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90" windowWidth="7200" windowHeight="8970" tabRatio="635" activeTab="7"/>
  </bookViews>
  <sheets>
    <sheet name="210" sheetId="1" r:id="rId1"/>
    <sheet name="212" sheetId="2" r:id="rId2"/>
    <sheet name="214" sheetId="3" r:id="rId3"/>
    <sheet name="216" sheetId="4" r:id="rId4"/>
    <sheet name="218" sheetId="5" r:id="rId5"/>
    <sheet name="220" sheetId="6" r:id="rId6"/>
    <sheet name="222" sheetId="7" r:id="rId7"/>
    <sheet name="224" sheetId="8" r:id="rId8"/>
    <sheet name="226" sheetId="9" r:id="rId9"/>
    <sheet name="228" sheetId="10" r:id="rId10"/>
    <sheet name="230" sheetId="11" r:id="rId11"/>
    <sheet name="232" sheetId="12" r:id="rId12"/>
    <sheet name="234" sheetId="13" r:id="rId13"/>
  </sheets>
  <definedNames>
    <definedName name="_xlnm.Print_Area" localSheetId="4">'218'!$A$1:$AB$40</definedName>
    <definedName name="_xlnm.Print_Area" localSheetId="5">'220'!$A$1:$AZ$55</definedName>
    <definedName name="_xlnm.Print_Area" localSheetId="6">'222'!$A$1:$AE$67</definedName>
    <definedName name="_xlnm.Print_Area" localSheetId="9">'228'!$A$1:$AB$59</definedName>
    <definedName name="_xlnm.Print_Area" localSheetId="10">'230'!$A$1:$DK$65</definedName>
  </definedNames>
  <calcPr fullCalcOnLoad="1"/>
</workbook>
</file>

<file path=xl/sharedStrings.xml><?xml version="1.0" encoding="utf-8"?>
<sst xmlns="http://schemas.openxmlformats.org/spreadsheetml/2006/main" count="4576" uniqueCount="869">
  <si>
    <t>タイピスト</t>
  </si>
  <si>
    <t>職　　名　　別</t>
  </si>
  <si>
    <t>総　　　数</t>
  </si>
  <si>
    <r>
      <t>設　 置</t>
    </r>
    <r>
      <rPr>
        <sz val="12"/>
        <rFont val="ＭＳ 明朝"/>
        <family val="1"/>
      </rPr>
      <t xml:space="preserve"> 　者 　名</t>
    </r>
  </si>
  <si>
    <t>商業</t>
  </si>
  <si>
    <t>看護</t>
  </si>
  <si>
    <t>秘書</t>
  </si>
  <si>
    <t>職員数</t>
  </si>
  <si>
    <t>平成元年</t>
  </si>
  <si>
    <t>2年</t>
  </si>
  <si>
    <t>3年</t>
  </si>
  <si>
    <t>4年</t>
  </si>
  <si>
    <t>5年</t>
  </si>
  <si>
    <t>平成元年度</t>
  </si>
  <si>
    <t>2年度</t>
  </si>
  <si>
    <t>3年度</t>
  </si>
  <si>
    <t>4年度</t>
  </si>
  <si>
    <t>5年度</t>
  </si>
  <si>
    <t>232 教育及び文化</t>
  </si>
  <si>
    <t>教育及び文化 233</t>
  </si>
  <si>
    <t>（単位　学級、人）</t>
  </si>
  <si>
    <t>施 設 名</t>
  </si>
  <si>
    <t>ボウリング場</t>
  </si>
  <si>
    <t>項　　目</t>
  </si>
  <si>
    <t>234 教育及び文化</t>
  </si>
  <si>
    <t>教育及び文化 235</t>
  </si>
  <si>
    <t>団 体 数</t>
  </si>
  <si>
    <t>会 員 数</t>
  </si>
  <si>
    <t>園児・児童・生徒・学生数</t>
  </si>
  <si>
    <t>教　　　　　員　　　　　数</t>
  </si>
  <si>
    <t>学　校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</si>
  <si>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</si>
  <si>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</si>
  <si>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</si>
  <si>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</si>
  <si>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</si>
  <si>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</si>
  <si>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</si>
  <si>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</si>
  <si>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６</t>
  </si>
  <si>
    <t>幼 稚 園</t>
  </si>
  <si>
    <t>７</t>
  </si>
  <si>
    <t>８</t>
  </si>
  <si>
    <t>９</t>
  </si>
  <si>
    <t>小 学 校</t>
  </si>
  <si>
    <t>―</t>
  </si>
  <si>
    <t>七尾市</t>
  </si>
  <si>
    <t>中 学 校</t>
  </si>
  <si>
    <t>高等学校</t>
  </si>
  <si>
    <t>短期大学</t>
  </si>
  <si>
    <t>大　　学</t>
  </si>
  <si>
    <t>専修学校</t>
  </si>
  <si>
    <t>１</t>
  </si>
  <si>
    <t>２</t>
  </si>
  <si>
    <t>３</t>
  </si>
  <si>
    <t>４</t>
  </si>
  <si>
    <t>５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</si>
  <si>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</si>
  <si>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</si>
  <si>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</si>
  <si>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</si>
  <si>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</si>
  <si>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</si>
  <si>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</si>
  <si>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</si>
  <si>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</si>
  <si>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各種学校</t>
  </si>
  <si>
    <t>小学校</t>
  </si>
  <si>
    <t>中学校</t>
  </si>
  <si>
    <t>ろう学校</t>
  </si>
  <si>
    <t>養護学校</t>
  </si>
  <si>
    <t>０</t>
  </si>
  <si>
    <t>学　 校 　種 　別　　　　　　　設　 置　 者　 別</t>
  </si>
  <si>
    <t>学級数</t>
  </si>
  <si>
    <t>計</t>
  </si>
  <si>
    <t>男</t>
  </si>
  <si>
    <t>女</t>
  </si>
  <si>
    <t>本　務　者</t>
  </si>
  <si>
    <t>学校　　　　種別</t>
  </si>
  <si>
    <t>国立計</t>
  </si>
  <si>
    <t>公立計</t>
  </si>
  <si>
    <t>加賀市</t>
  </si>
  <si>
    <t>松任市</t>
  </si>
  <si>
    <t>私立計</t>
  </si>
  <si>
    <t>金沢市</t>
  </si>
  <si>
    <t>七尾市</t>
  </si>
  <si>
    <t>小松市</t>
  </si>
  <si>
    <t>輪島市</t>
  </si>
  <si>
    <t>珠洲市</t>
  </si>
  <si>
    <t>羽咋市</t>
  </si>
  <si>
    <t>園　　　数</t>
  </si>
  <si>
    <t>国立</t>
  </si>
  <si>
    <t>盲学校</t>
  </si>
  <si>
    <t>公立</t>
  </si>
  <si>
    <t>工業高等　　　　専門学校</t>
  </si>
  <si>
    <t>学級数</t>
  </si>
  <si>
    <t>１　　　　学　　　　年</t>
  </si>
  <si>
    <t>２　　　　学　　　　年</t>
  </si>
  <si>
    <t>３　　　　学　　　　年</t>
  </si>
  <si>
    <t>４　　　　学　　　　年</t>
  </si>
  <si>
    <t>５　　　　学　　　　年</t>
  </si>
  <si>
    <t>６　　　　学　　　　年</t>
  </si>
  <si>
    <t>本　校</t>
  </si>
  <si>
    <t>分　校</t>
  </si>
  <si>
    <t>国立計</t>
  </si>
  <si>
    <t>私立計</t>
  </si>
  <si>
    <t>金沢市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</si>
  <si>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</si>
  <si>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</si>
  <si>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</si>
  <si>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</si>
  <si>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</si>
  <si>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</si>
  <si>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</si>
  <si>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</si>
  <si>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</si>
  <si>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</si>
  <si>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</si>
  <si>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</si>
  <si>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</si>
  <si>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</si>
  <si>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</si>
  <si>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</si>
  <si>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</si>
  <si>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</si>
  <si>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</si>
  <si>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</si>
  <si>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</si>
  <si>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</si>
  <si>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</si>
  <si>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</si>
  <si>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</si>
  <si>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</si>
  <si>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</si>
  <si>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</si>
  <si>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</si>
  <si>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</si>
  <si>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</si>
  <si>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</si>
  <si>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</si>
  <si>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</si>
  <si>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</si>
  <si>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</si>
  <si>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</si>
  <si>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</si>
  <si>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</si>
  <si>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</si>
  <si>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</si>
  <si>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</si>
  <si>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</si>
  <si>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</si>
  <si>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</si>
  <si>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</si>
  <si>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</si>
  <si>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（単位：人）</t>
  </si>
  <si>
    <t>職　　員　　数　　　　　　　　（本　務　者）</t>
  </si>
  <si>
    <t>学　　校　　数</t>
  </si>
  <si>
    <t>養護教諭　　　　　助 教 諭</t>
  </si>
  <si>
    <t>講　　　師</t>
  </si>
  <si>
    <t>教　　　　　　　　　　　　　員　　　　　　　　　　　　　数</t>
  </si>
  <si>
    <t>学 校 数</t>
  </si>
  <si>
    <t>本　　　　　　　務　　　　　　　者</t>
  </si>
  <si>
    <t>養護教諭</t>
  </si>
  <si>
    <t>（本　務　者）</t>
  </si>
  <si>
    <t>助　教　諭</t>
  </si>
  <si>
    <t>助教諭</t>
  </si>
  <si>
    <t>合　　　　　　計</t>
  </si>
  <si>
    <t>年　　度</t>
  </si>
  <si>
    <t>教　員　数</t>
  </si>
  <si>
    <t>職　員　数</t>
  </si>
  <si>
    <t>学　級　数</t>
  </si>
  <si>
    <t>小学部</t>
  </si>
  <si>
    <t>中学部</t>
  </si>
  <si>
    <t>高等部</t>
  </si>
  <si>
    <t>本　科</t>
  </si>
  <si>
    <t>専攻科</t>
  </si>
  <si>
    <t>別　科</t>
  </si>
  <si>
    <t>総　　　　　　数</t>
  </si>
  <si>
    <t>幼稚部</t>
  </si>
  <si>
    <t>注　　教員数には兼務者を含む。</t>
  </si>
  <si>
    <t>その他</t>
  </si>
  <si>
    <t>総　　　　数</t>
  </si>
  <si>
    <t>幼　稚　部</t>
  </si>
  <si>
    <t>小　学　部</t>
  </si>
  <si>
    <t>中　学　部</t>
  </si>
  <si>
    <t>高　等　部</t>
  </si>
  <si>
    <t>生　　　　　徒　　　　　数</t>
  </si>
  <si>
    <t>入　　学　　者　　数（春　期）</t>
  </si>
  <si>
    <t>合計</t>
  </si>
  <si>
    <t>准看護</t>
  </si>
  <si>
    <t>公立計</t>
  </si>
  <si>
    <t>工業その他</t>
  </si>
  <si>
    <t>医療その他</t>
  </si>
  <si>
    <t>栄養</t>
  </si>
  <si>
    <t>調理</t>
  </si>
  <si>
    <t>理容</t>
  </si>
  <si>
    <t>美容</t>
  </si>
  <si>
    <t>土木・建築</t>
  </si>
  <si>
    <t>和洋裁</t>
  </si>
  <si>
    <t>電気・電子</t>
  </si>
  <si>
    <t>外国語</t>
  </si>
  <si>
    <t>自動車整備</t>
  </si>
  <si>
    <t>機械</t>
  </si>
  <si>
    <t>電子計算機</t>
  </si>
  <si>
    <t>情報処理</t>
  </si>
  <si>
    <t>農業その他</t>
  </si>
  <si>
    <t>看護</t>
  </si>
  <si>
    <t>歯科衛生</t>
  </si>
  <si>
    <t>歯科技工</t>
  </si>
  <si>
    <t>合計</t>
  </si>
  <si>
    <t>柔道整復</t>
  </si>
  <si>
    <t>調理</t>
  </si>
  <si>
    <t>理容</t>
  </si>
  <si>
    <t>私立計</t>
  </si>
  <si>
    <t>秘書</t>
  </si>
  <si>
    <t>区　　　分</t>
  </si>
  <si>
    <t>公　　　　　　立</t>
  </si>
  <si>
    <t>経営</t>
  </si>
  <si>
    <t>職員数</t>
  </si>
  <si>
    <t>高 等</t>
  </si>
  <si>
    <t>専 門</t>
  </si>
  <si>
    <t>和洋裁</t>
  </si>
  <si>
    <t>デザイン</t>
  </si>
  <si>
    <t>外国語</t>
  </si>
  <si>
    <t>兼務者</t>
  </si>
  <si>
    <t>学 校 数</t>
  </si>
  <si>
    <t>課 程 数</t>
  </si>
  <si>
    <t>大　　　　　　　　　　学</t>
  </si>
  <si>
    <t>短　　　期　　　大　　　学</t>
  </si>
  <si>
    <t>総数</t>
  </si>
  <si>
    <t>本務者</t>
  </si>
  <si>
    <t>副学長</t>
  </si>
  <si>
    <t>助教授</t>
  </si>
  <si>
    <t>大　　　　　　　　　　　　　学</t>
  </si>
  <si>
    <t>公　  立</t>
  </si>
  <si>
    <t>私　  立</t>
  </si>
  <si>
    <t>編物・手芸</t>
  </si>
  <si>
    <t>事　務　系</t>
  </si>
  <si>
    <t>技術技能系</t>
  </si>
  <si>
    <t>医　療　系</t>
  </si>
  <si>
    <t>教　務　系</t>
  </si>
  <si>
    <t>そ　の　他</t>
  </si>
  <si>
    <t>学 生 の　　　健康管理</t>
  </si>
  <si>
    <t>教　　　　員　　　　数</t>
  </si>
  <si>
    <t>職　員　数</t>
  </si>
  <si>
    <t>学 科 別 在 学 者 数</t>
  </si>
  <si>
    <t>入　　　　学　　　　状　　　　況</t>
  </si>
  <si>
    <t>総　　　　　数</t>
  </si>
  <si>
    <t>本　　　務　　　者</t>
  </si>
  <si>
    <t>兼　　　務　　　者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</si>
  <si>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</si>
  <si>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</si>
  <si>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</si>
  <si>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</si>
  <si>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</si>
  <si>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</si>
  <si>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</si>
  <si>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</si>
  <si>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</si>
  <si>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</si>
  <si>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建築学科</t>
  </si>
  <si>
    <t>総数</t>
  </si>
  <si>
    <t>総　　　　数</t>
  </si>
  <si>
    <t>大　　　　　　　　　　　　　　　　　学</t>
  </si>
  <si>
    <t>大　学　院</t>
  </si>
  <si>
    <t>専　攻　科</t>
  </si>
  <si>
    <t>総　　　数</t>
  </si>
  <si>
    <t>国　　　立</t>
  </si>
  <si>
    <t>公　　　立</t>
  </si>
  <si>
    <t>私　　　立</t>
  </si>
  <si>
    <t>外国語学部</t>
  </si>
  <si>
    <t>入学志願者</t>
  </si>
  <si>
    <t>入　学　者</t>
  </si>
  <si>
    <t>卒　業　者</t>
  </si>
  <si>
    <t>区　分</t>
  </si>
  <si>
    <t>総　　数</t>
  </si>
  <si>
    <t>産業情報科</t>
  </si>
  <si>
    <t>産　　　　業　　　　別</t>
  </si>
  <si>
    <t>第　２　次　産　業</t>
  </si>
  <si>
    <t>第　３　次　産　業</t>
  </si>
  <si>
    <t>そ　　　の　　　他</t>
  </si>
  <si>
    <t>年　  度</t>
  </si>
  <si>
    <t>総　数</t>
  </si>
  <si>
    <t>開館日数</t>
  </si>
  <si>
    <t>年 度 及 び     市 町 村 別</t>
  </si>
  <si>
    <t>青少年対象学級</t>
  </si>
  <si>
    <t>家庭教育学級</t>
  </si>
  <si>
    <t>成人対象学級</t>
  </si>
  <si>
    <t>高齢者対象学級</t>
  </si>
  <si>
    <t>項　　目</t>
  </si>
  <si>
    <t>学級生数</t>
  </si>
  <si>
    <t>図　書　館　数　（館）</t>
  </si>
  <si>
    <t>蔵　書　冊　数　（冊）</t>
  </si>
  <si>
    <t>職  　員　  数　（人）</t>
  </si>
  <si>
    <t>陸　上　競　技　場</t>
  </si>
  <si>
    <t>体　　　育　　　館</t>
  </si>
  <si>
    <t>プ　　　ー　　　ル</t>
  </si>
  <si>
    <t>球　　　技　　　場</t>
  </si>
  <si>
    <t>バレー・テニスコート</t>
  </si>
  <si>
    <t>野　　　球　　　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</si>
  <si>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</si>
  <si>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</si>
  <si>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</si>
  <si>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</si>
  <si>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</si>
  <si>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</si>
  <si>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</si>
  <si>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</si>
  <si>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テレビ受信契約数</t>
  </si>
  <si>
    <t>総　　　　　　　　　数</t>
  </si>
  <si>
    <t>神 社 及 び 神 道 系</t>
  </si>
  <si>
    <t>仏　　 　教　 　　系</t>
  </si>
  <si>
    <t>キ  リ  ス  ト  教  系</t>
  </si>
  <si>
    <t>諸                教</t>
  </si>
  <si>
    <t>年 度 及 び　市 町 村 別</t>
  </si>
  <si>
    <t>公　　　　　　　　　民　　　　　　　　　館</t>
  </si>
  <si>
    <t>各　　　　　　種　　　　　　団　　　　　　体</t>
  </si>
  <si>
    <t>単　位　団体数</t>
  </si>
  <si>
    <t>スポーツ少年団</t>
  </si>
  <si>
    <t>ボーイスカウト</t>
  </si>
  <si>
    <t>中央館数</t>
  </si>
  <si>
    <t>地区館数　　　（含分館）</t>
  </si>
  <si>
    <t>総　数</t>
  </si>
  <si>
    <t>館　長</t>
  </si>
  <si>
    <t>主事等</t>
  </si>
  <si>
    <t>男</t>
  </si>
  <si>
    <t>女</t>
  </si>
  <si>
    <t>地 域 青 年 団</t>
  </si>
  <si>
    <t>地 域 婦 人 会</t>
  </si>
  <si>
    <t>団 員 数</t>
  </si>
  <si>
    <t>会 員 数</t>
  </si>
  <si>
    <t>子 ど も 会</t>
  </si>
  <si>
    <t>海 洋 少 年 団</t>
  </si>
  <si>
    <t>公立</t>
  </si>
  <si>
    <t>私立</t>
  </si>
  <si>
    <t>国立</t>
  </si>
  <si>
    <t>総数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</si>
  <si>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</si>
  <si>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</si>
  <si>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</si>
  <si>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</si>
  <si>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</si>
  <si>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</si>
  <si>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</si>
  <si>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注　教員数のうちには、兼務者を含んでいる。</t>
  </si>
  <si>
    <t>資料　石川県情報統計課「学校基本調査」</t>
  </si>
  <si>
    <t>資料　石川県統計情報課「学校基本調査」</t>
  </si>
  <si>
    <t>資料　石川県統計情報課「学校基本調査」</t>
  </si>
  <si>
    <t>本校</t>
  </si>
  <si>
    <t>分校</t>
  </si>
  <si>
    <t>計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</si>
  <si>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</si>
  <si>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</si>
  <si>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</si>
  <si>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</si>
  <si>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</si>
  <si>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</si>
  <si>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</si>
  <si>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</si>
  <si>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</si>
  <si>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看護</t>
  </si>
  <si>
    <t>その他</t>
  </si>
  <si>
    <t>学科数</t>
  </si>
  <si>
    <t>公立</t>
  </si>
  <si>
    <t>私立</t>
  </si>
  <si>
    <t>資料　石川県統計情報課「学校基本調査」</t>
  </si>
  <si>
    <t>校長</t>
  </si>
  <si>
    <t>教頭</t>
  </si>
  <si>
    <t>教諭・助教授</t>
  </si>
  <si>
    <t>養護教諭・助教授</t>
  </si>
  <si>
    <t>講師</t>
  </si>
  <si>
    <t>教員数</t>
  </si>
  <si>
    <t>事務職員</t>
  </si>
  <si>
    <t>職員数</t>
  </si>
  <si>
    <t>本務者</t>
  </si>
  <si>
    <t>兼務者</t>
  </si>
  <si>
    <t>ア　学科別生徒数</t>
  </si>
  <si>
    <t>学科別</t>
  </si>
  <si>
    <t>合計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</si>
  <si>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</si>
  <si>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</si>
  <si>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</si>
  <si>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</si>
  <si>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</si>
  <si>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</si>
  <si>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</si>
  <si>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</si>
  <si>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</si>
  <si>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就学免除者</t>
  </si>
  <si>
    <t>肢体不自由</t>
  </si>
  <si>
    <t>虚弱（病弱）</t>
  </si>
  <si>
    <t>精神薄弱</t>
  </si>
  <si>
    <t>教護院又は少年院にいるため</t>
  </si>
  <si>
    <t>盲</t>
  </si>
  <si>
    <t>弱視</t>
  </si>
  <si>
    <t>難聴</t>
  </si>
  <si>
    <t>就学猶予者</t>
  </si>
  <si>
    <t>昼間</t>
  </si>
  <si>
    <t>専門課程</t>
  </si>
  <si>
    <t>高等課程</t>
  </si>
  <si>
    <t>一般課程</t>
  </si>
  <si>
    <t>学校数</t>
  </si>
  <si>
    <t>準学校法人</t>
  </si>
  <si>
    <t>学校法人</t>
  </si>
  <si>
    <t>社団法人</t>
  </si>
  <si>
    <t>財団法人</t>
  </si>
  <si>
    <t>その他の法人</t>
  </si>
  <si>
    <t>個人</t>
  </si>
  <si>
    <t>教育その他</t>
  </si>
  <si>
    <t>商業その他</t>
  </si>
  <si>
    <t>美術</t>
  </si>
  <si>
    <t>美容</t>
  </si>
  <si>
    <t>教育その他</t>
  </si>
  <si>
    <t>秘書</t>
  </si>
  <si>
    <t>家政</t>
  </si>
  <si>
    <t>和洋裁</t>
  </si>
  <si>
    <t>一般</t>
  </si>
  <si>
    <t>情報処理</t>
  </si>
  <si>
    <t>経営</t>
  </si>
  <si>
    <t>経理・簿記</t>
  </si>
  <si>
    <t>土木工学科</t>
  </si>
  <si>
    <t>資料　当該学校調</t>
  </si>
  <si>
    <t>資料　当該学校調</t>
  </si>
  <si>
    <t>職員のうち（再掲）</t>
  </si>
  <si>
    <t>看　　護　　婦</t>
  </si>
  <si>
    <t>附属病院</t>
  </si>
  <si>
    <t>その他の学部</t>
  </si>
  <si>
    <t>教育学部</t>
  </si>
  <si>
    <t>経済学部</t>
  </si>
  <si>
    <t>文学部</t>
  </si>
  <si>
    <t>経営実務科</t>
  </si>
  <si>
    <t>教養科</t>
  </si>
  <si>
    <t>農学科</t>
  </si>
  <si>
    <t>医療技術科</t>
  </si>
  <si>
    <t>生活文化</t>
  </si>
  <si>
    <t>英語科</t>
  </si>
  <si>
    <t>食物栄養科</t>
  </si>
  <si>
    <t>保育科</t>
  </si>
  <si>
    <t>幼児教育科</t>
  </si>
  <si>
    <t>美術科</t>
  </si>
  <si>
    <t>秘書科</t>
  </si>
  <si>
    <t>-</t>
  </si>
  <si>
    <t>学校種別</t>
  </si>
  <si>
    <t>幼稚園</t>
  </si>
  <si>
    <t>中学校</t>
  </si>
  <si>
    <t>高等学校</t>
  </si>
  <si>
    <t>専修学校</t>
  </si>
  <si>
    <t>各種学校</t>
  </si>
  <si>
    <t>総　　計</t>
  </si>
  <si>
    <t>公　　立</t>
  </si>
  <si>
    <t>私　　立</t>
  </si>
  <si>
    <t>国　　立</t>
  </si>
  <si>
    <t>江沼郡</t>
  </si>
  <si>
    <t>学科別</t>
  </si>
  <si>
    <t>そ　の　他</t>
  </si>
  <si>
    <t>年　　次　　</t>
  </si>
  <si>
    <t>小学部</t>
  </si>
  <si>
    <t>中学部</t>
  </si>
  <si>
    <t>本科</t>
  </si>
  <si>
    <t>専攻科</t>
  </si>
  <si>
    <t>別科</t>
  </si>
  <si>
    <t>オ　ろう学校卒業者数（各年５月１日現在）</t>
  </si>
  <si>
    <t>幼稚部</t>
  </si>
  <si>
    <t>高等部</t>
  </si>
  <si>
    <t>ア　中学校卒業者の卒業後の状況</t>
  </si>
  <si>
    <t>進学者</t>
  </si>
  <si>
    <t>専修学校等入学者</t>
  </si>
  <si>
    <t>うち就職している者</t>
  </si>
  <si>
    <t>就職者</t>
  </si>
  <si>
    <t>無業者</t>
  </si>
  <si>
    <t>イ　高等学校卒業者の卒業後の状況</t>
  </si>
  <si>
    <t>ウ　高等学校卒業者の産業別就職状況</t>
  </si>
  <si>
    <t>注　　国立の高等学校を除く。</t>
  </si>
  <si>
    <t>一日平均購読部数</t>
  </si>
  <si>
    <t>資料　石川県教育委員会生涯学習課「市町村社会教育行政実態調査」</t>
  </si>
  <si>
    <t>218  教育及び文化</t>
  </si>
  <si>
    <t>教育及び文化　219</t>
  </si>
  <si>
    <t>（2）　卒業後の状況（各年5月1日現在）</t>
  </si>
  <si>
    <t>本表には、移動図書館は含まない。</t>
  </si>
  <si>
    <t>資料　石川県総務課調</t>
  </si>
  <si>
    <t>資料　石川県教育委員会生涯学習課「市町村社会教育行政調査」</t>
  </si>
  <si>
    <t>-</t>
  </si>
  <si>
    <t>63年度調査…</t>
  </si>
  <si>
    <t>…</t>
  </si>
  <si>
    <t>62年度調査…</t>
  </si>
  <si>
    <r>
      <t>（</t>
    </r>
    <r>
      <rPr>
        <sz val="12"/>
        <rFont val="ＭＳ 明朝"/>
        <family val="1"/>
      </rPr>
      <t>1）学校数、学級数及び学年別児童数</t>
    </r>
  </si>
  <si>
    <t>（単位　校、学級、人）</t>
  </si>
  <si>
    <r>
      <t>教  諭</t>
    </r>
    <r>
      <rPr>
        <sz val="12"/>
        <rFont val="ＭＳ 明朝"/>
        <family val="1"/>
      </rPr>
      <t xml:space="preserve">  ・　　　　　　　　助  教  諭</t>
    </r>
  </si>
  <si>
    <t>-</t>
  </si>
  <si>
    <t>-</t>
  </si>
  <si>
    <t>-</t>
  </si>
  <si>
    <t>-</t>
  </si>
  <si>
    <t>-</t>
  </si>
  <si>
    <t>-</t>
  </si>
  <si>
    <t>学　　　　　　科</t>
  </si>
  <si>
    <t>生　　　　徒　　　　数</t>
  </si>
  <si>
    <t>入　学　者　数（春　期）</t>
  </si>
  <si>
    <t>准看護</t>
  </si>
  <si>
    <t>-</t>
  </si>
  <si>
    <t>-</t>
  </si>
  <si>
    <t>-</t>
  </si>
  <si>
    <t>学　　　　　　　科</t>
  </si>
  <si>
    <t>看護</t>
  </si>
  <si>
    <t>学　　　　　　科</t>
  </si>
  <si>
    <t>生　　　　徒　　　　数</t>
  </si>
  <si>
    <t>入　学　者　数（春　期）</t>
  </si>
  <si>
    <t>（単位　人）</t>
  </si>
  <si>
    <t>国　　　　　　立</t>
  </si>
  <si>
    <t>私　　　　　　　立</t>
  </si>
  <si>
    <t>教　　　員　　　数</t>
  </si>
  <si>
    <t>商業</t>
  </si>
  <si>
    <t>本務者</t>
  </si>
  <si>
    <t>…</t>
  </si>
  <si>
    <t>職 名 別</t>
  </si>
  <si>
    <t>公立</t>
  </si>
  <si>
    <t>学長</t>
  </si>
  <si>
    <t>私立</t>
  </si>
  <si>
    <t>注　　教員数には兼務者を含む。</t>
  </si>
  <si>
    <t>教授</t>
  </si>
  <si>
    <t>学校　　　　　　種別</t>
  </si>
  <si>
    <t>設　　置　　　　　　　　　者　　別　　　</t>
  </si>
  <si>
    <t>入学者</t>
  </si>
  <si>
    <t>卒業者</t>
  </si>
  <si>
    <t>法学部</t>
  </si>
  <si>
    <t>理学部</t>
  </si>
  <si>
    <t>医学部</t>
  </si>
  <si>
    <t>薬学部</t>
  </si>
  <si>
    <t>210 教育及び文化</t>
  </si>
  <si>
    <t>教育及び文化 211</t>
  </si>
  <si>
    <r>
      <t>園　 児</t>
    </r>
    <r>
      <rPr>
        <sz val="12"/>
        <rFont val="ＭＳ 明朝"/>
        <family val="1"/>
      </rPr>
      <t xml:space="preserve"> 　数</t>
    </r>
  </si>
  <si>
    <t>江沼郡</t>
  </si>
  <si>
    <t>総 数</t>
  </si>
  <si>
    <t>０</t>
  </si>
  <si>
    <t>１９　～　　２４</t>
  </si>
  <si>
    <t>２５　～　 ３０</t>
  </si>
  <si>
    <t>３１　～　 ３６</t>
  </si>
  <si>
    <t>３７　～　 ４２</t>
  </si>
  <si>
    <r>
      <t xml:space="preserve">４３ </t>
    </r>
    <r>
      <rPr>
        <sz val="12"/>
        <rFont val="ＭＳ 明朝"/>
        <family val="1"/>
      </rPr>
      <t xml:space="preserve">   以上</t>
    </r>
  </si>
  <si>
    <t>注　　学級数０の学校は休校中の学校である。</t>
  </si>
  <si>
    <t>５０ 　～　 ９９</t>
  </si>
  <si>
    <r>
      <t>100　～　</t>
    </r>
    <r>
      <rPr>
        <sz val="12"/>
        <rFont val="ＭＳ 明朝"/>
        <family val="1"/>
      </rPr>
      <t>149</t>
    </r>
  </si>
  <si>
    <r>
      <t>150　～　</t>
    </r>
    <r>
      <rPr>
        <sz val="12"/>
        <rFont val="ＭＳ 明朝"/>
        <family val="1"/>
      </rPr>
      <t>199</t>
    </r>
  </si>
  <si>
    <r>
      <t>200　～　</t>
    </r>
    <r>
      <rPr>
        <sz val="12"/>
        <rFont val="ＭＳ 明朝"/>
        <family val="1"/>
      </rPr>
      <t>249</t>
    </r>
  </si>
  <si>
    <r>
      <t>250　～　</t>
    </r>
    <r>
      <rPr>
        <sz val="12"/>
        <rFont val="ＭＳ 明朝"/>
        <family val="1"/>
      </rPr>
      <t>299</t>
    </r>
  </si>
  <si>
    <r>
      <t>300　～　</t>
    </r>
    <r>
      <rPr>
        <sz val="12"/>
        <rFont val="ＭＳ 明朝"/>
        <family val="1"/>
      </rPr>
      <t>399</t>
    </r>
  </si>
  <si>
    <r>
      <t>400　～　</t>
    </r>
    <r>
      <rPr>
        <sz val="12"/>
        <rFont val="ＭＳ 明朝"/>
        <family val="1"/>
      </rPr>
      <t>499</t>
    </r>
  </si>
  <si>
    <r>
      <t>500　～　</t>
    </r>
    <r>
      <rPr>
        <sz val="12"/>
        <rFont val="ＭＳ 明朝"/>
        <family val="1"/>
      </rPr>
      <t>599</t>
    </r>
  </si>
  <si>
    <r>
      <t>600　～　</t>
    </r>
    <r>
      <rPr>
        <sz val="12"/>
        <rFont val="ＭＳ 明朝"/>
        <family val="1"/>
      </rPr>
      <t>699</t>
    </r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</si>
  <si>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</si>
  <si>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</si>
  <si>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</si>
  <si>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,000～1,099</t>
    </r>
  </si>
  <si>
    <r>
      <t>1</t>
    </r>
    <r>
      <rPr>
        <sz val="12"/>
        <rFont val="ＭＳ 明朝"/>
        <family val="1"/>
      </rPr>
      <t>,100～1,199</t>
    </r>
  </si>
  <si>
    <r>
      <t>1</t>
    </r>
    <r>
      <rPr>
        <sz val="12"/>
        <rFont val="ＭＳ 明朝"/>
        <family val="1"/>
      </rPr>
      <t>,200～1,299</t>
    </r>
  </si>
  <si>
    <r>
      <t>1</t>
    </r>
    <r>
      <rPr>
        <sz val="12"/>
        <rFont val="ＭＳ 明朝"/>
        <family val="1"/>
      </rPr>
      <t>,300～1,399</t>
    </r>
  </si>
  <si>
    <r>
      <t>1</t>
    </r>
    <r>
      <rPr>
        <sz val="12"/>
        <rFont val="ＭＳ 明朝"/>
        <family val="1"/>
      </rPr>
      <t>,400～1,499</t>
    </r>
  </si>
  <si>
    <r>
      <t>1</t>
    </r>
    <r>
      <rPr>
        <sz val="12"/>
        <rFont val="ＭＳ 明朝"/>
        <family val="1"/>
      </rPr>
      <t>,500～1,999</t>
    </r>
  </si>
  <si>
    <t>注　　児童、生徒数０の学校は休校中の学校である。</t>
  </si>
  <si>
    <t>平 成 元 年 度</t>
  </si>
  <si>
    <t>教　　　　　　　　　　　　　　員　　　　　　　　　　　　　　数</t>
  </si>
  <si>
    <t>216 教育及び文化</t>
  </si>
  <si>
    <t>教育及び文化 217</t>
  </si>
  <si>
    <t>市町村</t>
  </si>
  <si>
    <t>職　　員　　数</t>
  </si>
  <si>
    <t>合　　　　計</t>
  </si>
  <si>
    <t>校　　　長</t>
  </si>
  <si>
    <t>教　　　頭</t>
  </si>
  <si>
    <t>教　諭　・</t>
  </si>
  <si>
    <t>平 成 元 年 度</t>
  </si>
  <si>
    <t>220 教育及び文化</t>
  </si>
  <si>
    <t>教育及び文化 221</t>
  </si>
  <si>
    <t>（1）教員数、職員数及び学級数</t>
  </si>
  <si>
    <t>学　  　級　  　数</t>
  </si>
  <si>
    <t>小 学 部</t>
  </si>
  <si>
    <t>中 学 部</t>
  </si>
  <si>
    <t>高 等 部</t>
  </si>
  <si>
    <t>総　　　　　　数</t>
  </si>
  <si>
    <t>小  学  部</t>
  </si>
  <si>
    <t>中  学  部</t>
  </si>
  <si>
    <t>高　    　等　    　部</t>
  </si>
  <si>
    <t>教　　員 　数</t>
  </si>
  <si>
    <t>職　　員　　数</t>
  </si>
  <si>
    <t>学　　　級　　　数</t>
  </si>
  <si>
    <t>注　　教員数には兼務者を含む。</t>
  </si>
  <si>
    <t>ろう</t>
  </si>
  <si>
    <t>（単位　人）</t>
  </si>
  <si>
    <t>高 等</t>
  </si>
  <si>
    <t>専 門</t>
  </si>
  <si>
    <t>家政</t>
  </si>
  <si>
    <t>文化その他</t>
  </si>
  <si>
    <t>（1）学校数、課程数及び男女別教職員数</t>
  </si>
  <si>
    <t>（1）職名別教員数、職員数</t>
  </si>
  <si>
    <t>総　　　　　　　　数</t>
  </si>
  <si>
    <t>料理</t>
  </si>
  <si>
    <t>准看護</t>
  </si>
  <si>
    <t>自動車操縦</t>
  </si>
  <si>
    <t>演劇・映画</t>
  </si>
  <si>
    <t>茶華道</t>
  </si>
  <si>
    <t>予備校</t>
  </si>
  <si>
    <t>総　　数</t>
  </si>
  <si>
    <t>短 期 大 学</t>
  </si>
  <si>
    <t>学　　部</t>
  </si>
  <si>
    <t>工学部</t>
  </si>
  <si>
    <t>高等学校</t>
  </si>
  <si>
    <t>専修学校</t>
  </si>
  <si>
    <t>各種学校</t>
  </si>
  <si>
    <t>国立</t>
  </si>
  <si>
    <t>国立</t>
  </si>
  <si>
    <t>228 教育及び文化</t>
  </si>
  <si>
    <t>教育及び文化　229</t>
  </si>
  <si>
    <t>鉱             業</t>
  </si>
  <si>
    <t>建     設     業</t>
  </si>
  <si>
    <t>製　   造　 　業</t>
  </si>
  <si>
    <t>公民館数</t>
  </si>
  <si>
    <t>職　　　　員　　　　数（常　勤）</t>
  </si>
  <si>
    <t>ＰＴＡ</t>
  </si>
  <si>
    <t>公立・幼稚園</t>
  </si>
  <si>
    <t>小学校・中学校</t>
  </si>
  <si>
    <t>112　学校種別設置者別学校一覧表（平成5年5月1日現在）</t>
  </si>
  <si>
    <t>（1）設置者別学校数及び学科数</t>
  </si>
  <si>
    <t>（２）職名別教員数及び職員数</t>
  </si>
  <si>
    <t>（3）生徒数（平成5年5月1日現在）</t>
  </si>
  <si>
    <t>（2）児童・生徒数</t>
  </si>
  <si>
    <t>（1）教員数、職員数及び学級数</t>
  </si>
  <si>
    <t>（2）幼児・児童・生徒数</t>
  </si>
  <si>
    <t>（1）学校数及び学科数</t>
  </si>
  <si>
    <t>124　高等専門学校（国立及び私立）(平成5年5月1日現在）</t>
  </si>
  <si>
    <t>126　卒業者（平成5年5月1日現在）</t>
  </si>
  <si>
    <t>ア　学校種別卒業者数</t>
  </si>
  <si>
    <t>（1）卒業者数</t>
  </si>
  <si>
    <t>ウ　高等学校学科別卒業者数</t>
  </si>
  <si>
    <t>132　市町村別各種学級（各年度3月31日現在）</t>
  </si>
  <si>
    <t>年　　次</t>
  </si>
  <si>
    <t>年　次　及　び　   　　月　　      別</t>
  </si>
  <si>
    <t>年次及び月別</t>
  </si>
  <si>
    <t>館外貸出</t>
  </si>
  <si>
    <t>学級数</t>
  </si>
  <si>
    <t>資料　石川県統計情報課「学校基本調査」並びに当該学校調</t>
  </si>
  <si>
    <t>-</t>
  </si>
  <si>
    <t>総数</t>
  </si>
  <si>
    <t>教員数</t>
  </si>
  <si>
    <t>114　規模別小中学校数（平成5年5月1日現在）</t>
  </si>
  <si>
    <t>（1）学級数別小中学校数</t>
  </si>
  <si>
    <t>（2）児童、生徒数別小中学校数</t>
  </si>
  <si>
    <t>１人　～    ４９</t>
  </si>
  <si>
    <r>
      <t>2</t>
    </r>
    <r>
      <rPr>
        <sz val="12"/>
        <rFont val="ＭＳ 明朝"/>
        <family val="1"/>
      </rPr>
      <t>,000～以上</t>
    </r>
  </si>
  <si>
    <t>市町村</t>
  </si>
  <si>
    <r>
      <t>（</t>
    </r>
    <r>
      <rPr>
        <sz val="12"/>
        <rFont val="ＭＳ 明朝"/>
        <family val="1"/>
      </rPr>
      <t>1）学校数、学級数及び生徒数</t>
    </r>
  </si>
  <si>
    <t>（2）教員数及び職員数</t>
  </si>
  <si>
    <t>年次
及び
設置者別</t>
  </si>
  <si>
    <t>年次
及び
設置者別</t>
  </si>
  <si>
    <t>市郡別</t>
  </si>
  <si>
    <t>年次</t>
  </si>
  <si>
    <t>年次</t>
  </si>
  <si>
    <t>平成元年</t>
  </si>
  <si>
    <t>幼稚部</t>
  </si>
  <si>
    <t>121　不就学学齢児童生徒数（各年5月1日現在）</t>
  </si>
  <si>
    <t>不就学理由</t>
  </si>
  <si>
    <t>（単位　校、学科）</t>
  </si>
  <si>
    <t>(2)生徒数及び入学者数</t>
  </si>
  <si>
    <r>
      <t>年 次</t>
    </r>
    <r>
      <rPr>
        <sz val="12"/>
        <rFont val="ＭＳ 明朝"/>
        <family val="1"/>
      </rPr>
      <t xml:space="preserve"> 及 び　　設 置 者 別</t>
    </r>
  </si>
  <si>
    <t>学科別志願者数</t>
  </si>
  <si>
    <t>学科別入学者数</t>
  </si>
  <si>
    <t>125　大学、短期大学（平成5年5月1日現在）</t>
  </si>
  <si>
    <t>（2）学生数</t>
  </si>
  <si>
    <t>注　大学「その他」には「別科、聴講生・専科生・研究生等」を含む。</t>
  </si>
  <si>
    <t>資料　当該学校調</t>
  </si>
  <si>
    <t>（本表において入学志願者数、入学者数は、平成5年度の募集によるもの、卒業者数は平成5年3月のものである。）</t>
  </si>
  <si>
    <t>うち就職進学者</t>
  </si>
  <si>
    <t>林 業・狩猟業</t>
  </si>
  <si>
    <t>漁業・水産養殖業</t>
  </si>
  <si>
    <t>卸売業、小売業</t>
  </si>
  <si>
    <t>運輸・通信業、電気・ガス・水道業</t>
  </si>
  <si>
    <t>年次
及び男女別</t>
  </si>
  <si>
    <t>イ　　　各室別利用状況</t>
  </si>
  <si>
    <r>
      <t>（</t>
    </r>
    <r>
      <rPr>
        <sz val="12"/>
        <rFont val="ＭＳ 明朝"/>
        <family val="1"/>
      </rPr>
      <t>2）市町村立図書館（各年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月31日現在）</t>
    </r>
  </si>
  <si>
    <t>資料　石川県教育委員会生涯学習課「市町村社会教育行政調査」</t>
  </si>
  <si>
    <t>資料　石川県教育委員会体育課調　ただしゴルフ場、ボウリング場は通商産業省特定サービス産業実態調査、スキー場は観光課調</t>
  </si>
  <si>
    <t>資料　（社）日本新聞協会調</t>
  </si>
  <si>
    <t>資料　日本放送協会調</t>
  </si>
  <si>
    <t>婦人対象学級</t>
  </si>
  <si>
    <t>133　市町村別公民館、青年団、婦人会及び各種団体（各年度3月31日現在）</t>
  </si>
  <si>
    <r>
      <t xml:space="preserve">年 </t>
    </r>
    <r>
      <rPr>
        <sz val="12"/>
        <rFont val="ＭＳ 明朝"/>
        <family val="1"/>
      </rPr>
      <t xml:space="preserve"> 次　　　　　及　び　　　　　市郡別</t>
    </r>
  </si>
  <si>
    <r>
      <t>イ市郡別学年別生徒数（各年</t>
    </r>
    <r>
      <rPr>
        <sz val="12"/>
        <rFont val="ＭＳ 明朝"/>
        <family val="1"/>
      </rPr>
      <t>5月1日現在）</t>
    </r>
  </si>
  <si>
    <t>注　　教員数には、兼務者を含む。</t>
  </si>
  <si>
    <t>１年以上居所不明者数</t>
  </si>
  <si>
    <t>学齢児童生徒死亡者数　　（平成4年度間）</t>
  </si>
  <si>
    <t>総　　　数</t>
  </si>
  <si>
    <t>国　　　立</t>
  </si>
  <si>
    <t>公　　　立</t>
  </si>
  <si>
    <t>私　　　立</t>
  </si>
  <si>
    <t>文学科</t>
  </si>
  <si>
    <t>情報処理学科</t>
  </si>
  <si>
    <t>イ　市郡別卒業者数</t>
  </si>
  <si>
    <t>市郡別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</si>
  <si>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</si>
  <si>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</si>
  <si>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</si>
  <si>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</si>
  <si>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</si>
  <si>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</si>
  <si>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</si>
  <si>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高　　等　　部</t>
  </si>
  <si>
    <t>年　　次</t>
  </si>
  <si>
    <t>212 教育及び文化</t>
  </si>
  <si>
    <t>教育及び文化 213</t>
  </si>
  <si>
    <t>学　　　校　　　数</t>
  </si>
  <si>
    <t>合　　　　　　　　　計</t>
  </si>
  <si>
    <t>平 成 元 年 度</t>
  </si>
  <si>
    <t>214 教育及び文化</t>
  </si>
  <si>
    <t>教育及び文化 215</t>
  </si>
  <si>
    <r>
      <t>（2）</t>
    </r>
    <r>
      <rPr>
        <sz val="12"/>
        <rFont val="ＭＳ 明朝"/>
        <family val="1"/>
      </rPr>
      <t>教員数及び職員数</t>
    </r>
  </si>
  <si>
    <t>合　　　計</t>
  </si>
  <si>
    <t>１　学　年</t>
  </si>
  <si>
    <t>２　学　年</t>
  </si>
  <si>
    <t>３　学　年</t>
  </si>
  <si>
    <t>本　　　　　　　　　　　　務　　　　　　　　　　　　者</t>
  </si>
  <si>
    <r>
      <t>兼</t>
    </r>
    <r>
      <rPr>
        <sz val="12"/>
        <rFont val="ＭＳ 明朝"/>
        <family val="1"/>
      </rPr>
      <t xml:space="preserve">  務  者</t>
    </r>
  </si>
  <si>
    <t>本 校</t>
  </si>
  <si>
    <t>分 校</t>
  </si>
  <si>
    <t>合　　　　計</t>
  </si>
  <si>
    <t>校　　　長</t>
  </si>
  <si>
    <t>教　　　頭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</si>
  <si>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</si>
  <si>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</si>
  <si>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１ 学 年</t>
  </si>
  <si>
    <t>２ 学 年</t>
  </si>
  <si>
    <t>３ 学 年</t>
  </si>
  <si>
    <t>専 攻 科</t>
  </si>
  <si>
    <t>４ 学 年</t>
  </si>
  <si>
    <t>222 教育及び文化</t>
  </si>
  <si>
    <t>教育及び文化 223</t>
  </si>
  <si>
    <t>イ　高等課程</t>
  </si>
  <si>
    <r>
      <t xml:space="preserve">（単位 </t>
    </r>
    <r>
      <rPr>
        <sz val="12"/>
        <rFont val="ＭＳ 明朝"/>
        <family val="1"/>
      </rPr>
      <t xml:space="preserve"> 人）</t>
    </r>
  </si>
  <si>
    <t>ア　専門課程</t>
  </si>
  <si>
    <t>ウ　一般課程</t>
  </si>
  <si>
    <t>（単位  人）</t>
  </si>
  <si>
    <t>（3）教員数及び職員数</t>
  </si>
  <si>
    <t>224 教育及び文化</t>
  </si>
  <si>
    <t>教育及び文化 225</t>
  </si>
  <si>
    <t>ア　教員数</t>
  </si>
  <si>
    <t>教員数</t>
  </si>
  <si>
    <t>（単位　人）</t>
  </si>
  <si>
    <t>国　　立</t>
  </si>
  <si>
    <t>公　　立</t>
  </si>
  <si>
    <t>私　　立</t>
  </si>
  <si>
    <t>（2）生徒数</t>
  </si>
  <si>
    <t>ア　設置者別生徒数</t>
  </si>
  <si>
    <t>総    　　数</t>
  </si>
  <si>
    <t>国   　　立</t>
  </si>
  <si>
    <t>公   　　立</t>
  </si>
  <si>
    <t>私   　　立</t>
  </si>
  <si>
    <t>講師</t>
  </si>
  <si>
    <t>助手</t>
  </si>
  <si>
    <t>兼　 務　 者</t>
  </si>
  <si>
    <t>イ　学科別生徒数(平成5年5月1日現在）</t>
  </si>
  <si>
    <t>性　　　別</t>
  </si>
  <si>
    <t>総　　　数</t>
  </si>
  <si>
    <t>和洋裁</t>
  </si>
  <si>
    <t>イ　職員数</t>
  </si>
  <si>
    <t>国立</t>
  </si>
  <si>
    <r>
      <t xml:space="preserve">性　　 </t>
    </r>
    <r>
      <rPr>
        <sz val="12"/>
        <rFont val="ＭＳ 明朝"/>
        <family val="1"/>
      </rPr>
      <t xml:space="preserve"> 別</t>
    </r>
  </si>
  <si>
    <t>226 教育及び文化</t>
  </si>
  <si>
    <t xml:space="preserve"> 教育及び文化　227</t>
  </si>
  <si>
    <t>（3）学部(科)別入学志願者、入学者及び卒業者数</t>
  </si>
  <si>
    <t>ア　大学</t>
  </si>
  <si>
    <r>
      <t xml:space="preserve">区 </t>
    </r>
    <r>
      <rPr>
        <sz val="12"/>
        <rFont val="ＭＳ 明朝"/>
        <family val="1"/>
      </rPr>
      <t xml:space="preserve"> 分</t>
    </r>
  </si>
  <si>
    <t>総　　　　数</t>
  </si>
  <si>
    <t>国立</t>
  </si>
  <si>
    <t>公立</t>
  </si>
  <si>
    <t>私立</t>
  </si>
  <si>
    <t>イ　短期大学</t>
  </si>
  <si>
    <t xml:space="preserve">    男</t>
  </si>
  <si>
    <t xml:space="preserve">    女</t>
  </si>
  <si>
    <t xml:space="preserve">    男</t>
  </si>
  <si>
    <t xml:space="preserve">    女</t>
  </si>
  <si>
    <t>第　１　次　産　業</t>
  </si>
  <si>
    <t>農　 　　　　　業</t>
  </si>
  <si>
    <t>カ　養護学校卒業者数（各年5月1日現在）</t>
  </si>
  <si>
    <t>金融・保険業、不動産業</t>
  </si>
  <si>
    <t>サ  ー  ビ  ス  業</t>
  </si>
  <si>
    <t>公              務</t>
  </si>
  <si>
    <t>230 教育及び文化</t>
  </si>
  <si>
    <t>教育及び文化 231</t>
  </si>
  <si>
    <t>（1）　県　立　図　書　館</t>
  </si>
  <si>
    <t>ア　　　部門別蔵書数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</si>
  <si>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</si>
  <si>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</si>
  <si>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</si>
  <si>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</si>
  <si>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</si>
  <si>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</si>
  <si>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</si>
  <si>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</si>
  <si>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</si>
  <si>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</si>
  <si>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児　童</t>
  </si>
  <si>
    <t>資料　石川県立図書館「業務実績調査」による。</t>
  </si>
  <si>
    <t>利　　　用　　　者　　　数</t>
  </si>
  <si>
    <t>複　写　　　申込件数</t>
  </si>
  <si>
    <t>合　　　　　計</t>
  </si>
  <si>
    <t>閲　　　覧　　　室</t>
  </si>
  <si>
    <t>よみもの室</t>
  </si>
  <si>
    <t>計</t>
  </si>
  <si>
    <t>閲 覧 室</t>
  </si>
  <si>
    <t>子ども室</t>
  </si>
  <si>
    <t>自習室</t>
  </si>
  <si>
    <t>貸出人員</t>
  </si>
  <si>
    <t>貸出冊数</t>
  </si>
  <si>
    <t>登録者数</t>
  </si>
  <si>
    <t>人</t>
  </si>
  <si>
    <t>冊</t>
  </si>
  <si>
    <t>件</t>
  </si>
  <si>
    <t>資料　石川県立図書館「業務実績調査」による。</t>
  </si>
  <si>
    <t>ウ　　　部門別貸出利用冊数</t>
  </si>
  <si>
    <t>郷　土</t>
  </si>
  <si>
    <t>資料　石川県立図書館「業務実績調査」</t>
  </si>
  <si>
    <t>－</t>
  </si>
  <si>
    <t>－</t>
  </si>
  <si>
    <t>国立</t>
  </si>
  <si>
    <t>公立</t>
  </si>
  <si>
    <t>私立</t>
  </si>
  <si>
    <t>－</t>
  </si>
  <si>
    <t>－</t>
  </si>
  <si>
    <t>－</t>
  </si>
  <si>
    <t>総  　数</t>
  </si>
  <si>
    <t>－</t>
  </si>
  <si>
    <t>（単位：校、科）</t>
  </si>
  <si>
    <r>
      <t xml:space="preserve">その他
</t>
    </r>
    <r>
      <rPr>
        <sz val="10"/>
        <rFont val="ＭＳ 明朝"/>
        <family val="1"/>
      </rPr>
      <t>（死亡・不詳）</t>
    </r>
  </si>
  <si>
    <t>5　　</t>
  </si>
  <si>
    <t>6　　</t>
  </si>
  <si>
    <t>7　　</t>
  </si>
  <si>
    <t>8　　</t>
  </si>
  <si>
    <t>9　　</t>
  </si>
  <si>
    <t>10　　</t>
  </si>
  <si>
    <t>11　　</t>
  </si>
  <si>
    <t>12　　</t>
  </si>
  <si>
    <t>平成5年　4月</t>
  </si>
  <si>
    <t>平成6年　1月</t>
  </si>
  <si>
    <t>3　　</t>
  </si>
  <si>
    <t>3　　</t>
  </si>
  <si>
    <t>2　　</t>
  </si>
  <si>
    <t>武道館</t>
  </si>
  <si>
    <t>113　幼　稚　園（市郡別）（各年5月1日現在）</t>
  </si>
  <si>
    <t>－</t>
  </si>
  <si>
    <t>115　　小　　　学　　　校　（市町村別）（各年5月1日現在）</t>
  </si>
  <si>
    <t>－</t>
  </si>
  <si>
    <t>116　中　学　校（市町村別）（各年5月1日現在）</t>
  </si>
  <si>
    <t>117　　高　等　学　校（各年5月1日現在）</t>
  </si>
  <si>
    <t>-</t>
  </si>
  <si>
    <t>－</t>
  </si>
  <si>
    <t>118　盲学校　（各年5月1日現在）</t>
  </si>
  <si>
    <t>120　養護学校（各年5月1日現在）</t>
  </si>
  <si>
    <t>119　ろう学校（各年5月1日現在）</t>
  </si>
  <si>
    <t>－</t>
  </si>
  <si>
    <t>－</t>
  </si>
  <si>
    <t>122　専修学校（平成5年5月1日現在）</t>
  </si>
  <si>
    <t>123　各　種　学　級（各年5月1日現在）</t>
  </si>
  <si>
    <t>－</t>
  </si>
  <si>
    <t>127　　図　　　　　書　　　　　館</t>
  </si>
  <si>
    <t>128　公共社会体育施設等（各年度3月31日現在）</t>
  </si>
  <si>
    <t>129　新聞購読数（各年12月31日現在）</t>
  </si>
  <si>
    <t>130　テレビ受信契約数（各年度3月31日現在）</t>
  </si>
  <si>
    <t>131　社寺・教会数（宗教法人）（各年度3月31日現在）</t>
  </si>
  <si>
    <t>注　情報処理学科には経営情報学科を含む。</t>
  </si>
  <si>
    <t>エ　盲学校卒業者数（各年5月１日現在）</t>
  </si>
  <si>
    <t>子ども室</t>
  </si>
  <si>
    <t>19　　教　　　　　育　　　　　及　　　　　び　　　　　文　　　　　化</t>
  </si>
  <si>
    <r>
      <t xml:space="preserve">区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分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</si>
</sst>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  <numFmt numFmtId="204" formatCode="0.0_ "/>
    <numFmt numFmtId="205" formatCode="#,##0_);[Red]\(#,##0\)"/>
    <numFmt numFmtId="206" formatCode="#,##0_ "/>
    <numFmt numFmtId="207" formatCode="#,##0_ ;[Red]\-#,##0\ "/>
    <numFmt numFmtId="208" formatCode="#,##0;[Red]#,##0"/>
    <numFmt numFmtId="209" formatCode="#,##0;&quot;△ &quot;#,##0"/>
  </numFmts>
  <fonts count="5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1540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7" fontId="12" fillId="0" borderId="16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top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Border="1" applyAlignment="1">
      <alignment horizontal="right" vertical="center"/>
    </xf>
    <xf numFmtId="38" fontId="1" fillId="0" borderId="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38" fontId="1" fillId="0" borderId="0" xfId="49" applyFont="1" applyFill="1" applyAlignment="1">
      <alignment vertical="center"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7" fontId="1" fillId="0" borderId="21" xfId="0" applyNumberFormat="1" applyFont="1" applyFill="1" applyBorder="1" applyAlignment="1" applyProtection="1">
      <alignment horizontal="right" vertical="center"/>
      <protection/>
    </xf>
    <xf numFmtId="206" fontId="0" fillId="0" borderId="16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38" fontId="1" fillId="0" borderId="16" xfId="49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21" xfId="49" applyFont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12" fillId="0" borderId="0" xfId="49" applyFont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>
      <alignment horizontal="distributed" vertical="center"/>
    </xf>
    <xf numFmtId="38" fontId="1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1" fillId="0" borderId="0" xfId="49" applyFont="1" applyBorder="1" applyAlignment="1">
      <alignment horizontal="right" vertical="center"/>
    </xf>
    <xf numFmtId="38" fontId="12" fillId="0" borderId="0" xfId="49" applyFont="1" applyBorder="1" applyAlignment="1">
      <alignment horizontal="right" vertical="center"/>
    </xf>
    <xf numFmtId="203" fontId="1" fillId="0" borderId="0" xfId="49" applyNumberFormat="1" applyFont="1" applyBorder="1" applyAlignment="1" quotePrefix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38" fontId="0" fillId="0" borderId="30" xfId="49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203" fontId="0" fillId="0" borderId="0" xfId="49" applyNumberFormat="1" applyFont="1" applyBorder="1" applyAlignment="1" quotePrefix="1">
      <alignment horizontal="right" vertical="center"/>
    </xf>
    <xf numFmtId="38" fontId="0" fillId="0" borderId="0" xfId="49" applyFont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>
      <alignment vertical="center"/>
    </xf>
    <xf numFmtId="38" fontId="0" fillId="0" borderId="27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1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distributed" textRotation="255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 wrapText="1"/>
    </xf>
    <xf numFmtId="38" fontId="0" fillId="0" borderId="0" xfId="49" applyFont="1" applyFill="1" applyBorder="1" applyAlignment="1" applyProtection="1">
      <alignment horizontal="distributed" vertical="distributed" wrapText="1"/>
      <protection/>
    </xf>
    <xf numFmtId="38" fontId="0" fillId="0" borderId="0" xfId="49" applyFont="1" applyFill="1" applyBorder="1" applyAlignment="1" applyProtection="1">
      <alignment horizontal="distributed" vertical="distributed" textRotation="255" wrapText="1"/>
      <protection/>
    </xf>
    <xf numFmtId="38" fontId="0" fillId="0" borderId="0" xfId="49" applyFont="1" applyFill="1" applyBorder="1" applyAlignment="1">
      <alignment horizontal="distributed" vertical="distributed" wrapText="1"/>
    </xf>
    <xf numFmtId="38" fontId="0" fillId="0" borderId="0" xfId="49" applyFont="1" applyFill="1" applyBorder="1" applyAlignment="1">
      <alignment horizontal="center" vertical="distributed" wrapText="1"/>
    </xf>
    <xf numFmtId="38" fontId="4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textRotation="255"/>
    </xf>
    <xf numFmtId="38" fontId="0" fillId="0" borderId="0" xfId="49" applyFont="1" applyFill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 quotePrefix="1">
      <alignment horizontal="right" vertical="center"/>
      <protection/>
    </xf>
    <xf numFmtId="38" fontId="0" fillId="0" borderId="27" xfId="49" applyFont="1" applyFill="1" applyBorder="1" applyAlignment="1" applyProtection="1">
      <alignment horizontal="lef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6" fontId="0" fillId="0" borderId="28" xfId="0" applyNumberFormat="1" applyFont="1" applyFill="1" applyBorder="1" applyAlignment="1" applyProtection="1">
      <alignment vertical="center"/>
      <protection/>
    </xf>
    <xf numFmtId="206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206" fontId="0" fillId="0" borderId="16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vertical="center" shrinkToFi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>
      <alignment vertical="center"/>
    </xf>
    <xf numFmtId="38" fontId="0" fillId="0" borderId="27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top"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 quotePrefix="1">
      <alignment horizontal="right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quotePrefix="1">
      <alignment horizontal="right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 quotePrefix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38" fontId="0" fillId="0" borderId="27" xfId="49" applyFont="1" applyFill="1" applyBorder="1" applyAlignment="1" applyProtection="1">
      <alignment horizontal="center" vertical="center" textRotation="255"/>
      <protection/>
    </xf>
    <xf numFmtId="0" fontId="0" fillId="0" borderId="27" xfId="0" applyFont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6" fontId="0" fillId="0" borderId="22" xfId="0" applyNumberFormat="1" applyFont="1" applyFill="1" applyBorder="1" applyAlignment="1" applyProtection="1">
      <alignment vertical="center"/>
      <protection/>
    </xf>
    <xf numFmtId="206" fontId="0" fillId="0" borderId="11" xfId="0" applyNumberFormat="1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>
      <alignment vertical="center"/>
    </xf>
    <xf numFmtId="38" fontId="18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 wrapText="1"/>
    </xf>
    <xf numFmtId="38" fontId="0" fillId="0" borderId="13" xfId="49" applyFont="1" applyFill="1" applyBorder="1" applyAlignment="1" applyProtection="1">
      <alignment vertical="center"/>
      <protection/>
    </xf>
    <xf numFmtId="209" fontId="0" fillId="0" borderId="0" xfId="49" applyNumberFormat="1" applyFont="1" applyFill="1" applyBorder="1" applyAlignment="1">
      <alignment horizontal="right" vertical="center"/>
    </xf>
    <xf numFmtId="209" fontId="1" fillId="0" borderId="0" xfId="49" applyNumberFormat="1" applyFont="1" applyFill="1" applyBorder="1" applyAlignment="1">
      <alignment horizontal="right" vertical="center"/>
    </xf>
    <xf numFmtId="49" fontId="0" fillId="0" borderId="12" xfId="49" applyNumberFormat="1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 applyProtection="1">
      <alignment horizontal="centerContinuous" vertical="center"/>
      <protection/>
    </xf>
    <xf numFmtId="38" fontId="0" fillId="0" borderId="40" xfId="49" applyFont="1" applyFill="1" applyBorder="1" applyAlignment="1" applyProtection="1">
      <alignment horizontal="center" vertical="center"/>
      <protection/>
    </xf>
    <xf numFmtId="209" fontId="0" fillId="0" borderId="0" xfId="49" applyNumberFormat="1" applyFont="1" applyFill="1" applyBorder="1" applyAlignment="1">
      <alignment vertical="center"/>
    </xf>
    <xf numFmtId="209" fontId="1" fillId="0" borderId="0" xfId="49" applyNumberFormat="1" applyFont="1" applyFill="1" applyBorder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 applyProtection="1">
      <alignment horizontal="center" vertical="center"/>
      <protection/>
    </xf>
    <xf numFmtId="0" fontId="0" fillId="0" borderId="37" xfId="61" applyFont="1" applyFill="1" applyBorder="1" applyAlignment="1" applyProtection="1" quotePrefix="1">
      <alignment horizontal="center"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distributed" vertical="center"/>
    </xf>
    <xf numFmtId="37" fontId="13" fillId="0" borderId="16" xfId="0" applyNumberFormat="1" applyFont="1" applyFill="1" applyBorder="1" applyAlignment="1" applyProtection="1">
      <alignment horizontal="right" vertical="center"/>
      <protection/>
    </xf>
    <xf numFmtId="200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39" xfId="49" applyFont="1" applyFill="1" applyBorder="1" applyAlignment="1" applyProtection="1">
      <alignment horizontal="right" vertical="center"/>
      <protection/>
    </xf>
    <xf numFmtId="38" fontId="0" fillId="0" borderId="45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27" xfId="49" applyFont="1" applyFill="1" applyBorder="1" applyAlignment="1" applyProtection="1" quotePrefix="1">
      <alignment horizontal="right" vertical="center"/>
      <protection/>
    </xf>
    <xf numFmtId="38" fontId="0" fillId="0" borderId="27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37" xfId="49" applyFont="1" applyFill="1" applyBorder="1" applyAlignment="1" applyProtection="1">
      <alignment horizontal="distributed"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37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37" xfId="49" applyFont="1" applyFill="1" applyBorder="1" applyAlignment="1" applyProtection="1">
      <alignment horizontal="distributed" vertical="center"/>
      <protection/>
    </xf>
    <xf numFmtId="189" fontId="0" fillId="0" borderId="0" xfId="58" applyFont="1" applyFill="1" applyBorder="1" applyAlignment="1" applyProtection="1">
      <alignment horizontal="distributed" vertical="center"/>
      <protection/>
    </xf>
    <xf numFmtId="38" fontId="0" fillId="0" borderId="37" xfId="49" applyFont="1" applyFill="1" applyBorder="1" applyAlignment="1">
      <alignment vertical="center"/>
    </xf>
    <xf numFmtId="38" fontId="0" fillId="0" borderId="42" xfId="49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distributed" textRotation="255"/>
    </xf>
    <xf numFmtId="38" fontId="0" fillId="0" borderId="0" xfId="49" applyFont="1" applyFill="1" applyBorder="1" applyAlignment="1">
      <alignment horizontal="center" vertical="distributed" textRotation="25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8" fontId="1" fillId="0" borderId="0" xfId="49" applyFont="1" applyBorder="1" applyAlignment="1">
      <alignment vertical="center"/>
    </xf>
    <xf numFmtId="0" fontId="0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 shrinkToFi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21" xfId="49" applyFont="1" applyFill="1" applyBorder="1" applyAlignment="1">
      <alignment horizontal="right" vertical="top" shrinkToFi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right" vertical="top" shrinkToFit="1"/>
    </xf>
    <xf numFmtId="38" fontId="0" fillId="0" borderId="0" xfId="49" applyFont="1" applyFill="1" applyBorder="1" applyAlignment="1">
      <alignment horizontal="right" vertical="top" shrinkToFit="1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vertical="top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0" xfId="0" applyNumberFormat="1" applyFont="1" applyFill="1" applyAlignment="1">
      <alignment horizontal="right" vertical="center" shrinkToFit="1"/>
    </xf>
    <xf numFmtId="0" fontId="19" fillId="0" borderId="1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 shrinkToFit="1"/>
      <protection/>
    </xf>
    <xf numFmtId="38" fontId="0" fillId="0" borderId="0" xfId="0" applyNumberFormat="1" applyFont="1" applyFill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37" fontId="0" fillId="0" borderId="0" xfId="0" applyNumberFormat="1" applyFont="1" applyFill="1" applyAlignment="1" applyProtection="1">
      <alignment horizontal="right" vertical="center" shrinkToFit="1"/>
      <protection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 applyProtection="1">
      <alignment horizontal="right" vertical="center" shrinkToFit="1"/>
      <protection/>
    </xf>
    <xf numFmtId="38" fontId="0" fillId="0" borderId="0" xfId="0" applyNumberFormat="1" applyFont="1" applyFill="1" applyAlignment="1">
      <alignment vertical="center" shrinkToFit="1"/>
    </xf>
    <xf numFmtId="38" fontId="0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38" fontId="0" fillId="0" borderId="20" xfId="0" applyNumberFormat="1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38" fontId="0" fillId="0" borderId="0" xfId="49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20" xfId="0" applyFont="1" applyFill="1" applyBorder="1" applyAlignment="1" applyProtection="1">
      <alignment horizontal="right" vertical="center" shrinkToFit="1"/>
      <protection/>
    </xf>
    <xf numFmtId="37" fontId="0" fillId="0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 shrinkToFit="1"/>
      <protection/>
    </xf>
    <xf numFmtId="37" fontId="0" fillId="0" borderId="0" xfId="0" applyNumberFormat="1" applyFont="1" applyFill="1" applyBorder="1" applyAlignment="1" applyProtection="1">
      <alignment vertical="center" shrinkToFit="1"/>
      <protection/>
    </xf>
    <xf numFmtId="0" fontId="0" fillId="0" borderId="20" xfId="0" applyFont="1" applyFill="1" applyBorder="1" applyAlignment="1">
      <alignment horizontal="right" vertical="center" shrinkToFit="1"/>
    </xf>
    <xf numFmtId="37" fontId="0" fillId="0" borderId="0" xfId="0" applyNumberFormat="1" applyFont="1" applyFill="1" applyAlignment="1" applyProtection="1">
      <alignment vertical="center" shrinkToFit="1"/>
      <protection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46" xfId="0" applyNumberFormat="1" applyFont="1" applyFill="1" applyBorder="1" applyAlignment="1" applyProtection="1">
      <alignment horizontal="right" vertical="center" shrinkToFit="1"/>
      <protection/>
    </xf>
    <xf numFmtId="38" fontId="0" fillId="0" borderId="21" xfId="0" applyNumberFormat="1" applyFont="1" applyFill="1" applyBorder="1" applyAlignment="1">
      <alignment vertical="center" shrinkToFit="1"/>
    </xf>
    <xf numFmtId="38" fontId="0" fillId="0" borderId="21" xfId="49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right" vertical="center" shrinkToFit="1"/>
    </xf>
    <xf numFmtId="38" fontId="0" fillId="0" borderId="21" xfId="49" applyFont="1" applyFill="1" applyBorder="1" applyAlignment="1">
      <alignment vertical="center" shrinkToFit="1"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37" fontId="0" fillId="0" borderId="21" xfId="0" applyNumberFormat="1" applyFont="1" applyFill="1" applyBorder="1" applyAlignment="1" applyProtection="1">
      <alignment vertical="center" shrinkToFit="1"/>
      <protection/>
    </xf>
    <xf numFmtId="37" fontId="0" fillId="0" borderId="21" xfId="0" applyNumberFormat="1" applyFont="1" applyFill="1" applyBorder="1" applyAlignment="1" applyProtection="1">
      <alignment horizontal="right" vertical="center" shrinkToFit="1"/>
      <protection/>
    </xf>
    <xf numFmtId="0" fontId="0" fillId="0" borderId="21" xfId="0" applyFont="1" applyFill="1" applyBorder="1" applyAlignment="1" applyProtection="1">
      <alignment vertical="center" shrinkToFit="1"/>
      <protection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1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47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 quotePrefix="1">
      <alignment horizontal="center" vertical="center"/>
      <protection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38" fontId="19" fillId="0" borderId="0" xfId="49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 quotePrefix="1">
      <alignment horizontal="center" vertical="center"/>
    </xf>
    <xf numFmtId="0" fontId="19" fillId="0" borderId="12" xfId="0" applyFont="1" applyFill="1" applyBorder="1" applyAlignment="1" quotePrefix="1">
      <alignment horizontal="center" vertical="center"/>
    </xf>
    <xf numFmtId="37" fontId="19" fillId="0" borderId="16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>
      <alignment horizontal="right" vertical="center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19" fillId="0" borderId="21" xfId="0" applyFont="1" applyFill="1" applyBorder="1" applyAlignment="1" applyProtection="1">
      <alignment horizontal="right" vertical="center"/>
      <protection/>
    </xf>
    <xf numFmtId="0" fontId="19" fillId="0" borderId="19" xfId="0" applyFont="1" applyFill="1" applyBorder="1" applyAlignment="1" applyProtection="1" quotePrefix="1">
      <alignment horizontal="center" vertical="center"/>
      <protection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38" fontId="20" fillId="0" borderId="0" xfId="49" applyFont="1" applyFill="1" applyBorder="1" applyAlignment="1">
      <alignment vertical="center"/>
    </xf>
    <xf numFmtId="38" fontId="20" fillId="0" borderId="0" xfId="49" applyFont="1" applyFill="1" applyAlignment="1">
      <alignment vertical="center"/>
    </xf>
    <xf numFmtId="38" fontId="19" fillId="0" borderId="37" xfId="49" applyFont="1" applyFill="1" applyBorder="1" applyAlignment="1" applyProtection="1">
      <alignment horizontal="center" vertical="center"/>
      <protection/>
    </xf>
    <xf numFmtId="38" fontId="19" fillId="0" borderId="41" xfId="49" applyFont="1" applyFill="1" applyBorder="1" applyAlignment="1" applyProtection="1">
      <alignment horizontal="center" vertical="center"/>
      <protection/>
    </xf>
    <xf numFmtId="38" fontId="19" fillId="0" borderId="12" xfId="49" applyFont="1" applyFill="1" applyBorder="1" applyAlignment="1" applyProtection="1">
      <alignment horizontal="center" vertical="center"/>
      <protection/>
    </xf>
    <xf numFmtId="38" fontId="19" fillId="0" borderId="0" xfId="49" applyFont="1" applyFill="1" applyBorder="1" applyAlignment="1" applyProtection="1">
      <alignment horizontal="distributed" vertical="center"/>
      <protection/>
    </xf>
    <xf numFmtId="38" fontId="19" fillId="0" borderId="17" xfId="49" applyFont="1" applyFill="1" applyBorder="1" applyAlignment="1" applyProtection="1">
      <alignment horizontal="distributed" vertical="center"/>
      <protection/>
    </xf>
    <xf numFmtId="38" fontId="19" fillId="0" borderId="44" xfId="49" applyFont="1" applyFill="1" applyBorder="1" applyAlignment="1" applyProtection="1">
      <alignment horizontal="center" vertical="center"/>
      <protection/>
    </xf>
    <xf numFmtId="38" fontId="19" fillId="0" borderId="0" xfId="49" applyFont="1" applyFill="1" applyBorder="1" applyAlignment="1" applyProtection="1">
      <alignment vertical="center"/>
      <protection/>
    </xf>
    <xf numFmtId="38" fontId="19" fillId="0" borderId="37" xfId="49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right" vertical="center" shrinkToFit="1"/>
    </xf>
    <xf numFmtId="37" fontId="19" fillId="0" borderId="21" xfId="0" applyNumberFormat="1" applyFont="1" applyFill="1" applyBorder="1" applyAlignment="1" applyProtection="1">
      <alignment horizontal="right" vertical="center"/>
      <protection/>
    </xf>
    <xf numFmtId="0" fontId="19" fillId="0" borderId="21" xfId="61" applyFont="1" applyFill="1" applyBorder="1" applyAlignment="1" applyProtection="1" quotePrefix="1">
      <alignment horizontal="center" vertical="center"/>
      <protection/>
    </xf>
    <xf numFmtId="0" fontId="19" fillId="0" borderId="37" xfId="61" applyFont="1" applyFill="1" applyBorder="1" applyAlignment="1" applyProtection="1" quotePrefix="1">
      <alignment horizontal="center" vertical="center"/>
      <protection/>
    </xf>
    <xf numFmtId="38" fontId="19" fillId="0" borderId="13" xfId="49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>
      <alignment horizontal="right" vertical="center"/>
    </xf>
    <xf numFmtId="49" fontId="0" fillId="0" borderId="12" xfId="49" applyNumberFormat="1" applyFont="1" applyFill="1" applyBorder="1" applyAlignment="1" applyProtection="1">
      <alignment horizontal="center" vertical="center"/>
      <protection/>
    </xf>
    <xf numFmtId="49" fontId="0" fillId="0" borderId="12" xfId="49" applyNumberFormat="1" applyFont="1" applyFill="1" applyBorder="1" applyAlignment="1" applyProtection="1">
      <alignment horizontal="right" vertical="center"/>
      <protection/>
    </xf>
    <xf numFmtId="49" fontId="0" fillId="0" borderId="30" xfId="49" applyNumberFormat="1" applyFont="1" applyFill="1" applyBorder="1" applyAlignment="1" applyProtection="1">
      <alignment horizontal="right" vertical="center"/>
      <protection/>
    </xf>
    <xf numFmtId="49" fontId="0" fillId="0" borderId="37" xfId="49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9" fillId="0" borderId="0" xfId="49" applyFont="1" applyFill="1" applyAlignment="1">
      <alignment horizontal="right" vertical="center"/>
    </xf>
    <xf numFmtId="38" fontId="19" fillId="0" borderId="0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19" fillId="0" borderId="0" xfId="0" applyNumberFormat="1" applyFont="1" applyFill="1" applyAlignment="1" applyProtection="1">
      <alignment vertical="center"/>
      <protection/>
    </xf>
    <xf numFmtId="37" fontId="19" fillId="0" borderId="1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9" fillId="0" borderId="11" xfId="0" applyFont="1" applyFill="1" applyBorder="1" applyAlignment="1" applyProtection="1">
      <alignment vertical="center"/>
      <protection/>
    </xf>
    <xf numFmtId="38" fontId="19" fillId="0" borderId="20" xfId="49" applyFont="1" applyFill="1" applyBorder="1" applyAlignment="1" applyProtection="1">
      <alignment horizontal="right" vertical="center"/>
      <protection/>
    </xf>
    <xf numFmtId="38" fontId="19" fillId="0" borderId="16" xfId="49" applyFont="1" applyFill="1" applyBorder="1" applyAlignment="1" applyProtection="1">
      <alignment horizontal="right" vertical="center"/>
      <protection/>
    </xf>
    <xf numFmtId="38" fontId="19" fillId="0" borderId="17" xfId="49" applyFont="1" applyFill="1" applyBorder="1" applyAlignment="1">
      <alignment horizontal="right" vertical="top" shrinkToFit="1"/>
    </xf>
    <xf numFmtId="38" fontId="19" fillId="0" borderId="0" xfId="0" applyNumberFormat="1" applyFont="1" applyFill="1" applyAlignment="1">
      <alignment vertical="center" shrinkToFit="1"/>
    </xf>
    <xf numFmtId="38" fontId="19" fillId="0" borderId="0" xfId="0" applyNumberFormat="1" applyFont="1" applyFill="1" applyBorder="1" applyAlignment="1">
      <alignment horizontal="right" vertical="center"/>
    </xf>
    <xf numFmtId="37" fontId="19" fillId="0" borderId="28" xfId="0" applyNumberFormat="1" applyFont="1" applyFill="1" applyBorder="1" applyAlignment="1" applyProtection="1">
      <alignment vertical="center"/>
      <protection/>
    </xf>
    <xf numFmtId="37" fontId="19" fillId="0" borderId="13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19" fillId="0" borderId="0" xfId="49" applyFont="1" applyFill="1" applyBorder="1" applyAlignment="1">
      <alignment horizontal="right" vertical="center"/>
    </xf>
    <xf numFmtId="38" fontId="19" fillId="0" borderId="0" xfId="49" applyFont="1" applyFill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6" xfId="49" applyFont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38" fontId="19" fillId="0" borderId="16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50" xfId="0" applyNumberFormat="1" applyFont="1" applyFill="1" applyBorder="1" applyAlignment="1" applyProtection="1">
      <alignment horizontal="center" vertical="center" wrapText="1"/>
      <protection/>
    </xf>
    <xf numFmtId="3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7" fontId="0" fillId="0" borderId="51" xfId="0" applyNumberFormat="1" applyFont="1" applyFill="1" applyBorder="1" applyAlignment="1" applyProtection="1">
      <alignment horizontal="center" vertical="center" wrapText="1"/>
      <protection/>
    </xf>
    <xf numFmtId="37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0" fillId="0" borderId="39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12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2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0" fontId="0" fillId="0" borderId="6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52" xfId="0" applyFont="1" applyBorder="1" applyAlignment="1">
      <alignment horizontal="center" vertical="center"/>
    </xf>
    <xf numFmtId="37" fontId="19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12" xfId="49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67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 textRotation="255" wrapText="1"/>
    </xf>
    <xf numFmtId="0" fontId="0" fillId="0" borderId="0" xfId="0" applyFont="1" applyFill="1" applyBorder="1" applyAlignment="1">
      <alignment horizontal="right" vertical="center" textRotation="255" wrapText="1"/>
    </xf>
    <xf numFmtId="0" fontId="0" fillId="0" borderId="21" xfId="0" applyFont="1" applyFill="1" applyBorder="1" applyAlignment="1">
      <alignment horizontal="right" vertical="center" textRotation="255" wrapText="1"/>
    </xf>
    <xf numFmtId="0" fontId="0" fillId="0" borderId="48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62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19" fillId="0" borderId="12" xfId="0" applyFont="1" applyFill="1" applyBorder="1" applyAlignment="1" applyProtection="1" quotePrefix="1">
      <alignment horizontal="center" vertical="center"/>
      <protection/>
    </xf>
    <xf numFmtId="0" fontId="19" fillId="0" borderId="37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distributed" vertical="center"/>
    </xf>
    <xf numFmtId="38" fontId="0" fillId="0" borderId="30" xfId="49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7" fontId="7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38" fontId="19" fillId="0" borderId="21" xfId="49" applyFont="1" applyFill="1" applyBorder="1" applyAlignment="1" applyProtection="1">
      <alignment horizontal="right" vertical="center"/>
      <protection/>
    </xf>
    <xf numFmtId="0" fontId="19" fillId="0" borderId="21" xfId="0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distributed" vertical="center"/>
      <protection/>
    </xf>
    <xf numFmtId="0" fontId="19" fillId="0" borderId="37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42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21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0" fontId="19" fillId="0" borderId="37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right" vertical="center"/>
    </xf>
    <xf numFmtId="0" fontId="19" fillId="0" borderId="46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>
      <alignment horizontal="right" vertical="center"/>
    </xf>
    <xf numFmtId="0" fontId="19" fillId="0" borderId="39" xfId="0" applyFont="1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19" fillId="0" borderId="42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38" fontId="19" fillId="0" borderId="46" xfId="0" applyNumberFormat="1" applyFont="1" applyFill="1" applyBorder="1" applyAlignment="1" applyProtection="1">
      <alignment horizontal="right" vertical="center"/>
      <protection/>
    </xf>
    <xf numFmtId="38" fontId="0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9" fillId="0" borderId="46" xfId="0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distributed" vertical="center"/>
      <protection/>
    </xf>
    <xf numFmtId="0" fontId="19" fillId="0" borderId="4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8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distributed" vertical="center"/>
      <protection/>
    </xf>
    <xf numFmtId="0" fontId="19" fillId="0" borderId="44" xfId="0" applyFont="1" applyFill="1" applyBorder="1" applyAlignment="1" applyProtection="1">
      <alignment horizontal="distributed" vertical="center"/>
      <protection/>
    </xf>
    <xf numFmtId="37" fontId="19" fillId="0" borderId="77" xfId="0" applyNumberFormat="1" applyFont="1" applyFill="1" applyBorder="1" applyAlignment="1" applyProtection="1">
      <alignment horizontal="right" vertical="center"/>
      <protection/>
    </xf>
    <xf numFmtId="37" fontId="19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horizontal="right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0" fontId="19" fillId="0" borderId="17" xfId="0" applyFont="1" applyFill="1" applyBorder="1" applyAlignment="1">
      <alignment horizontal="distributed" vertical="center"/>
    </xf>
    <xf numFmtId="0" fontId="19" fillId="0" borderId="4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distributed"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29" xfId="0" applyFont="1" applyBorder="1" applyAlignment="1">
      <alignment/>
    </xf>
    <xf numFmtId="38" fontId="0" fillId="0" borderId="17" xfId="49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8" fontId="0" fillId="0" borderId="0" xfId="49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distributed" textRotation="255"/>
    </xf>
    <xf numFmtId="0" fontId="0" fillId="0" borderId="24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38" fontId="0" fillId="0" borderId="17" xfId="49" applyFont="1" applyFill="1" applyBorder="1" applyAlignment="1" applyProtection="1">
      <alignment horizontal="center" vertical="center" textRotation="255"/>
      <protection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53" xfId="49" applyFont="1" applyFill="1" applyBorder="1" applyAlignment="1" applyProtection="1">
      <alignment horizontal="distributed" vertical="center"/>
      <protection/>
    </xf>
    <xf numFmtId="38" fontId="0" fillId="0" borderId="32" xfId="49" applyFont="1" applyFill="1" applyBorder="1" applyAlignment="1" applyProtection="1">
      <alignment horizontal="distributed" vertical="center"/>
      <protection/>
    </xf>
    <xf numFmtId="38" fontId="0" fillId="0" borderId="47" xfId="49" applyFont="1" applyFill="1" applyBorder="1" applyAlignment="1" applyProtection="1">
      <alignment horizontal="distributed" vertical="center"/>
      <protection/>
    </xf>
    <xf numFmtId="38" fontId="19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8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81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54" xfId="49" applyFont="1" applyFill="1" applyBorder="1" applyAlignment="1" applyProtection="1">
      <alignment horizontal="distributed" vertical="center"/>
      <protection/>
    </xf>
    <xf numFmtId="38" fontId="0" fillId="0" borderId="55" xfId="49" applyFont="1" applyFill="1" applyBorder="1" applyAlignment="1" applyProtection="1">
      <alignment horizontal="distributed" vertical="center"/>
      <protection/>
    </xf>
    <xf numFmtId="38" fontId="0" fillId="0" borderId="26" xfId="49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38" fontId="0" fillId="0" borderId="54" xfId="49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38" fontId="19" fillId="0" borderId="0" xfId="49" applyFont="1" applyFill="1" applyBorder="1" applyAlignment="1" applyProtection="1">
      <alignment horizontal="right" vertical="center"/>
      <protection/>
    </xf>
    <xf numFmtId="38" fontId="0" fillId="0" borderId="54" xfId="49" applyFont="1" applyFill="1" applyBorder="1" applyAlignment="1" applyProtection="1">
      <alignment horizontal="center" vertical="center"/>
      <protection/>
    </xf>
    <xf numFmtId="38" fontId="0" fillId="0" borderId="55" xfId="49" applyFont="1" applyFill="1" applyBorder="1" applyAlignment="1" applyProtection="1">
      <alignment horizontal="center" vertical="center"/>
      <protection/>
    </xf>
    <xf numFmtId="38" fontId="19" fillId="0" borderId="11" xfId="49" applyFont="1" applyFill="1" applyBorder="1" applyAlignment="1" applyProtection="1">
      <alignment horizontal="right" vertical="center"/>
      <protection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38" fontId="19" fillId="0" borderId="39" xfId="49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189" fontId="0" fillId="0" borderId="0" xfId="58" applyFont="1" applyFill="1" applyBorder="1" applyAlignment="1" applyProtection="1">
      <alignment horizontal="center" vertical="center"/>
      <protection/>
    </xf>
    <xf numFmtId="189" fontId="0" fillId="0" borderId="21" xfId="58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42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52" xfId="49" applyFont="1" applyFill="1" applyBorder="1" applyAlignment="1" applyProtection="1">
      <alignment horizontal="center" vertical="center"/>
      <protection/>
    </xf>
    <xf numFmtId="38" fontId="0" fillId="0" borderId="65" xfId="49" applyFont="1" applyFill="1" applyBorder="1" applyAlignment="1" applyProtection="1">
      <alignment horizontal="center" vertical="center"/>
      <protection/>
    </xf>
    <xf numFmtId="0" fontId="0" fillId="0" borderId="6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38" fontId="0" fillId="0" borderId="22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65" xfId="49" applyFont="1" applyFill="1" applyBorder="1" applyAlignment="1">
      <alignment horizontal="distributed" vertical="distributed" textRotation="255" wrapText="1"/>
    </xf>
    <xf numFmtId="38" fontId="0" fillId="0" borderId="48" xfId="49" applyFont="1" applyFill="1" applyBorder="1" applyAlignment="1">
      <alignment horizontal="distributed" vertical="distributed" textRotation="255" wrapText="1"/>
    </xf>
    <xf numFmtId="38" fontId="0" fillId="0" borderId="20" xfId="49" applyFont="1" applyFill="1" applyBorder="1" applyAlignment="1">
      <alignment horizontal="distributed" vertical="distributed" textRotation="255" wrapText="1"/>
    </xf>
    <xf numFmtId="38" fontId="0" fillId="0" borderId="0" xfId="49" applyFont="1" applyFill="1" applyBorder="1" applyAlignment="1">
      <alignment horizontal="distributed" vertical="distributed" textRotation="255" wrapText="1"/>
    </xf>
    <xf numFmtId="38" fontId="0" fillId="0" borderId="46" xfId="49" applyFont="1" applyFill="1" applyBorder="1" applyAlignment="1">
      <alignment horizontal="distributed" vertical="distributed" textRotation="255" wrapText="1"/>
    </xf>
    <xf numFmtId="38" fontId="0" fillId="0" borderId="21" xfId="49" applyFont="1" applyFill="1" applyBorder="1" applyAlignment="1">
      <alignment horizontal="distributed" vertical="distributed" textRotation="255" wrapText="1"/>
    </xf>
    <xf numFmtId="38" fontId="0" fillId="0" borderId="82" xfId="49" applyFont="1" applyFill="1" applyBorder="1" applyAlignment="1">
      <alignment horizontal="distributed" vertical="distributed" textRotation="255" wrapText="1"/>
    </xf>
    <xf numFmtId="38" fontId="0" fillId="0" borderId="24" xfId="49" applyFont="1" applyFill="1" applyBorder="1" applyAlignment="1">
      <alignment horizontal="distributed" vertical="distributed" textRotation="255" wrapText="1"/>
    </xf>
    <xf numFmtId="38" fontId="0" fillId="0" borderId="19" xfId="49" applyFont="1" applyFill="1" applyBorder="1" applyAlignment="1">
      <alignment horizontal="distributed" vertical="distributed" textRotation="255" wrapText="1"/>
    </xf>
    <xf numFmtId="38" fontId="19" fillId="0" borderId="17" xfId="49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83" xfId="49" applyFont="1" applyFill="1" applyBorder="1" applyAlignment="1" applyProtection="1">
      <alignment horizontal="distributed" vertical="center"/>
      <protection/>
    </xf>
    <xf numFmtId="0" fontId="0" fillId="0" borderId="84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38" fontId="0" fillId="0" borderId="39" xfId="49" applyFont="1" applyFill="1" applyBorder="1" applyAlignment="1" applyProtection="1">
      <alignment horizontal="right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0" fillId="0" borderId="48" xfId="0" applyFont="1" applyBorder="1" applyAlignment="1">
      <alignment horizontal="center" vertical="distributed" wrapText="1"/>
    </xf>
    <xf numFmtId="0" fontId="0" fillId="0" borderId="66" xfId="0" applyFont="1" applyBorder="1" applyAlignment="1">
      <alignment horizontal="center" vertical="distributed" wrapText="1"/>
    </xf>
    <xf numFmtId="0" fontId="0" fillId="0" borderId="0" xfId="0" applyFont="1" applyBorder="1" applyAlignment="1">
      <alignment horizontal="center" vertical="distributed" wrapText="1"/>
    </xf>
    <xf numFmtId="0" fontId="0" fillId="0" borderId="37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 wrapText="1"/>
    </xf>
    <xf numFmtId="0" fontId="0" fillId="0" borderId="81" xfId="0" applyFont="1" applyBorder="1" applyAlignment="1">
      <alignment horizontal="center" vertical="distributed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86" xfId="49" applyFont="1" applyFill="1" applyBorder="1" applyAlignment="1">
      <alignment horizontal="distributed" vertical="distributed" textRotation="255" wrapText="1"/>
    </xf>
    <xf numFmtId="38" fontId="0" fillId="0" borderId="49" xfId="49" applyFont="1" applyFill="1" applyBorder="1" applyAlignment="1">
      <alignment horizontal="distributed" vertical="distributed" textRotation="255" wrapText="1"/>
    </xf>
    <xf numFmtId="38" fontId="0" fillId="0" borderId="16" xfId="49" applyFont="1" applyFill="1" applyBorder="1" applyAlignment="1">
      <alignment horizontal="distributed" vertical="distributed" textRotation="255" wrapText="1"/>
    </xf>
    <xf numFmtId="38" fontId="0" fillId="0" borderId="12" xfId="49" applyFont="1" applyFill="1" applyBorder="1" applyAlignment="1">
      <alignment horizontal="distributed" vertical="distributed" textRotation="255" wrapText="1"/>
    </xf>
    <xf numFmtId="38" fontId="0" fillId="0" borderId="22" xfId="49" applyFont="1" applyFill="1" applyBorder="1" applyAlignment="1">
      <alignment horizontal="distributed" vertical="distributed" textRotation="255" wrapText="1"/>
    </xf>
    <xf numFmtId="38" fontId="0" fillId="0" borderId="10" xfId="49" applyFont="1" applyFill="1" applyBorder="1" applyAlignment="1">
      <alignment horizontal="distributed" vertical="distributed" textRotation="255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8" xfId="0" applyFont="1" applyBorder="1" applyAlignment="1">
      <alignment horizontal="center" vertical="distributed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22" xfId="0" applyFont="1" applyBorder="1" applyAlignment="1">
      <alignment horizontal="center" vertical="distributed" textRotation="255"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0" fillId="0" borderId="82" xfId="49" applyFont="1" applyFill="1" applyBorder="1" applyAlignment="1" applyProtection="1">
      <alignment horizontal="distributed" vertical="distributed" textRotation="255" wrapText="1"/>
      <protection/>
    </xf>
    <xf numFmtId="38" fontId="0" fillId="0" borderId="24" xfId="49" applyFont="1" applyFill="1" applyBorder="1" applyAlignment="1" applyProtection="1">
      <alignment horizontal="distributed" vertical="distributed" textRotation="255" wrapText="1"/>
      <protection/>
    </xf>
    <xf numFmtId="38" fontId="0" fillId="0" borderId="19" xfId="49" applyFont="1" applyFill="1" applyBorder="1" applyAlignment="1" applyProtection="1">
      <alignment horizontal="distributed" vertical="distributed" textRotation="255" wrapText="1"/>
      <protection/>
    </xf>
    <xf numFmtId="38" fontId="19" fillId="0" borderId="13" xfId="49" applyFont="1" applyFill="1" applyBorder="1" applyAlignment="1" applyProtection="1">
      <alignment horizontal="right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38" fontId="0" fillId="0" borderId="37" xfId="49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distributed" wrapText="1"/>
      <protection/>
    </xf>
    <xf numFmtId="38" fontId="0" fillId="0" borderId="87" xfId="49" applyFont="1" applyFill="1" applyBorder="1" applyAlignment="1" applyProtection="1">
      <alignment horizontal="center" vertical="distributed" wrapText="1"/>
      <protection/>
    </xf>
    <xf numFmtId="38" fontId="0" fillId="0" borderId="0" xfId="49" applyFont="1" applyFill="1" applyBorder="1" applyAlignment="1" applyProtection="1">
      <alignment horizontal="center" vertical="distributed" wrapText="1"/>
      <protection/>
    </xf>
    <xf numFmtId="38" fontId="0" fillId="0" borderId="37" xfId="49" applyFont="1" applyFill="1" applyBorder="1" applyAlignment="1" applyProtection="1">
      <alignment horizontal="center" vertical="distributed" wrapText="1"/>
      <protection/>
    </xf>
    <xf numFmtId="38" fontId="0" fillId="0" borderId="21" xfId="49" applyFont="1" applyFill="1" applyBorder="1" applyAlignment="1" applyProtection="1">
      <alignment horizontal="center" vertical="distributed" wrapText="1"/>
      <protection/>
    </xf>
    <xf numFmtId="38" fontId="0" fillId="0" borderId="42" xfId="49" applyFont="1" applyFill="1" applyBorder="1" applyAlignment="1" applyProtection="1">
      <alignment horizontal="center" vertical="distributed" wrapText="1"/>
      <protection/>
    </xf>
    <xf numFmtId="0" fontId="0" fillId="0" borderId="88" xfId="0" applyFont="1" applyBorder="1" applyAlignment="1">
      <alignment horizontal="center" vertical="center" textRotation="255" wrapText="1"/>
    </xf>
    <xf numFmtId="0" fontId="0" fillId="0" borderId="89" xfId="0" applyFont="1" applyBorder="1" applyAlignment="1">
      <alignment horizontal="center" vertical="center" textRotation="255" wrapText="1"/>
    </xf>
    <xf numFmtId="0" fontId="0" fillId="0" borderId="90" xfId="0" applyFont="1" applyBorder="1" applyAlignment="1">
      <alignment horizontal="center" vertical="center" textRotation="255" wrapText="1"/>
    </xf>
    <xf numFmtId="38" fontId="0" fillId="0" borderId="48" xfId="49" applyFont="1" applyFill="1" applyBorder="1" applyAlignment="1" applyProtection="1">
      <alignment horizontal="distributed" vertical="distributed" textRotation="255" wrapText="1"/>
      <protection/>
    </xf>
    <xf numFmtId="38" fontId="0" fillId="0" borderId="49" xfId="49" applyFont="1" applyFill="1" applyBorder="1" applyAlignment="1" applyProtection="1">
      <alignment horizontal="distributed" vertical="distributed" textRotation="255" wrapText="1"/>
      <protection/>
    </xf>
    <xf numFmtId="38" fontId="0" fillId="0" borderId="0" xfId="49" applyFont="1" applyFill="1" applyBorder="1" applyAlignment="1" applyProtection="1">
      <alignment horizontal="distributed" vertical="distributed" textRotation="255" wrapText="1"/>
      <protection/>
    </xf>
    <xf numFmtId="38" fontId="0" fillId="0" borderId="12" xfId="49" applyFont="1" applyFill="1" applyBorder="1" applyAlignment="1" applyProtection="1">
      <alignment horizontal="distributed" vertical="distributed" textRotation="255" wrapText="1"/>
      <protection/>
    </xf>
    <xf numFmtId="38" fontId="0" fillId="0" borderId="11" xfId="49" applyFont="1" applyFill="1" applyBorder="1" applyAlignment="1" applyProtection="1">
      <alignment horizontal="distributed" vertical="distributed" textRotation="255" wrapText="1"/>
      <protection/>
    </xf>
    <xf numFmtId="38" fontId="0" fillId="0" borderId="10" xfId="49" applyFont="1" applyFill="1" applyBorder="1" applyAlignment="1" applyProtection="1">
      <alignment horizontal="distributed" vertical="distributed" textRotation="255" wrapText="1"/>
      <protection/>
    </xf>
    <xf numFmtId="38" fontId="19" fillId="0" borderId="37" xfId="49" applyFont="1" applyFill="1" applyBorder="1" applyAlignment="1" applyProtection="1">
      <alignment horizontal="center" vertical="center"/>
      <protection/>
    </xf>
    <xf numFmtId="38" fontId="19" fillId="0" borderId="69" xfId="49" applyFont="1" applyFill="1" applyBorder="1" applyAlignment="1" applyProtection="1">
      <alignment horizontal="right" vertical="center"/>
      <protection/>
    </xf>
    <xf numFmtId="38" fontId="19" fillId="0" borderId="16" xfId="49" applyFont="1" applyFill="1" applyBorder="1" applyAlignment="1" applyProtection="1">
      <alignment horizontal="right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19" fillId="0" borderId="13" xfId="49" applyFont="1" applyFill="1" applyBorder="1" applyAlignment="1" applyProtection="1">
      <alignment horizontal="center" vertical="center"/>
      <protection/>
    </xf>
    <xf numFmtId="38" fontId="19" fillId="0" borderId="91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81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86" xfId="49" applyFont="1" applyFill="1" applyBorder="1" applyAlignment="1" applyProtection="1">
      <alignment horizontal="distributed" vertical="distributed" textRotation="255" wrapText="1"/>
      <protection/>
    </xf>
    <xf numFmtId="38" fontId="0" fillId="0" borderId="16" xfId="49" applyFont="1" applyFill="1" applyBorder="1" applyAlignment="1" applyProtection="1">
      <alignment horizontal="distributed" vertical="distributed" textRotation="255" wrapText="1"/>
      <protection/>
    </xf>
    <xf numFmtId="38" fontId="0" fillId="0" borderId="22" xfId="49" applyFont="1" applyFill="1" applyBorder="1" applyAlignment="1" applyProtection="1">
      <alignment horizontal="distributed" vertical="distributed" textRotation="255" wrapText="1"/>
      <protection/>
    </xf>
    <xf numFmtId="38" fontId="0" fillId="0" borderId="86" xfId="49" applyFont="1" applyFill="1" applyBorder="1" applyAlignment="1" applyProtection="1">
      <alignment horizontal="distributed" vertical="distributed" textRotation="255"/>
      <protection/>
    </xf>
    <xf numFmtId="38" fontId="0" fillId="0" borderId="49" xfId="49" applyFont="1" applyFill="1" applyBorder="1" applyAlignment="1" applyProtection="1">
      <alignment horizontal="distributed" vertical="distributed" textRotation="255"/>
      <protection/>
    </xf>
    <xf numFmtId="38" fontId="0" fillId="0" borderId="16" xfId="49" applyFont="1" applyFill="1" applyBorder="1" applyAlignment="1" applyProtection="1">
      <alignment horizontal="distributed" vertical="distributed" textRotation="255"/>
      <protection/>
    </xf>
    <xf numFmtId="38" fontId="0" fillId="0" borderId="12" xfId="49" applyFont="1" applyFill="1" applyBorder="1" applyAlignment="1" applyProtection="1">
      <alignment horizontal="distributed" vertical="distributed" textRotation="255"/>
      <protection/>
    </xf>
    <xf numFmtId="38" fontId="0" fillId="0" borderId="22" xfId="49" applyFont="1" applyFill="1" applyBorder="1" applyAlignment="1" applyProtection="1">
      <alignment horizontal="distributed" vertical="distributed" textRotation="255"/>
      <protection/>
    </xf>
    <xf numFmtId="38" fontId="0" fillId="0" borderId="10" xfId="49" applyFont="1" applyFill="1" applyBorder="1" applyAlignment="1" applyProtection="1">
      <alignment horizontal="distributed" vertical="distributed" textRotation="255"/>
      <protection/>
    </xf>
    <xf numFmtId="38" fontId="0" fillId="0" borderId="16" xfId="49" applyFont="1" applyFill="1" applyBorder="1" applyAlignment="1">
      <alignment horizontal="distributed" vertical="distributed" textRotation="255" wrapText="1"/>
    </xf>
    <xf numFmtId="38" fontId="0" fillId="0" borderId="0" xfId="49" applyFont="1" applyFill="1" applyBorder="1" applyAlignment="1">
      <alignment horizontal="distributed" vertical="distributed" textRotation="255" wrapText="1"/>
    </xf>
    <xf numFmtId="38" fontId="0" fillId="0" borderId="11" xfId="49" applyFont="1" applyFill="1" applyBorder="1" applyAlignment="1">
      <alignment horizontal="distributed" vertical="distributed" textRotation="255" wrapText="1"/>
    </xf>
    <xf numFmtId="38" fontId="0" fillId="0" borderId="28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29" xfId="49" applyFont="1" applyFill="1" applyBorder="1" applyAlignment="1">
      <alignment horizontal="distributed" vertical="center"/>
    </xf>
    <xf numFmtId="38" fontId="0" fillId="0" borderId="46" xfId="49" applyFont="1" applyFill="1" applyBorder="1" applyAlignment="1">
      <alignment horizontal="distributed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51" xfId="49" applyFont="1" applyFill="1" applyBorder="1" applyAlignment="1" applyProtection="1">
      <alignment horizontal="center" vertical="center"/>
      <protection/>
    </xf>
    <xf numFmtId="38" fontId="0" fillId="0" borderId="87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 wrapText="1"/>
      <protection/>
    </xf>
    <xf numFmtId="38" fontId="0" fillId="0" borderId="14" xfId="49" applyFont="1" applyFill="1" applyBorder="1" applyAlignment="1" applyProtection="1">
      <alignment horizontal="center" vertical="center" wrapText="1"/>
      <protection/>
    </xf>
    <xf numFmtId="38" fontId="0" fillId="0" borderId="31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19" fillId="0" borderId="28" xfId="49" applyFont="1" applyFill="1" applyBorder="1" applyAlignment="1" applyProtection="1">
      <alignment horizontal="right" vertical="center"/>
      <protection/>
    </xf>
    <xf numFmtId="38" fontId="0" fillId="0" borderId="92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38" fontId="0" fillId="0" borderId="74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distributed" vertical="center"/>
      <protection/>
    </xf>
    <xf numFmtId="38" fontId="19" fillId="0" borderId="0" xfId="49" applyFont="1" applyFill="1" applyBorder="1" applyAlignment="1" applyProtection="1">
      <alignment horizontal="distributed" vertical="center"/>
      <protection/>
    </xf>
    <xf numFmtId="38" fontId="19" fillId="0" borderId="12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left" vertical="distributed" textRotation="255"/>
      <protection/>
    </xf>
    <xf numFmtId="38" fontId="0" fillId="0" borderId="21" xfId="49" applyFont="1" applyFill="1" applyBorder="1" applyAlignment="1" applyProtection="1">
      <alignment horizontal="distributed" vertical="center"/>
      <protection/>
    </xf>
    <xf numFmtId="38" fontId="0" fillId="0" borderId="30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horizontal="right" vertical="center"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38" fontId="0" fillId="0" borderId="29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38" fontId="0" fillId="0" borderId="23" xfId="49" applyFont="1" applyFill="1" applyBorder="1" applyAlignment="1" applyProtection="1">
      <alignment horizontal="center" vertical="center" wrapText="1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right" vertical="top" shrinkToFi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19" fillId="0" borderId="36" xfId="49" applyFont="1" applyFill="1" applyBorder="1" applyAlignment="1">
      <alignment horizontal="right" vertical="top" shrinkToFit="1"/>
    </xf>
    <xf numFmtId="38" fontId="19" fillId="0" borderId="17" xfId="49" applyFont="1" applyFill="1" applyBorder="1" applyAlignment="1">
      <alignment horizontal="right" vertical="top" shrinkToFi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right" vertical="top" shrinkToFit="1"/>
    </xf>
    <xf numFmtId="0" fontId="0" fillId="0" borderId="20" xfId="0" applyFont="1" applyFill="1" applyBorder="1" applyAlignment="1">
      <alignment horizontal="right" vertical="top" shrinkToFit="1"/>
    </xf>
    <xf numFmtId="38" fontId="0" fillId="0" borderId="0" xfId="0" applyNumberFormat="1" applyFont="1" applyFill="1" applyBorder="1" applyAlignment="1">
      <alignment horizontal="right" vertical="top" shrinkToFi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>
      <alignment horizontal="right" vertical="top" shrinkToFit="1"/>
    </xf>
    <xf numFmtId="0" fontId="0" fillId="0" borderId="21" xfId="0" applyFont="1" applyFill="1" applyBorder="1" applyAlignment="1">
      <alignment horizontal="right" vertical="top" shrinkToFit="1"/>
    </xf>
    <xf numFmtId="38" fontId="0" fillId="0" borderId="0" xfId="0" applyNumberFormat="1" applyFont="1" applyFill="1" applyBorder="1" applyAlignment="1">
      <alignment horizontal="right" vertical="top" shrinkToFi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21" xfId="49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center" vertical="top"/>
    </xf>
    <xf numFmtId="38" fontId="0" fillId="0" borderId="46" xfId="0" applyNumberFormat="1" applyFont="1" applyFill="1" applyBorder="1" applyAlignment="1">
      <alignment horizontal="right" vertical="top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textRotation="255" shrinkToFit="1"/>
      <protection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93" xfId="0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37" fontId="19" fillId="0" borderId="0" xfId="0" applyNumberFormat="1" applyFont="1" applyFill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/>
    </xf>
    <xf numFmtId="38" fontId="0" fillId="0" borderId="96" xfId="49" applyFont="1" applyFill="1" applyBorder="1" applyAlignment="1">
      <alignment horizontal="distributed" vertical="center"/>
    </xf>
    <xf numFmtId="209" fontId="0" fillId="0" borderId="0" xfId="49" applyNumberFormat="1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38" fontId="19" fillId="0" borderId="2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62" xfId="49" applyFont="1" applyFill="1" applyBorder="1" applyAlignment="1">
      <alignment horizontal="center" vertical="center"/>
    </xf>
    <xf numFmtId="38" fontId="0" fillId="0" borderId="63" xfId="49" applyFont="1" applyFill="1" applyBorder="1" applyAlignment="1">
      <alignment horizontal="center" vertical="center"/>
    </xf>
    <xf numFmtId="38" fontId="0" fillId="0" borderId="68" xfId="49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horizontal="center" vertical="center"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38" fontId="0" fillId="0" borderId="17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209" fontId="19" fillId="0" borderId="46" xfId="49" applyNumberFormat="1" applyFont="1" applyFill="1" applyBorder="1" applyAlignment="1">
      <alignment horizontal="right" vertical="center"/>
    </xf>
    <xf numFmtId="209" fontId="19" fillId="0" borderId="21" xfId="49" applyNumberFormat="1" applyFont="1" applyFill="1" applyBorder="1" applyAlignment="1">
      <alignment horizontal="right" vertical="center"/>
    </xf>
    <xf numFmtId="209" fontId="0" fillId="0" borderId="36" xfId="49" applyNumberFormat="1" applyFont="1" applyFill="1" applyBorder="1" applyAlignment="1">
      <alignment horizontal="right" vertical="center"/>
    </xf>
    <xf numFmtId="209" fontId="0" fillId="0" borderId="17" xfId="49" applyNumberFormat="1" applyFont="1" applyFill="1" applyBorder="1" applyAlignment="1">
      <alignment horizontal="right" vertical="center"/>
    </xf>
    <xf numFmtId="209" fontId="0" fillId="0" borderId="20" xfId="49" applyNumberFormat="1" applyFont="1" applyFill="1" applyBorder="1" applyAlignment="1">
      <alignment horizontal="right" vertical="center"/>
    </xf>
    <xf numFmtId="209" fontId="0" fillId="0" borderId="0" xfId="49" applyNumberFormat="1" applyFont="1" applyFill="1" applyBorder="1" applyAlignment="1">
      <alignment horizontal="right" vertical="center"/>
    </xf>
    <xf numFmtId="38" fontId="0" fillId="0" borderId="92" xfId="49" applyFont="1" applyFill="1" applyBorder="1" applyAlignment="1">
      <alignment horizontal="center" vertical="center" wrapText="1"/>
    </xf>
    <xf numFmtId="38" fontId="0" fillId="0" borderId="15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 wrapText="1"/>
    </xf>
    <xf numFmtId="38" fontId="0" fillId="0" borderId="46" xfId="49" applyFont="1" applyFill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center" vertical="center" wrapText="1"/>
    </xf>
    <xf numFmtId="38" fontId="0" fillId="0" borderId="5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209" fontId="0" fillId="0" borderId="20" xfId="49" applyNumberFormat="1" applyFont="1" applyFill="1" applyBorder="1" applyAlignment="1">
      <alignment horizontal="right" vertical="center"/>
    </xf>
    <xf numFmtId="38" fontId="0" fillId="0" borderId="92" xfId="49" applyFont="1" applyFill="1" applyBorder="1" applyAlignment="1">
      <alignment horizontal="distributed" vertical="center"/>
    </xf>
    <xf numFmtId="38" fontId="0" fillId="0" borderId="15" xfId="49" applyFont="1" applyFill="1" applyBorder="1" applyAlignment="1">
      <alignment horizontal="distributed" vertical="center"/>
    </xf>
    <xf numFmtId="38" fontId="0" fillId="0" borderId="87" xfId="49" applyFont="1" applyFill="1" applyBorder="1" applyAlignment="1">
      <alignment horizontal="distributed" vertical="center"/>
    </xf>
    <xf numFmtId="38" fontId="0" fillId="0" borderId="46" xfId="49" applyFont="1" applyFill="1" applyBorder="1" applyAlignment="1">
      <alignment horizontal="distributed" vertical="center"/>
    </xf>
    <xf numFmtId="38" fontId="0" fillId="0" borderId="42" xfId="49" applyFont="1" applyFill="1" applyBorder="1" applyAlignment="1">
      <alignment horizontal="distributed" vertical="center"/>
    </xf>
    <xf numFmtId="0" fontId="0" fillId="0" borderId="31" xfId="61" applyFont="1" applyFill="1" applyBorder="1" applyAlignment="1">
      <alignment horizontal="distributed" vertical="center"/>
      <protection/>
    </xf>
    <xf numFmtId="0" fontId="0" fillId="0" borderId="64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/>
      <protection/>
    </xf>
    <xf numFmtId="38" fontId="0" fillId="0" borderId="97" xfId="49" applyFont="1" applyFill="1" applyBorder="1" applyAlignment="1">
      <alignment horizontal="distributed" vertical="center"/>
    </xf>
    <xf numFmtId="38" fontId="0" fillId="0" borderId="98" xfId="49" applyFont="1" applyFill="1" applyBorder="1" applyAlignment="1">
      <alignment horizontal="distributed" vertical="center"/>
    </xf>
    <xf numFmtId="38" fontId="0" fillId="0" borderId="99" xfId="49" applyFont="1" applyFill="1" applyBorder="1" applyAlignment="1">
      <alignment horizontal="distributed" vertical="center"/>
    </xf>
    <xf numFmtId="38" fontId="0" fillId="0" borderId="14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 wrapText="1"/>
    </xf>
    <xf numFmtId="0" fontId="0" fillId="0" borderId="67" xfId="61" applyFont="1" applyFill="1" applyBorder="1" applyAlignment="1">
      <alignment horizontal="center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distributed" vertical="center"/>
      <protection/>
    </xf>
    <xf numFmtId="38" fontId="0" fillId="0" borderId="36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1" fillId="0" borderId="20" xfId="49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19" fillId="0" borderId="20" xfId="49" applyFont="1" applyFill="1" applyBorder="1" applyAlignment="1">
      <alignment vertical="center"/>
    </xf>
    <xf numFmtId="38" fontId="19" fillId="0" borderId="0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01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48" xfId="49" applyFont="1" applyFill="1" applyBorder="1" applyAlignment="1">
      <alignment horizontal="distributed" vertical="center"/>
    </xf>
    <xf numFmtId="38" fontId="19" fillId="0" borderId="21" xfId="49" applyFont="1" applyFill="1" applyBorder="1" applyAlignment="1">
      <alignment horizontal="center" vertical="center"/>
    </xf>
    <xf numFmtId="38" fontId="22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207" fontId="0" fillId="0" borderId="28" xfId="0" applyNumberFormat="1" applyFont="1" applyFill="1" applyBorder="1" applyAlignment="1" applyProtection="1">
      <alignment horizontal="right" vertical="center"/>
      <protection/>
    </xf>
    <xf numFmtId="207" fontId="0" fillId="0" borderId="39" xfId="0" applyNumberFormat="1" applyFont="1" applyFill="1" applyBorder="1" applyAlignment="1" applyProtection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/>
    </xf>
    <xf numFmtId="20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207" fontId="0" fillId="0" borderId="28" xfId="0" applyNumberFormat="1" applyFont="1" applyFill="1" applyBorder="1" applyAlignment="1" applyProtection="1">
      <alignment horizontal="right" vertical="center"/>
      <protection/>
    </xf>
    <xf numFmtId="207" fontId="0" fillId="0" borderId="39" xfId="0" applyNumberFormat="1" applyFont="1" applyFill="1" applyBorder="1" applyAlignment="1" applyProtection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/>
    </xf>
    <xf numFmtId="20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9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１２２３７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161925</xdr:rowOff>
    </xdr:from>
    <xdr:to>
      <xdr:col>2</xdr:col>
      <xdr:colOff>9525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66825" y="2209800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161925</xdr:rowOff>
    </xdr:from>
    <xdr:to>
      <xdr:col>2</xdr:col>
      <xdr:colOff>9525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66825" y="3238500"/>
          <a:ext cx="952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171450</xdr:rowOff>
    </xdr:from>
    <xdr:to>
      <xdr:col>2</xdr:col>
      <xdr:colOff>9525</xdr:colOff>
      <xdr:row>19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66825" y="4276725"/>
          <a:ext cx="952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152400</xdr:rowOff>
    </xdr:from>
    <xdr:to>
      <xdr:col>2</xdr:col>
      <xdr:colOff>28575</xdr:colOff>
      <xdr:row>23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85875" y="528637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152400</xdr:rowOff>
    </xdr:from>
    <xdr:to>
      <xdr:col>2</xdr:col>
      <xdr:colOff>28575</xdr:colOff>
      <xdr:row>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85875" y="6315075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161925</xdr:rowOff>
    </xdr:from>
    <xdr:to>
      <xdr:col>2</xdr:col>
      <xdr:colOff>28575</xdr:colOff>
      <xdr:row>35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1285875" y="83820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142875</xdr:rowOff>
    </xdr:from>
    <xdr:to>
      <xdr:col>2</xdr:col>
      <xdr:colOff>28575</xdr:colOff>
      <xdr:row>39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285875" y="939165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171450</xdr:rowOff>
    </xdr:from>
    <xdr:to>
      <xdr:col>2</xdr:col>
      <xdr:colOff>9525</xdr:colOff>
      <xdr:row>43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266825" y="10448925"/>
          <a:ext cx="9525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171450</xdr:rowOff>
    </xdr:from>
    <xdr:to>
      <xdr:col>2</xdr:col>
      <xdr:colOff>28575</xdr:colOff>
      <xdr:row>51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1285875" y="12506325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52</xdr:row>
      <xdr:rowOff>152400</xdr:rowOff>
    </xdr:from>
    <xdr:to>
      <xdr:col>2</xdr:col>
      <xdr:colOff>28575</xdr:colOff>
      <xdr:row>55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285875" y="1368742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152400</xdr:rowOff>
    </xdr:from>
    <xdr:to>
      <xdr:col>2</xdr:col>
      <xdr:colOff>0</xdr:colOff>
      <xdr:row>47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1257300" y="1145857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142875</xdr:rowOff>
    </xdr:from>
    <xdr:to>
      <xdr:col>2</xdr:col>
      <xdr:colOff>38100</xdr:colOff>
      <xdr:row>31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285875" y="7334250"/>
          <a:ext cx="10477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35</xdr:row>
      <xdr:rowOff>76200</xdr:rowOff>
    </xdr:from>
    <xdr:to>
      <xdr:col>21</xdr:col>
      <xdr:colOff>285750</xdr:colOff>
      <xdr:row>37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5859125" y="8134350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95250</xdr:colOff>
      <xdr:row>39</xdr:row>
      <xdr:rowOff>85725</xdr:rowOff>
    </xdr:from>
    <xdr:to>
      <xdr:col>21</xdr:col>
      <xdr:colOff>285750</xdr:colOff>
      <xdr:row>41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5859125" y="9058275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85725</xdr:colOff>
      <xdr:row>43</xdr:row>
      <xdr:rowOff>57150</xdr:rowOff>
    </xdr:from>
    <xdr:to>
      <xdr:col>21</xdr:col>
      <xdr:colOff>266700</xdr:colOff>
      <xdr:row>45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849600" y="9944100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54</xdr:row>
      <xdr:rowOff>85725</xdr:rowOff>
    </xdr:from>
    <xdr:to>
      <xdr:col>14</xdr:col>
      <xdr:colOff>180975</xdr:colOff>
      <xdr:row>58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258800" y="11553825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66675</xdr:colOff>
      <xdr:row>60</xdr:row>
      <xdr:rowOff>85725</xdr:rowOff>
    </xdr:from>
    <xdr:to>
      <xdr:col>14</xdr:col>
      <xdr:colOff>161925</xdr:colOff>
      <xdr:row>64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3239750" y="12677775"/>
          <a:ext cx="952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152400</xdr:colOff>
      <xdr:row>32</xdr:row>
      <xdr:rowOff>47625</xdr:rowOff>
    </xdr:from>
    <xdr:to>
      <xdr:col>8</xdr:col>
      <xdr:colOff>257175</xdr:colOff>
      <xdr:row>34</xdr:row>
      <xdr:rowOff>133350</xdr:rowOff>
    </xdr:to>
    <xdr:sp>
      <xdr:nvSpPr>
        <xdr:cNvPr id="3" name="左中かっこ 3"/>
        <xdr:cNvSpPr>
          <a:spLocks/>
        </xdr:cNvSpPr>
      </xdr:nvSpPr>
      <xdr:spPr>
        <a:xfrm>
          <a:off x="7905750" y="6905625"/>
          <a:ext cx="104775" cy="504825"/>
        </a:xfrm>
        <a:prstGeom prst="leftBrace">
          <a:avLst>
            <a:gd name="adj" fmla="val -48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35</xdr:row>
      <xdr:rowOff>114300</xdr:rowOff>
    </xdr:from>
    <xdr:to>
      <xdr:col>8</xdr:col>
      <xdr:colOff>257175</xdr:colOff>
      <xdr:row>37</xdr:row>
      <xdr:rowOff>114300</xdr:rowOff>
    </xdr:to>
    <xdr:sp>
      <xdr:nvSpPr>
        <xdr:cNvPr id="4" name="左中かっこ 10"/>
        <xdr:cNvSpPr>
          <a:spLocks/>
        </xdr:cNvSpPr>
      </xdr:nvSpPr>
      <xdr:spPr>
        <a:xfrm>
          <a:off x="7934325" y="7600950"/>
          <a:ext cx="85725" cy="419100"/>
        </a:xfrm>
        <a:prstGeom prst="leftBrace">
          <a:avLst>
            <a:gd name="adj" fmla="val -48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10</xdr:row>
      <xdr:rowOff>161925</xdr:rowOff>
    </xdr:from>
    <xdr:to>
      <xdr:col>33</xdr:col>
      <xdr:colOff>152400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49625" y="2619375"/>
          <a:ext cx="142875" cy="3057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38100</xdr:colOff>
      <xdr:row>37</xdr:row>
      <xdr:rowOff>123825</xdr:rowOff>
    </xdr:from>
    <xdr:to>
      <xdr:col>36</xdr:col>
      <xdr:colOff>38100</xdr:colOff>
      <xdr:row>39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17002125" y="9267825"/>
          <a:ext cx="200025" cy="5524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41</xdr:row>
      <xdr:rowOff>28575</xdr:rowOff>
    </xdr:from>
    <xdr:to>
      <xdr:col>35</xdr:col>
      <xdr:colOff>190500</xdr:colOff>
      <xdr:row>42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16954500" y="101631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44</xdr:row>
      <xdr:rowOff>9525</xdr:rowOff>
    </xdr:from>
    <xdr:to>
      <xdr:col>35</xdr:col>
      <xdr:colOff>190500</xdr:colOff>
      <xdr:row>45</xdr:row>
      <xdr:rowOff>209550</xdr:rowOff>
    </xdr:to>
    <xdr:sp>
      <xdr:nvSpPr>
        <xdr:cNvPr id="4" name="AutoShape 9"/>
        <xdr:cNvSpPr>
          <a:spLocks/>
        </xdr:cNvSpPr>
      </xdr:nvSpPr>
      <xdr:spPr>
        <a:xfrm>
          <a:off x="16954500" y="108870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47</xdr:row>
      <xdr:rowOff>9525</xdr:rowOff>
    </xdr:from>
    <xdr:to>
      <xdr:col>35</xdr:col>
      <xdr:colOff>190500</xdr:colOff>
      <xdr:row>48</xdr:row>
      <xdr:rowOff>209550</xdr:rowOff>
    </xdr:to>
    <xdr:sp>
      <xdr:nvSpPr>
        <xdr:cNvPr id="5" name="AutoShape 10"/>
        <xdr:cNvSpPr>
          <a:spLocks/>
        </xdr:cNvSpPr>
      </xdr:nvSpPr>
      <xdr:spPr>
        <a:xfrm>
          <a:off x="16954500" y="1163002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50</xdr:row>
      <xdr:rowOff>9525</xdr:rowOff>
    </xdr:from>
    <xdr:to>
      <xdr:col>35</xdr:col>
      <xdr:colOff>190500</xdr:colOff>
      <xdr:row>51</xdr:row>
      <xdr:rowOff>209550</xdr:rowOff>
    </xdr:to>
    <xdr:sp>
      <xdr:nvSpPr>
        <xdr:cNvPr id="6" name="AutoShape 11"/>
        <xdr:cNvSpPr>
          <a:spLocks/>
        </xdr:cNvSpPr>
      </xdr:nvSpPr>
      <xdr:spPr>
        <a:xfrm>
          <a:off x="16954500" y="123729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53</xdr:row>
      <xdr:rowOff>9525</xdr:rowOff>
    </xdr:from>
    <xdr:to>
      <xdr:col>35</xdr:col>
      <xdr:colOff>190500</xdr:colOff>
      <xdr:row>54</xdr:row>
      <xdr:rowOff>209550</xdr:rowOff>
    </xdr:to>
    <xdr:sp>
      <xdr:nvSpPr>
        <xdr:cNvPr id="7" name="AutoShape 12"/>
        <xdr:cNvSpPr>
          <a:spLocks/>
        </xdr:cNvSpPr>
      </xdr:nvSpPr>
      <xdr:spPr>
        <a:xfrm>
          <a:off x="16954500" y="1311592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114300</xdr:rowOff>
    </xdr:from>
    <xdr:to>
      <xdr:col>1</xdr:col>
      <xdr:colOff>161925</xdr:colOff>
      <xdr:row>25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81000" y="5534025"/>
          <a:ext cx="133350" cy="571500"/>
        </a:xfrm>
        <a:prstGeom prst="leftBrace">
          <a:avLst>
            <a:gd name="adj" fmla="val -37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161925</xdr:rowOff>
    </xdr:from>
    <xdr:to>
      <xdr:col>1</xdr:col>
      <xdr:colOff>161925</xdr:colOff>
      <xdr:row>30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09575" y="6581775"/>
          <a:ext cx="95250" cy="514350"/>
        </a:xfrm>
        <a:prstGeom prst="leftBrace">
          <a:avLst>
            <a:gd name="adj" fmla="val -380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85725</xdr:rowOff>
    </xdr:from>
    <xdr:to>
      <xdr:col>1</xdr:col>
      <xdr:colOff>95250</xdr:colOff>
      <xdr:row>46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42900" y="970597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133350</xdr:rowOff>
    </xdr:from>
    <xdr:to>
      <xdr:col>1</xdr:col>
      <xdr:colOff>133350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7553325"/>
          <a:ext cx="114300" cy="581025"/>
        </a:xfrm>
        <a:prstGeom prst="leftBrace">
          <a:avLst>
            <a:gd name="adj" fmla="val -41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104775</xdr:rowOff>
    </xdr:from>
    <xdr:to>
      <xdr:col>1</xdr:col>
      <xdr:colOff>95250</xdr:colOff>
      <xdr:row>51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342900" y="10706100"/>
          <a:ext cx="9525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314325</xdr:colOff>
      <xdr:row>25</xdr:row>
      <xdr:rowOff>95250</xdr:rowOff>
    </xdr:from>
    <xdr:to>
      <xdr:col>36</xdr:col>
      <xdr:colOff>38100</xdr:colOff>
      <xdr:row>43</xdr:row>
      <xdr:rowOff>19050</xdr:rowOff>
    </xdr:to>
    <xdr:sp>
      <xdr:nvSpPr>
        <xdr:cNvPr id="6" name="AutoShape 7"/>
        <xdr:cNvSpPr>
          <a:spLocks/>
        </xdr:cNvSpPr>
      </xdr:nvSpPr>
      <xdr:spPr>
        <a:xfrm>
          <a:off x="19069050" y="6115050"/>
          <a:ext cx="285750" cy="3524250"/>
        </a:xfrm>
        <a:prstGeom prst="leftBrace">
          <a:avLst>
            <a:gd name="adj" fmla="val -41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53</xdr:row>
      <xdr:rowOff>28575</xdr:rowOff>
    </xdr:from>
    <xdr:to>
      <xdr:col>1</xdr:col>
      <xdr:colOff>66675</xdr:colOff>
      <xdr:row>56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323850" y="11677650"/>
          <a:ext cx="857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9934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2</xdr:col>
      <xdr:colOff>1200150</xdr:colOff>
      <xdr:row>62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1830050"/>
          <a:ext cx="2914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9050" y="8029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914400</xdr:colOff>
      <xdr:row>4</xdr:row>
      <xdr:rowOff>66675</xdr:rowOff>
    </xdr:from>
    <xdr:to>
      <xdr:col>23</xdr:col>
      <xdr:colOff>38100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9516725" y="971550"/>
          <a:ext cx="1104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view="pageBreakPreview" zoomScale="60" zoomScalePageLayoutView="0" workbookViewId="0" topLeftCell="A1">
      <selection activeCell="A2" sqref="A2:AO2"/>
    </sheetView>
  </sheetViews>
  <sheetFormatPr defaultColWidth="10.59765625" defaultRowHeight="15"/>
  <cols>
    <col min="1" max="1" width="12.59765625" style="91" customWidth="1"/>
    <col min="2" max="2" width="1.59765625" style="91" customWidth="1"/>
    <col min="3" max="3" width="8.59765625" style="91" customWidth="1"/>
    <col min="4" max="13" width="11" style="91" customWidth="1"/>
    <col min="14" max="14" width="9.19921875" style="91" customWidth="1"/>
    <col min="15" max="15" width="2.59765625" style="91" customWidth="1"/>
    <col min="16" max="16" width="4.59765625" style="91" customWidth="1"/>
    <col min="17" max="17" width="6.3984375" style="91" customWidth="1"/>
    <col min="18" max="20" width="4.59765625" style="91" customWidth="1"/>
    <col min="21" max="41" width="5.8984375" style="91" customWidth="1"/>
    <col min="42" max="16384" width="10.59765625" style="91" customWidth="1"/>
  </cols>
  <sheetData>
    <row r="1" spans="1:41" s="25" customFormat="1" ht="19.5" customHeight="1">
      <c r="A1" s="24" t="s">
        <v>527</v>
      </c>
      <c r="B1" s="24"/>
      <c r="AO1" s="26" t="s">
        <v>528</v>
      </c>
    </row>
    <row r="2" spans="1:41" s="319" customFormat="1" ht="24.75" customHeight="1">
      <c r="A2" s="645" t="s">
        <v>867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5"/>
      <c r="AN2" s="645"/>
      <c r="AO2" s="645"/>
    </row>
    <row r="3" spans="1:39" s="319" customFormat="1" ht="18.7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7"/>
      <c r="AH3" s="317"/>
      <c r="AI3" s="318"/>
      <c r="AJ3" s="318"/>
      <c r="AK3" s="318"/>
      <c r="AL3" s="318"/>
      <c r="AM3" s="318"/>
    </row>
    <row r="4" spans="1:47" s="9" customFormat="1" ht="19.5" customHeight="1">
      <c r="A4" s="662" t="s">
        <v>618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3"/>
      <c r="O4" s="662" t="s">
        <v>843</v>
      </c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111"/>
      <c r="AT4" s="321"/>
      <c r="AU4" s="321"/>
    </row>
    <row r="5" spans="14:42" s="9" customFormat="1" ht="18" customHeight="1" thickBot="1">
      <c r="N5" s="111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8"/>
      <c r="AL5" s="187"/>
      <c r="AM5" s="187"/>
      <c r="AN5" s="187"/>
      <c r="AO5" s="187"/>
      <c r="AP5" s="111"/>
    </row>
    <row r="6" spans="1:42" s="9" customFormat="1" ht="20.25" customHeight="1">
      <c r="A6" s="735" t="s">
        <v>72</v>
      </c>
      <c r="B6" s="736"/>
      <c r="C6" s="737"/>
      <c r="D6" s="748" t="s">
        <v>30</v>
      </c>
      <c r="E6" s="742" t="s">
        <v>636</v>
      </c>
      <c r="F6" s="750" t="s">
        <v>28</v>
      </c>
      <c r="G6" s="751"/>
      <c r="H6" s="752"/>
      <c r="I6" s="750" t="s">
        <v>29</v>
      </c>
      <c r="J6" s="751"/>
      <c r="K6" s="751"/>
      <c r="L6" s="751"/>
      <c r="M6" s="751"/>
      <c r="N6" s="104"/>
      <c r="O6" s="744" t="s">
        <v>682</v>
      </c>
      <c r="P6" s="745"/>
      <c r="Q6" s="745"/>
      <c r="R6" s="664" t="s">
        <v>90</v>
      </c>
      <c r="S6" s="664"/>
      <c r="T6" s="664"/>
      <c r="U6" s="664"/>
      <c r="V6" s="664"/>
      <c r="W6" s="664"/>
      <c r="X6" s="664"/>
      <c r="Y6" s="664"/>
      <c r="Z6" s="688" t="s">
        <v>73</v>
      </c>
      <c r="AA6" s="688" t="s">
        <v>640</v>
      </c>
      <c r="AB6" s="666" t="s">
        <v>529</v>
      </c>
      <c r="AC6" s="666"/>
      <c r="AD6" s="666"/>
      <c r="AE6" s="666"/>
      <c r="AF6" s="666"/>
      <c r="AG6" s="666"/>
      <c r="AH6" s="666"/>
      <c r="AI6" s="666"/>
      <c r="AJ6" s="666"/>
      <c r="AK6" s="666"/>
      <c r="AL6" s="666"/>
      <c r="AM6" s="666"/>
      <c r="AN6" s="666"/>
      <c r="AO6" s="667"/>
      <c r="AP6" s="111"/>
    </row>
    <row r="7" spans="1:45" s="9" customFormat="1" ht="20.25" customHeight="1">
      <c r="A7" s="738"/>
      <c r="B7" s="738"/>
      <c r="C7" s="739"/>
      <c r="D7" s="749"/>
      <c r="E7" s="743"/>
      <c r="F7" s="686" t="s">
        <v>31</v>
      </c>
      <c r="G7" s="686" t="s">
        <v>32</v>
      </c>
      <c r="H7" s="686" t="s">
        <v>33</v>
      </c>
      <c r="I7" s="686" t="s">
        <v>31</v>
      </c>
      <c r="J7" s="753" t="s">
        <v>34</v>
      </c>
      <c r="K7" s="754"/>
      <c r="L7" s="753" t="s">
        <v>35</v>
      </c>
      <c r="M7" s="755"/>
      <c r="N7" s="104"/>
      <c r="O7" s="746"/>
      <c r="P7" s="747"/>
      <c r="Q7" s="747"/>
      <c r="R7" s="665"/>
      <c r="S7" s="665"/>
      <c r="T7" s="665"/>
      <c r="U7" s="665"/>
      <c r="V7" s="665"/>
      <c r="W7" s="665"/>
      <c r="X7" s="665"/>
      <c r="Y7" s="665"/>
      <c r="Z7" s="689"/>
      <c r="AA7" s="689"/>
      <c r="AB7" s="668" t="s">
        <v>336</v>
      </c>
      <c r="AC7" s="668"/>
      <c r="AD7" s="668"/>
      <c r="AE7" s="668"/>
      <c r="AF7" s="668"/>
      <c r="AG7" s="668"/>
      <c r="AH7" s="668" t="s">
        <v>333</v>
      </c>
      <c r="AI7" s="668"/>
      <c r="AJ7" s="668" t="s">
        <v>334</v>
      </c>
      <c r="AK7" s="668"/>
      <c r="AL7" s="668"/>
      <c r="AM7" s="668"/>
      <c r="AN7" s="668" t="s">
        <v>335</v>
      </c>
      <c r="AO7" s="683"/>
      <c r="AP7" s="94"/>
      <c r="AQ7" s="154"/>
      <c r="AR7" s="154"/>
      <c r="AS7" s="154"/>
    </row>
    <row r="8" spans="1:46" s="9" customFormat="1" ht="20.25" customHeight="1">
      <c r="A8" s="740"/>
      <c r="B8" s="740"/>
      <c r="C8" s="741"/>
      <c r="D8" s="711"/>
      <c r="E8" s="685"/>
      <c r="F8" s="687"/>
      <c r="G8" s="687"/>
      <c r="H8" s="687"/>
      <c r="I8" s="687"/>
      <c r="J8" s="1" t="s">
        <v>32</v>
      </c>
      <c r="K8" s="1" t="s">
        <v>33</v>
      </c>
      <c r="L8" s="1" t="s">
        <v>32</v>
      </c>
      <c r="M8" s="2" t="s">
        <v>33</v>
      </c>
      <c r="N8" s="104"/>
      <c r="O8" s="746"/>
      <c r="P8" s="747"/>
      <c r="Q8" s="747"/>
      <c r="R8" s="665" t="s">
        <v>639</v>
      </c>
      <c r="S8" s="665"/>
      <c r="T8" s="668" t="s">
        <v>333</v>
      </c>
      <c r="U8" s="668"/>
      <c r="V8" s="668" t="s">
        <v>334</v>
      </c>
      <c r="W8" s="668"/>
      <c r="X8" s="668" t="s">
        <v>335</v>
      </c>
      <c r="Y8" s="668"/>
      <c r="Z8" s="689"/>
      <c r="AA8" s="689"/>
      <c r="AB8" s="665" t="s">
        <v>74</v>
      </c>
      <c r="AC8" s="665"/>
      <c r="AD8" s="665" t="s">
        <v>75</v>
      </c>
      <c r="AE8" s="665"/>
      <c r="AF8" s="665" t="s">
        <v>76</v>
      </c>
      <c r="AG8" s="665"/>
      <c r="AH8" s="234" t="s">
        <v>75</v>
      </c>
      <c r="AI8" s="234" t="s">
        <v>76</v>
      </c>
      <c r="AJ8" s="665" t="s">
        <v>75</v>
      </c>
      <c r="AK8" s="665"/>
      <c r="AL8" s="665" t="s">
        <v>76</v>
      </c>
      <c r="AM8" s="665"/>
      <c r="AN8" s="234" t="s">
        <v>75</v>
      </c>
      <c r="AO8" s="310" t="s">
        <v>76</v>
      </c>
      <c r="AP8" s="94"/>
      <c r="AQ8" s="94"/>
      <c r="AR8" s="94"/>
      <c r="AS8" s="94"/>
      <c r="AT8" s="154"/>
    </row>
    <row r="9" spans="1:46" ht="20.25" customHeight="1">
      <c r="A9" s="322"/>
      <c r="B9" s="322"/>
      <c r="C9" s="569" t="s">
        <v>31</v>
      </c>
      <c r="D9" s="570">
        <f>SUM(D10:D12)</f>
        <v>79</v>
      </c>
      <c r="E9" s="570">
        <f aca="true" t="shared" si="0" ref="E9:M9">SUM(E10:E12)</f>
        <v>453</v>
      </c>
      <c r="F9" s="570">
        <f t="shared" si="0"/>
        <v>10557</v>
      </c>
      <c r="G9" s="570">
        <f t="shared" si="0"/>
        <v>5309</v>
      </c>
      <c r="H9" s="570">
        <f t="shared" si="0"/>
        <v>5248</v>
      </c>
      <c r="I9" s="570">
        <f t="shared" si="0"/>
        <v>672</v>
      </c>
      <c r="J9" s="570">
        <f t="shared" si="0"/>
        <v>36</v>
      </c>
      <c r="K9" s="570">
        <f t="shared" si="0"/>
        <v>587</v>
      </c>
      <c r="L9" s="570">
        <f t="shared" si="0"/>
        <v>29</v>
      </c>
      <c r="M9" s="570">
        <f t="shared" si="0"/>
        <v>20</v>
      </c>
      <c r="N9" s="97"/>
      <c r="O9" s="650" t="s">
        <v>8</v>
      </c>
      <c r="P9" s="756"/>
      <c r="Q9" s="722"/>
      <c r="R9" s="682">
        <v>80</v>
      </c>
      <c r="S9" s="669"/>
      <c r="T9" s="669">
        <v>13</v>
      </c>
      <c r="U9" s="669"/>
      <c r="V9" s="669">
        <v>66</v>
      </c>
      <c r="W9" s="669"/>
      <c r="X9" s="669">
        <v>1</v>
      </c>
      <c r="Y9" s="669"/>
      <c r="Z9" s="279">
        <v>439</v>
      </c>
      <c r="AA9" s="279">
        <v>651</v>
      </c>
      <c r="AB9" s="669">
        <v>11176</v>
      </c>
      <c r="AC9" s="669"/>
      <c r="AD9" s="669">
        <v>5627</v>
      </c>
      <c r="AE9" s="669"/>
      <c r="AF9" s="669">
        <v>5549</v>
      </c>
      <c r="AG9" s="669"/>
      <c r="AH9" s="279">
        <v>412</v>
      </c>
      <c r="AI9" s="279">
        <v>402</v>
      </c>
      <c r="AJ9" s="669">
        <v>5179</v>
      </c>
      <c r="AK9" s="669"/>
      <c r="AL9" s="669">
        <v>5111</v>
      </c>
      <c r="AM9" s="669"/>
      <c r="AN9" s="279">
        <v>36</v>
      </c>
      <c r="AO9" s="279">
        <v>36</v>
      </c>
      <c r="AP9" s="113"/>
      <c r="AQ9" s="113"/>
      <c r="AR9" s="74"/>
      <c r="AS9" s="113"/>
      <c r="AT9" s="93"/>
    </row>
    <row r="10" spans="1:46" ht="20.25" customHeight="1">
      <c r="A10" s="691" t="s">
        <v>40</v>
      </c>
      <c r="B10" s="174"/>
      <c r="C10" s="175" t="s">
        <v>38</v>
      </c>
      <c r="D10" s="617">
        <v>1</v>
      </c>
      <c r="E10" s="617">
        <v>4</v>
      </c>
      <c r="F10" s="617">
        <v>107</v>
      </c>
      <c r="G10" s="617">
        <v>53</v>
      </c>
      <c r="H10" s="617">
        <v>54</v>
      </c>
      <c r="I10" s="617">
        <v>9</v>
      </c>
      <c r="J10" s="617" t="s">
        <v>817</v>
      </c>
      <c r="K10" s="617">
        <v>5</v>
      </c>
      <c r="L10" s="617">
        <v>1</v>
      </c>
      <c r="M10" s="617">
        <v>3</v>
      </c>
      <c r="N10" s="83"/>
      <c r="O10" s="720">
        <v>2</v>
      </c>
      <c r="P10" s="721"/>
      <c r="Q10" s="722"/>
      <c r="R10" s="682">
        <v>80</v>
      </c>
      <c r="S10" s="670"/>
      <c r="T10" s="670">
        <v>13</v>
      </c>
      <c r="U10" s="670"/>
      <c r="V10" s="670">
        <v>66</v>
      </c>
      <c r="W10" s="670"/>
      <c r="X10" s="670">
        <v>1</v>
      </c>
      <c r="Y10" s="670"/>
      <c r="Z10" s="279">
        <v>447</v>
      </c>
      <c r="AA10" s="279">
        <v>656</v>
      </c>
      <c r="AB10" s="670">
        <v>11024</v>
      </c>
      <c r="AC10" s="670"/>
      <c r="AD10" s="670">
        <v>5543</v>
      </c>
      <c r="AE10" s="670"/>
      <c r="AF10" s="670">
        <v>5481</v>
      </c>
      <c r="AG10" s="670"/>
      <c r="AH10" s="279">
        <v>353</v>
      </c>
      <c r="AI10" s="279">
        <v>358</v>
      </c>
      <c r="AJ10" s="670">
        <v>5154</v>
      </c>
      <c r="AK10" s="670"/>
      <c r="AL10" s="670">
        <v>5087</v>
      </c>
      <c r="AM10" s="670"/>
      <c r="AN10" s="279">
        <v>36</v>
      </c>
      <c r="AO10" s="279">
        <v>36</v>
      </c>
      <c r="AP10" s="113"/>
      <c r="AQ10" s="113"/>
      <c r="AR10" s="74"/>
      <c r="AS10" s="113"/>
      <c r="AT10" s="81"/>
    </row>
    <row r="11" spans="1:46" ht="20.25" customHeight="1">
      <c r="A11" s="716"/>
      <c r="B11" s="230"/>
      <c r="C11" s="175" t="s">
        <v>36</v>
      </c>
      <c r="D11" s="617">
        <v>13</v>
      </c>
      <c r="E11" s="617">
        <v>44</v>
      </c>
      <c r="F11" s="617">
        <v>713</v>
      </c>
      <c r="G11" s="617">
        <v>374</v>
      </c>
      <c r="H11" s="617">
        <v>339</v>
      </c>
      <c r="I11" s="617">
        <v>57</v>
      </c>
      <c r="J11" s="617">
        <v>2</v>
      </c>
      <c r="K11" s="617">
        <v>51</v>
      </c>
      <c r="L11" s="617">
        <v>3</v>
      </c>
      <c r="M11" s="617">
        <v>1</v>
      </c>
      <c r="N11" s="83"/>
      <c r="O11" s="720">
        <v>3</v>
      </c>
      <c r="P11" s="721"/>
      <c r="Q11" s="722"/>
      <c r="R11" s="682">
        <v>80</v>
      </c>
      <c r="S11" s="670"/>
      <c r="T11" s="670">
        <v>13</v>
      </c>
      <c r="U11" s="670"/>
      <c r="V11" s="670">
        <v>66</v>
      </c>
      <c r="W11" s="670"/>
      <c r="X11" s="670">
        <v>1</v>
      </c>
      <c r="Y11" s="670"/>
      <c r="Z11" s="279">
        <v>457</v>
      </c>
      <c r="AA11" s="279">
        <v>658</v>
      </c>
      <c r="AB11" s="670">
        <v>10791</v>
      </c>
      <c r="AC11" s="670"/>
      <c r="AD11" s="670">
        <v>5486</v>
      </c>
      <c r="AE11" s="670"/>
      <c r="AF11" s="670">
        <v>5305</v>
      </c>
      <c r="AG11" s="670"/>
      <c r="AH11" s="279">
        <v>351</v>
      </c>
      <c r="AI11" s="279">
        <v>358</v>
      </c>
      <c r="AJ11" s="670">
        <v>5099</v>
      </c>
      <c r="AK11" s="670"/>
      <c r="AL11" s="670">
        <v>4911</v>
      </c>
      <c r="AM11" s="670"/>
      <c r="AN11" s="279">
        <v>36</v>
      </c>
      <c r="AO11" s="279">
        <v>36</v>
      </c>
      <c r="AP11" s="113"/>
      <c r="AQ11" s="113"/>
      <c r="AR11" s="74"/>
      <c r="AS11" s="113"/>
      <c r="AT11" s="81"/>
    </row>
    <row r="12" spans="1:46" ht="20.25" customHeight="1">
      <c r="A12" s="230"/>
      <c r="B12" s="323"/>
      <c r="C12" s="175" t="s">
        <v>37</v>
      </c>
      <c r="D12" s="617">
        <v>65</v>
      </c>
      <c r="E12" s="617">
        <v>405</v>
      </c>
      <c r="F12" s="617">
        <v>9737</v>
      </c>
      <c r="G12" s="617">
        <v>4882</v>
      </c>
      <c r="H12" s="617">
        <v>4855</v>
      </c>
      <c r="I12" s="617">
        <v>606</v>
      </c>
      <c r="J12" s="617">
        <v>34</v>
      </c>
      <c r="K12" s="617">
        <v>531</v>
      </c>
      <c r="L12" s="617">
        <v>25</v>
      </c>
      <c r="M12" s="617">
        <v>16</v>
      </c>
      <c r="N12" s="83"/>
      <c r="O12" s="720">
        <v>4</v>
      </c>
      <c r="P12" s="721"/>
      <c r="Q12" s="722"/>
      <c r="R12" s="682">
        <v>79</v>
      </c>
      <c r="S12" s="670"/>
      <c r="T12" s="670">
        <v>13</v>
      </c>
      <c r="U12" s="670"/>
      <c r="V12" s="670">
        <v>65</v>
      </c>
      <c r="W12" s="670"/>
      <c r="X12" s="670">
        <v>1</v>
      </c>
      <c r="Y12" s="670"/>
      <c r="Z12" s="279">
        <v>459</v>
      </c>
      <c r="AA12" s="279">
        <v>665</v>
      </c>
      <c r="AB12" s="670">
        <v>10694</v>
      </c>
      <c r="AC12" s="670"/>
      <c r="AD12" s="670">
        <v>5396</v>
      </c>
      <c r="AE12" s="670"/>
      <c r="AF12" s="670">
        <v>5298</v>
      </c>
      <c r="AG12" s="670"/>
      <c r="AH12" s="279">
        <v>341</v>
      </c>
      <c r="AI12" s="279">
        <v>348</v>
      </c>
      <c r="AJ12" s="670">
        <v>5009</v>
      </c>
      <c r="AK12" s="670"/>
      <c r="AL12" s="670">
        <v>4904</v>
      </c>
      <c r="AM12" s="670"/>
      <c r="AN12" s="279">
        <v>46</v>
      </c>
      <c r="AO12" s="279">
        <v>46</v>
      </c>
      <c r="AP12" s="113"/>
      <c r="AQ12" s="113"/>
      <c r="AR12" s="74"/>
      <c r="AS12" s="113"/>
      <c r="AT12" s="81"/>
    </row>
    <row r="13" spans="1:46" ht="20.25" customHeight="1">
      <c r="A13" s="323"/>
      <c r="B13" s="323"/>
      <c r="C13" s="569" t="s">
        <v>31</v>
      </c>
      <c r="D13" s="570">
        <f aca="true" t="shared" si="1" ref="D13:M13">SUM(D14:D16)</f>
        <v>296</v>
      </c>
      <c r="E13" s="570">
        <f t="shared" si="1"/>
        <v>2985</v>
      </c>
      <c r="F13" s="570">
        <f t="shared" si="1"/>
        <v>82918</v>
      </c>
      <c r="G13" s="570">
        <f t="shared" si="1"/>
        <v>42350</v>
      </c>
      <c r="H13" s="570">
        <f t="shared" si="1"/>
        <v>40568</v>
      </c>
      <c r="I13" s="570">
        <f t="shared" si="1"/>
        <v>4434</v>
      </c>
      <c r="J13" s="570">
        <f t="shared" si="1"/>
        <v>1584</v>
      </c>
      <c r="K13" s="570">
        <f t="shared" si="1"/>
        <v>2808</v>
      </c>
      <c r="L13" s="570">
        <f t="shared" si="1"/>
        <v>15</v>
      </c>
      <c r="M13" s="570">
        <f t="shared" si="1"/>
        <v>27</v>
      </c>
      <c r="N13" s="83"/>
      <c r="O13" s="723">
        <v>5</v>
      </c>
      <c r="P13" s="724"/>
      <c r="Q13" s="725"/>
      <c r="R13" s="690">
        <f>SUM(R15:S22,R24:S31)</f>
        <v>79</v>
      </c>
      <c r="S13" s="672"/>
      <c r="T13" s="671">
        <f>SUM(T15:U22,T24:U31)</f>
        <v>13</v>
      </c>
      <c r="U13" s="672"/>
      <c r="V13" s="671">
        <f>SUM(V15:W22,V24:W31)</f>
        <v>65</v>
      </c>
      <c r="W13" s="672"/>
      <c r="X13" s="671">
        <f>SUM(X15:Y22,X24:Y31)</f>
        <v>1</v>
      </c>
      <c r="Y13" s="672"/>
      <c r="Z13" s="619">
        <f>SUM(Z15:Z22,Z24:Z31)</f>
        <v>453</v>
      </c>
      <c r="AA13" s="619">
        <f>SUM(AA15:AA22,AA24:AA31)</f>
        <v>672</v>
      </c>
      <c r="AB13" s="671">
        <f aca="true" t="shared" si="2" ref="AB13:AG13">SUM(AB15:AB22,AB24:AB31)</f>
        <v>10557</v>
      </c>
      <c r="AC13" s="672">
        <f t="shared" si="2"/>
        <v>0</v>
      </c>
      <c r="AD13" s="671">
        <f t="shared" si="2"/>
        <v>5309</v>
      </c>
      <c r="AE13" s="672">
        <f t="shared" si="2"/>
        <v>0</v>
      </c>
      <c r="AF13" s="671">
        <f t="shared" si="2"/>
        <v>5248</v>
      </c>
      <c r="AG13" s="672">
        <f t="shared" si="2"/>
        <v>0</v>
      </c>
      <c r="AH13" s="619">
        <f aca="true" t="shared" si="3" ref="AH13:AO13">SUM(AH15:AH22,AH24:AH31)</f>
        <v>374</v>
      </c>
      <c r="AI13" s="619">
        <f t="shared" si="3"/>
        <v>339</v>
      </c>
      <c r="AJ13" s="671">
        <f t="shared" si="3"/>
        <v>4882</v>
      </c>
      <c r="AK13" s="672">
        <f t="shared" si="3"/>
        <v>0</v>
      </c>
      <c r="AL13" s="671">
        <f t="shared" si="3"/>
        <v>4855</v>
      </c>
      <c r="AM13" s="672">
        <f t="shared" si="3"/>
        <v>0</v>
      </c>
      <c r="AN13" s="619">
        <f t="shared" si="3"/>
        <v>53</v>
      </c>
      <c r="AO13" s="619">
        <f t="shared" si="3"/>
        <v>54</v>
      </c>
      <c r="AP13" s="118"/>
      <c r="AQ13" s="118"/>
      <c r="AR13" s="86"/>
      <c r="AS13" s="118"/>
      <c r="AT13" s="95"/>
    </row>
    <row r="14" spans="1:46" s="6" customFormat="1" ht="20.25" customHeight="1">
      <c r="A14" s="691" t="s">
        <v>44</v>
      </c>
      <c r="B14" s="174"/>
      <c r="C14" s="175" t="s">
        <v>38</v>
      </c>
      <c r="D14" s="617">
        <v>1</v>
      </c>
      <c r="E14" s="617">
        <v>19</v>
      </c>
      <c r="F14" s="617">
        <v>673</v>
      </c>
      <c r="G14" s="617">
        <v>333</v>
      </c>
      <c r="H14" s="617">
        <v>340</v>
      </c>
      <c r="I14" s="617">
        <v>29</v>
      </c>
      <c r="J14" s="617">
        <v>17</v>
      </c>
      <c r="K14" s="617">
        <v>10</v>
      </c>
      <c r="L14" s="617">
        <v>1</v>
      </c>
      <c r="M14" s="617">
        <v>1</v>
      </c>
      <c r="N14" s="83"/>
      <c r="O14" s="727"/>
      <c r="P14" s="727"/>
      <c r="Q14" s="728"/>
      <c r="R14" s="388"/>
      <c r="S14" s="127"/>
      <c r="T14" s="133"/>
      <c r="U14" s="133"/>
      <c r="V14" s="133"/>
      <c r="W14" s="133"/>
      <c r="X14" s="127"/>
      <c r="Y14" s="127"/>
      <c r="Z14" s="127"/>
      <c r="AA14" s="127"/>
      <c r="AB14" s="674"/>
      <c r="AC14" s="674"/>
      <c r="AD14" s="674"/>
      <c r="AE14" s="674"/>
      <c r="AF14" s="677"/>
      <c r="AG14" s="677"/>
      <c r="AH14" s="133"/>
      <c r="AI14" s="389"/>
      <c r="AJ14" s="674"/>
      <c r="AK14" s="674"/>
      <c r="AL14" s="127"/>
      <c r="AM14" s="127"/>
      <c r="AN14" s="127"/>
      <c r="AO14" s="127"/>
      <c r="AP14" s="145"/>
      <c r="AQ14" s="145"/>
      <c r="AR14" s="86"/>
      <c r="AS14" s="145"/>
      <c r="AT14" s="145"/>
    </row>
    <row r="15" spans="1:46" ht="20.25" customHeight="1">
      <c r="A15" s="726"/>
      <c r="B15" s="5"/>
      <c r="C15" s="4" t="s">
        <v>36</v>
      </c>
      <c r="D15" s="617">
        <v>294</v>
      </c>
      <c r="E15" s="617">
        <v>2960</v>
      </c>
      <c r="F15" s="617">
        <v>82059</v>
      </c>
      <c r="G15" s="617">
        <v>41969</v>
      </c>
      <c r="H15" s="617">
        <v>40090</v>
      </c>
      <c r="I15" s="617">
        <v>4391</v>
      </c>
      <c r="J15" s="617">
        <v>1563</v>
      </c>
      <c r="K15" s="617">
        <v>2794</v>
      </c>
      <c r="L15" s="617">
        <v>13</v>
      </c>
      <c r="M15" s="617">
        <v>21</v>
      </c>
      <c r="N15" s="83"/>
      <c r="O15" s="142"/>
      <c r="P15" s="729" t="s">
        <v>84</v>
      </c>
      <c r="Q15" s="730"/>
      <c r="R15" s="681">
        <v>40</v>
      </c>
      <c r="S15" s="678"/>
      <c r="T15" s="12"/>
      <c r="U15" s="12" t="s">
        <v>817</v>
      </c>
      <c r="V15" s="678">
        <v>39</v>
      </c>
      <c r="W15" s="678"/>
      <c r="X15" s="680">
        <v>1</v>
      </c>
      <c r="Y15" s="680"/>
      <c r="Z15" s="126">
        <v>252</v>
      </c>
      <c r="AA15" s="126">
        <v>386</v>
      </c>
      <c r="AB15" s="680">
        <v>6101</v>
      </c>
      <c r="AC15" s="680"/>
      <c r="AD15" s="680">
        <v>3044</v>
      </c>
      <c r="AE15" s="680"/>
      <c r="AF15" s="678">
        <v>3057</v>
      </c>
      <c r="AG15" s="678"/>
      <c r="AH15" s="12" t="s">
        <v>817</v>
      </c>
      <c r="AI15" s="12" t="s">
        <v>817</v>
      </c>
      <c r="AJ15" s="673">
        <v>2991</v>
      </c>
      <c r="AK15" s="673"/>
      <c r="AL15" s="673">
        <v>3003</v>
      </c>
      <c r="AM15" s="673"/>
      <c r="AN15" s="129">
        <v>53</v>
      </c>
      <c r="AO15" s="129">
        <v>54</v>
      </c>
      <c r="AP15" s="198"/>
      <c r="AQ15" s="198"/>
      <c r="AR15" s="198"/>
      <c r="AS15" s="198"/>
      <c r="AT15" s="198"/>
    </row>
    <row r="16" spans="1:46" ht="20.25" customHeight="1">
      <c r="A16" s="230"/>
      <c r="B16" s="323"/>
      <c r="C16" s="175" t="s">
        <v>37</v>
      </c>
      <c r="D16" s="617">
        <v>1</v>
      </c>
      <c r="E16" s="617">
        <v>6</v>
      </c>
      <c r="F16" s="617">
        <v>186</v>
      </c>
      <c r="G16" s="617">
        <v>48</v>
      </c>
      <c r="H16" s="617">
        <v>138</v>
      </c>
      <c r="I16" s="617">
        <v>14</v>
      </c>
      <c r="J16" s="617">
        <v>4</v>
      </c>
      <c r="K16" s="617">
        <v>4</v>
      </c>
      <c r="L16" s="617">
        <v>1</v>
      </c>
      <c r="M16" s="617">
        <v>5</v>
      </c>
      <c r="N16" s="83"/>
      <c r="O16" s="97"/>
      <c r="P16" s="691" t="s">
        <v>85</v>
      </c>
      <c r="Q16" s="706"/>
      <c r="R16" s="681">
        <v>5</v>
      </c>
      <c r="S16" s="678"/>
      <c r="T16" s="675">
        <v>2</v>
      </c>
      <c r="U16" s="675"/>
      <c r="V16" s="675">
        <v>3</v>
      </c>
      <c r="W16" s="675"/>
      <c r="X16" s="12"/>
      <c r="Y16" s="12" t="s">
        <v>817</v>
      </c>
      <c r="Z16" s="28">
        <v>22</v>
      </c>
      <c r="AA16" s="28">
        <v>27</v>
      </c>
      <c r="AB16" s="680">
        <v>390</v>
      </c>
      <c r="AC16" s="680"/>
      <c r="AD16" s="680">
        <v>212</v>
      </c>
      <c r="AE16" s="680"/>
      <c r="AF16" s="675">
        <v>178</v>
      </c>
      <c r="AG16" s="675"/>
      <c r="AH16" s="48">
        <v>51</v>
      </c>
      <c r="AI16" s="122">
        <v>34</v>
      </c>
      <c r="AJ16" s="663">
        <v>161</v>
      </c>
      <c r="AK16" s="663"/>
      <c r="AL16" s="663">
        <v>144</v>
      </c>
      <c r="AM16" s="663"/>
      <c r="AN16" s="12" t="s">
        <v>817</v>
      </c>
      <c r="AO16" s="12" t="s">
        <v>817</v>
      </c>
      <c r="AP16" s="84"/>
      <c r="AQ16" s="84"/>
      <c r="AR16" s="74"/>
      <c r="AS16" s="84"/>
      <c r="AT16" s="84"/>
    </row>
    <row r="17" spans="1:46" ht="20.25" customHeight="1">
      <c r="A17" s="323"/>
      <c r="B17" s="323"/>
      <c r="C17" s="569" t="s">
        <v>31</v>
      </c>
      <c r="D17" s="570">
        <f aca="true" t="shared" si="4" ref="D17:M17">SUM(D18:D20)</f>
        <v>114</v>
      </c>
      <c r="E17" s="570">
        <f t="shared" si="4"/>
        <v>1375</v>
      </c>
      <c r="F17" s="570">
        <f t="shared" si="4"/>
        <v>46970</v>
      </c>
      <c r="G17" s="570">
        <f t="shared" si="4"/>
        <v>23859</v>
      </c>
      <c r="H17" s="570">
        <f t="shared" si="4"/>
        <v>23111</v>
      </c>
      <c r="I17" s="570">
        <f t="shared" si="4"/>
        <v>2747</v>
      </c>
      <c r="J17" s="570">
        <f t="shared" si="4"/>
        <v>1540</v>
      </c>
      <c r="K17" s="570">
        <f t="shared" si="4"/>
        <v>1140</v>
      </c>
      <c r="L17" s="570">
        <f t="shared" si="4"/>
        <v>34</v>
      </c>
      <c r="M17" s="570">
        <f t="shared" si="4"/>
        <v>33</v>
      </c>
      <c r="N17" s="83"/>
      <c r="O17" s="97"/>
      <c r="P17" s="691" t="s">
        <v>86</v>
      </c>
      <c r="Q17" s="706"/>
      <c r="R17" s="681">
        <v>8</v>
      </c>
      <c r="S17" s="678"/>
      <c r="T17" s="12"/>
      <c r="U17" s="12" t="s">
        <v>817</v>
      </c>
      <c r="V17" s="675">
        <v>8</v>
      </c>
      <c r="W17" s="675"/>
      <c r="X17" s="12"/>
      <c r="Y17" s="12" t="s">
        <v>817</v>
      </c>
      <c r="Z17" s="28">
        <v>47</v>
      </c>
      <c r="AA17" s="28">
        <v>64</v>
      </c>
      <c r="AB17" s="680">
        <v>1056</v>
      </c>
      <c r="AC17" s="680"/>
      <c r="AD17" s="680">
        <v>530</v>
      </c>
      <c r="AE17" s="680"/>
      <c r="AF17" s="675">
        <v>526</v>
      </c>
      <c r="AG17" s="675"/>
      <c r="AH17" s="12" t="s">
        <v>817</v>
      </c>
      <c r="AI17" s="12" t="s">
        <v>817</v>
      </c>
      <c r="AJ17" s="663">
        <v>530</v>
      </c>
      <c r="AK17" s="663"/>
      <c r="AL17" s="663">
        <v>526</v>
      </c>
      <c r="AM17" s="663"/>
      <c r="AN17" s="12" t="s">
        <v>817</v>
      </c>
      <c r="AO17" s="12" t="s">
        <v>817</v>
      </c>
      <c r="AP17" s="84"/>
      <c r="AQ17" s="84"/>
      <c r="AR17" s="74"/>
      <c r="AS17" s="84"/>
      <c r="AT17" s="84"/>
    </row>
    <row r="18" spans="1:46" ht="20.25" customHeight="1">
      <c r="A18" s="691" t="s">
        <v>47</v>
      </c>
      <c r="B18" s="174"/>
      <c r="C18" s="175" t="s">
        <v>38</v>
      </c>
      <c r="D18" s="617">
        <v>1</v>
      </c>
      <c r="E18" s="617">
        <v>12</v>
      </c>
      <c r="F18" s="617">
        <v>477</v>
      </c>
      <c r="G18" s="617">
        <v>239</v>
      </c>
      <c r="H18" s="617">
        <v>238</v>
      </c>
      <c r="I18" s="617">
        <v>29</v>
      </c>
      <c r="J18" s="617">
        <v>18</v>
      </c>
      <c r="K18" s="617">
        <v>5</v>
      </c>
      <c r="L18" s="617">
        <v>3</v>
      </c>
      <c r="M18" s="617">
        <v>3</v>
      </c>
      <c r="N18" s="83"/>
      <c r="O18" s="97"/>
      <c r="P18" s="691" t="s">
        <v>87</v>
      </c>
      <c r="Q18" s="706"/>
      <c r="R18" s="681">
        <v>2</v>
      </c>
      <c r="S18" s="678"/>
      <c r="T18" s="12"/>
      <c r="U18" s="12" t="s">
        <v>817</v>
      </c>
      <c r="V18" s="675">
        <v>2</v>
      </c>
      <c r="W18" s="675"/>
      <c r="X18" s="12"/>
      <c r="Y18" s="12" t="s">
        <v>817</v>
      </c>
      <c r="Z18" s="28">
        <v>12</v>
      </c>
      <c r="AA18" s="28">
        <v>17</v>
      </c>
      <c r="AB18" s="680">
        <v>301</v>
      </c>
      <c r="AC18" s="680"/>
      <c r="AD18" s="680">
        <v>169</v>
      </c>
      <c r="AE18" s="680"/>
      <c r="AF18" s="675">
        <v>132</v>
      </c>
      <c r="AG18" s="675"/>
      <c r="AH18" s="12" t="s">
        <v>817</v>
      </c>
      <c r="AI18" s="12" t="s">
        <v>817</v>
      </c>
      <c r="AJ18" s="663">
        <v>169</v>
      </c>
      <c r="AK18" s="663"/>
      <c r="AL18" s="663">
        <v>132</v>
      </c>
      <c r="AM18" s="663"/>
      <c r="AN18" s="12" t="s">
        <v>817</v>
      </c>
      <c r="AO18" s="12" t="s">
        <v>817</v>
      </c>
      <c r="AP18" s="84"/>
      <c r="AQ18" s="84"/>
      <c r="AR18" s="74"/>
      <c r="AS18" s="84"/>
      <c r="AT18" s="84"/>
    </row>
    <row r="19" spans="1:46" ht="20.25" customHeight="1">
      <c r="A19" s="716"/>
      <c r="B19" s="230"/>
      <c r="C19" s="175" t="s">
        <v>36</v>
      </c>
      <c r="D19" s="617">
        <v>110</v>
      </c>
      <c r="E19" s="617">
        <v>1351</v>
      </c>
      <c r="F19" s="617">
        <v>46191</v>
      </c>
      <c r="G19" s="617">
        <v>23494</v>
      </c>
      <c r="H19" s="617">
        <v>22697</v>
      </c>
      <c r="I19" s="617">
        <v>2654</v>
      </c>
      <c r="J19" s="617">
        <v>1506</v>
      </c>
      <c r="K19" s="617">
        <v>1127</v>
      </c>
      <c r="L19" s="617">
        <v>5</v>
      </c>
      <c r="M19" s="617">
        <v>16</v>
      </c>
      <c r="N19" s="83"/>
      <c r="O19" s="97"/>
      <c r="P19" s="691" t="s">
        <v>88</v>
      </c>
      <c r="Q19" s="706"/>
      <c r="R19" s="681">
        <v>1</v>
      </c>
      <c r="S19" s="678"/>
      <c r="T19" s="12"/>
      <c r="U19" s="12" t="s">
        <v>817</v>
      </c>
      <c r="V19" s="675">
        <v>1</v>
      </c>
      <c r="W19" s="675"/>
      <c r="X19" s="12"/>
      <c r="Y19" s="12" t="s">
        <v>817</v>
      </c>
      <c r="Z19" s="28">
        <v>3</v>
      </c>
      <c r="AA19" s="28">
        <v>5</v>
      </c>
      <c r="AB19" s="680">
        <v>56</v>
      </c>
      <c r="AC19" s="680"/>
      <c r="AD19" s="680">
        <v>25</v>
      </c>
      <c r="AE19" s="680"/>
      <c r="AF19" s="675">
        <v>31</v>
      </c>
      <c r="AG19" s="675"/>
      <c r="AH19" s="12" t="s">
        <v>817</v>
      </c>
      <c r="AI19" s="12" t="s">
        <v>817</v>
      </c>
      <c r="AJ19" s="663">
        <v>25</v>
      </c>
      <c r="AK19" s="663"/>
      <c r="AL19" s="663">
        <v>31</v>
      </c>
      <c r="AM19" s="663"/>
      <c r="AN19" s="12" t="s">
        <v>817</v>
      </c>
      <c r="AO19" s="12" t="s">
        <v>817</v>
      </c>
      <c r="AP19" s="84"/>
      <c r="AQ19" s="84"/>
      <c r="AR19" s="74"/>
      <c r="AS19" s="84"/>
      <c r="AT19" s="84"/>
    </row>
    <row r="20" spans="1:46" ht="20.25" customHeight="1">
      <c r="A20" s="230"/>
      <c r="B20" s="323"/>
      <c r="C20" s="175" t="s">
        <v>37</v>
      </c>
      <c r="D20" s="617">
        <v>3</v>
      </c>
      <c r="E20" s="617">
        <v>12</v>
      </c>
      <c r="F20" s="617">
        <v>302</v>
      </c>
      <c r="G20" s="617">
        <v>126</v>
      </c>
      <c r="H20" s="617">
        <v>176</v>
      </c>
      <c r="I20" s="617">
        <v>64</v>
      </c>
      <c r="J20" s="617">
        <v>16</v>
      </c>
      <c r="K20" s="617">
        <v>8</v>
      </c>
      <c r="L20" s="617">
        <v>26</v>
      </c>
      <c r="M20" s="617">
        <v>14</v>
      </c>
      <c r="N20" s="83"/>
      <c r="O20" s="97"/>
      <c r="P20" s="691" t="s">
        <v>81</v>
      </c>
      <c r="Q20" s="706"/>
      <c r="R20" s="681">
        <v>3</v>
      </c>
      <c r="S20" s="678"/>
      <c r="T20" s="675">
        <v>2</v>
      </c>
      <c r="U20" s="675"/>
      <c r="V20" s="675">
        <v>1</v>
      </c>
      <c r="W20" s="675"/>
      <c r="X20" s="12"/>
      <c r="Y20" s="12" t="s">
        <v>817</v>
      </c>
      <c r="Z20" s="28">
        <v>15</v>
      </c>
      <c r="AA20" s="28">
        <v>17</v>
      </c>
      <c r="AB20" s="680">
        <v>275</v>
      </c>
      <c r="AC20" s="680"/>
      <c r="AD20" s="680">
        <v>142</v>
      </c>
      <c r="AE20" s="680"/>
      <c r="AF20" s="675">
        <v>133</v>
      </c>
      <c r="AG20" s="675"/>
      <c r="AH20" s="48">
        <v>53</v>
      </c>
      <c r="AI20" s="122">
        <v>49</v>
      </c>
      <c r="AJ20" s="663">
        <v>89</v>
      </c>
      <c r="AK20" s="663"/>
      <c r="AL20" s="663">
        <v>84</v>
      </c>
      <c r="AM20" s="663"/>
      <c r="AN20" s="12" t="s">
        <v>817</v>
      </c>
      <c r="AO20" s="12" t="s">
        <v>817</v>
      </c>
      <c r="AP20" s="84"/>
      <c r="AQ20" s="84"/>
      <c r="AR20" s="74"/>
      <c r="AS20" s="84"/>
      <c r="AT20" s="84"/>
    </row>
    <row r="21" spans="1:46" ht="20.25" customHeight="1">
      <c r="A21" s="323"/>
      <c r="B21" s="323"/>
      <c r="C21" s="569" t="s">
        <v>31</v>
      </c>
      <c r="D21" s="570">
        <f>SUM(D22:D24)</f>
        <v>66</v>
      </c>
      <c r="E21" s="571" t="s">
        <v>844</v>
      </c>
      <c r="F21" s="570">
        <f aca="true" t="shared" si="5" ref="F21:M21">SUM(F22:F24)</f>
        <v>50036</v>
      </c>
      <c r="G21" s="570">
        <f t="shared" si="5"/>
        <v>25347</v>
      </c>
      <c r="H21" s="570">
        <f t="shared" si="5"/>
        <v>24689</v>
      </c>
      <c r="I21" s="570">
        <f t="shared" si="5"/>
        <v>3693</v>
      </c>
      <c r="J21" s="570">
        <f t="shared" si="5"/>
        <v>2407</v>
      </c>
      <c r="K21" s="570">
        <f t="shared" si="5"/>
        <v>688</v>
      </c>
      <c r="L21" s="570">
        <f t="shared" si="5"/>
        <v>335</v>
      </c>
      <c r="M21" s="570">
        <f t="shared" si="5"/>
        <v>263</v>
      </c>
      <c r="N21" s="83"/>
      <c r="O21" s="97"/>
      <c r="P21" s="691" t="s">
        <v>89</v>
      </c>
      <c r="Q21" s="706"/>
      <c r="R21" s="681">
        <v>2</v>
      </c>
      <c r="S21" s="678"/>
      <c r="T21" s="12"/>
      <c r="U21" s="12" t="s">
        <v>817</v>
      </c>
      <c r="V21" s="675">
        <v>2</v>
      </c>
      <c r="W21" s="675"/>
      <c r="X21" s="12"/>
      <c r="Y21" s="12" t="s">
        <v>817</v>
      </c>
      <c r="Z21" s="28">
        <v>9</v>
      </c>
      <c r="AA21" s="28">
        <v>16</v>
      </c>
      <c r="AB21" s="680">
        <v>177</v>
      </c>
      <c r="AC21" s="680"/>
      <c r="AD21" s="680">
        <v>89</v>
      </c>
      <c r="AE21" s="680"/>
      <c r="AF21" s="675">
        <v>88</v>
      </c>
      <c r="AG21" s="675"/>
      <c r="AH21" s="12" t="s">
        <v>817</v>
      </c>
      <c r="AI21" s="12" t="s">
        <v>817</v>
      </c>
      <c r="AJ21" s="663">
        <v>89</v>
      </c>
      <c r="AK21" s="663"/>
      <c r="AL21" s="663">
        <v>88</v>
      </c>
      <c r="AM21" s="663"/>
      <c r="AN21" s="12" t="s">
        <v>817</v>
      </c>
      <c r="AO21" s="12" t="s">
        <v>817</v>
      </c>
      <c r="AP21" s="84"/>
      <c r="AQ21" s="84"/>
      <c r="AR21" s="74"/>
      <c r="AS21" s="84"/>
      <c r="AT21" s="84"/>
    </row>
    <row r="22" spans="1:46" ht="20.25" customHeight="1">
      <c r="A22" s="691" t="s">
        <v>48</v>
      </c>
      <c r="B22" s="174"/>
      <c r="C22" s="175" t="s">
        <v>38</v>
      </c>
      <c r="D22" s="617">
        <v>1</v>
      </c>
      <c r="E22" s="617" t="s">
        <v>817</v>
      </c>
      <c r="F22" s="617">
        <v>416</v>
      </c>
      <c r="G22" s="617">
        <v>255</v>
      </c>
      <c r="H22" s="617">
        <v>161</v>
      </c>
      <c r="I22" s="617">
        <v>31</v>
      </c>
      <c r="J22" s="617">
        <v>18</v>
      </c>
      <c r="K22" s="617">
        <v>6</v>
      </c>
      <c r="L22" s="617">
        <v>3</v>
      </c>
      <c r="M22" s="617">
        <v>4</v>
      </c>
      <c r="N22" s="83"/>
      <c r="O22" s="97"/>
      <c r="P22" s="691" t="s">
        <v>82</v>
      </c>
      <c r="Q22" s="706"/>
      <c r="R22" s="681">
        <v>5</v>
      </c>
      <c r="S22" s="678"/>
      <c r="T22" s="675">
        <v>3</v>
      </c>
      <c r="U22" s="675"/>
      <c r="V22" s="675">
        <v>2</v>
      </c>
      <c r="W22" s="675"/>
      <c r="X22" s="12"/>
      <c r="Y22" s="12" t="s">
        <v>817</v>
      </c>
      <c r="Z22" s="28">
        <v>29</v>
      </c>
      <c r="AA22" s="28">
        <v>41</v>
      </c>
      <c r="AB22" s="680">
        <v>653</v>
      </c>
      <c r="AC22" s="680"/>
      <c r="AD22" s="680">
        <v>320</v>
      </c>
      <c r="AE22" s="680"/>
      <c r="AF22" s="675">
        <v>333</v>
      </c>
      <c r="AG22" s="675"/>
      <c r="AH22" s="48">
        <v>110</v>
      </c>
      <c r="AI22" s="122">
        <v>129</v>
      </c>
      <c r="AJ22" s="663">
        <v>210</v>
      </c>
      <c r="AK22" s="663"/>
      <c r="AL22" s="663">
        <v>204</v>
      </c>
      <c r="AM22" s="663"/>
      <c r="AN22" s="12" t="s">
        <v>817</v>
      </c>
      <c r="AO22" s="12" t="s">
        <v>817</v>
      </c>
      <c r="AP22" s="97"/>
      <c r="AQ22" s="84"/>
      <c r="AR22" s="74"/>
      <c r="AS22" s="84"/>
      <c r="AT22" s="84"/>
    </row>
    <row r="23" spans="1:46" ht="20.25" customHeight="1">
      <c r="A23" s="716"/>
      <c r="B23" s="230"/>
      <c r="C23" s="175" t="s">
        <v>36</v>
      </c>
      <c r="D23" s="617">
        <v>56</v>
      </c>
      <c r="E23" s="617" t="s">
        <v>817</v>
      </c>
      <c r="F23" s="617">
        <v>40155</v>
      </c>
      <c r="G23" s="617">
        <v>20556</v>
      </c>
      <c r="H23" s="617">
        <v>19599</v>
      </c>
      <c r="I23" s="617">
        <v>3029</v>
      </c>
      <c r="J23" s="617">
        <v>2073</v>
      </c>
      <c r="K23" s="617">
        <v>585</v>
      </c>
      <c r="L23" s="617">
        <v>201</v>
      </c>
      <c r="M23" s="617">
        <v>170</v>
      </c>
      <c r="N23" s="83"/>
      <c r="O23" s="97"/>
      <c r="P23" s="703"/>
      <c r="Q23" s="717"/>
      <c r="R23" s="76"/>
      <c r="S23" s="28"/>
      <c r="T23" s="675"/>
      <c r="U23" s="675"/>
      <c r="V23" s="675"/>
      <c r="W23" s="675"/>
      <c r="X23" s="680"/>
      <c r="Y23" s="680"/>
      <c r="Z23" s="28"/>
      <c r="AA23" s="28"/>
      <c r="AB23" s="680"/>
      <c r="AC23" s="680"/>
      <c r="AD23" s="680"/>
      <c r="AE23" s="680"/>
      <c r="AF23" s="675"/>
      <c r="AG23" s="675"/>
      <c r="AH23" s="48"/>
      <c r="AI23" s="122"/>
      <c r="AJ23" s="663"/>
      <c r="AK23" s="663"/>
      <c r="AL23" s="663"/>
      <c r="AM23" s="663"/>
      <c r="AN23" s="122"/>
      <c r="AO23" s="122"/>
      <c r="AP23" s="84"/>
      <c r="AQ23" s="84"/>
      <c r="AR23" s="74"/>
      <c r="AS23" s="84"/>
      <c r="AT23" s="84"/>
    </row>
    <row r="24" spans="1:46" ht="20.25" customHeight="1">
      <c r="A24" s="230"/>
      <c r="B24" s="323"/>
      <c r="C24" s="175" t="s">
        <v>37</v>
      </c>
      <c r="D24" s="617">
        <v>9</v>
      </c>
      <c r="E24" s="617" t="s">
        <v>817</v>
      </c>
      <c r="F24" s="617">
        <v>9465</v>
      </c>
      <c r="G24" s="617">
        <v>4536</v>
      </c>
      <c r="H24" s="617">
        <v>4929</v>
      </c>
      <c r="I24" s="617">
        <v>633</v>
      </c>
      <c r="J24" s="617">
        <v>316</v>
      </c>
      <c r="K24" s="617">
        <v>97</v>
      </c>
      <c r="L24" s="617">
        <v>131</v>
      </c>
      <c r="M24" s="617">
        <v>89</v>
      </c>
      <c r="N24" s="83"/>
      <c r="O24" s="142"/>
      <c r="P24" s="729" t="s">
        <v>530</v>
      </c>
      <c r="Q24" s="730"/>
      <c r="R24" s="681">
        <v>1</v>
      </c>
      <c r="S24" s="678"/>
      <c r="T24" s="678">
        <v>1</v>
      </c>
      <c r="U24" s="678"/>
      <c r="V24" s="12"/>
      <c r="W24" s="12" t="s">
        <v>817</v>
      </c>
      <c r="X24" s="12"/>
      <c r="Y24" s="12" t="s">
        <v>817</v>
      </c>
      <c r="Z24" s="126">
        <v>3</v>
      </c>
      <c r="AA24" s="126">
        <v>5</v>
      </c>
      <c r="AB24" s="680">
        <v>45</v>
      </c>
      <c r="AC24" s="680"/>
      <c r="AD24" s="678">
        <v>31</v>
      </c>
      <c r="AE24" s="678"/>
      <c r="AF24" s="678">
        <v>14</v>
      </c>
      <c r="AG24" s="678"/>
      <c r="AH24" s="126">
        <v>31</v>
      </c>
      <c r="AI24" s="129">
        <v>14</v>
      </c>
      <c r="AJ24" s="12"/>
      <c r="AK24" s="12" t="s">
        <v>817</v>
      </c>
      <c r="AL24" s="12"/>
      <c r="AM24" s="12" t="s">
        <v>817</v>
      </c>
      <c r="AN24" s="12" t="s">
        <v>817</v>
      </c>
      <c r="AO24" s="12" t="s">
        <v>817</v>
      </c>
      <c r="AP24" s="198"/>
      <c r="AQ24" s="198"/>
      <c r="AR24" s="198"/>
      <c r="AS24" s="198"/>
      <c r="AT24" s="198"/>
    </row>
    <row r="25" spans="1:46" ht="20.25" customHeight="1">
      <c r="A25" s="323"/>
      <c r="B25" s="323"/>
      <c r="C25" s="569" t="s">
        <v>31</v>
      </c>
      <c r="D25" s="570">
        <f>SUM(D26:D28)</f>
        <v>2</v>
      </c>
      <c r="E25" s="571" t="s">
        <v>844</v>
      </c>
      <c r="F25" s="570">
        <f aca="true" t="shared" si="6" ref="F25:M25">SUM(F26:F28)</f>
        <v>1837</v>
      </c>
      <c r="G25" s="570">
        <f t="shared" si="6"/>
        <v>1445</v>
      </c>
      <c r="H25" s="570">
        <f t="shared" si="6"/>
        <v>392</v>
      </c>
      <c r="I25" s="570">
        <f t="shared" si="6"/>
        <v>192</v>
      </c>
      <c r="J25" s="570">
        <f t="shared" si="6"/>
        <v>122</v>
      </c>
      <c r="K25" s="570">
        <f t="shared" si="6"/>
        <v>6</v>
      </c>
      <c r="L25" s="570">
        <f t="shared" si="6"/>
        <v>60</v>
      </c>
      <c r="M25" s="570">
        <f t="shared" si="6"/>
        <v>4</v>
      </c>
      <c r="N25" s="83"/>
      <c r="O25" s="97"/>
      <c r="P25" s="691" t="s">
        <v>337</v>
      </c>
      <c r="Q25" s="706"/>
      <c r="R25" s="12"/>
      <c r="S25" s="12" t="s">
        <v>817</v>
      </c>
      <c r="T25" s="12"/>
      <c r="U25" s="12" t="s">
        <v>817</v>
      </c>
      <c r="V25" s="12"/>
      <c r="W25" s="12" t="s">
        <v>817</v>
      </c>
      <c r="X25" s="12"/>
      <c r="Y25" s="12" t="s">
        <v>817</v>
      </c>
      <c r="Z25" s="12" t="s">
        <v>817</v>
      </c>
      <c r="AA25" s="12" t="s">
        <v>817</v>
      </c>
      <c r="AB25" s="12"/>
      <c r="AC25" s="12" t="s">
        <v>817</v>
      </c>
      <c r="AD25" s="12"/>
      <c r="AE25" s="12" t="s">
        <v>817</v>
      </c>
      <c r="AF25" s="12"/>
      <c r="AG25" s="12" t="s">
        <v>817</v>
      </c>
      <c r="AH25" s="12" t="s">
        <v>817</v>
      </c>
      <c r="AI25" s="12" t="s">
        <v>817</v>
      </c>
      <c r="AJ25" s="12"/>
      <c r="AK25" s="12" t="s">
        <v>817</v>
      </c>
      <c r="AL25" s="12"/>
      <c r="AM25" s="12" t="s">
        <v>817</v>
      </c>
      <c r="AN25" s="12" t="s">
        <v>817</v>
      </c>
      <c r="AO25" s="12" t="s">
        <v>817</v>
      </c>
      <c r="AP25" s="84"/>
      <c r="AQ25" s="97"/>
      <c r="AR25" s="74"/>
      <c r="AS25" s="84"/>
      <c r="AT25" s="84"/>
    </row>
    <row r="26" spans="1:46" ht="20.25" customHeight="1">
      <c r="A26" s="714" t="s">
        <v>94</v>
      </c>
      <c r="B26" s="174"/>
      <c r="C26" s="175" t="s">
        <v>38</v>
      </c>
      <c r="D26" s="617">
        <v>1</v>
      </c>
      <c r="E26" s="617" t="s">
        <v>817</v>
      </c>
      <c r="F26" s="617">
        <v>1041</v>
      </c>
      <c r="G26" s="617">
        <v>771</v>
      </c>
      <c r="H26" s="617">
        <v>270</v>
      </c>
      <c r="I26" s="617">
        <v>135</v>
      </c>
      <c r="J26" s="617">
        <v>74</v>
      </c>
      <c r="K26" s="617">
        <v>2</v>
      </c>
      <c r="L26" s="617">
        <v>56</v>
      </c>
      <c r="M26" s="617">
        <v>3</v>
      </c>
      <c r="N26" s="83"/>
      <c r="O26" s="97"/>
      <c r="P26" s="691" t="s">
        <v>338</v>
      </c>
      <c r="Q26" s="706"/>
      <c r="R26" s="681">
        <v>5</v>
      </c>
      <c r="S26" s="678"/>
      <c r="T26" s="675">
        <v>1</v>
      </c>
      <c r="U26" s="675"/>
      <c r="V26" s="675">
        <v>4</v>
      </c>
      <c r="W26" s="675"/>
      <c r="X26" s="12"/>
      <c r="Y26" s="12" t="s">
        <v>817</v>
      </c>
      <c r="Z26" s="28">
        <v>29</v>
      </c>
      <c r="AA26" s="28">
        <v>47</v>
      </c>
      <c r="AB26" s="680">
        <v>729</v>
      </c>
      <c r="AC26" s="680"/>
      <c r="AD26" s="680">
        <v>362</v>
      </c>
      <c r="AE26" s="680"/>
      <c r="AF26" s="675">
        <v>367</v>
      </c>
      <c r="AG26" s="675"/>
      <c r="AH26" s="48">
        <v>19</v>
      </c>
      <c r="AI26" s="122">
        <v>30</v>
      </c>
      <c r="AJ26" s="663">
        <v>343</v>
      </c>
      <c r="AK26" s="663"/>
      <c r="AL26" s="663">
        <v>337</v>
      </c>
      <c r="AM26" s="663"/>
      <c r="AN26" s="12" t="s">
        <v>817</v>
      </c>
      <c r="AO26" s="12" t="s">
        <v>817</v>
      </c>
      <c r="AP26" s="84"/>
      <c r="AQ26" s="84"/>
      <c r="AR26" s="74"/>
      <c r="AS26" s="84"/>
      <c r="AT26" s="84"/>
    </row>
    <row r="27" spans="1:46" ht="20.25" customHeight="1">
      <c r="A27" s="715"/>
      <c r="B27" s="174"/>
      <c r="C27" s="175" t="s">
        <v>36</v>
      </c>
      <c r="D27" s="617" t="s">
        <v>817</v>
      </c>
      <c r="E27" s="617" t="s">
        <v>817</v>
      </c>
      <c r="F27" s="617" t="s">
        <v>817</v>
      </c>
      <c r="G27" s="617" t="s">
        <v>817</v>
      </c>
      <c r="H27" s="617" t="s">
        <v>817</v>
      </c>
      <c r="I27" s="617" t="s">
        <v>817</v>
      </c>
      <c r="J27" s="617" t="s">
        <v>817</v>
      </c>
      <c r="K27" s="617" t="s">
        <v>817</v>
      </c>
      <c r="L27" s="617" t="s">
        <v>817</v>
      </c>
      <c r="M27" s="617" t="s">
        <v>817</v>
      </c>
      <c r="N27" s="83"/>
      <c r="O27" s="97"/>
      <c r="P27" s="691" t="s">
        <v>339</v>
      </c>
      <c r="Q27" s="706"/>
      <c r="R27" s="681">
        <v>3</v>
      </c>
      <c r="S27" s="678"/>
      <c r="T27" s="675">
        <v>1</v>
      </c>
      <c r="U27" s="675"/>
      <c r="V27" s="675">
        <v>2</v>
      </c>
      <c r="W27" s="675"/>
      <c r="X27" s="12"/>
      <c r="Y27" s="12" t="s">
        <v>817</v>
      </c>
      <c r="Z27" s="28">
        <v>19</v>
      </c>
      <c r="AA27" s="28">
        <v>29</v>
      </c>
      <c r="AB27" s="680">
        <v>531</v>
      </c>
      <c r="AC27" s="680"/>
      <c r="AD27" s="680">
        <v>263</v>
      </c>
      <c r="AE27" s="680"/>
      <c r="AF27" s="675">
        <v>268</v>
      </c>
      <c r="AG27" s="675"/>
      <c r="AH27" s="48">
        <v>47</v>
      </c>
      <c r="AI27" s="122">
        <v>21</v>
      </c>
      <c r="AJ27" s="663">
        <v>216</v>
      </c>
      <c r="AK27" s="663"/>
      <c r="AL27" s="663">
        <v>247</v>
      </c>
      <c r="AM27" s="663"/>
      <c r="AN27" s="12" t="s">
        <v>817</v>
      </c>
      <c r="AO27" s="12" t="s">
        <v>817</v>
      </c>
      <c r="AP27" s="84"/>
      <c r="AQ27" s="84"/>
      <c r="AR27" s="74"/>
      <c r="AS27" s="84"/>
      <c r="AT27" s="84"/>
    </row>
    <row r="28" spans="1:46" ht="20.25" customHeight="1">
      <c r="A28" s="324"/>
      <c r="B28" s="323"/>
      <c r="C28" s="175" t="s">
        <v>37</v>
      </c>
      <c r="D28" s="617">
        <v>1</v>
      </c>
      <c r="E28" s="617" t="s">
        <v>817</v>
      </c>
      <c r="F28" s="617">
        <v>796</v>
      </c>
      <c r="G28" s="617">
        <v>674</v>
      </c>
      <c r="H28" s="617">
        <v>122</v>
      </c>
      <c r="I28" s="617">
        <v>57</v>
      </c>
      <c r="J28" s="617">
        <v>48</v>
      </c>
      <c r="K28" s="617">
        <v>4</v>
      </c>
      <c r="L28" s="617">
        <v>4</v>
      </c>
      <c r="M28" s="617">
        <v>1</v>
      </c>
      <c r="N28" s="83"/>
      <c r="O28" s="97"/>
      <c r="P28" s="691" t="s">
        <v>340</v>
      </c>
      <c r="Q28" s="706"/>
      <c r="R28" s="12"/>
      <c r="S28" s="12" t="s">
        <v>817</v>
      </c>
      <c r="T28" s="12"/>
      <c r="U28" s="12" t="s">
        <v>817</v>
      </c>
      <c r="V28" s="12"/>
      <c r="W28" s="12" t="s">
        <v>817</v>
      </c>
      <c r="X28" s="12"/>
      <c r="Y28" s="12" t="s">
        <v>817</v>
      </c>
      <c r="Z28" s="12" t="s">
        <v>817</v>
      </c>
      <c r="AA28" s="12" t="s">
        <v>817</v>
      </c>
      <c r="AB28" s="12"/>
      <c r="AC28" s="12" t="s">
        <v>817</v>
      </c>
      <c r="AD28" s="12"/>
      <c r="AE28" s="12" t="s">
        <v>817</v>
      </c>
      <c r="AF28" s="12"/>
      <c r="AG28" s="12" t="s">
        <v>817</v>
      </c>
      <c r="AH28" s="12" t="s">
        <v>817</v>
      </c>
      <c r="AI28" s="12" t="s">
        <v>817</v>
      </c>
      <c r="AJ28" s="12"/>
      <c r="AK28" s="12" t="s">
        <v>817</v>
      </c>
      <c r="AL28" s="12"/>
      <c r="AM28" s="12" t="s">
        <v>817</v>
      </c>
      <c r="AN28" s="12" t="s">
        <v>817</v>
      </c>
      <c r="AO28" s="12" t="s">
        <v>817</v>
      </c>
      <c r="AP28" s="84"/>
      <c r="AQ28" s="84"/>
      <c r="AR28" s="74"/>
      <c r="AS28" s="84"/>
      <c r="AT28" s="84"/>
    </row>
    <row r="29" spans="1:46" ht="20.25" customHeight="1">
      <c r="A29" s="323"/>
      <c r="B29" s="323"/>
      <c r="C29" s="569" t="s">
        <v>31</v>
      </c>
      <c r="D29" s="570">
        <f>SUM(D30:D32)</f>
        <v>8</v>
      </c>
      <c r="E29" s="571" t="s">
        <v>844</v>
      </c>
      <c r="F29" s="570">
        <f aca="true" t="shared" si="7" ref="F29:M29">SUM(F30:F32)</f>
        <v>5777</v>
      </c>
      <c r="G29" s="570">
        <f t="shared" si="7"/>
        <v>765</v>
      </c>
      <c r="H29" s="570">
        <f t="shared" si="7"/>
        <v>5012</v>
      </c>
      <c r="I29" s="570">
        <f t="shared" si="7"/>
        <v>728</v>
      </c>
      <c r="J29" s="570">
        <f t="shared" si="7"/>
        <v>216</v>
      </c>
      <c r="K29" s="570">
        <f t="shared" si="7"/>
        <v>85</v>
      </c>
      <c r="L29" s="570">
        <f t="shared" si="7"/>
        <v>286</v>
      </c>
      <c r="M29" s="570">
        <f t="shared" si="7"/>
        <v>141</v>
      </c>
      <c r="N29" s="83"/>
      <c r="O29" s="97"/>
      <c r="P29" s="691" t="s">
        <v>341</v>
      </c>
      <c r="Q29" s="706"/>
      <c r="R29" s="681">
        <v>1</v>
      </c>
      <c r="S29" s="678"/>
      <c r="T29" s="12"/>
      <c r="U29" s="12" t="s">
        <v>817</v>
      </c>
      <c r="V29" s="675">
        <v>1</v>
      </c>
      <c r="W29" s="675"/>
      <c r="X29" s="12"/>
      <c r="Y29" s="12" t="s">
        <v>817</v>
      </c>
      <c r="Z29" s="28">
        <v>6</v>
      </c>
      <c r="AA29" s="28">
        <v>5</v>
      </c>
      <c r="AB29" s="680">
        <v>118</v>
      </c>
      <c r="AC29" s="680"/>
      <c r="AD29" s="680">
        <v>59</v>
      </c>
      <c r="AE29" s="680"/>
      <c r="AF29" s="675">
        <v>59</v>
      </c>
      <c r="AG29" s="675"/>
      <c r="AH29" s="12" t="s">
        <v>817</v>
      </c>
      <c r="AI29" s="12" t="s">
        <v>817</v>
      </c>
      <c r="AJ29" s="663">
        <v>59</v>
      </c>
      <c r="AK29" s="663"/>
      <c r="AL29" s="663">
        <v>59</v>
      </c>
      <c r="AM29" s="663"/>
      <c r="AN29" s="12" t="s">
        <v>817</v>
      </c>
      <c r="AO29" s="12" t="s">
        <v>817</v>
      </c>
      <c r="AP29" s="84"/>
      <c r="AQ29" s="84"/>
      <c r="AR29" s="74"/>
      <c r="AS29" s="84"/>
      <c r="AT29" s="84"/>
    </row>
    <row r="30" spans="1:46" ht="20.25" customHeight="1">
      <c r="A30" s="691" t="s">
        <v>49</v>
      </c>
      <c r="B30" s="174"/>
      <c r="C30" s="175" t="s">
        <v>38</v>
      </c>
      <c r="D30" s="617">
        <v>1</v>
      </c>
      <c r="E30" s="617" t="s">
        <v>817</v>
      </c>
      <c r="F30" s="617">
        <v>638</v>
      </c>
      <c r="G30" s="617">
        <v>79</v>
      </c>
      <c r="H30" s="617">
        <v>559</v>
      </c>
      <c r="I30" s="617">
        <v>210</v>
      </c>
      <c r="J30" s="617">
        <v>41</v>
      </c>
      <c r="K30" s="617">
        <v>21</v>
      </c>
      <c r="L30" s="617">
        <v>81</v>
      </c>
      <c r="M30" s="617">
        <v>67</v>
      </c>
      <c r="N30" s="83"/>
      <c r="O30" s="97"/>
      <c r="P30" s="691" t="s">
        <v>342</v>
      </c>
      <c r="Q30" s="706"/>
      <c r="R30" s="681">
        <v>1</v>
      </c>
      <c r="S30" s="678"/>
      <c r="T30" s="675">
        <v>1</v>
      </c>
      <c r="U30" s="675"/>
      <c r="V30" s="12"/>
      <c r="W30" s="12" t="s">
        <v>817</v>
      </c>
      <c r="X30" s="12"/>
      <c r="Y30" s="12" t="s">
        <v>817</v>
      </c>
      <c r="Z30" s="28">
        <v>4</v>
      </c>
      <c r="AA30" s="28">
        <v>6</v>
      </c>
      <c r="AB30" s="680">
        <v>67</v>
      </c>
      <c r="AC30" s="680"/>
      <c r="AD30" s="680">
        <v>34</v>
      </c>
      <c r="AE30" s="680"/>
      <c r="AF30" s="675">
        <v>33</v>
      </c>
      <c r="AG30" s="675"/>
      <c r="AH30" s="48">
        <v>34</v>
      </c>
      <c r="AI30" s="122">
        <v>33</v>
      </c>
      <c r="AJ30" s="12"/>
      <c r="AK30" s="12" t="s">
        <v>817</v>
      </c>
      <c r="AL30" s="12"/>
      <c r="AM30" s="12" t="s">
        <v>817</v>
      </c>
      <c r="AN30" s="12" t="s">
        <v>817</v>
      </c>
      <c r="AO30" s="12" t="s">
        <v>817</v>
      </c>
      <c r="AP30" s="84"/>
      <c r="AQ30" s="84"/>
      <c r="AR30" s="74"/>
      <c r="AS30" s="84"/>
      <c r="AT30" s="84"/>
    </row>
    <row r="31" spans="1:46" ht="20.25" customHeight="1">
      <c r="A31" s="691"/>
      <c r="B31" s="230"/>
      <c r="C31" s="175" t="s">
        <v>36</v>
      </c>
      <c r="D31" s="617">
        <v>1</v>
      </c>
      <c r="E31" s="617" t="s">
        <v>817</v>
      </c>
      <c r="F31" s="617">
        <v>237</v>
      </c>
      <c r="G31" s="617">
        <v>146</v>
      </c>
      <c r="H31" s="617">
        <v>91</v>
      </c>
      <c r="I31" s="617">
        <v>77</v>
      </c>
      <c r="J31" s="617">
        <v>45</v>
      </c>
      <c r="K31" s="617">
        <v>2</v>
      </c>
      <c r="L31" s="617">
        <v>29</v>
      </c>
      <c r="M31" s="617">
        <v>1</v>
      </c>
      <c r="N31" s="83"/>
      <c r="O31" s="135"/>
      <c r="P31" s="707" t="s">
        <v>343</v>
      </c>
      <c r="Q31" s="708"/>
      <c r="R31" s="733">
        <v>2</v>
      </c>
      <c r="S31" s="734"/>
      <c r="T31" s="679">
        <v>2</v>
      </c>
      <c r="U31" s="679"/>
      <c r="V31" s="415"/>
      <c r="W31" s="415" t="s">
        <v>817</v>
      </c>
      <c r="X31" s="415"/>
      <c r="Y31" s="415" t="s">
        <v>817</v>
      </c>
      <c r="Z31" s="417">
        <v>3</v>
      </c>
      <c r="AA31" s="417">
        <v>7</v>
      </c>
      <c r="AB31" s="676">
        <v>58</v>
      </c>
      <c r="AC31" s="676"/>
      <c r="AD31" s="676">
        <v>29</v>
      </c>
      <c r="AE31" s="676"/>
      <c r="AF31" s="679">
        <v>29</v>
      </c>
      <c r="AG31" s="679"/>
      <c r="AH31" s="410">
        <v>29</v>
      </c>
      <c r="AI31" s="123">
        <v>29</v>
      </c>
      <c r="AJ31" s="415"/>
      <c r="AK31" s="415" t="s">
        <v>817</v>
      </c>
      <c r="AL31" s="415"/>
      <c r="AM31" s="415" t="s">
        <v>817</v>
      </c>
      <c r="AN31" s="415" t="s">
        <v>817</v>
      </c>
      <c r="AO31" s="415" t="s">
        <v>817</v>
      </c>
      <c r="AP31" s="84"/>
      <c r="AQ31" s="84"/>
      <c r="AR31" s="74"/>
      <c r="AS31" s="84"/>
      <c r="AT31" s="84"/>
    </row>
    <row r="32" spans="1:37" ht="20.25" customHeight="1">
      <c r="A32" s="230"/>
      <c r="B32" s="323"/>
      <c r="C32" s="175" t="s">
        <v>37</v>
      </c>
      <c r="D32" s="617">
        <v>6</v>
      </c>
      <c r="E32" s="617" t="s">
        <v>817</v>
      </c>
      <c r="F32" s="617">
        <v>4902</v>
      </c>
      <c r="G32" s="617">
        <v>540</v>
      </c>
      <c r="H32" s="617">
        <v>4362</v>
      </c>
      <c r="I32" s="617">
        <v>441</v>
      </c>
      <c r="J32" s="617">
        <v>130</v>
      </c>
      <c r="K32" s="617">
        <v>62</v>
      </c>
      <c r="L32" s="617">
        <v>176</v>
      </c>
      <c r="M32" s="617">
        <v>73</v>
      </c>
      <c r="N32" s="83"/>
      <c r="O32" s="184" t="s">
        <v>344</v>
      </c>
      <c r="P32" s="174"/>
      <c r="Q32" s="174"/>
      <c r="R32" s="74"/>
      <c r="S32" s="93"/>
      <c r="T32" s="120"/>
      <c r="U32" s="84"/>
      <c r="V32" s="74"/>
      <c r="W32" s="84"/>
      <c r="X32" s="97"/>
      <c r="Y32" s="74"/>
      <c r="Z32" s="93"/>
      <c r="AA32" s="93"/>
      <c r="AB32" s="325"/>
      <c r="AC32" s="74"/>
      <c r="AD32" s="102"/>
      <c r="AE32" s="102"/>
      <c r="AF32" s="74"/>
      <c r="AG32" s="84"/>
      <c r="AH32" s="84"/>
      <c r="AI32" s="74"/>
      <c r="AJ32" s="84"/>
      <c r="AK32" s="84"/>
    </row>
    <row r="33" spans="1:37" ht="20.25" customHeight="1">
      <c r="A33" s="323"/>
      <c r="B33" s="323"/>
      <c r="C33" s="569" t="s">
        <v>31</v>
      </c>
      <c r="D33" s="570">
        <f>SUM(D34:D36)</f>
        <v>8</v>
      </c>
      <c r="E33" s="571" t="s">
        <v>844</v>
      </c>
      <c r="F33" s="570">
        <f aca="true" t="shared" si="8" ref="F33:M33">SUM(F34:F36)</f>
        <v>25040</v>
      </c>
      <c r="G33" s="570">
        <f t="shared" si="8"/>
        <v>18954</v>
      </c>
      <c r="H33" s="570">
        <f t="shared" si="8"/>
        <v>6086</v>
      </c>
      <c r="I33" s="570">
        <f t="shared" si="8"/>
        <v>2723</v>
      </c>
      <c r="J33" s="570">
        <f t="shared" si="8"/>
        <v>1754</v>
      </c>
      <c r="K33" s="570">
        <f t="shared" si="8"/>
        <v>153</v>
      </c>
      <c r="L33" s="570">
        <f t="shared" si="8"/>
        <v>717</v>
      </c>
      <c r="M33" s="570">
        <f t="shared" si="8"/>
        <v>99</v>
      </c>
      <c r="N33" s="83"/>
      <c r="O33" s="178" t="s">
        <v>345</v>
      </c>
      <c r="P33" s="174"/>
      <c r="Q33" s="174"/>
      <c r="R33" s="74"/>
      <c r="S33" s="93"/>
      <c r="T33" s="120"/>
      <c r="U33" s="84"/>
      <c r="V33" s="74"/>
      <c r="W33" s="84"/>
      <c r="X33" s="97"/>
      <c r="Y33" s="74"/>
      <c r="Z33" s="93"/>
      <c r="AA33" s="93"/>
      <c r="AB33" s="325"/>
      <c r="AC33" s="74"/>
      <c r="AD33" s="84"/>
      <c r="AE33" s="102"/>
      <c r="AF33" s="74"/>
      <c r="AG33" s="84"/>
      <c r="AH33" s="84"/>
      <c r="AI33" s="74"/>
      <c r="AJ33" s="84"/>
      <c r="AK33" s="84"/>
    </row>
    <row r="34" spans="1:37" ht="20.25" customHeight="1">
      <c r="A34" s="691" t="s">
        <v>50</v>
      </c>
      <c r="B34" s="174"/>
      <c r="C34" s="175" t="s">
        <v>38</v>
      </c>
      <c r="D34" s="617">
        <v>2</v>
      </c>
      <c r="E34" s="617" t="s">
        <v>817</v>
      </c>
      <c r="F34" s="617">
        <v>9913</v>
      </c>
      <c r="G34" s="617">
        <v>7413</v>
      </c>
      <c r="H34" s="617">
        <v>2500</v>
      </c>
      <c r="I34" s="617">
        <v>1348</v>
      </c>
      <c r="J34" s="617">
        <v>917</v>
      </c>
      <c r="K34" s="617">
        <v>58</v>
      </c>
      <c r="L34" s="617">
        <v>314</v>
      </c>
      <c r="M34" s="617">
        <v>59</v>
      </c>
      <c r="N34" s="83"/>
      <c r="O34" s="178"/>
      <c r="P34" s="165"/>
      <c r="Q34" s="165"/>
      <c r="R34" s="74"/>
      <c r="S34" s="93"/>
      <c r="T34" s="120"/>
      <c r="U34" s="93"/>
      <c r="V34" s="74"/>
      <c r="W34" s="84"/>
      <c r="X34" s="93"/>
      <c r="Y34" s="74"/>
      <c r="Z34" s="93"/>
      <c r="AA34" s="93"/>
      <c r="AB34" s="326"/>
      <c r="AC34" s="74"/>
      <c r="AD34" s="84"/>
      <c r="AE34" s="93"/>
      <c r="AF34" s="74"/>
      <c r="AG34" s="84"/>
      <c r="AH34" s="84"/>
      <c r="AI34" s="74"/>
      <c r="AJ34" s="84"/>
      <c r="AK34" s="84"/>
    </row>
    <row r="35" spans="1:39" ht="20.25" customHeight="1">
      <c r="A35" s="691"/>
      <c r="B35" s="230"/>
      <c r="C35" s="175" t="s">
        <v>36</v>
      </c>
      <c r="D35" s="617">
        <v>1</v>
      </c>
      <c r="E35" s="617" t="s">
        <v>817</v>
      </c>
      <c r="F35" s="617">
        <v>645</v>
      </c>
      <c r="G35" s="617">
        <v>326</v>
      </c>
      <c r="H35" s="617">
        <v>319</v>
      </c>
      <c r="I35" s="617">
        <v>192</v>
      </c>
      <c r="J35" s="617">
        <v>53</v>
      </c>
      <c r="K35" s="617">
        <v>3</v>
      </c>
      <c r="L35" s="617">
        <v>128</v>
      </c>
      <c r="M35" s="617">
        <v>8</v>
      </c>
      <c r="N35" s="83"/>
      <c r="Q35" s="222"/>
      <c r="AG35" s="83"/>
      <c r="AH35" s="83"/>
      <c r="AI35" s="83"/>
      <c r="AJ35" s="83"/>
      <c r="AK35" s="83"/>
      <c r="AL35" s="83"/>
      <c r="AM35" s="224"/>
    </row>
    <row r="36" spans="1:14" ht="20.25" customHeight="1">
      <c r="A36" s="230"/>
      <c r="B36" s="323"/>
      <c r="C36" s="175" t="s">
        <v>37</v>
      </c>
      <c r="D36" s="617">
        <v>5</v>
      </c>
      <c r="E36" s="617" t="s">
        <v>817</v>
      </c>
      <c r="F36" s="617">
        <v>14482</v>
      </c>
      <c r="G36" s="617">
        <v>11215</v>
      </c>
      <c r="H36" s="617">
        <v>3267</v>
      </c>
      <c r="I36" s="617">
        <v>1183</v>
      </c>
      <c r="J36" s="617">
        <v>784</v>
      </c>
      <c r="K36" s="617">
        <v>92</v>
      </c>
      <c r="L36" s="617">
        <v>275</v>
      </c>
      <c r="M36" s="617">
        <v>32</v>
      </c>
      <c r="N36" s="83"/>
    </row>
    <row r="37" spans="1:15" ht="20.25" customHeight="1">
      <c r="A37" s="323"/>
      <c r="B37" s="323"/>
      <c r="C37" s="569" t="s">
        <v>31</v>
      </c>
      <c r="D37" s="570">
        <f>SUM(D38:D40)</f>
        <v>38</v>
      </c>
      <c r="E37" s="571" t="s">
        <v>844</v>
      </c>
      <c r="F37" s="570">
        <f aca="true" t="shared" si="9" ref="F37:M37">SUM(F38:F40)</f>
        <v>6593</v>
      </c>
      <c r="G37" s="570">
        <f t="shared" si="9"/>
        <v>2704</v>
      </c>
      <c r="H37" s="570">
        <f t="shared" si="9"/>
        <v>3889</v>
      </c>
      <c r="I37" s="570">
        <f t="shared" si="9"/>
        <v>1563</v>
      </c>
      <c r="J37" s="570">
        <f t="shared" si="9"/>
        <v>155</v>
      </c>
      <c r="K37" s="570">
        <f t="shared" si="9"/>
        <v>196</v>
      </c>
      <c r="L37" s="570">
        <f t="shared" si="9"/>
        <v>779</v>
      </c>
      <c r="M37" s="570">
        <f t="shared" si="9"/>
        <v>433</v>
      </c>
      <c r="N37" s="83"/>
      <c r="O37" s="83"/>
    </row>
    <row r="38" spans="1:41" s="9" customFormat="1" ht="20.25" customHeight="1">
      <c r="A38" s="691" t="s">
        <v>51</v>
      </c>
      <c r="B38" s="174"/>
      <c r="C38" s="175" t="s">
        <v>38</v>
      </c>
      <c r="D38" s="617">
        <v>3</v>
      </c>
      <c r="E38" s="617" t="s">
        <v>817</v>
      </c>
      <c r="F38" s="617">
        <v>306</v>
      </c>
      <c r="G38" s="617">
        <v>1</v>
      </c>
      <c r="H38" s="617">
        <v>305</v>
      </c>
      <c r="I38" s="617">
        <v>202</v>
      </c>
      <c r="J38" s="617" t="s">
        <v>441</v>
      </c>
      <c r="K38" s="617">
        <v>10</v>
      </c>
      <c r="L38" s="617">
        <v>104</v>
      </c>
      <c r="M38" s="617">
        <v>88</v>
      </c>
      <c r="N38" s="91"/>
      <c r="O38" s="662" t="s">
        <v>641</v>
      </c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2"/>
      <c r="AH38" s="662"/>
      <c r="AI38" s="662"/>
      <c r="AJ38" s="662"/>
      <c r="AK38" s="662"/>
      <c r="AL38" s="662"/>
      <c r="AM38" s="662"/>
      <c r="AN38" s="662"/>
      <c r="AO38" s="662"/>
    </row>
    <row r="39" spans="1:41" ht="20.25" customHeight="1">
      <c r="A39" s="709"/>
      <c r="B39" s="185"/>
      <c r="C39" s="294" t="s">
        <v>36</v>
      </c>
      <c r="D39" s="617">
        <v>2</v>
      </c>
      <c r="E39" s="617" t="s">
        <v>817</v>
      </c>
      <c r="F39" s="617">
        <v>780</v>
      </c>
      <c r="G39" s="617">
        <v>66</v>
      </c>
      <c r="H39" s="617">
        <v>714</v>
      </c>
      <c r="I39" s="617">
        <v>341</v>
      </c>
      <c r="J39" s="617">
        <v>8</v>
      </c>
      <c r="K39" s="617">
        <v>50</v>
      </c>
      <c r="L39" s="617">
        <v>178</v>
      </c>
      <c r="M39" s="617">
        <v>105</v>
      </c>
      <c r="N39" s="83"/>
      <c r="O39" s="650" t="s">
        <v>642</v>
      </c>
      <c r="P39" s="650"/>
      <c r="Q39" s="650"/>
      <c r="R39" s="650"/>
      <c r="S39" s="650"/>
      <c r="T39" s="650"/>
      <c r="U39" s="650"/>
      <c r="V39" s="650"/>
      <c r="W39" s="650"/>
      <c r="X39" s="650"/>
      <c r="Y39" s="650"/>
      <c r="Z39" s="650"/>
      <c r="AA39" s="650"/>
      <c r="AB39" s="650"/>
      <c r="AC39" s="650"/>
      <c r="AD39" s="650"/>
      <c r="AE39" s="650"/>
      <c r="AF39" s="650"/>
      <c r="AG39" s="650"/>
      <c r="AH39" s="650"/>
      <c r="AI39" s="650"/>
      <c r="AJ39" s="650"/>
      <c r="AK39" s="650"/>
      <c r="AL39" s="650"/>
      <c r="AM39" s="650"/>
      <c r="AN39" s="650"/>
      <c r="AO39" s="650"/>
    </row>
    <row r="40" spans="1:15" ht="20.25" customHeight="1" thickBot="1">
      <c r="A40" s="230"/>
      <c r="B40" s="323"/>
      <c r="C40" s="175" t="s">
        <v>37</v>
      </c>
      <c r="D40" s="617">
        <v>33</v>
      </c>
      <c r="E40" s="617" t="s">
        <v>817</v>
      </c>
      <c r="F40" s="617">
        <v>5507</v>
      </c>
      <c r="G40" s="617">
        <v>2637</v>
      </c>
      <c r="H40" s="617">
        <v>2870</v>
      </c>
      <c r="I40" s="617">
        <v>1020</v>
      </c>
      <c r="J40" s="617">
        <v>147</v>
      </c>
      <c r="K40" s="617">
        <v>136</v>
      </c>
      <c r="L40" s="617">
        <v>497</v>
      </c>
      <c r="M40" s="617">
        <v>240</v>
      </c>
      <c r="N40" s="83"/>
      <c r="O40" s="83"/>
    </row>
    <row r="41" spans="1:41" s="9" customFormat="1" ht="20.25" customHeight="1">
      <c r="A41" s="323"/>
      <c r="B41" s="323"/>
      <c r="C41" s="569" t="s">
        <v>31</v>
      </c>
      <c r="D41" s="570">
        <f>SUM(D42:D44)</f>
        <v>40</v>
      </c>
      <c r="E41" s="571" t="s">
        <v>844</v>
      </c>
      <c r="F41" s="570">
        <f aca="true" t="shared" si="10" ref="F41:M41">SUM(F42:F44)</f>
        <v>6843</v>
      </c>
      <c r="G41" s="570">
        <f t="shared" si="10"/>
        <v>3382</v>
      </c>
      <c r="H41" s="570">
        <f t="shared" si="10"/>
        <v>3461</v>
      </c>
      <c r="I41" s="570">
        <f t="shared" si="10"/>
        <v>615</v>
      </c>
      <c r="J41" s="570">
        <f t="shared" si="10"/>
        <v>442</v>
      </c>
      <c r="K41" s="570">
        <f t="shared" si="10"/>
        <v>67</v>
      </c>
      <c r="L41" s="570">
        <f t="shared" si="10"/>
        <v>75</v>
      </c>
      <c r="M41" s="570">
        <f t="shared" si="10"/>
        <v>31</v>
      </c>
      <c r="N41" s="83"/>
      <c r="O41" s="699" t="s">
        <v>78</v>
      </c>
      <c r="P41" s="700"/>
      <c r="Q41" s="710" t="s">
        <v>531</v>
      </c>
      <c r="R41" s="712" t="s">
        <v>532</v>
      </c>
      <c r="S41" s="694" t="s">
        <v>52</v>
      </c>
      <c r="T41" s="694" t="s">
        <v>53</v>
      </c>
      <c r="U41" s="694" t="s">
        <v>54</v>
      </c>
      <c r="V41" s="694" t="s">
        <v>55</v>
      </c>
      <c r="W41" s="694" t="s">
        <v>56</v>
      </c>
      <c r="X41" s="694" t="s">
        <v>39</v>
      </c>
      <c r="Y41" s="694" t="s">
        <v>41</v>
      </c>
      <c r="Z41" s="694" t="s">
        <v>42</v>
      </c>
      <c r="AA41" s="694" t="s">
        <v>43</v>
      </c>
      <c r="AB41" s="694" t="s">
        <v>57</v>
      </c>
      <c r="AC41" s="694" t="s">
        <v>58</v>
      </c>
      <c r="AD41" s="694" t="s">
        <v>59</v>
      </c>
      <c r="AE41" s="694" t="s">
        <v>60</v>
      </c>
      <c r="AF41" s="694" t="s">
        <v>61</v>
      </c>
      <c r="AG41" s="694" t="s">
        <v>62</v>
      </c>
      <c r="AH41" s="694" t="s">
        <v>63</v>
      </c>
      <c r="AI41" s="694" t="s">
        <v>64</v>
      </c>
      <c r="AJ41" s="694" t="s">
        <v>65</v>
      </c>
      <c r="AK41" s="695" t="s">
        <v>533</v>
      </c>
      <c r="AL41" s="695" t="s">
        <v>534</v>
      </c>
      <c r="AM41" s="695" t="s">
        <v>535</v>
      </c>
      <c r="AN41" s="695" t="s">
        <v>536</v>
      </c>
      <c r="AO41" s="731" t="s">
        <v>537</v>
      </c>
    </row>
    <row r="42" spans="1:41" s="9" customFormat="1" ht="20.25" customHeight="1">
      <c r="A42" s="709" t="s">
        <v>66</v>
      </c>
      <c r="B42" s="233"/>
      <c r="C42" s="294" t="s">
        <v>38</v>
      </c>
      <c r="D42" s="617" t="s">
        <v>817</v>
      </c>
      <c r="E42" s="617" t="s">
        <v>817</v>
      </c>
      <c r="F42" s="617" t="s">
        <v>817</v>
      </c>
      <c r="G42" s="617" t="s">
        <v>817</v>
      </c>
      <c r="H42" s="617" t="s">
        <v>817</v>
      </c>
      <c r="I42" s="617" t="s">
        <v>817</v>
      </c>
      <c r="J42" s="617" t="s">
        <v>817</v>
      </c>
      <c r="K42" s="617" t="s">
        <v>817</v>
      </c>
      <c r="L42" s="617" t="s">
        <v>817</v>
      </c>
      <c r="M42" s="617" t="s">
        <v>817</v>
      </c>
      <c r="N42" s="3"/>
      <c r="O42" s="701"/>
      <c r="P42" s="702"/>
      <c r="Q42" s="711"/>
      <c r="R42" s="713"/>
      <c r="S42" s="687"/>
      <c r="T42" s="687"/>
      <c r="U42" s="687"/>
      <c r="V42" s="687"/>
      <c r="W42" s="687"/>
      <c r="X42" s="687"/>
      <c r="Y42" s="687"/>
      <c r="Z42" s="687"/>
      <c r="AA42" s="687"/>
      <c r="AB42" s="687"/>
      <c r="AC42" s="687"/>
      <c r="AD42" s="687"/>
      <c r="AE42" s="687"/>
      <c r="AF42" s="687"/>
      <c r="AG42" s="687"/>
      <c r="AH42" s="687"/>
      <c r="AI42" s="687"/>
      <c r="AJ42" s="687"/>
      <c r="AK42" s="696"/>
      <c r="AL42" s="696"/>
      <c r="AM42" s="696"/>
      <c r="AN42" s="696"/>
      <c r="AO42" s="732"/>
    </row>
    <row r="43" spans="1:41" ht="20.25" customHeight="1">
      <c r="A43" s="709"/>
      <c r="B43" s="185"/>
      <c r="C43" s="294" t="s">
        <v>36</v>
      </c>
      <c r="D43" s="617">
        <v>1</v>
      </c>
      <c r="E43" s="617" t="s">
        <v>817</v>
      </c>
      <c r="F43" s="617">
        <v>27</v>
      </c>
      <c r="G43" s="617" t="s">
        <v>817</v>
      </c>
      <c r="H43" s="617">
        <v>27</v>
      </c>
      <c r="I43" s="617">
        <v>2</v>
      </c>
      <c r="J43" s="617" t="s">
        <v>441</v>
      </c>
      <c r="K43" s="617">
        <v>1</v>
      </c>
      <c r="L43" s="617">
        <v>1</v>
      </c>
      <c r="M43" s="617" t="s">
        <v>817</v>
      </c>
      <c r="O43" s="704" t="s">
        <v>67</v>
      </c>
      <c r="P43" s="705"/>
      <c r="Q43" s="418">
        <v>296</v>
      </c>
      <c r="R43" s="327">
        <v>8</v>
      </c>
      <c r="S43" s="327">
        <v>4</v>
      </c>
      <c r="T43" s="327">
        <v>1</v>
      </c>
      <c r="U43" s="327">
        <v>19</v>
      </c>
      <c r="V43" s="327">
        <v>15</v>
      </c>
      <c r="W43" s="327">
        <v>8</v>
      </c>
      <c r="X43" s="327">
        <v>89</v>
      </c>
      <c r="Y43" s="327">
        <v>14</v>
      </c>
      <c r="Z43" s="327">
        <v>5</v>
      </c>
      <c r="AA43" s="327">
        <v>8</v>
      </c>
      <c r="AB43" s="327">
        <v>6</v>
      </c>
      <c r="AC43" s="327">
        <v>8</v>
      </c>
      <c r="AD43" s="327">
        <v>21</v>
      </c>
      <c r="AE43" s="327">
        <v>13</v>
      </c>
      <c r="AF43" s="327">
        <v>8</v>
      </c>
      <c r="AG43" s="327">
        <v>1</v>
      </c>
      <c r="AH43" s="327">
        <v>7</v>
      </c>
      <c r="AI43" s="327">
        <v>11</v>
      </c>
      <c r="AJ43" s="328">
        <v>8</v>
      </c>
      <c r="AK43" s="327">
        <v>32</v>
      </c>
      <c r="AL43" s="327">
        <v>10</v>
      </c>
      <c r="AM43" s="12" t="s">
        <v>817</v>
      </c>
      <c r="AN43" s="12" t="s">
        <v>817</v>
      </c>
      <c r="AO43" s="12" t="s">
        <v>817</v>
      </c>
    </row>
    <row r="44" spans="1:41" ht="20.25" customHeight="1">
      <c r="A44" s="230"/>
      <c r="B44" s="323"/>
      <c r="C44" s="175" t="s">
        <v>37</v>
      </c>
      <c r="D44" s="617">
        <v>39</v>
      </c>
      <c r="E44" s="617" t="s">
        <v>817</v>
      </c>
      <c r="F44" s="617">
        <v>6816</v>
      </c>
      <c r="G44" s="617">
        <v>3382</v>
      </c>
      <c r="H44" s="617">
        <v>3434</v>
      </c>
      <c r="I44" s="617">
        <v>613</v>
      </c>
      <c r="J44" s="617">
        <v>442</v>
      </c>
      <c r="K44" s="617">
        <v>66</v>
      </c>
      <c r="L44" s="617">
        <v>74</v>
      </c>
      <c r="M44" s="617">
        <v>31</v>
      </c>
      <c r="N44" s="83"/>
      <c r="O44" s="697" t="s">
        <v>68</v>
      </c>
      <c r="P44" s="698"/>
      <c r="Q44" s="20">
        <v>114</v>
      </c>
      <c r="R44" s="415" t="s">
        <v>817</v>
      </c>
      <c r="S44" s="237">
        <v>1</v>
      </c>
      <c r="T44" s="237">
        <v>2</v>
      </c>
      <c r="U44" s="237">
        <v>23</v>
      </c>
      <c r="V44" s="237">
        <v>1</v>
      </c>
      <c r="W44" s="237">
        <v>3</v>
      </c>
      <c r="X44" s="237">
        <v>8</v>
      </c>
      <c r="Y44" s="237">
        <v>4</v>
      </c>
      <c r="Z44" s="237">
        <v>3</v>
      </c>
      <c r="AA44" s="237">
        <v>9</v>
      </c>
      <c r="AB44" s="237">
        <v>3</v>
      </c>
      <c r="AC44" s="237">
        <v>2</v>
      </c>
      <c r="AD44" s="237">
        <v>9</v>
      </c>
      <c r="AE44" s="238">
        <v>1</v>
      </c>
      <c r="AF44" s="237">
        <v>6</v>
      </c>
      <c r="AG44" s="237">
        <v>2</v>
      </c>
      <c r="AH44" s="237">
        <v>7</v>
      </c>
      <c r="AI44" s="237">
        <v>4</v>
      </c>
      <c r="AJ44" s="415" t="s">
        <v>817</v>
      </c>
      <c r="AK44" s="237">
        <v>16</v>
      </c>
      <c r="AL44" s="237">
        <v>8</v>
      </c>
      <c r="AM44" s="238">
        <v>2</v>
      </c>
      <c r="AN44" s="415" t="s">
        <v>817</v>
      </c>
      <c r="AO44" s="415" t="s">
        <v>817</v>
      </c>
    </row>
    <row r="45" spans="1:15" ht="20.25" customHeight="1">
      <c r="A45" s="323"/>
      <c r="B45" s="323"/>
      <c r="C45" s="569" t="s">
        <v>31</v>
      </c>
      <c r="D45" s="570">
        <f aca="true" t="shared" si="11" ref="D45:M45">SUM(D46:D48)</f>
        <v>1</v>
      </c>
      <c r="E45" s="570">
        <f t="shared" si="11"/>
        <v>19</v>
      </c>
      <c r="F45" s="570">
        <f t="shared" si="11"/>
        <v>63</v>
      </c>
      <c r="G45" s="570">
        <f t="shared" si="11"/>
        <v>46</v>
      </c>
      <c r="H45" s="570">
        <f t="shared" si="11"/>
        <v>17</v>
      </c>
      <c r="I45" s="570">
        <f t="shared" si="11"/>
        <v>53</v>
      </c>
      <c r="J45" s="570">
        <f t="shared" si="11"/>
        <v>30</v>
      </c>
      <c r="K45" s="570">
        <f t="shared" si="11"/>
        <v>18</v>
      </c>
      <c r="L45" s="571">
        <f t="shared" si="11"/>
        <v>4</v>
      </c>
      <c r="M45" s="570">
        <f t="shared" si="11"/>
        <v>1</v>
      </c>
      <c r="N45" s="83"/>
      <c r="O45" s="91" t="s">
        <v>538</v>
      </c>
    </row>
    <row r="46" spans="1:15" ht="20.25" customHeight="1">
      <c r="A46" s="703" t="s">
        <v>92</v>
      </c>
      <c r="C46" s="175" t="s">
        <v>91</v>
      </c>
      <c r="D46" s="617" t="s">
        <v>817</v>
      </c>
      <c r="E46" s="617" t="s">
        <v>817</v>
      </c>
      <c r="F46" s="617" t="s">
        <v>817</v>
      </c>
      <c r="G46" s="617" t="s">
        <v>817</v>
      </c>
      <c r="H46" s="617" t="s">
        <v>817</v>
      </c>
      <c r="I46" s="617" t="s">
        <v>817</v>
      </c>
      <c r="J46" s="617" t="s">
        <v>817</v>
      </c>
      <c r="K46" s="617" t="s">
        <v>817</v>
      </c>
      <c r="L46" s="617" t="s">
        <v>817</v>
      </c>
      <c r="M46" s="617" t="s">
        <v>817</v>
      </c>
      <c r="N46" s="83"/>
      <c r="O46" s="178" t="s">
        <v>347</v>
      </c>
    </row>
    <row r="47" spans="1:14" ht="20.25" customHeight="1">
      <c r="A47" s="703"/>
      <c r="C47" s="175" t="s">
        <v>93</v>
      </c>
      <c r="D47" s="617">
        <v>1</v>
      </c>
      <c r="E47" s="617">
        <v>19</v>
      </c>
      <c r="F47" s="617">
        <v>63</v>
      </c>
      <c r="G47" s="616">
        <v>46</v>
      </c>
      <c r="H47" s="617">
        <v>17</v>
      </c>
      <c r="I47" s="617">
        <v>53</v>
      </c>
      <c r="J47" s="617">
        <v>30</v>
      </c>
      <c r="K47" s="617">
        <v>18</v>
      </c>
      <c r="L47" s="617">
        <v>4</v>
      </c>
      <c r="M47" s="617">
        <v>1</v>
      </c>
      <c r="N47" s="83"/>
    </row>
    <row r="48" spans="1:38" s="9" customFormat="1" ht="20.25" customHeight="1">
      <c r="A48" s="230"/>
      <c r="B48" s="323"/>
      <c r="C48" s="175" t="s">
        <v>37</v>
      </c>
      <c r="D48" s="617" t="s">
        <v>817</v>
      </c>
      <c r="E48" s="617" t="s">
        <v>817</v>
      </c>
      <c r="F48" s="617" t="s">
        <v>817</v>
      </c>
      <c r="G48" s="617" t="s">
        <v>817</v>
      </c>
      <c r="H48" s="617" t="s">
        <v>817</v>
      </c>
      <c r="I48" s="617" t="s">
        <v>817</v>
      </c>
      <c r="J48" s="617" t="s">
        <v>817</v>
      </c>
      <c r="K48" s="617" t="s">
        <v>817</v>
      </c>
      <c r="L48" s="617" t="s">
        <v>817</v>
      </c>
      <c r="M48" s="617" t="s">
        <v>817</v>
      </c>
      <c r="N48" s="83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</row>
    <row r="49" spans="1:41" ht="20.25" customHeight="1">
      <c r="A49" s="329"/>
      <c r="B49" s="329"/>
      <c r="C49" s="569" t="s">
        <v>31</v>
      </c>
      <c r="D49" s="570">
        <f aca="true" t="shared" si="12" ref="D49:K49">SUM(D50:D52)</f>
        <v>1</v>
      </c>
      <c r="E49" s="570">
        <f t="shared" si="12"/>
        <v>21</v>
      </c>
      <c r="F49" s="570">
        <f t="shared" si="12"/>
        <v>65</v>
      </c>
      <c r="G49" s="570">
        <f t="shared" si="12"/>
        <v>33</v>
      </c>
      <c r="H49" s="570">
        <f t="shared" si="12"/>
        <v>32</v>
      </c>
      <c r="I49" s="570">
        <f t="shared" si="12"/>
        <v>50</v>
      </c>
      <c r="J49" s="570">
        <f t="shared" si="12"/>
        <v>21</v>
      </c>
      <c r="K49" s="570">
        <f t="shared" si="12"/>
        <v>29</v>
      </c>
      <c r="L49" s="571" t="s">
        <v>844</v>
      </c>
      <c r="M49" s="571" t="s">
        <v>844</v>
      </c>
      <c r="N49" s="83"/>
      <c r="O49" s="650" t="s">
        <v>643</v>
      </c>
      <c r="P49" s="650"/>
      <c r="Q49" s="650"/>
      <c r="R49" s="650"/>
      <c r="S49" s="650"/>
      <c r="T49" s="650"/>
      <c r="U49" s="650"/>
      <c r="V49" s="650"/>
      <c r="W49" s="650"/>
      <c r="X49" s="650"/>
      <c r="Y49" s="650"/>
      <c r="Z49" s="650"/>
      <c r="AA49" s="650"/>
      <c r="AB49" s="650"/>
      <c r="AC49" s="650"/>
      <c r="AD49" s="650"/>
      <c r="AE49" s="650"/>
      <c r="AF49" s="650"/>
      <c r="AG49" s="650"/>
      <c r="AH49" s="650"/>
      <c r="AI49" s="650"/>
      <c r="AJ49" s="650"/>
      <c r="AK49" s="650"/>
      <c r="AL49" s="650"/>
      <c r="AM49" s="650"/>
      <c r="AN49" s="650"/>
      <c r="AO49" s="650"/>
    </row>
    <row r="50" spans="1:19" ht="20.25" customHeight="1" thickBot="1">
      <c r="A50" s="691" t="s">
        <v>69</v>
      </c>
      <c r="B50" s="174"/>
      <c r="C50" s="175" t="s">
        <v>38</v>
      </c>
      <c r="D50" s="617" t="s">
        <v>817</v>
      </c>
      <c r="E50" s="617" t="s">
        <v>817</v>
      </c>
      <c r="F50" s="617" t="s">
        <v>817</v>
      </c>
      <c r="G50" s="617" t="s">
        <v>817</v>
      </c>
      <c r="H50" s="617" t="s">
        <v>817</v>
      </c>
      <c r="I50" s="617" t="s">
        <v>817</v>
      </c>
      <c r="J50" s="617" t="s">
        <v>817</v>
      </c>
      <c r="K50" s="617" t="s">
        <v>817</v>
      </c>
      <c r="L50" s="617" t="s">
        <v>817</v>
      </c>
      <c r="M50" s="617" t="s">
        <v>817</v>
      </c>
      <c r="N50" s="83"/>
      <c r="O50" s="220"/>
      <c r="P50" s="220"/>
      <c r="Q50" s="220"/>
      <c r="R50" s="220"/>
      <c r="S50" s="220"/>
    </row>
    <row r="51" spans="1:42" s="9" customFormat="1" ht="27" customHeight="1">
      <c r="A51" s="691"/>
      <c r="B51" s="230"/>
      <c r="C51" s="175" t="s">
        <v>36</v>
      </c>
      <c r="D51" s="617">
        <v>1</v>
      </c>
      <c r="E51" s="617">
        <v>21</v>
      </c>
      <c r="F51" s="617">
        <v>65</v>
      </c>
      <c r="G51" s="617">
        <v>33</v>
      </c>
      <c r="H51" s="617">
        <v>32</v>
      </c>
      <c r="I51" s="617">
        <v>50</v>
      </c>
      <c r="J51" s="617">
        <v>21</v>
      </c>
      <c r="K51" s="617">
        <v>29</v>
      </c>
      <c r="L51" s="617" t="s">
        <v>817</v>
      </c>
      <c r="M51" s="617" t="s">
        <v>817</v>
      </c>
      <c r="N51" s="101"/>
      <c r="O51" s="646" t="s">
        <v>519</v>
      </c>
      <c r="P51" s="646"/>
      <c r="Q51" s="646"/>
      <c r="R51" s="647"/>
      <c r="S51" s="654" t="s">
        <v>531</v>
      </c>
      <c r="T51" s="655"/>
      <c r="U51" s="694" t="s">
        <v>71</v>
      </c>
      <c r="V51" s="695" t="s">
        <v>644</v>
      </c>
      <c r="W51" s="695" t="s">
        <v>539</v>
      </c>
      <c r="X51" s="684" t="s">
        <v>540</v>
      </c>
      <c r="Y51" s="684" t="s">
        <v>541</v>
      </c>
      <c r="Z51" s="684" t="s">
        <v>542</v>
      </c>
      <c r="AA51" s="684" t="s">
        <v>543</v>
      </c>
      <c r="AB51" s="684" t="s">
        <v>544</v>
      </c>
      <c r="AC51" s="684" t="s">
        <v>545</v>
      </c>
      <c r="AD51" s="684" t="s">
        <v>546</v>
      </c>
      <c r="AE51" s="684" t="s">
        <v>547</v>
      </c>
      <c r="AF51" s="684" t="s">
        <v>548</v>
      </c>
      <c r="AG51" s="684" t="s">
        <v>549</v>
      </c>
      <c r="AH51" s="684" t="s">
        <v>550</v>
      </c>
      <c r="AI51" s="692" t="s">
        <v>551</v>
      </c>
      <c r="AJ51" s="692" t="s">
        <v>552</v>
      </c>
      <c r="AK51" s="692" t="s">
        <v>553</v>
      </c>
      <c r="AL51" s="692" t="s">
        <v>554</v>
      </c>
      <c r="AM51" s="692" t="s">
        <v>555</v>
      </c>
      <c r="AN51" s="692" t="s">
        <v>556</v>
      </c>
      <c r="AO51" s="718" t="s">
        <v>645</v>
      </c>
      <c r="AP51" s="111"/>
    </row>
    <row r="52" spans="1:42" s="9" customFormat="1" ht="27" customHeight="1">
      <c r="A52" s="185"/>
      <c r="B52" s="329"/>
      <c r="C52" s="294" t="s">
        <v>37</v>
      </c>
      <c r="D52" s="617" t="s">
        <v>817</v>
      </c>
      <c r="E52" s="617" t="s">
        <v>817</v>
      </c>
      <c r="F52" s="617" t="s">
        <v>817</v>
      </c>
      <c r="G52" s="617" t="s">
        <v>817</v>
      </c>
      <c r="H52" s="617" t="s">
        <v>817</v>
      </c>
      <c r="I52" s="617" t="s">
        <v>817</v>
      </c>
      <c r="J52" s="617" t="s">
        <v>817</v>
      </c>
      <c r="K52" s="617" t="s">
        <v>817</v>
      </c>
      <c r="L52" s="617" t="s">
        <v>817</v>
      </c>
      <c r="M52" s="617" t="s">
        <v>817</v>
      </c>
      <c r="N52" s="190"/>
      <c r="O52" s="648"/>
      <c r="P52" s="648"/>
      <c r="Q52" s="648"/>
      <c r="R52" s="649"/>
      <c r="S52" s="656"/>
      <c r="T52" s="657"/>
      <c r="U52" s="687"/>
      <c r="V52" s="696"/>
      <c r="W52" s="696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93"/>
      <c r="AJ52" s="693"/>
      <c r="AK52" s="693"/>
      <c r="AL52" s="693"/>
      <c r="AM52" s="693"/>
      <c r="AN52" s="693"/>
      <c r="AO52" s="719"/>
      <c r="AP52" s="111"/>
    </row>
    <row r="53" spans="1:42" ht="20.25" customHeight="1">
      <c r="A53" s="329"/>
      <c r="B53" s="329"/>
      <c r="C53" s="569" t="s">
        <v>31</v>
      </c>
      <c r="D53" s="570">
        <f aca="true" t="shared" si="13" ref="D53:M53">SUM(D54:D56)</f>
        <v>13</v>
      </c>
      <c r="E53" s="570">
        <f t="shared" si="13"/>
        <v>254</v>
      </c>
      <c r="F53" s="570">
        <f t="shared" si="13"/>
        <v>916</v>
      </c>
      <c r="G53" s="570">
        <f t="shared" si="13"/>
        <v>593</v>
      </c>
      <c r="H53" s="570">
        <f t="shared" si="13"/>
        <v>323</v>
      </c>
      <c r="I53" s="570">
        <f t="shared" si="13"/>
        <v>622</v>
      </c>
      <c r="J53" s="570">
        <f t="shared" si="13"/>
        <v>256</v>
      </c>
      <c r="K53" s="570">
        <f t="shared" si="13"/>
        <v>353</v>
      </c>
      <c r="L53" s="570">
        <f t="shared" si="13"/>
        <v>2</v>
      </c>
      <c r="M53" s="570">
        <f t="shared" si="13"/>
        <v>11</v>
      </c>
      <c r="N53" s="127"/>
      <c r="O53" s="650" t="s">
        <v>67</v>
      </c>
      <c r="P53" s="650"/>
      <c r="Q53" s="650"/>
      <c r="R53" s="651"/>
      <c r="S53" s="658">
        <v>296</v>
      </c>
      <c r="T53" s="659"/>
      <c r="U53" s="83">
        <v>9</v>
      </c>
      <c r="V53" s="83">
        <v>38</v>
      </c>
      <c r="W53" s="83">
        <v>42</v>
      </c>
      <c r="X53" s="83">
        <v>45</v>
      </c>
      <c r="Y53" s="83">
        <v>16</v>
      </c>
      <c r="Z53" s="83">
        <v>24</v>
      </c>
      <c r="AA53" s="83">
        <v>14</v>
      </c>
      <c r="AB53" s="83">
        <v>23</v>
      </c>
      <c r="AC53" s="83">
        <v>21</v>
      </c>
      <c r="AD53" s="83">
        <v>20</v>
      </c>
      <c r="AE53" s="83">
        <v>22</v>
      </c>
      <c r="AF53" s="83">
        <v>8</v>
      </c>
      <c r="AG53" s="83">
        <v>9</v>
      </c>
      <c r="AH53" s="148">
        <v>4</v>
      </c>
      <c r="AI53" s="148">
        <v>1</v>
      </c>
      <c r="AJ53" s="12" t="s">
        <v>817</v>
      </c>
      <c r="AK53" s="12" t="s">
        <v>817</v>
      </c>
      <c r="AL53" s="12" t="s">
        <v>817</v>
      </c>
      <c r="AM53" s="12" t="s">
        <v>817</v>
      </c>
      <c r="AN53" s="12" t="s">
        <v>817</v>
      </c>
      <c r="AO53" s="12" t="s">
        <v>817</v>
      </c>
      <c r="AP53" s="93"/>
    </row>
    <row r="54" spans="1:42" ht="20.25" customHeight="1">
      <c r="A54" s="691" t="s">
        <v>70</v>
      </c>
      <c r="B54" s="174"/>
      <c r="C54" s="175" t="s">
        <v>38</v>
      </c>
      <c r="D54" s="13">
        <v>1</v>
      </c>
      <c r="E54" s="13">
        <v>9</v>
      </c>
      <c r="F54" s="13">
        <v>71</v>
      </c>
      <c r="G54" s="13">
        <v>45</v>
      </c>
      <c r="H54" s="13">
        <v>26</v>
      </c>
      <c r="I54" s="13">
        <v>33</v>
      </c>
      <c r="J54" s="13">
        <v>14</v>
      </c>
      <c r="K54" s="13">
        <v>14</v>
      </c>
      <c r="L54" s="13">
        <v>1</v>
      </c>
      <c r="M54" s="13">
        <v>4</v>
      </c>
      <c r="N54" s="109"/>
      <c r="O54" s="652" t="s">
        <v>68</v>
      </c>
      <c r="P54" s="652"/>
      <c r="Q54" s="652"/>
      <c r="R54" s="653"/>
      <c r="S54" s="660">
        <v>114</v>
      </c>
      <c r="T54" s="661"/>
      <c r="U54" s="415" t="s">
        <v>817</v>
      </c>
      <c r="V54" s="237">
        <v>18</v>
      </c>
      <c r="W54" s="237">
        <v>7</v>
      </c>
      <c r="X54" s="237">
        <v>9</v>
      </c>
      <c r="Y54" s="237">
        <v>3</v>
      </c>
      <c r="Z54" s="237">
        <v>6</v>
      </c>
      <c r="AA54" s="237">
        <v>9</v>
      </c>
      <c r="AB54" s="237">
        <v>9</v>
      </c>
      <c r="AC54" s="237">
        <v>12</v>
      </c>
      <c r="AD54" s="237">
        <v>14</v>
      </c>
      <c r="AE54" s="237">
        <v>4</v>
      </c>
      <c r="AF54" s="237">
        <v>7</v>
      </c>
      <c r="AG54" s="238">
        <v>5</v>
      </c>
      <c r="AH54" s="237">
        <v>3</v>
      </c>
      <c r="AI54" s="238">
        <v>3</v>
      </c>
      <c r="AJ54" s="238">
        <v>3</v>
      </c>
      <c r="AK54" s="231">
        <v>1</v>
      </c>
      <c r="AL54" s="231">
        <v>1</v>
      </c>
      <c r="AM54" s="415" t="s">
        <v>817</v>
      </c>
      <c r="AN54" s="415" t="s">
        <v>817</v>
      </c>
      <c r="AO54" s="415" t="s">
        <v>817</v>
      </c>
      <c r="AP54" s="100"/>
    </row>
    <row r="55" spans="1:15" ht="20.25" customHeight="1">
      <c r="A55" s="691"/>
      <c r="B55" s="165"/>
      <c r="C55" s="175" t="s">
        <v>36</v>
      </c>
      <c r="D55" s="12" t="s">
        <v>817</v>
      </c>
      <c r="E55" s="12" t="s">
        <v>817</v>
      </c>
      <c r="F55" s="12" t="s">
        <v>817</v>
      </c>
      <c r="G55" s="12" t="s">
        <v>817</v>
      </c>
      <c r="H55" s="12" t="s">
        <v>817</v>
      </c>
      <c r="I55" s="12" t="s">
        <v>817</v>
      </c>
      <c r="J55" s="12" t="s">
        <v>817</v>
      </c>
      <c r="K55" s="12" t="s">
        <v>817</v>
      </c>
      <c r="L55" s="12" t="s">
        <v>817</v>
      </c>
      <c r="M55" s="12" t="s">
        <v>817</v>
      </c>
      <c r="O55" s="91" t="s">
        <v>557</v>
      </c>
    </row>
    <row r="56" spans="1:15" ht="20.25" customHeight="1">
      <c r="A56" s="330"/>
      <c r="B56" s="236"/>
      <c r="C56" s="313" t="s">
        <v>37</v>
      </c>
      <c r="D56" s="23">
        <v>12</v>
      </c>
      <c r="E56" s="23">
        <v>245</v>
      </c>
      <c r="F56" s="415">
        <v>845</v>
      </c>
      <c r="G56" s="415">
        <v>548</v>
      </c>
      <c r="H56" s="415">
        <v>297</v>
      </c>
      <c r="I56" s="415">
        <v>589</v>
      </c>
      <c r="J56" s="415">
        <v>242</v>
      </c>
      <c r="K56" s="415">
        <v>339</v>
      </c>
      <c r="L56" s="23">
        <v>1</v>
      </c>
      <c r="M56" s="23">
        <v>7</v>
      </c>
      <c r="N56" s="83"/>
      <c r="O56" s="178" t="s">
        <v>347</v>
      </c>
    </row>
    <row r="57" spans="1:14" ht="20.25" customHeight="1">
      <c r="A57" s="83" t="s">
        <v>637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5" ht="20.25" customHeight="1">
      <c r="A58" s="83"/>
      <c r="N58" s="83"/>
      <c r="O58" s="83"/>
    </row>
    <row r="59" spans="14:15" ht="20.25" customHeight="1">
      <c r="N59" s="83"/>
      <c r="O59" s="83"/>
    </row>
    <row r="60" ht="20.25" customHeight="1">
      <c r="N60" s="90"/>
    </row>
    <row r="61" ht="20.25" customHeight="1">
      <c r="N61" s="83"/>
    </row>
    <row r="62" ht="20.25" customHeight="1">
      <c r="N62" s="83"/>
    </row>
    <row r="63" ht="15" customHeight="1">
      <c r="N63" s="83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280">
    <mergeCell ref="I6:M6"/>
    <mergeCell ref="J7:K7"/>
    <mergeCell ref="L7:M7"/>
    <mergeCell ref="O9:Q9"/>
    <mergeCell ref="A10:A11"/>
    <mergeCell ref="O10:Q10"/>
    <mergeCell ref="O11:Q11"/>
    <mergeCell ref="A4:M4"/>
    <mergeCell ref="A6:C8"/>
    <mergeCell ref="E6:E8"/>
    <mergeCell ref="O6:Q8"/>
    <mergeCell ref="D6:D8"/>
    <mergeCell ref="F7:F8"/>
    <mergeCell ref="G7:G8"/>
    <mergeCell ref="H7:H8"/>
    <mergeCell ref="O4:AO4"/>
    <mergeCell ref="F6:H6"/>
    <mergeCell ref="AO41:AO42"/>
    <mergeCell ref="P25:Q25"/>
    <mergeCell ref="P15:Q15"/>
    <mergeCell ref="P16:Q16"/>
    <mergeCell ref="P17:Q17"/>
    <mergeCell ref="P18:Q18"/>
    <mergeCell ref="T31:U31"/>
    <mergeCell ref="R31:S31"/>
    <mergeCell ref="P28:Q28"/>
    <mergeCell ref="R19:S19"/>
    <mergeCell ref="AO51:AO52"/>
    <mergeCell ref="O12:Q12"/>
    <mergeCell ref="O13:Q13"/>
    <mergeCell ref="A14:A15"/>
    <mergeCell ref="O14:Q14"/>
    <mergeCell ref="P24:Q24"/>
    <mergeCell ref="A22:A23"/>
    <mergeCell ref="P22:Q22"/>
    <mergeCell ref="AN41:AN42"/>
    <mergeCell ref="A34:A35"/>
    <mergeCell ref="A26:A27"/>
    <mergeCell ref="P26:Q26"/>
    <mergeCell ref="P27:Q27"/>
    <mergeCell ref="P29:Q29"/>
    <mergeCell ref="A18:A19"/>
    <mergeCell ref="T30:U30"/>
    <mergeCell ref="P19:Q19"/>
    <mergeCell ref="P20:Q20"/>
    <mergeCell ref="P21:Q21"/>
    <mergeCell ref="P23:Q23"/>
    <mergeCell ref="R20:S20"/>
    <mergeCell ref="R21:S21"/>
    <mergeCell ref="A38:A39"/>
    <mergeCell ref="A42:A43"/>
    <mergeCell ref="R29:S29"/>
    <mergeCell ref="R30:S30"/>
    <mergeCell ref="Q41:Q42"/>
    <mergeCell ref="R41:R42"/>
    <mergeCell ref="S41:S42"/>
    <mergeCell ref="A30:A31"/>
    <mergeCell ref="P30:Q30"/>
    <mergeCell ref="P31:Q31"/>
    <mergeCell ref="AL41:AL42"/>
    <mergeCell ref="W41:W42"/>
    <mergeCell ref="X41:X42"/>
    <mergeCell ref="Y41:Y42"/>
    <mergeCell ref="AB41:AB42"/>
    <mergeCell ref="AF41:AF42"/>
    <mergeCell ref="AG41:AG42"/>
    <mergeCell ref="AK41:AK42"/>
    <mergeCell ref="AD41:AD42"/>
    <mergeCell ref="AE41:AE42"/>
    <mergeCell ref="AC41:AC42"/>
    <mergeCell ref="V41:V42"/>
    <mergeCell ref="T41:T42"/>
    <mergeCell ref="U41:U42"/>
    <mergeCell ref="O44:P44"/>
    <mergeCell ref="A50:A51"/>
    <mergeCell ref="O41:P42"/>
    <mergeCell ref="Z51:Z52"/>
    <mergeCell ref="AA51:AA52"/>
    <mergeCell ref="U51:U52"/>
    <mergeCell ref="V51:V52"/>
    <mergeCell ref="W51:W52"/>
    <mergeCell ref="A46:A47"/>
    <mergeCell ref="O43:P43"/>
    <mergeCell ref="AL51:AL52"/>
    <mergeCell ref="AM51:AM52"/>
    <mergeCell ref="AF51:AF52"/>
    <mergeCell ref="AG51:AG52"/>
    <mergeCell ref="Z41:Z42"/>
    <mergeCell ref="AA41:AA42"/>
    <mergeCell ref="AM41:AM42"/>
    <mergeCell ref="AH41:AH42"/>
    <mergeCell ref="AI41:AI42"/>
    <mergeCell ref="AJ41:AJ42"/>
    <mergeCell ref="AB51:AB52"/>
    <mergeCell ref="AC51:AC52"/>
    <mergeCell ref="AD51:AD52"/>
    <mergeCell ref="AE51:AE52"/>
    <mergeCell ref="A54:A55"/>
    <mergeCell ref="AN51:AN52"/>
    <mergeCell ref="AH51:AH52"/>
    <mergeCell ref="AI51:AI52"/>
    <mergeCell ref="AJ51:AJ52"/>
    <mergeCell ref="AK51:AK52"/>
    <mergeCell ref="X51:X52"/>
    <mergeCell ref="Y51:Y52"/>
    <mergeCell ref="I7:I8"/>
    <mergeCell ref="AH7:AI7"/>
    <mergeCell ref="AA6:AA8"/>
    <mergeCell ref="Z6:Z8"/>
    <mergeCell ref="R13:S13"/>
    <mergeCell ref="T9:U9"/>
    <mergeCell ref="T10:U10"/>
    <mergeCell ref="T11:U11"/>
    <mergeCell ref="AN7:AO7"/>
    <mergeCell ref="R8:S8"/>
    <mergeCell ref="T8:U8"/>
    <mergeCell ref="V8:W8"/>
    <mergeCell ref="X8:Y8"/>
    <mergeCell ref="AB8:AC8"/>
    <mergeCell ref="AD8:AE8"/>
    <mergeCell ref="AF8:AG8"/>
    <mergeCell ref="AJ8:AK8"/>
    <mergeCell ref="AL8:AM8"/>
    <mergeCell ref="T12:U12"/>
    <mergeCell ref="T13:U13"/>
    <mergeCell ref="R9:S9"/>
    <mergeCell ref="R10:S10"/>
    <mergeCell ref="R11:S11"/>
    <mergeCell ref="R12:S12"/>
    <mergeCell ref="V13:W13"/>
    <mergeCell ref="X9:Y9"/>
    <mergeCell ref="X10:Y10"/>
    <mergeCell ref="X11:Y11"/>
    <mergeCell ref="X12:Y12"/>
    <mergeCell ref="X13:Y13"/>
    <mergeCell ref="V9:W9"/>
    <mergeCell ref="V10:W10"/>
    <mergeCell ref="V11:W11"/>
    <mergeCell ref="V12:W12"/>
    <mergeCell ref="R27:S27"/>
    <mergeCell ref="T27:U27"/>
    <mergeCell ref="R22:S22"/>
    <mergeCell ref="R24:S24"/>
    <mergeCell ref="R26:S26"/>
    <mergeCell ref="R15:S15"/>
    <mergeCell ref="R16:S16"/>
    <mergeCell ref="R17:S17"/>
    <mergeCell ref="R18:S18"/>
    <mergeCell ref="T16:U16"/>
    <mergeCell ref="T26:U26"/>
    <mergeCell ref="T24:U24"/>
    <mergeCell ref="T23:U23"/>
    <mergeCell ref="V22:W22"/>
    <mergeCell ref="V23:W23"/>
    <mergeCell ref="V21:W21"/>
    <mergeCell ref="V18:W18"/>
    <mergeCell ref="AB15:AC15"/>
    <mergeCell ref="AB16:AC16"/>
    <mergeCell ref="AB17:AC17"/>
    <mergeCell ref="T22:U22"/>
    <mergeCell ref="T20:U20"/>
    <mergeCell ref="X23:Y23"/>
    <mergeCell ref="X15:Y15"/>
    <mergeCell ref="V29:W29"/>
    <mergeCell ref="V26:W26"/>
    <mergeCell ref="V27:W27"/>
    <mergeCell ref="V19:W19"/>
    <mergeCell ref="V20:W20"/>
    <mergeCell ref="V15:W15"/>
    <mergeCell ref="V16:W16"/>
    <mergeCell ref="V17:W17"/>
    <mergeCell ref="AB9:AC9"/>
    <mergeCell ref="AB10:AC10"/>
    <mergeCell ref="AB11:AC11"/>
    <mergeCell ref="AB12:AC12"/>
    <mergeCell ref="AB14:AC14"/>
    <mergeCell ref="AB13:AC13"/>
    <mergeCell ref="AD15:AE15"/>
    <mergeCell ref="AD16:AE16"/>
    <mergeCell ref="AB26:AC26"/>
    <mergeCell ref="AB27:AC27"/>
    <mergeCell ref="AB29:AC29"/>
    <mergeCell ref="AB22:AC22"/>
    <mergeCell ref="AB24:AC24"/>
    <mergeCell ref="AB23:AC23"/>
    <mergeCell ref="AB18:AC18"/>
    <mergeCell ref="AB19:AC19"/>
    <mergeCell ref="AD9:AE9"/>
    <mergeCell ref="AD10:AE10"/>
    <mergeCell ref="AD11:AE11"/>
    <mergeCell ref="AD12:AE12"/>
    <mergeCell ref="AD13:AE13"/>
    <mergeCell ref="AD14:AE14"/>
    <mergeCell ref="AD17:AE17"/>
    <mergeCell ref="AD18:AE18"/>
    <mergeCell ref="AD19:AE19"/>
    <mergeCell ref="AD20:AE20"/>
    <mergeCell ref="AB30:AC30"/>
    <mergeCell ref="AB31:AC31"/>
    <mergeCell ref="AB20:AC20"/>
    <mergeCell ref="AB21:AC21"/>
    <mergeCell ref="AD26:AE26"/>
    <mergeCell ref="AD27:AE27"/>
    <mergeCell ref="AD21:AE21"/>
    <mergeCell ref="AD22:AE22"/>
    <mergeCell ref="AD23:AE23"/>
    <mergeCell ref="AD24:AE24"/>
    <mergeCell ref="AD29:AE29"/>
    <mergeCell ref="AD30:AE30"/>
    <mergeCell ref="AD31:AE31"/>
    <mergeCell ref="AF9:AG9"/>
    <mergeCell ref="AF10:AG10"/>
    <mergeCell ref="AF11:AG11"/>
    <mergeCell ref="AF12:AG12"/>
    <mergeCell ref="AF13:AG13"/>
    <mergeCell ref="AF14:AG14"/>
    <mergeCell ref="AF15:AG15"/>
    <mergeCell ref="AF31:AG31"/>
    <mergeCell ref="AF24:AG24"/>
    <mergeCell ref="AF26:AG26"/>
    <mergeCell ref="AF27:AG27"/>
    <mergeCell ref="AF20:AG20"/>
    <mergeCell ref="AF21:AG21"/>
    <mergeCell ref="AF22:AG22"/>
    <mergeCell ref="AF23:AG23"/>
    <mergeCell ref="AJ9:AK9"/>
    <mergeCell ref="AJ10:AK10"/>
    <mergeCell ref="AJ11:AK11"/>
    <mergeCell ref="AJ12:AK12"/>
    <mergeCell ref="AF29:AG29"/>
    <mergeCell ref="AF30:AG30"/>
    <mergeCell ref="AF16:AG16"/>
    <mergeCell ref="AF17:AG17"/>
    <mergeCell ref="AF18:AG18"/>
    <mergeCell ref="AF19:AG19"/>
    <mergeCell ref="AJ17:AK17"/>
    <mergeCell ref="AJ18:AK18"/>
    <mergeCell ref="AJ19:AK19"/>
    <mergeCell ref="AJ20:AK20"/>
    <mergeCell ref="AJ13:AK13"/>
    <mergeCell ref="AJ14:AK14"/>
    <mergeCell ref="AJ15:AK15"/>
    <mergeCell ref="AJ16:AK16"/>
    <mergeCell ref="AJ29:AK29"/>
    <mergeCell ref="AL9:AM9"/>
    <mergeCell ref="AL10:AM10"/>
    <mergeCell ref="AL11:AM11"/>
    <mergeCell ref="AL12:AM12"/>
    <mergeCell ref="AL13:AM13"/>
    <mergeCell ref="AL15:AM15"/>
    <mergeCell ref="AL16:AM16"/>
    <mergeCell ref="AJ27:AK27"/>
    <mergeCell ref="AJ21:AK21"/>
    <mergeCell ref="AL20:AM20"/>
    <mergeCell ref="AJ26:AK26"/>
    <mergeCell ref="AL21:AM21"/>
    <mergeCell ref="AL22:AM22"/>
    <mergeCell ref="AL23:AM23"/>
    <mergeCell ref="AJ22:AK22"/>
    <mergeCell ref="AJ23:AK23"/>
    <mergeCell ref="AL29:AM29"/>
    <mergeCell ref="R6:Y7"/>
    <mergeCell ref="AB6:AO6"/>
    <mergeCell ref="AB7:AG7"/>
    <mergeCell ref="AJ7:AM7"/>
    <mergeCell ref="AL26:AM26"/>
    <mergeCell ref="AL27:AM27"/>
    <mergeCell ref="AL17:AM17"/>
    <mergeCell ref="AL18:AM18"/>
    <mergeCell ref="AL19:AM19"/>
    <mergeCell ref="A2:AO2"/>
    <mergeCell ref="O51:R52"/>
    <mergeCell ref="O53:R53"/>
    <mergeCell ref="O54:R54"/>
    <mergeCell ref="S51:T52"/>
    <mergeCell ref="S53:T53"/>
    <mergeCell ref="S54:T54"/>
    <mergeCell ref="O39:AO39"/>
    <mergeCell ref="O38:AO38"/>
    <mergeCell ref="O49:AO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2"/>
  <ignoredErrors>
    <ignoredError sqref="R41:AJ42 U51" numberStoredAsText="1"/>
    <ignoredError sqref="D9 E9:M9 D13:M13 D17:M17 D21 F21:M21 D29 F29:M29 D33 F33:M33 D37 F37:M3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view="pageBreakPreview" zoomScaleNormal="75" zoomScaleSheetLayoutView="100" zoomScalePageLayoutView="0" workbookViewId="0" topLeftCell="A45">
      <selection activeCell="A45" sqref="A45"/>
    </sheetView>
  </sheetViews>
  <sheetFormatPr defaultColWidth="10.59765625" defaultRowHeight="15"/>
  <cols>
    <col min="1" max="1" width="3.09765625" style="91" customWidth="1"/>
    <col min="2" max="2" width="22.59765625" style="91" customWidth="1"/>
    <col min="3" max="9" width="6.19921875" style="91" customWidth="1"/>
    <col min="10" max="11" width="6.8984375" style="91" customWidth="1"/>
    <col min="12" max="17" width="6.8984375" style="93" customWidth="1"/>
    <col min="18" max="18" width="9.19921875" style="93" customWidth="1"/>
    <col min="19" max="19" width="15.3984375" style="91" customWidth="1"/>
    <col min="20" max="21" width="17.09765625" style="91" customWidth="1"/>
    <col min="22" max="27" width="11.09765625" style="91" customWidth="1"/>
    <col min="28" max="28" width="12.8984375" style="91" customWidth="1"/>
    <col min="29" max="16384" width="10.59765625" style="91" customWidth="1"/>
  </cols>
  <sheetData>
    <row r="1" spans="1:28" s="25" customFormat="1" ht="19.5" customHeight="1">
      <c r="A1" s="24" t="s">
        <v>608</v>
      </c>
      <c r="L1" s="357"/>
      <c r="M1" s="357"/>
      <c r="N1" s="357"/>
      <c r="O1" s="357"/>
      <c r="P1" s="357"/>
      <c r="Q1" s="357"/>
      <c r="R1" s="357"/>
      <c r="AB1" s="26" t="s">
        <v>609</v>
      </c>
    </row>
    <row r="2" spans="1:28" s="9" customFormat="1" ht="19.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796" t="s">
        <v>477</v>
      </c>
      <c r="T2" s="796"/>
      <c r="U2" s="796"/>
      <c r="V2" s="796"/>
      <c r="W2" s="796"/>
      <c r="X2" s="796"/>
      <c r="Y2" s="796"/>
      <c r="Z2" s="796"/>
      <c r="AA2" s="796"/>
      <c r="AB2" s="796"/>
    </row>
    <row r="3" spans="1:28" s="9" customFormat="1" ht="19.5" customHeight="1">
      <c r="A3" s="766" t="s">
        <v>630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287"/>
      <c r="S3" s="796" t="s">
        <v>464</v>
      </c>
      <c r="T3" s="796"/>
      <c r="U3" s="796"/>
      <c r="V3" s="796"/>
      <c r="W3" s="796"/>
      <c r="X3" s="796"/>
      <c r="Y3" s="796"/>
      <c r="Z3" s="796"/>
      <c r="AA3" s="796"/>
      <c r="AB3" s="796"/>
    </row>
    <row r="4" spans="1:28" s="9" customFormat="1" ht="18" customHeight="1" thickBot="1">
      <c r="A4" s="187"/>
      <c r="B4" s="333"/>
      <c r="C4" s="333"/>
      <c r="D4" s="333"/>
      <c r="E4" s="333"/>
      <c r="F4" s="333"/>
      <c r="G4" s="333"/>
      <c r="H4" s="333"/>
      <c r="I4" s="333"/>
      <c r="J4" s="334"/>
      <c r="K4" s="333"/>
      <c r="L4" s="187"/>
      <c r="M4" s="187"/>
      <c r="N4" s="187"/>
      <c r="O4" s="187"/>
      <c r="P4" s="187"/>
      <c r="Q4" s="334" t="s">
        <v>154</v>
      </c>
      <c r="R4" s="111"/>
      <c r="U4" s="187"/>
      <c r="V4" s="187"/>
      <c r="W4" s="187"/>
      <c r="X4" s="187"/>
      <c r="Y4" s="188"/>
      <c r="Z4" s="187"/>
      <c r="AA4" s="187"/>
      <c r="AB4" s="187"/>
    </row>
    <row r="5" spans="1:28" s="9" customFormat="1" ht="15" customHeight="1">
      <c r="A5" s="1401" t="s">
        <v>453</v>
      </c>
      <c r="B5" s="1401"/>
      <c r="C5" s="1402"/>
      <c r="D5" s="1373" t="s">
        <v>336</v>
      </c>
      <c r="E5" s="1417"/>
      <c r="F5" s="1417"/>
      <c r="G5" s="1417"/>
      <c r="H5" s="1417"/>
      <c r="I5" s="1374"/>
      <c r="J5" s="664" t="s">
        <v>351</v>
      </c>
      <c r="K5" s="664"/>
      <c r="L5" s="664"/>
      <c r="M5" s="664"/>
      <c r="N5" s="664"/>
      <c r="O5" s="664"/>
      <c r="P5" s="745" t="s">
        <v>352</v>
      </c>
      <c r="Q5" s="1360"/>
      <c r="R5" s="94"/>
      <c r="S5" s="1361" t="s">
        <v>673</v>
      </c>
      <c r="T5" s="1362"/>
      <c r="U5" s="1356" t="s">
        <v>336</v>
      </c>
      <c r="V5" s="895" t="s">
        <v>465</v>
      </c>
      <c r="W5" s="358"/>
      <c r="X5" s="895" t="s">
        <v>466</v>
      </c>
      <c r="Y5" s="358"/>
      <c r="Z5" s="1356" t="s">
        <v>468</v>
      </c>
      <c r="AA5" s="1356" t="s">
        <v>469</v>
      </c>
      <c r="AB5" s="1413" t="s">
        <v>828</v>
      </c>
    </row>
    <row r="6" spans="1:28" ht="15" customHeight="1">
      <c r="A6" s="1320"/>
      <c r="B6" s="1320"/>
      <c r="C6" s="1047"/>
      <c r="D6" s="967"/>
      <c r="E6" s="1040"/>
      <c r="F6" s="1040"/>
      <c r="G6" s="1040"/>
      <c r="H6" s="1040"/>
      <c r="I6" s="1041"/>
      <c r="J6" s="668" t="s">
        <v>363</v>
      </c>
      <c r="K6" s="668"/>
      <c r="L6" s="668" t="s">
        <v>364</v>
      </c>
      <c r="M6" s="668"/>
      <c r="N6" s="668" t="s">
        <v>335</v>
      </c>
      <c r="O6" s="668"/>
      <c r="P6" s="668" t="s">
        <v>363</v>
      </c>
      <c r="Q6" s="683"/>
      <c r="R6" s="287"/>
      <c r="S6" s="1363"/>
      <c r="T6" s="1364"/>
      <c r="U6" s="1358"/>
      <c r="V6" s="648"/>
      <c r="W6" s="136" t="s">
        <v>668</v>
      </c>
      <c r="X6" s="1359"/>
      <c r="Y6" s="136" t="s">
        <v>467</v>
      </c>
      <c r="Z6" s="1357"/>
      <c r="AA6" s="1357"/>
      <c r="AB6" s="1414"/>
    </row>
    <row r="7" spans="1:28" ht="15" customHeight="1">
      <c r="A7" s="1403"/>
      <c r="B7" s="1403"/>
      <c r="C7" s="1404"/>
      <c r="D7" s="1022" t="s">
        <v>350</v>
      </c>
      <c r="E7" s="1022"/>
      <c r="F7" s="1022" t="s">
        <v>325</v>
      </c>
      <c r="G7" s="1022"/>
      <c r="H7" s="1424" t="s">
        <v>326</v>
      </c>
      <c r="I7" s="1424"/>
      <c r="J7" s="227" t="s">
        <v>325</v>
      </c>
      <c r="K7" s="359" t="s">
        <v>326</v>
      </c>
      <c r="L7" s="227" t="s">
        <v>325</v>
      </c>
      <c r="M7" s="359" t="s">
        <v>326</v>
      </c>
      <c r="N7" s="227" t="s">
        <v>325</v>
      </c>
      <c r="O7" s="359" t="s">
        <v>326</v>
      </c>
      <c r="P7" s="227" t="s">
        <v>325</v>
      </c>
      <c r="Q7" s="360" t="s">
        <v>326</v>
      </c>
      <c r="R7" s="109"/>
      <c r="S7" s="834" t="s">
        <v>8</v>
      </c>
      <c r="T7" s="835"/>
      <c r="U7" s="101">
        <v>20506</v>
      </c>
      <c r="V7" s="101">
        <v>19646</v>
      </c>
      <c r="W7" s="101">
        <v>140</v>
      </c>
      <c r="X7" s="101">
        <v>323</v>
      </c>
      <c r="Y7" s="101">
        <v>3</v>
      </c>
      <c r="Z7" s="101">
        <v>364</v>
      </c>
      <c r="AA7" s="101">
        <v>168</v>
      </c>
      <c r="AB7" s="101">
        <v>5</v>
      </c>
    </row>
    <row r="8" spans="1:28" s="6" customFormat="1" ht="15" customHeight="1">
      <c r="A8" s="1405" t="s">
        <v>687</v>
      </c>
      <c r="B8" s="1405"/>
      <c r="C8" s="1406"/>
      <c r="D8" s="1418">
        <f>SUM(D10:E17)</f>
        <v>17638</v>
      </c>
      <c r="E8" s="1418"/>
      <c r="F8" s="1418">
        <f>SUM(F10:G17)</f>
        <v>8695</v>
      </c>
      <c r="G8" s="1418"/>
      <c r="H8" s="1418">
        <f>SUM(H10:I17)</f>
        <v>8943</v>
      </c>
      <c r="I8" s="1418"/>
      <c r="J8" s="642">
        <f>SUM(J10:J17)</f>
        <v>6967</v>
      </c>
      <c r="K8" s="642">
        <f aca="true" t="shared" si="0" ref="K8:Q8">SUM(K10:K17)</f>
        <v>7130</v>
      </c>
      <c r="L8" s="642">
        <f t="shared" si="0"/>
        <v>1374</v>
      </c>
      <c r="M8" s="642">
        <f t="shared" si="0"/>
        <v>1662</v>
      </c>
      <c r="N8" s="642">
        <f t="shared" si="0"/>
        <v>91</v>
      </c>
      <c r="O8" s="642">
        <f t="shared" si="0"/>
        <v>49</v>
      </c>
      <c r="P8" s="642">
        <f t="shared" si="0"/>
        <v>263</v>
      </c>
      <c r="Q8" s="642">
        <f t="shared" si="0"/>
        <v>102</v>
      </c>
      <c r="R8" s="13"/>
      <c r="S8" s="1412" t="s">
        <v>53</v>
      </c>
      <c r="T8" s="963"/>
      <c r="U8" s="12">
        <v>19745</v>
      </c>
      <c r="V8" s="12">
        <v>19086</v>
      </c>
      <c r="W8" s="12">
        <v>146</v>
      </c>
      <c r="X8" s="12">
        <v>246</v>
      </c>
      <c r="Y8" s="12">
        <v>6</v>
      </c>
      <c r="Z8" s="12">
        <v>272</v>
      </c>
      <c r="AA8" s="12">
        <v>130</v>
      </c>
      <c r="AB8" s="12">
        <v>11</v>
      </c>
    </row>
    <row r="9" spans="1:28" s="6" customFormat="1" ht="15" customHeight="1">
      <c r="A9" s="840"/>
      <c r="B9" s="840"/>
      <c r="C9" s="1407"/>
      <c r="D9" s="1051"/>
      <c r="E9" s="1051"/>
      <c r="F9" s="953"/>
      <c r="G9" s="953"/>
      <c r="H9" s="953"/>
      <c r="I9" s="953"/>
      <c r="J9" s="12"/>
      <c r="K9" s="12"/>
      <c r="L9" s="12"/>
      <c r="M9" s="12"/>
      <c r="N9" s="12"/>
      <c r="O9" s="403"/>
      <c r="P9" s="547"/>
      <c r="Q9" s="39"/>
      <c r="R9" s="13"/>
      <c r="S9" s="1412" t="s">
        <v>54</v>
      </c>
      <c r="T9" s="963"/>
      <c r="U9" s="12">
        <v>18735</v>
      </c>
      <c r="V9" s="12">
        <v>18179</v>
      </c>
      <c r="W9" s="12">
        <v>122</v>
      </c>
      <c r="X9" s="12">
        <v>180</v>
      </c>
      <c r="Y9" s="12">
        <v>7</v>
      </c>
      <c r="Z9" s="12">
        <v>275</v>
      </c>
      <c r="AA9" s="12">
        <v>98</v>
      </c>
      <c r="AB9" s="12">
        <v>3</v>
      </c>
    </row>
    <row r="10" spans="1:28" s="6" customFormat="1" ht="15" customHeight="1">
      <c r="A10" s="909" t="s">
        <v>695</v>
      </c>
      <c r="B10" s="909"/>
      <c r="C10" s="1046"/>
      <c r="D10" s="1051">
        <v>13114</v>
      </c>
      <c r="E10" s="1051"/>
      <c r="F10" s="1051">
        <v>6002</v>
      </c>
      <c r="G10" s="1051"/>
      <c r="H10" s="1051">
        <v>7112</v>
      </c>
      <c r="I10" s="1051"/>
      <c r="J10" s="28">
        <v>4438</v>
      </c>
      <c r="K10" s="28">
        <v>5394</v>
      </c>
      <c r="L10" s="28">
        <v>1309</v>
      </c>
      <c r="M10" s="28">
        <v>1585</v>
      </c>
      <c r="N10" s="28">
        <v>91</v>
      </c>
      <c r="O10" s="48">
        <v>49</v>
      </c>
      <c r="P10" s="548">
        <v>164</v>
      </c>
      <c r="Q10" s="48">
        <v>84</v>
      </c>
      <c r="R10" s="13"/>
      <c r="S10" s="1412" t="s">
        <v>55</v>
      </c>
      <c r="T10" s="963"/>
      <c r="U10" s="12">
        <v>17702</v>
      </c>
      <c r="V10" s="12">
        <v>17232</v>
      </c>
      <c r="W10" s="12">
        <v>65</v>
      </c>
      <c r="X10" s="12">
        <v>184</v>
      </c>
      <c r="Y10" s="12">
        <v>4</v>
      </c>
      <c r="Z10" s="12">
        <v>199</v>
      </c>
      <c r="AA10" s="12">
        <v>86</v>
      </c>
      <c r="AB10" s="12">
        <v>1</v>
      </c>
    </row>
    <row r="11" spans="1:28" s="6" customFormat="1" ht="15" customHeight="1">
      <c r="A11" s="909" t="s">
        <v>696</v>
      </c>
      <c r="B11" s="909"/>
      <c r="C11" s="1046"/>
      <c r="D11" s="1051">
        <v>438</v>
      </c>
      <c r="E11" s="1051"/>
      <c r="F11" s="1051">
        <v>318</v>
      </c>
      <c r="G11" s="1051"/>
      <c r="H11" s="1051">
        <v>120</v>
      </c>
      <c r="I11" s="1051"/>
      <c r="J11" s="28">
        <v>318</v>
      </c>
      <c r="K11" s="28">
        <v>120</v>
      </c>
      <c r="L11" s="28" t="s">
        <v>817</v>
      </c>
      <c r="M11" s="28" t="s">
        <v>817</v>
      </c>
      <c r="N11" s="28" t="s">
        <v>817</v>
      </c>
      <c r="O11" s="28" t="s">
        <v>817</v>
      </c>
      <c r="P11" s="28" t="s">
        <v>817</v>
      </c>
      <c r="Q11" s="28" t="s">
        <v>817</v>
      </c>
      <c r="R11" s="145"/>
      <c r="S11" s="866" t="s">
        <v>56</v>
      </c>
      <c r="T11" s="937"/>
      <c r="U11" s="571">
        <f>SUM(U13:U14)</f>
        <v>16941</v>
      </c>
      <c r="V11" s="571">
        <f aca="true" t="shared" si="1" ref="V11:AB11">SUM(V13:V14)</f>
        <v>16588</v>
      </c>
      <c r="W11" s="571">
        <f t="shared" si="1"/>
        <v>35</v>
      </c>
      <c r="X11" s="571">
        <f t="shared" si="1"/>
        <v>103</v>
      </c>
      <c r="Y11" s="571">
        <f t="shared" si="1"/>
        <v>2</v>
      </c>
      <c r="Z11" s="571">
        <f t="shared" si="1"/>
        <v>178</v>
      </c>
      <c r="AA11" s="571">
        <f t="shared" si="1"/>
        <v>71</v>
      </c>
      <c r="AB11" s="571">
        <f t="shared" si="1"/>
        <v>1</v>
      </c>
    </row>
    <row r="12" spans="1:26" s="6" customFormat="1" ht="15" customHeight="1">
      <c r="A12" s="909" t="s">
        <v>697</v>
      </c>
      <c r="B12" s="909"/>
      <c r="C12" s="1046"/>
      <c r="D12" s="1051">
        <v>1893</v>
      </c>
      <c r="E12" s="1051"/>
      <c r="F12" s="1051">
        <v>1612</v>
      </c>
      <c r="G12" s="1051"/>
      <c r="H12" s="1051">
        <v>281</v>
      </c>
      <c r="I12" s="1051"/>
      <c r="J12" s="28">
        <v>1540</v>
      </c>
      <c r="K12" s="28">
        <v>271</v>
      </c>
      <c r="L12" s="28" t="s">
        <v>817</v>
      </c>
      <c r="M12" s="28" t="s">
        <v>817</v>
      </c>
      <c r="N12" s="28" t="s">
        <v>817</v>
      </c>
      <c r="O12" s="28" t="s">
        <v>817</v>
      </c>
      <c r="P12" s="28">
        <v>72</v>
      </c>
      <c r="Q12" s="28">
        <v>10</v>
      </c>
      <c r="R12" s="22"/>
      <c r="S12" s="1007"/>
      <c r="T12" s="1046"/>
      <c r="U12" s="22"/>
      <c r="V12" s="22"/>
      <c r="W12" s="22"/>
      <c r="X12" s="22"/>
      <c r="Y12" s="22"/>
      <c r="Z12" s="22"/>
    </row>
    <row r="13" spans="1:28" s="6" customFormat="1" ht="15" customHeight="1">
      <c r="A13" s="909" t="s">
        <v>698</v>
      </c>
      <c r="B13" s="909"/>
      <c r="C13" s="1046"/>
      <c r="D13" s="827">
        <v>1738</v>
      </c>
      <c r="E13" s="827"/>
      <c r="F13" s="827">
        <v>539</v>
      </c>
      <c r="G13" s="827"/>
      <c r="H13" s="827">
        <v>1199</v>
      </c>
      <c r="I13" s="827"/>
      <c r="J13" s="28">
        <v>482</v>
      </c>
      <c r="K13" s="28">
        <v>1141</v>
      </c>
      <c r="L13" s="28">
        <v>30</v>
      </c>
      <c r="M13" s="28">
        <v>50</v>
      </c>
      <c r="N13" s="28" t="s">
        <v>817</v>
      </c>
      <c r="O13" s="28" t="s">
        <v>817</v>
      </c>
      <c r="P13" s="28">
        <v>27</v>
      </c>
      <c r="Q13" s="48">
        <v>8</v>
      </c>
      <c r="R13" s="13"/>
      <c r="S13" s="909" t="s">
        <v>772</v>
      </c>
      <c r="T13" s="1046"/>
      <c r="U13" s="549">
        <v>8694</v>
      </c>
      <c r="V13" s="15">
        <v>8469</v>
      </c>
      <c r="W13" s="15">
        <v>19</v>
      </c>
      <c r="X13" s="15">
        <v>58</v>
      </c>
      <c r="Y13" s="15">
        <v>1</v>
      </c>
      <c r="Z13" s="15">
        <v>126</v>
      </c>
      <c r="AA13" s="6">
        <v>41</v>
      </c>
      <c r="AB13" s="403" t="s">
        <v>817</v>
      </c>
    </row>
    <row r="14" spans="1:28" s="6" customFormat="1" ht="15" customHeight="1">
      <c r="A14" s="909" t="s">
        <v>699</v>
      </c>
      <c r="B14" s="909"/>
      <c r="C14" s="1046"/>
      <c r="D14" s="827">
        <v>128</v>
      </c>
      <c r="E14" s="827"/>
      <c r="F14" s="827">
        <v>94</v>
      </c>
      <c r="G14" s="827"/>
      <c r="H14" s="827">
        <v>34</v>
      </c>
      <c r="I14" s="827"/>
      <c r="J14" s="28">
        <v>94</v>
      </c>
      <c r="K14" s="28">
        <v>34</v>
      </c>
      <c r="L14" s="28" t="s">
        <v>817</v>
      </c>
      <c r="M14" s="28" t="s">
        <v>817</v>
      </c>
      <c r="N14" s="28" t="s">
        <v>817</v>
      </c>
      <c r="O14" s="28" t="s">
        <v>817</v>
      </c>
      <c r="P14" s="28" t="s">
        <v>817</v>
      </c>
      <c r="Q14" s="28" t="s">
        <v>817</v>
      </c>
      <c r="R14" s="13"/>
      <c r="S14" s="1383" t="s">
        <v>773</v>
      </c>
      <c r="T14" s="1384"/>
      <c r="U14" s="550">
        <v>8247</v>
      </c>
      <c r="V14" s="421">
        <v>8119</v>
      </c>
      <c r="W14" s="421">
        <v>16</v>
      </c>
      <c r="X14" s="421">
        <v>45</v>
      </c>
      <c r="Y14" s="421">
        <v>1</v>
      </c>
      <c r="Z14" s="421">
        <v>52</v>
      </c>
      <c r="AA14" s="422">
        <v>30</v>
      </c>
      <c r="AB14" s="422">
        <v>1</v>
      </c>
    </row>
    <row r="15" spans="1:19" s="6" customFormat="1" ht="15" customHeight="1">
      <c r="A15" s="909" t="s">
        <v>700</v>
      </c>
      <c r="B15" s="909"/>
      <c r="C15" s="1046"/>
      <c r="D15" s="827">
        <v>129</v>
      </c>
      <c r="E15" s="827"/>
      <c r="F15" s="827">
        <v>9</v>
      </c>
      <c r="G15" s="827"/>
      <c r="H15" s="827">
        <v>120</v>
      </c>
      <c r="I15" s="827"/>
      <c r="J15" s="28">
        <v>0</v>
      </c>
      <c r="K15" s="28">
        <v>109</v>
      </c>
      <c r="L15" s="28">
        <v>9</v>
      </c>
      <c r="M15" s="28">
        <v>11</v>
      </c>
      <c r="N15" s="28" t="s">
        <v>817</v>
      </c>
      <c r="O15" s="28" t="s">
        <v>817</v>
      </c>
      <c r="P15" s="28" t="s">
        <v>817</v>
      </c>
      <c r="Q15" s="28" t="s">
        <v>817</v>
      </c>
      <c r="R15" s="19"/>
      <c r="S15" s="50" t="s">
        <v>347</v>
      </c>
    </row>
    <row r="16" spans="1:19" s="6" customFormat="1" ht="15" customHeight="1">
      <c r="A16" s="1284" t="s">
        <v>701</v>
      </c>
      <c r="B16" s="1284"/>
      <c r="C16" s="1285"/>
      <c r="D16" s="827">
        <v>38</v>
      </c>
      <c r="E16" s="827"/>
      <c r="F16" s="28" t="s">
        <v>817</v>
      </c>
      <c r="G16" s="28" t="s">
        <v>817</v>
      </c>
      <c r="H16" s="827">
        <v>38</v>
      </c>
      <c r="I16" s="827"/>
      <c r="J16" s="28" t="s">
        <v>817</v>
      </c>
      <c r="K16" s="48">
        <v>38</v>
      </c>
      <c r="L16" s="28" t="s">
        <v>817</v>
      </c>
      <c r="M16" s="28" t="s">
        <v>817</v>
      </c>
      <c r="N16" s="28" t="s">
        <v>817</v>
      </c>
      <c r="O16" s="28" t="s">
        <v>817</v>
      </c>
      <c r="P16" s="28" t="s">
        <v>817</v>
      </c>
      <c r="Q16" s="28" t="s">
        <v>817</v>
      </c>
      <c r="R16" s="19"/>
      <c r="S16" s="19"/>
    </row>
    <row r="17" spans="1:22" s="6" customFormat="1" ht="15" customHeight="1">
      <c r="A17" s="1014" t="s">
        <v>454</v>
      </c>
      <c r="B17" s="1014"/>
      <c r="C17" s="1286"/>
      <c r="D17" s="828">
        <v>160</v>
      </c>
      <c r="E17" s="828"/>
      <c r="F17" s="828">
        <v>121</v>
      </c>
      <c r="G17" s="828"/>
      <c r="H17" s="828">
        <v>39</v>
      </c>
      <c r="I17" s="828"/>
      <c r="J17" s="410">
        <v>95</v>
      </c>
      <c r="K17" s="410">
        <v>23</v>
      </c>
      <c r="L17" s="410">
        <v>26</v>
      </c>
      <c r="M17" s="410">
        <v>16</v>
      </c>
      <c r="N17" s="417" t="s">
        <v>817</v>
      </c>
      <c r="O17" s="417" t="s">
        <v>817</v>
      </c>
      <c r="P17" s="417" t="s">
        <v>817</v>
      </c>
      <c r="Q17" s="417" t="s">
        <v>817</v>
      </c>
      <c r="R17" s="19"/>
      <c r="S17" s="19"/>
      <c r="T17" s="19"/>
      <c r="U17" s="19"/>
      <c r="V17" s="19"/>
    </row>
    <row r="18" spans="1:18" s="6" customFormat="1" ht="15" customHeight="1">
      <c r="A18" s="50" t="s">
        <v>347</v>
      </c>
      <c r="L18" s="19"/>
      <c r="M18" s="19"/>
      <c r="N18" s="19"/>
      <c r="O18" s="19"/>
      <c r="P18" s="19"/>
      <c r="Q18" s="19"/>
      <c r="R18" s="19"/>
    </row>
    <row r="19" spans="11:18" s="6" customFormat="1" ht="15" customHeight="1">
      <c r="K19" s="428"/>
      <c r="L19" s="19"/>
      <c r="M19" s="19"/>
      <c r="N19" s="19"/>
      <c r="O19" s="19"/>
      <c r="P19" s="19"/>
      <c r="Q19" s="19"/>
      <c r="R19" s="19"/>
    </row>
    <row r="20" spans="1:28" s="6" customFormat="1" ht="19.5" customHeight="1">
      <c r="A20" s="1425" t="s">
        <v>865</v>
      </c>
      <c r="B20" s="909"/>
      <c r="C20" s="909"/>
      <c r="D20" s="909"/>
      <c r="E20" s="909"/>
      <c r="F20" s="909"/>
      <c r="G20" s="909"/>
      <c r="H20" s="909"/>
      <c r="I20" s="909"/>
      <c r="J20" s="909"/>
      <c r="K20" s="909"/>
      <c r="L20" s="909"/>
      <c r="M20" s="909"/>
      <c r="N20" s="909"/>
      <c r="O20" s="909"/>
      <c r="P20" s="909"/>
      <c r="Q20" s="909"/>
      <c r="R20" s="22"/>
      <c r="S20" s="909" t="s">
        <v>470</v>
      </c>
      <c r="T20" s="909"/>
      <c r="U20" s="909"/>
      <c r="V20" s="909"/>
      <c r="W20" s="909"/>
      <c r="X20" s="909"/>
      <c r="Y20" s="909"/>
      <c r="Z20" s="909"/>
      <c r="AA20" s="909"/>
      <c r="AB20" s="909"/>
    </row>
    <row r="21" spans="2:28" s="6" customFormat="1" ht="18" customHeight="1" thickBot="1">
      <c r="B21" s="428"/>
      <c r="C21" s="437"/>
      <c r="D21" s="437"/>
      <c r="E21" s="437"/>
      <c r="F21" s="437"/>
      <c r="G21" s="437"/>
      <c r="H21" s="437"/>
      <c r="I21" s="437"/>
      <c r="J21" s="439"/>
      <c r="K21" s="551"/>
      <c r="L21" s="436"/>
      <c r="M21" s="437"/>
      <c r="N21" s="437"/>
      <c r="O21" s="437"/>
      <c r="P21" s="437"/>
      <c r="Q21" s="437"/>
      <c r="R21" s="428"/>
      <c r="S21" s="436"/>
      <c r="T21" s="437"/>
      <c r="U21" s="437"/>
      <c r="V21" s="437"/>
      <c r="W21" s="437"/>
      <c r="X21" s="437"/>
      <c r="Y21" s="439"/>
      <c r="Z21" s="436"/>
      <c r="AA21" s="436"/>
      <c r="AB21" s="436"/>
    </row>
    <row r="22" spans="1:29" s="6" customFormat="1" ht="15" customHeight="1">
      <c r="A22" s="1408" t="s">
        <v>455</v>
      </c>
      <c r="B22" s="1408"/>
      <c r="C22" s="1415" t="s">
        <v>336</v>
      </c>
      <c r="D22" s="1415"/>
      <c r="E22" s="1415"/>
      <c r="F22" s="1387" t="s">
        <v>456</v>
      </c>
      <c r="G22" s="909"/>
      <c r="H22" s="1389" t="s">
        <v>457</v>
      </c>
      <c r="I22" s="1389"/>
      <c r="J22" s="909" t="s">
        <v>702</v>
      </c>
      <c r="K22" s="909"/>
      <c r="L22" s="909"/>
      <c r="M22" s="909"/>
      <c r="N22" s="909"/>
      <c r="O22" s="909"/>
      <c r="P22" s="909"/>
      <c r="Q22" s="909"/>
      <c r="R22" s="22"/>
      <c r="S22" s="1380" t="s">
        <v>673</v>
      </c>
      <c r="T22" s="1381"/>
      <c r="U22" s="1377" t="s">
        <v>336</v>
      </c>
      <c r="V22" s="1376" t="s">
        <v>465</v>
      </c>
      <c r="W22" s="552"/>
      <c r="X22" s="1376" t="s">
        <v>466</v>
      </c>
      <c r="Y22" s="552"/>
      <c r="Z22" s="1377" t="s">
        <v>468</v>
      </c>
      <c r="AA22" s="1377" t="s">
        <v>469</v>
      </c>
      <c r="AB22" s="1399" t="s">
        <v>828</v>
      </c>
      <c r="AC22" s="19"/>
    </row>
    <row r="23" spans="1:29" ht="15" customHeight="1">
      <c r="A23" s="1409"/>
      <c r="B23" s="1410"/>
      <c r="C23" s="1416"/>
      <c r="D23" s="1416"/>
      <c r="E23" s="1416"/>
      <c r="F23" s="1388"/>
      <c r="G23" s="1383"/>
      <c r="H23" s="1390"/>
      <c r="I23" s="1390"/>
      <c r="J23" s="1391" t="s">
        <v>350</v>
      </c>
      <c r="K23" s="1385"/>
      <c r="L23" s="1385" t="s">
        <v>458</v>
      </c>
      <c r="M23" s="1385"/>
      <c r="N23" s="1385" t="s">
        <v>459</v>
      </c>
      <c r="O23" s="1385"/>
      <c r="P23" s="1385" t="s">
        <v>460</v>
      </c>
      <c r="Q23" s="1386"/>
      <c r="R23" s="38"/>
      <c r="S23" s="923"/>
      <c r="T23" s="1382"/>
      <c r="U23" s="1378"/>
      <c r="V23" s="1379"/>
      <c r="W23" s="136" t="s">
        <v>668</v>
      </c>
      <c r="X23" s="1359"/>
      <c r="Y23" s="136" t="s">
        <v>467</v>
      </c>
      <c r="Z23" s="1357"/>
      <c r="AA23" s="1357"/>
      <c r="AB23" s="1400"/>
      <c r="AC23" s="93"/>
    </row>
    <row r="24" spans="1:29" ht="15" customHeight="1">
      <c r="A24" s="1411"/>
      <c r="B24" s="1411"/>
      <c r="C24" s="227" t="s">
        <v>350</v>
      </c>
      <c r="D24" s="227" t="s">
        <v>325</v>
      </c>
      <c r="E24" s="359" t="s">
        <v>326</v>
      </c>
      <c r="F24" s="227" t="s">
        <v>325</v>
      </c>
      <c r="G24" s="359" t="s">
        <v>326</v>
      </c>
      <c r="H24" s="227" t="s">
        <v>325</v>
      </c>
      <c r="I24" s="359" t="s">
        <v>326</v>
      </c>
      <c r="J24" s="227" t="s">
        <v>325</v>
      </c>
      <c r="K24" s="359" t="s">
        <v>326</v>
      </c>
      <c r="L24" s="227" t="s">
        <v>325</v>
      </c>
      <c r="M24" s="360" t="s">
        <v>326</v>
      </c>
      <c r="N24" s="227" t="s">
        <v>325</v>
      </c>
      <c r="O24" s="359" t="s">
        <v>326</v>
      </c>
      <c r="P24" s="227" t="s">
        <v>325</v>
      </c>
      <c r="Q24" s="360" t="s">
        <v>326</v>
      </c>
      <c r="R24" s="361"/>
      <c r="S24" s="834" t="s">
        <v>8</v>
      </c>
      <c r="T24" s="835"/>
      <c r="U24" s="101">
        <v>16473</v>
      </c>
      <c r="V24" s="101">
        <v>5993</v>
      </c>
      <c r="W24" s="101">
        <v>20</v>
      </c>
      <c r="X24" s="101">
        <v>3626</v>
      </c>
      <c r="Y24" s="101">
        <v>206</v>
      </c>
      <c r="Z24" s="101">
        <v>6232</v>
      </c>
      <c r="AA24" s="101">
        <v>593</v>
      </c>
      <c r="AB24" s="101">
        <v>29</v>
      </c>
      <c r="AC24" s="93"/>
    </row>
    <row r="25" spans="1:28" ht="15" customHeight="1">
      <c r="A25" s="704" t="s">
        <v>8</v>
      </c>
      <c r="B25" s="839"/>
      <c r="C25" s="101">
        <v>36</v>
      </c>
      <c r="D25" s="101">
        <v>28</v>
      </c>
      <c r="E25" s="101">
        <v>8</v>
      </c>
      <c r="F25" s="101">
        <v>3</v>
      </c>
      <c r="G25" s="101">
        <v>3</v>
      </c>
      <c r="H25" s="101">
        <v>5</v>
      </c>
      <c r="I25" s="101">
        <v>1</v>
      </c>
      <c r="J25" s="101">
        <v>20</v>
      </c>
      <c r="K25" s="101">
        <v>4</v>
      </c>
      <c r="L25" s="101">
        <v>2</v>
      </c>
      <c r="M25" s="101">
        <v>2</v>
      </c>
      <c r="N25" s="101">
        <v>8</v>
      </c>
      <c r="O25" s="101" t="s">
        <v>817</v>
      </c>
      <c r="P25" s="101">
        <v>10</v>
      </c>
      <c r="Q25" s="101">
        <v>2</v>
      </c>
      <c r="R25" s="101"/>
      <c r="S25" s="720">
        <v>2</v>
      </c>
      <c r="T25" s="722"/>
      <c r="U25" s="101">
        <v>17353</v>
      </c>
      <c r="V25" s="101">
        <v>6261</v>
      </c>
      <c r="W25" s="101">
        <v>33</v>
      </c>
      <c r="X25" s="101">
        <v>4095</v>
      </c>
      <c r="Y25" s="101">
        <v>158</v>
      </c>
      <c r="Z25" s="101">
        <v>6544</v>
      </c>
      <c r="AA25" s="101">
        <v>440</v>
      </c>
      <c r="AB25" s="101">
        <v>13</v>
      </c>
    </row>
    <row r="26" spans="1:28" ht="15" customHeight="1">
      <c r="A26" s="720">
        <v>2</v>
      </c>
      <c r="B26" s="722"/>
      <c r="C26" s="101">
        <v>24</v>
      </c>
      <c r="D26" s="101">
        <v>17</v>
      </c>
      <c r="E26" s="101">
        <v>7</v>
      </c>
      <c r="F26" s="101" t="s">
        <v>817</v>
      </c>
      <c r="G26" s="101" t="s">
        <v>817</v>
      </c>
      <c r="H26" s="101">
        <v>1</v>
      </c>
      <c r="I26" s="101">
        <v>4</v>
      </c>
      <c r="J26" s="101">
        <v>16</v>
      </c>
      <c r="K26" s="101">
        <v>3</v>
      </c>
      <c r="L26" s="101">
        <v>4</v>
      </c>
      <c r="M26" s="101" t="s">
        <v>817</v>
      </c>
      <c r="N26" s="101">
        <v>5</v>
      </c>
      <c r="O26" s="101">
        <v>1</v>
      </c>
      <c r="P26" s="101">
        <v>7</v>
      </c>
      <c r="Q26" s="101">
        <v>2</v>
      </c>
      <c r="R26" s="101"/>
      <c r="S26" s="720">
        <v>3</v>
      </c>
      <c r="T26" s="722"/>
      <c r="U26" s="101">
        <v>17826</v>
      </c>
      <c r="V26" s="101">
        <v>6829</v>
      </c>
      <c r="W26" s="101">
        <v>27</v>
      </c>
      <c r="X26" s="101">
        <v>4126</v>
      </c>
      <c r="Y26" s="101">
        <v>160</v>
      </c>
      <c r="Z26" s="101">
        <v>6359</v>
      </c>
      <c r="AA26" s="101">
        <v>506</v>
      </c>
      <c r="AB26" s="101">
        <v>6</v>
      </c>
    </row>
    <row r="27" spans="1:28" ht="15" customHeight="1">
      <c r="A27" s="720">
        <v>3</v>
      </c>
      <c r="B27" s="722"/>
      <c r="C27" s="101">
        <v>9</v>
      </c>
      <c r="D27" s="101">
        <v>6</v>
      </c>
      <c r="E27" s="101">
        <v>3</v>
      </c>
      <c r="F27" s="101" t="s">
        <v>817</v>
      </c>
      <c r="G27" s="101" t="s">
        <v>817</v>
      </c>
      <c r="H27" s="101">
        <v>1</v>
      </c>
      <c r="I27" s="101">
        <v>3</v>
      </c>
      <c r="J27" s="101">
        <v>5</v>
      </c>
      <c r="K27" s="101" t="s">
        <v>817</v>
      </c>
      <c r="L27" s="101">
        <v>5</v>
      </c>
      <c r="M27" s="101" t="s">
        <v>817</v>
      </c>
      <c r="N27" s="101" t="s">
        <v>817</v>
      </c>
      <c r="O27" s="101" t="s">
        <v>817</v>
      </c>
      <c r="P27" s="101" t="s">
        <v>817</v>
      </c>
      <c r="Q27" s="101" t="s">
        <v>817</v>
      </c>
      <c r="R27" s="101"/>
      <c r="S27" s="720">
        <v>4</v>
      </c>
      <c r="T27" s="722"/>
      <c r="U27" s="101">
        <v>18077</v>
      </c>
      <c r="V27" s="101">
        <v>7441</v>
      </c>
      <c r="W27" s="101">
        <v>31</v>
      </c>
      <c r="X27" s="101">
        <v>4003</v>
      </c>
      <c r="Y27" s="101">
        <v>173</v>
      </c>
      <c r="Z27" s="101">
        <v>6223</v>
      </c>
      <c r="AA27" s="101">
        <v>389</v>
      </c>
      <c r="AB27" s="101">
        <v>21</v>
      </c>
    </row>
    <row r="28" spans="1:28" s="6" customFormat="1" ht="15" customHeight="1">
      <c r="A28" s="720">
        <v>4</v>
      </c>
      <c r="B28" s="722"/>
      <c r="C28" s="101">
        <v>22</v>
      </c>
      <c r="D28" s="101">
        <v>13</v>
      </c>
      <c r="E28" s="101">
        <v>9</v>
      </c>
      <c r="F28" s="101">
        <v>1</v>
      </c>
      <c r="G28" s="101">
        <v>2</v>
      </c>
      <c r="H28" s="101">
        <v>3</v>
      </c>
      <c r="I28" s="101">
        <v>3</v>
      </c>
      <c r="J28" s="101">
        <v>9</v>
      </c>
      <c r="K28" s="101">
        <v>4</v>
      </c>
      <c r="L28" s="101">
        <v>5</v>
      </c>
      <c r="M28" s="101">
        <v>2</v>
      </c>
      <c r="N28" s="101">
        <v>4</v>
      </c>
      <c r="O28" s="101">
        <v>2</v>
      </c>
      <c r="P28" s="101" t="s">
        <v>817</v>
      </c>
      <c r="Q28" s="101" t="s">
        <v>817</v>
      </c>
      <c r="R28" s="101"/>
      <c r="S28" s="723">
        <v>5</v>
      </c>
      <c r="T28" s="725"/>
      <c r="U28" s="571">
        <f>SUM(U30:U31)</f>
        <v>17638</v>
      </c>
      <c r="V28" s="571">
        <f aca="true" t="shared" si="2" ref="V28:AA28">SUM(V30:V31)</f>
        <v>7609</v>
      </c>
      <c r="W28" s="571">
        <f t="shared" si="2"/>
        <v>23</v>
      </c>
      <c r="X28" s="571">
        <f t="shared" si="2"/>
        <v>3972</v>
      </c>
      <c r="Y28" s="571">
        <f t="shared" si="2"/>
        <v>143</v>
      </c>
      <c r="Z28" s="571">
        <f t="shared" si="2"/>
        <v>5540</v>
      </c>
      <c r="AA28" s="571">
        <f t="shared" si="2"/>
        <v>517</v>
      </c>
      <c r="AB28" s="12" t="s">
        <v>817</v>
      </c>
    </row>
    <row r="29" spans="1:26" s="6" customFormat="1" ht="15" customHeight="1">
      <c r="A29" s="934">
        <v>5</v>
      </c>
      <c r="B29" s="1394"/>
      <c r="C29" s="607">
        <f>SUM(D29:E29)</f>
        <v>22</v>
      </c>
      <c r="D29" s="607">
        <f>SUM(F29,H29,J29)</f>
        <v>16</v>
      </c>
      <c r="E29" s="607">
        <f>SUM(G29,I29,K29)</f>
        <v>6</v>
      </c>
      <c r="F29" s="607" t="s">
        <v>846</v>
      </c>
      <c r="G29" s="607" t="s">
        <v>846</v>
      </c>
      <c r="H29" s="607">
        <v>2</v>
      </c>
      <c r="I29" s="607">
        <v>2</v>
      </c>
      <c r="J29" s="607">
        <f>SUM(L29,N29,P29)</f>
        <v>14</v>
      </c>
      <c r="K29" s="607">
        <f>SUM(M29,O29,Q29)</f>
        <v>4</v>
      </c>
      <c r="L29" s="607">
        <v>3</v>
      </c>
      <c r="M29" s="607">
        <v>4</v>
      </c>
      <c r="N29" s="607">
        <v>11</v>
      </c>
      <c r="O29" s="607" t="s">
        <v>817</v>
      </c>
      <c r="P29" s="607" t="s">
        <v>817</v>
      </c>
      <c r="Q29" s="607" t="s">
        <v>817</v>
      </c>
      <c r="R29" s="145"/>
      <c r="S29" s="1007"/>
      <c r="T29" s="1046"/>
      <c r="U29" s="22"/>
      <c r="V29" s="22"/>
      <c r="W29" s="22"/>
      <c r="X29" s="22"/>
      <c r="Y29" s="22"/>
      <c r="Z29" s="22"/>
    </row>
    <row r="30" spans="1:28" s="6" customFormat="1" ht="15" customHeight="1">
      <c r="A30" s="50" t="s">
        <v>347</v>
      </c>
      <c r="B30" s="407"/>
      <c r="C30" s="22"/>
      <c r="D30" s="22"/>
      <c r="E30" s="22"/>
      <c r="F30" s="22"/>
      <c r="G30" s="22"/>
      <c r="H30" s="22"/>
      <c r="I30" s="22"/>
      <c r="J30" s="22"/>
      <c r="K30" s="10"/>
      <c r="L30" s="22"/>
      <c r="M30" s="39"/>
      <c r="N30" s="13"/>
      <c r="O30" s="13"/>
      <c r="P30" s="13"/>
      <c r="Q30" s="13"/>
      <c r="R30" s="13"/>
      <c r="S30" s="909" t="s">
        <v>774</v>
      </c>
      <c r="T30" s="1046"/>
      <c r="U30" s="549">
        <v>8695</v>
      </c>
      <c r="V30" s="28">
        <v>3351</v>
      </c>
      <c r="W30" s="28">
        <v>13</v>
      </c>
      <c r="X30" s="28">
        <v>2166</v>
      </c>
      <c r="Y30" s="28">
        <v>13</v>
      </c>
      <c r="Z30" s="28">
        <v>2912</v>
      </c>
      <c r="AA30" s="460">
        <v>266</v>
      </c>
      <c r="AB30" s="12" t="s">
        <v>817</v>
      </c>
    </row>
    <row r="31" spans="1:28" s="6" customFormat="1" ht="15" customHeight="1">
      <c r="A31" s="22"/>
      <c r="B31" s="22"/>
      <c r="C31" s="15"/>
      <c r="D31" s="13"/>
      <c r="E31" s="13"/>
      <c r="F31" s="13"/>
      <c r="G31" s="13"/>
      <c r="H31" s="13"/>
      <c r="I31" s="13"/>
      <c r="J31" s="13"/>
      <c r="K31" s="18"/>
      <c r="L31" s="22"/>
      <c r="M31" s="39"/>
      <c r="N31" s="13"/>
      <c r="O31" s="13"/>
      <c r="P31" s="13"/>
      <c r="Q31" s="13"/>
      <c r="R31" s="13"/>
      <c r="S31" s="1383" t="s">
        <v>775</v>
      </c>
      <c r="T31" s="1384"/>
      <c r="U31" s="550">
        <v>8943</v>
      </c>
      <c r="V31" s="417">
        <v>4258</v>
      </c>
      <c r="W31" s="417">
        <v>10</v>
      </c>
      <c r="X31" s="417">
        <v>1806</v>
      </c>
      <c r="Y31" s="417">
        <v>130</v>
      </c>
      <c r="Z31" s="417">
        <v>2628</v>
      </c>
      <c r="AA31" s="410">
        <v>251</v>
      </c>
      <c r="AB31" s="415" t="s">
        <v>817</v>
      </c>
    </row>
    <row r="32" spans="1:19" s="6" customFormat="1" ht="15" customHeight="1">
      <c r="A32" s="22"/>
      <c r="B32" s="22"/>
      <c r="C32" s="15"/>
      <c r="D32" s="13"/>
      <c r="E32" s="13"/>
      <c r="F32" s="13"/>
      <c r="G32" s="13"/>
      <c r="H32" s="13"/>
      <c r="I32" s="13"/>
      <c r="J32" s="13"/>
      <c r="K32" s="15"/>
      <c r="L32" s="19"/>
      <c r="M32" s="19"/>
      <c r="N32" s="19"/>
      <c r="O32" s="19"/>
      <c r="P32" s="19"/>
      <c r="Q32" s="19"/>
      <c r="R32" s="19"/>
      <c r="S32" s="50" t="s">
        <v>347</v>
      </c>
    </row>
    <row r="33" spans="12:18" s="6" customFormat="1" ht="15" customHeight="1">
      <c r="L33" s="19"/>
      <c r="M33" s="19"/>
      <c r="N33" s="19"/>
      <c r="O33" s="19"/>
      <c r="P33" s="19"/>
      <c r="Q33" s="19"/>
      <c r="R33" s="19"/>
    </row>
    <row r="34" spans="1:39" s="9" customFormat="1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9"/>
      <c r="M34" s="19"/>
      <c r="N34" s="19"/>
      <c r="O34" s="19"/>
      <c r="P34" s="19"/>
      <c r="Q34" s="19"/>
      <c r="R34" s="19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</row>
    <row r="35" spans="1:39" s="9" customFormat="1" ht="15" customHeight="1">
      <c r="A35" s="766" t="s">
        <v>461</v>
      </c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6"/>
      <c r="N35" s="766"/>
      <c r="O35" s="766"/>
      <c r="P35" s="766"/>
      <c r="Q35" s="766"/>
      <c r="R35" s="94"/>
      <c r="S35" s="766" t="s">
        <v>471</v>
      </c>
      <c r="T35" s="766"/>
      <c r="U35" s="766"/>
      <c r="V35" s="766"/>
      <c r="W35" s="766"/>
      <c r="X35" s="766"/>
      <c r="Y35" s="766"/>
      <c r="Z35" s="766"/>
      <c r="AA35" s="766"/>
      <c r="AB35" s="766"/>
      <c r="AD35" s="94"/>
      <c r="AE35" s="94"/>
      <c r="AF35" s="94"/>
      <c r="AG35" s="94"/>
      <c r="AH35" s="94"/>
      <c r="AI35" s="94"/>
      <c r="AJ35" s="94"/>
      <c r="AK35" s="94"/>
      <c r="AL35" s="94"/>
      <c r="AM35" s="94"/>
    </row>
    <row r="36" spans="2:39" s="9" customFormat="1" ht="15" customHeight="1" thickBot="1">
      <c r="B36" s="103"/>
      <c r="C36" s="333"/>
      <c r="D36" s="333"/>
      <c r="E36" s="333"/>
      <c r="F36" s="333"/>
      <c r="G36" s="333"/>
      <c r="H36" s="333"/>
      <c r="I36" s="333"/>
      <c r="J36" s="334"/>
      <c r="K36" s="331"/>
      <c r="L36" s="187"/>
      <c r="M36" s="333"/>
      <c r="N36" s="333"/>
      <c r="O36" s="333"/>
      <c r="P36" s="333"/>
      <c r="Q36" s="333"/>
      <c r="R36" s="103"/>
      <c r="U36" s="103"/>
      <c r="V36" s="103"/>
      <c r="W36" s="103"/>
      <c r="X36" s="103"/>
      <c r="Y36" s="103"/>
      <c r="Z36" s="333"/>
      <c r="AB36" s="94"/>
      <c r="AD36" s="111"/>
      <c r="AE36" s="111"/>
      <c r="AF36" s="103"/>
      <c r="AG36" s="103"/>
      <c r="AH36" s="103"/>
      <c r="AI36" s="103"/>
      <c r="AJ36" s="103"/>
      <c r="AK36" s="103"/>
      <c r="AL36" s="111"/>
      <c r="AM36" s="94"/>
    </row>
    <row r="37" spans="1:39" s="9" customFormat="1" ht="19.5" customHeight="1">
      <c r="A37" s="736" t="s">
        <v>455</v>
      </c>
      <c r="B37" s="736"/>
      <c r="C37" s="664" t="s">
        <v>336</v>
      </c>
      <c r="D37" s="664"/>
      <c r="E37" s="664"/>
      <c r="F37" s="1370" t="s">
        <v>462</v>
      </c>
      <c r="G37" s="1371"/>
      <c r="H37" s="1373" t="s">
        <v>456</v>
      </c>
      <c r="I37" s="1374"/>
      <c r="J37" s="1392" t="s">
        <v>457</v>
      </c>
      <c r="K37" s="1393"/>
      <c r="L37" s="899" t="s">
        <v>702</v>
      </c>
      <c r="M37" s="900"/>
      <c r="N37" s="900"/>
      <c r="O37" s="900"/>
      <c r="P37" s="900"/>
      <c r="Q37" s="900"/>
      <c r="R37" s="94"/>
      <c r="S37" s="768" t="s">
        <v>277</v>
      </c>
      <c r="T37" s="768"/>
      <c r="U37" s="1198"/>
      <c r="V37" s="309" t="s">
        <v>8</v>
      </c>
      <c r="W37" s="309" t="s">
        <v>9</v>
      </c>
      <c r="X37" s="309" t="s">
        <v>10</v>
      </c>
      <c r="Y37" s="309" t="s">
        <v>11</v>
      </c>
      <c r="Z37" s="362" t="s">
        <v>12</v>
      </c>
      <c r="AA37" s="309" t="s">
        <v>32</v>
      </c>
      <c r="AB37" s="308" t="s">
        <v>33</v>
      </c>
      <c r="AD37" s="287"/>
      <c r="AE37" s="287"/>
      <c r="AF37" s="287"/>
      <c r="AG37" s="94"/>
      <c r="AH37" s="94"/>
      <c r="AI37" s="94"/>
      <c r="AJ37" s="94"/>
      <c r="AK37" s="94"/>
      <c r="AL37" s="94"/>
      <c r="AM37" s="94"/>
    </row>
    <row r="38" spans="1:39" s="6" customFormat="1" ht="19.5" customHeight="1">
      <c r="A38" s="738"/>
      <c r="B38" s="877"/>
      <c r="C38" s="665"/>
      <c r="D38" s="665"/>
      <c r="E38" s="665"/>
      <c r="F38" s="667"/>
      <c r="G38" s="1372"/>
      <c r="H38" s="967"/>
      <c r="I38" s="1041"/>
      <c r="J38" s="1360"/>
      <c r="K38" s="744"/>
      <c r="L38" s="683" t="s">
        <v>350</v>
      </c>
      <c r="M38" s="1365"/>
      <c r="N38" s="683" t="s">
        <v>458</v>
      </c>
      <c r="O38" s="1365"/>
      <c r="P38" s="683" t="s">
        <v>459</v>
      </c>
      <c r="Q38" s="1366"/>
      <c r="R38" s="287"/>
      <c r="S38" s="1397" t="s">
        <v>74</v>
      </c>
      <c r="T38" s="1397"/>
      <c r="U38" s="1398"/>
      <c r="V38" s="571">
        <f>SUM(V40,V45,V50,V57)</f>
        <v>6458</v>
      </c>
      <c r="W38" s="571">
        <f aca="true" t="shared" si="3" ref="W38:AB38">SUM(W40,W45,W50,W57)</f>
        <v>6735</v>
      </c>
      <c r="X38" s="571">
        <f t="shared" si="3"/>
        <v>6546</v>
      </c>
      <c r="Y38" s="571">
        <f t="shared" si="3"/>
        <v>6427</v>
      </c>
      <c r="Z38" s="571">
        <f t="shared" si="3"/>
        <v>5706</v>
      </c>
      <c r="AA38" s="571">
        <f t="shared" si="3"/>
        <v>2938</v>
      </c>
      <c r="AB38" s="571">
        <f t="shared" si="3"/>
        <v>2768</v>
      </c>
      <c r="AD38" s="137"/>
      <c r="AE38" s="137"/>
      <c r="AF38" s="137"/>
      <c r="AG38" s="144"/>
      <c r="AH38" s="144"/>
      <c r="AI38" s="144"/>
      <c r="AJ38" s="144"/>
      <c r="AK38" s="145"/>
      <c r="AL38" s="145"/>
      <c r="AM38" s="145"/>
    </row>
    <row r="39" spans="1:39" s="6" customFormat="1" ht="18" customHeight="1">
      <c r="A39" s="1369"/>
      <c r="B39" s="1369"/>
      <c r="C39" s="554" t="s">
        <v>350</v>
      </c>
      <c r="D39" s="554" t="s">
        <v>325</v>
      </c>
      <c r="E39" s="555" t="s">
        <v>326</v>
      </c>
      <c r="F39" s="554" t="s">
        <v>325</v>
      </c>
      <c r="G39" s="555" t="s">
        <v>326</v>
      </c>
      <c r="H39" s="554" t="s">
        <v>325</v>
      </c>
      <c r="I39" s="555" t="s">
        <v>326</v>
      </c>
      <c r="J39" s="554" t="s">
        <v>325</v>
      </c>
      <c r="K39" s="555" t="s">
        <v>326</v>
      </c>
      <c r="L39" s="554" t="s">
        <v>325</v>
      </c>
      <c r="M39" s="555" t="s">
        <v>326</v>
      </c>
      <c r="N39" s="554" t="s">
        <v>325</v>
      </c>
      <c r="O39" s="556" t="s">
        <v>326</v>
      </c>
      <c r="P39" s="554" t="s">
        <v>325</v>
      </c>
      <c r="Q39" s="556" t="s">
        <v>326</v>
      </c>
      <c r="R39" s="553"/>
      <c r="T39" s="428"/>
      <c r="U39" s="431"/>
      <c r="V39" s="12"/>
      <c r="W39" s="12"/>
      <c r="X39" s="12"/>
      <c r="Y39" s="12"/>
      <c r="Z39" s="12"/>
      <c r="AA39" s="12"/>
      <c r="AB39" s="12"/>
      <c r="AD39" s="19"/>
      <c r="AE39" s="428"/>
      <c r="AF39" s="428"/>
      <c r="AG39" s="22"/>
      <c r="AH39" s="22"/>
      <c r="AI39" s="22"/>
      <c r="AJ39" s="22"/>
      <c r="AK39" s="17"/>
      <c r="AL39" s="17"/>
      <c r="AM39" s="17"/>
    </row>
    <row r="40" spans="1:39" s="6" customFormat="1" ht="15" customHeight="1">
      <c r="A40" s="1169" t="s">
        <v>8</v>
      </c>
      <c r="B40" s="1171"/>
      <c r="C40" s="13">
        <v>38</v>
      </c>
      <c r="D40" s="13">
        <v>21</v>
      </c>
      <c r="E40" s="13">
        <v>17</v>
      </c>
      <c r="F40" s="13">
        <v>6</v>
      </c>
      <c r="G40" s="13">
        <v>8</v>
      </c>
      <c r="H40" s="13">
        <v>3</v>
      </c>
      <c r="I40" s="13">
        <v>1</v>
      </c>
      <c r="J40" s="13">
        <v>1</v>
      </c>
      <c r="K40" s="13">
        <v>1</v>
      </c>
      <c r="L40" s="13">
        <v>11</v>
      </c>
      <c r="M40" s="13">
        <v>7</v>
      </c>
      <c r="N40" s="13">
        <v>7</v>
      </c>
      <c r="O40" s="13">
        <v>5</v>
      </c>
      <c r="P40" s="13">
        <v>4</v>
      </c>
      <c r="Q40" s="13">
        <v>2</v>
      </c>
      <c r="R40" s="12"/>
      <c r="S40" s="729" t="s">
        <v>776</v>
      </c>
      <c r="T40" s="1048"/>
      <c r="U40" s="1375"/>
      <c r="V40" s="12">
        <v>10</v>
      </c>
      <c r="W40" s="12">
        <v>30</v>
      </c>
      <c r="X40" s="12">
        <v>24</v>
      </c>
      <c r="Y40" s="12">
        <v>30</v>
      </c>
      <c r="Z40" s="12">
        <v>21</v>
      </c>
      <c r="AA40" s="12">
        <v>17</v>
      </c>
      <c r="AB40" s="12">
        <v>4</v>
      </c>
      <c r="AD40" s="395"/>
      <c r="AE40" s="7"/>
      <c r="AF40" s="7"/>
      <c r="AG40" s="13"/>
      <c r="AH40" s="13"/>
      <c r="AI40" s="13"/>
      <c r="AJ40" s="13"/>
      <c r="AK40" s="13"/>
      <c r="AL40" s="13"/>
      <c r="AM40" s="13"/>
    </row>
    <row r="41" spans="1:39" s="6" customFormat="1" ht="15" customHeight="1">
      <c r="A41" s="788">
        <v>2</v>
      </c>
      <c r="B41" s="789"/>
      <c r="C41" s="71">
        <v>24</v>
      </c>
      <c r="D41" s="13">
        <v>18</v>
      </c>
      <c r="E41" s="13">
        <v>6</v>
      </c>
      <c r="F41" s="13">
        <v>2</v>
      </c>
      <c r="G41" s="13">
        <v>1</v>
      </c>
      <c r="H41" s="13">
        <v>5</v>
      </c>
      <c r="I41" s="13">
        <v>1</v>
      </c>
      <c r="J41" s="13">
        <v>4</v>
      </c>
      <c r="K41" s="13">
        <v>1</v>
      </c>
      <c r="L41" s="13">
        <v>7</v>
      </c>
      <c r="M41" s="13">
        <v>3</v>
      </c>
      <c r="N41" s="13">
        <v>5</v>
      </c>
      <c r="O41" s="13">
        <v>1</v>
      </c>
      <c r="P41" s="13">
        <v>2</v>
      </c>
      <c r="Q41" s="13">
        <v>2</v>
      </c>
      <c r="R41" s="12"/>
      <c r="T41" s="729" t="s">
        <v>777</v>
      </c>
      <c r="U41" s="1375"/>
      <c r="V41" s="12">
        <v>7</v>
      </c>
      <c r="W41" s="12">
        <v>24</v>
      </c>
      <c r="X41" s="12">
        <v>18</v>
      </c>
      <c r="Y41" s="12">
        <v>20</v>
      </c>
      <c r="Z41" s="12">
        <v>15</v>
      </c>
      <c r="AA41" s="12">
        <v>12</v>
      </c>
      <c r="AB41" s="12">
        <v>3</v>
      </c>
      <c r="AD41" s="19"/>
      <c r="AE41" s="395"/>
      <c r="AF41" s="7"/>
      <c r="AG41" s="13"/>
      <c r="AH41" s="13"/>
      <c r="AI41" s="13"/>
      <c r="AJ41" s="13"/>
      <c r="AK41" s="13"/>
      <c r="AL41" s="13"/>
      <c r="AM41" s="13"/>
    </row>
    <row r="42" spans="1:39" s="6" customFormat="1" ht="15" customHeight="1">
      <c r="A42" s="788">
        <v>3</v>
      </c>
      <c r="B42" s="789"/>
      <c r="C42" s="71">
        <v>24</v>
      </c>
      <c r="D42" s="13">
        <v>13</v>
      </c>
      <c r="E42" s="13">
        <v>11</v>
      </c>
      <c r="F42" s="13">
        <v>4</v>
      </c>
      <c r="G42" s="13">
        <v>3</v>
      </c>
      <c r="H42" s="13">
        <v>3</v>
      </c>
      <c r="I42" s="13">
        <v>3</v>
      </c>
      <c r="J42" s="13">
        <v>2</v>
      </c>
      <c r="K42" s="13">
        <v>4</v>
      </c>
      <c r="L42" s="13">
        <v>4</v>
      </c>
      <c r="M42" s="13">
        <v>1</v>
      </c>
      <c r="N42" s="13">
        <v>4</v>
      </c>
      <c r="O42" s="13">
        <v>1</v>
      </c>
      <c r="P42" s="13" t="s">
        <v>817</v>
      </c>
      <c r="Q42" s="13" t="s">
        <v>817</v>
      </c>
      <c r="R42" s="12"/>
      <c r="T42" s="729" t="s">
        <v>669</v>
      </c>
      <c r="U42" s="1375"/>
      <c r="V42" s="12" t="s">
        <v>817</v>
      </c>
      <c r="W42" s="12" t="s">
        <v>817</v>
      </c>
      <c r="X42" s="12" t="s">
        <v>817</v>
      </c>
      <c r="Y42" s="12">
        <v>3</v>
      </c>
      <c r="Z42" s="12">
        <v>1</v>
      </c>
      <c r="AA42" s="12">
        <v>1</v>
      </c>
      <c r="AB42" s="12" t="s">
        <v>817</v>
      </c>
      <c r="AD42" s="19"/>
      <c r="AE42" s="395"/>
      <c r="AF42" s="7"/>
      <c r="AG42" s="13"/>
      <c r="AH42" s="13"/>
      <c r="AI42" s="13"/>
      <c r="AJ42" s="13"/>
      <c r="AK42" s="13"/>
      <c r="AL42" s="13"/>
      <c r="AM42" s="13"/>
    </row>
    <row r="43" spans="1:39" s="6" customFormat="1" ht="15" customHeight="1">
      <c r="A43" s="788">
        <v>4</v>
      </c>
      <c r="B43" s="789"/>
      <c r="C43" s="71">
        <v>15</v>
      </c>
      <c r="D43" s="13">
        <v>9</v>
      </c>
      <c r="E43" s="13">
        <v>6</v>
      </c>
      <c r="F43" s="13">
        <v>1</v>
      </c>
      <c r="G43" s="13" t="s">
        <v>817</v>
      </c>
      <c r="H43" s="13" t="s">
        <v>817</v>
      </c>
      <c r="I43" s="13">
        <v>3</v>
      </c>
      <c r="J43" s="13">
        <v>3</v>
      </c>
      <c r="K43" s="13">
        <v>1</v>
      </c>
      <c r="L43" s="13">
        <v>5</v>
      </c>
      <c r="M43" s="13">
        <v>2</v>
      </c>
      <c r="N43" s="13">
        <v>1</v>
      </c>
      <c r="O43" s="13">
        <v>1</v>
      </c>
      <c r="P43" s="13">
        <v>4</v>
      </c>
      <c r="Q43" s="13">
        <v>1</v>
      </c>
      <c r="R43" s="12"/>
      <c r="T43" s="729" t="s">
        <v>670</v>
      </c>
      <c r="U43" s="1375"/>
      <c r="V43" s="12">
        <v>3</v>
      </c>
      <c r="W43" s="12">
        <v>6</v>
      </c>
      <c r="X43" s="12">
        <v>6</v>
      </c>
      <c r="Y43" s="12">
        <v>7</v>
      </c>
      <c r="Z43" s="12">
        <v>5</v>
      </c>
      <c r="AA43" s="12">
        <v>4</v>
      </c>
      <c r="AB43" s="12">
        <v>1</v>
      </c>
      <c r="AD43" s="19"/>
      <c r="AE43" s="395"/>
      <c r="AF43" s="7"/>
      <c r="AG43" s="13"/>
      <c r="AH43" s="13"/>
      <c r="AI43" s="13"/>
      <c r="AJ43" s="13"/>
      <c r="AK43" s="13"/>
      <c r="AL43" s="13"/>
      <c r="AM43" s="13"/>
    </row>
    <row r="44" spans="1:39" s="6" customFormat="1" ht="15" customHeight="1">
      <c r="A44" s="934">
        <v>5</v>
      </c>
      <c r="B44" s="1120"/>
      <c r="C44" s="607">
        <f>SUM(D44:E44)</f>
        <v>15</v>
      </c>
      <c r="D44" s="607">
        <f>SUM(F44,H44,J44,L44)</f>
        <v>6</v>
      </c>
      <c r="E44" s="607">
        <f>SUM(G44,I44,K44,M44)</f>
        <v>9</v>
      </c>
      <c r="F44" s="607" t="s">
        <v>817</v>
      </c>
      <c r="G44" s="607">
        <v>1</v>
      </c>
      <c r="H44" s="607">
        <v>2</v>
      </c>
      <c r="I44" s="607">
        <v>3</v>
      </c>
      <c r="J44" s="607" t="s">
        <v>817</v>
      </c>
      <c r="K44" s="607">
        <v>3</v>
      </c>
      <c r="L44" s="607">
        <f>SUM(N44,P44)</f>
        <v>4</v>
      </c>
      <c r="M44" s="607">
        <f>SUM(O44,Q44)</f>
        <v>2</v>
      </c>
      <c r="N44" s="607">
        <v>3</v>
      </c>
      <c r="O44" s="607">
        <v>1</v>
      </c>
      <c r="P44" s="607">
        <v>1</v>
      </c>
      <c r="Q44" s="607">
        <v>1</v>
      </c>
      <c r="R44" s="145"/>
      <c r="T44" s="50"/>
      <c r="U44" s="36"/>
      <c r="V44" s="17"/>
      <c r="W44" s="17"/>
      <c r="X44" s="17"/>
      <c r="Y44" s="17"/>
      <c r="Z44" s="17"/>
      <c r="AA44" s="12"/>
      <c r="AB44" s="12"/>
      <c r="AD44" s="19"/>
      <c r="AE44" s="50"/>
      <c r="AF44" s="50"/>
      <c r="AG44" s="17"/>
      <c r="AH44" s="17"/>
      <c r="AI44" s="17"/>
      <c r="AJ44" s="17"/>
      <c r="AK44" s="17"/>
      <c r="AL44" s="17"/>
      <c r="AM44" s="17"/>
    </row>
    <row r="45" spans="1:39" s="6" customFormat="1" ht="15" customHeight="1">
      <c r="A45" s="50" t="s">
        <v>347</v>
      </c>
      <c r="B45" s="407"/>
      <c r="C45" s="22"/>
      <c r="D45" s="22"/>
      <c r="E45" s="22"/>
      <c r="F45" s="22"/>
      <c r="G45" s="22"/>
      <c r="H45" s="22"/>
      <c r="I45" s="22"/>
      <c r="J45" s="22"/>
      <c r="K45" s="10"/>
      <c r="L45" s="22"/>
      <c r="M45" s="39"/>
      <c r="N45" s="13"/>
      <c r="O45" s="13"/>
      <c r="P45" s="13"/>
      <c r="Q45" s="13"/>
      <c r="R45" s="13"/>
      <c r="S45" s="999" t="s">
        <v>278</v>
      </c>
      <c r="T45" s="1048"/>
      <c r="U45" s="1375"/>
      <c r="V45" s="12">
        <v>2976</v>
      </c>
      <c r="W45" s="12">
        <v>3063</v>
      </c>
      <c r="X45" s="12">
        <v>2972</v>
      </c>
      <c r="Y45" s="12">
        <v>2926</v>
      </c>
      <c r="Z45" s="12">
        <v>2521</v>
      </c>
      <c r="AA45" s="12">
        <v>1657</v>
      </c>
      <c r="AB45" s="12">
        <v>864</v>
      </c>
      <c r="AD45" s="7"/>
      <c r="AE45" s="7"/>
      <c r="AF45" s="7"/>
      <c r="AG45" s="13"/>
      <c r="AH45" s="13"/>
      <c r="AI45" s="13"/>
      <c r="AJ45" s="13"/>
      <c r="AK45" s="13"/>
      <c r="AL45" s="13"/>
      <c r="AM45" s="13"/>
    </row>
    <row r="46" spans="1:39" s="6" customFormat="1" ht="15" customHeight="1">
      <c r="A46" s="19"/>
      <c r="B46" s="395"/>
      <c r="C46" s="557"/>
      <c r="D46" s="13"/>
      <c r="E46" s="13"/>
      <c r="F46" s="13"/>
      <c r="G46" s="13"/>
      <c r="H46" s="13"/>
      <c r="I46" s="13"/>
      <c r="J46" s="13"/>
      <c r="K46" s="10"/>
      <c r="L46" s="115"/>
      <c r="M46" s="47"/>
      <c r="N46" s="145"/>
      <c r="O46" s="145"/>
      <c r="P46" s="145"/>
      <c r="Q46" s="145"/>
      <c r="R46" s="145"/>
      <c r="T46" s="729" t="s">
        <v>610</v>
      </c>
      <c r="U46" s="1375"/>
      <c r="V46" s="12">
        <v>1</v>
      </c>
      <c r="W46" s="12">
        <v>3</v>
      </c>
      <c r="X46" s="12" t="s">
        <v>817</v>
      </c>
      <c r="Y46" s="12" t="s">
        <v>817</v>
      </c>
      <c r="Z46" s="12">
        <v>1</v>
      </c>
      <c r="AA46" s="12">
        <v>1</v>
      </c>
      <c r="AB46" s="12" t="s">
        <v>817</v>
      </c>
      <c r="AD46" s="19"/>
      <c r="AE46" s="395"/>
      <c r="AF46" s="7"/>
      <c r="AG46" s="13"/>
      <c r="AH46" s="13"/>
      <c r="AI46" s="13"/>
      <c r="AJ46" s="13"/>
      <c r="AK46" s="13"/>
      <c r="AL46" s="13"/>
      <c r="AM46" s="13"/>
    </row>
    <row r="47" spans="1:39" s="6" customFormat="1" ht="15" customHeight="1">
      <c r="A47" s="19"/>
      <c r="B47" s="395"/>
      <c r="C47" s="557"/>
      <c r="D47" s="13"/>
      <c r="E47" s="13"/>
      <c r="F47" s="13"/>
      <c r="G47" s="13"/>
      <c r="H47" s="13"/>
      <c r="I47" s="13"/>
      <c r="J47" s="13"/>
      <c r="K47" s="10"/>
      <c r="L47" s="22"/>
      <c r="M47" s="39"/>
      <c r="N47" s="13"/>
      <c r="O47" s="13"/>
      <c r="P47" s="13"/>
      <c r="Q47" s="13"/>
      <c r="R47" s="22"/>
      <c r="T47" s="729" t="s">
        <v>611</v>
      </c>
      <c r="U47" s="1375"/>
      <c r="V47" s="12">
        <v>421</v>
      </c>
      <c r="W47" s="12">
        <v>379</v>
      </c>
      <c r="X47" s="12">
        <v>416</v>
      </c>
      <c r="Y47" s="12">
        <v>497</v>
      </c>
      <c r="Z47" s="12">
        <v>513</v>
      </c>
      <c r="AA47" s="12">
        <v>400</v>
      </c>
      <c r="AB47" s="12">
        <v>113</v>
      </c>
      <c r="AD47" s="19"/>
      <c r="AE47" s="395"/>
      <c r="AF47" s="7"/>
      <c r="AG47" s="13"/>
      <c r="AH47" s="13"/>
      <c r="AI47" s="13"/>
      <c r="AJ47" s="13"/>
      <c r="AK47" s="13"/>
      <c r="AL47" s="13"/>
      <c r="AM47" s="13"/>
    </row>
    <row r="48" spans="1:39" s="6" customFormat="1" ht="15" customHeight="1">
      <c r="A48" s="909" t="s">
        <v>778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13"/>
      <c r="T48" s="729" t="s">
        <v>612</v>
      </c>
      <c r="U48" s="1375"/>
      <c r="V48" s="12">
        <v>2554</v>
      </c>
      <c r="W48" s="12">
        <v>2681</v>
      </c>
      <c r="X48" s="12">
        <v>2556</v>
      </c>
      <c r="Y48" s="12">
        <v>2429</v>
      </c>
      <c r="Z48" s="12">
        <v>2007</v>
      </c>
      <c r="AA48" s="12">
        <v>1256</v>
      </c>
      <c r="AB48" s="12">
        <v>751</v>
      </c>
      <c r="AD48" s="19"/>
      <c r="AE48" s="395"/>
      <c r="AF48" s="7"/>
      <c r="AG48" s="13"/>
      <c r="AH48" s="13"/>
      <c r="AI48" s="13"/>
      <c r="AJ48" s="13"/>
      <c r="AK48" s="13"/>
      <c r="AL48" s="13"/>
      <c r="AM48" s="13"/>
    </row>
    <row r="49" spans="1:39" s="6" customFormat="1" ht="15" customHeight="1" thickBot="1">
      <c r="A49" s="436"/>
      <c r="B49" s="437"/>
      <c r="C49" s="437"/>
      <c r="D49" s="437"/>
      <c r="E49" s="437"/>
      <c r="F49" s="437"/>
      <c r="G49" s="437"/>
      <c r="H49" s="437"/>
      <c r="I49" s="437"/>
      <c r="J49" s="439"/>
      <c r="K49" s="551"/>
      <c r="L49" s="436"/>
      <c r="M49" s="437"/>
      <c r="N49" s="428"/>
      <c r="O49" s="428"/>
      <c r="P49" s="428"/>
      <c r="Q49" s="428"/>
      <c r="R49" s="13"/>
      <c r="T49" s="50"/>
      <c r="U49" s="36"/>
      <c r="V49" s="17"/>
      <c r="W49" s="12"/>
      <c r="X49" s="12"/>
      <c r="Y49" s="12"/>
      <c r="Z49" s="12"/>
      <c r="AA49" s="12"/>
      <c r="AB49" s="12"/>
      <c r="AD49" s="19"/>
      <c r="AE49" s="50"/>
      <c r="AF49" s="50"/>
      <c r="AG49" s="17"/>
      <c r="AH49" s="17"/>
      <c r="AI49" s="17"/>
      <c r="AJ49" s="17"/>
      <c r="AK49" s="17"/>
      <c r="AL49" s="17"/>
      <c r="AM49" s="17"/>
    </row>
    <row r="50" spans="1:39" s="6" customFormat="1" ht="15" customHeight="1">
      <c r="A50" s="1428" t="s">
        <v>455</v>
      </c>
      <c r="B50" s="1428"/>
      <c r="C50" s="1429"/>
      <c r="D50" s="1419" t="s">
        <v>336</v>
      </c>
      <c r="E50" s="1038"/>
      <c r="F50" s="1038"/>
      <c r="G50" s="1038"/>
      <c r="H50" s="1038"/>
      <c r="I50" s="1039"/>
      <c r="J50" s="1426" t="s">
        <v>462</v>
      </c>
      <c r="K50" s="1427"/>
      <c r="L50" s="1419" t="s">
        <v>456</v>
      </c>
      <c r="M50" s="1039"/>
      <c r="N50" s="1420" t="s">
        <v>457</v>
      </c>
      <c r="O50" s="1421"/>
      <c r="P50" s="1426" t="s">
        <v>463</v>
      </c>
      <c r="Q50" s="1433"/>
      <c r="R50" s="18"/>
      <c r="S50" s="999" t="s">
        <v>279</v>
      </c>
      <c r="T50" s="1048"/>
      <c r="U50" s="1375"/>
      <c r="V50" s="12">
        <v>3367</v>
      </c>
      <c r="W50" s="12">
        <v>3570</v>
      </c>
      <c r="X50" s="12">
        <v>3470</v>
      </c>
      <c r="Y50" s="12">
        <v>3420</v>
      </c>
      <c r="Z50" s="12">
        <v>3120</v>
      </c>
      <c r="AA50" s="12">
        <v>1248</v>
      </c>
      <c r="AB50" s="12">
        <v>1872</v>
      </c>
      <c r="AD50" s="7"/>
      <c r="AE50" s="7"/>
      <c r="AF50" s="7"/>
      <c r="AG50" s="13"/>
      <c r="AH50" s="13"/>
      <c r="AI50" s="13"/>
      <c r="AJ50" s="13"/>
      <c r="AK50" s="13"/>
      <c r="AL50" s="13"/>
      <c r="AM50" s="13"/>
    </row>
    <row r="51" spans="1:39" s="6" customFormat="1" ht="15" customHeight="1">
      <c r="A51" s="1410"/>
      <c r="B51" s="1410"/>
      <c r="C51" s="1430"/>
      <c r="D51" s="1387"/>
      <c r="E51" s="909"/>
      <c r="F51" s="909"/>
      <c r="G51" s="909"/>
      <c r="H51" s="909"/>
      <c r="I51" s="1046"/>
      <c r="J51" s="1325"/>
      <c r="K51" s="1286"/>
      <c r="L51" s="1388"/>
      <c r="M51" s="1384"/>
      <c r="N51" s="1422"/>
      <c r="O51" s="1423"/>
      <c r="P51" s="1325"/>
      <c r="Q51" s="1014"/>
      <c r="R51" s="19"/>
      <c r="T51" s="729" t="s">
        <v>671</v>
      </c>
      <c r="U51" s="1375"/>
      <c r="V51" s="12">
        <v>1497</v>
      </c>
      <c r="W51" s="12">
        <v>1478</v>
      </c>
      <c r="X51" s="12">
        <v>1412</v>
      </c>
      <c r="Y51" s="12">
        <v>1448</v>
      </c>
      <c r="Z51" s="12">
        <v>1240</v>
      </c>
      <c r="AA51" s="12">
        <v>458</v>
      </c>
      <c r="AB51" s="12">
        <v>782</v>
      </c>
      <c r="AD51" s="19"/>
      <c r="AE51" s="395"/>
      <c r="AF51" s="7"/>
      <c r="AG51" s="13"/>
      <c r="AH51" s="13"/>
      <c r="AI51" s="13"/>
      <c r="AJ51" s="13"/>
      <c r="AK51" s="13"/>
      <c r="AL51" s="13"/>
      <c r="AM51" s="13"/>
    </row>
    <row r="52" spans="1:39" s="6" customFormat="1" ht="15" customHeight="1">
      <c r="A52" s="1431"/>
      <c r="B52" s="1431"/>
      <c r="C52" s="1432"/>
      <c r="D52" s="1385" t="s">
        <v>350</v>
      </c>
      <c r="E52" s="1385"/>
      <c r="F52" s="1385" t="s">
        <v>325</v>
      </c>
      <c r="G52" s="1385"/>
      <c r="H52" s="1434" t="s">
        <v>326</v>
      </c>
      <c r="I52" s="1434"/>
      <c r="J52" s="554" t="s">
        <v>325</v>
      </c>
      <c r="K52" s="555" t="s">
        <v>326</v>
      </c>
      <c r="L52" s="554" t="s">
        <v>325</v>
      </c>
      <c r="M52" s="555" t="s">
        <v>326</v>
      </c>
      <c r="N52" s="554" t="s">
        <v>325</v>
      </c>
      <c r="O52" s="555" t="s">
        <v>326</v>
      </c>
      <c r="P52" s="554" t="s">
        <v>325</v>
      </c>
      <c r="Q52" s="556" t="s">
        <v>326</v>
      </c>
      <c r="R52" s="19"/>
      <c r="T52" s="729" t="s">
        <v>779</v>
      </c>
      <c r="U52" s="1375"/>
      <c r="V52" s="12">
        <v>245</v>
      </c>
      <c r="W52" s="12">
        <v>264</v>
      </c>
      <c r="X52" s="12">
        <v>266</v>
      </c>
      <c r="Y52" s="12">
        <v>261</v>
      </c>
      <c r="Z52" s="12">
        <v>221</v>
      </c>
      <c r="AA52" s="12">
        <v>18</v>
      </c>
      <c r="AB52" s="12">
        <v>203</v>
      </c>
      <c r="AD52" s="19"/>
      <c r="AE52" s="395"/>
      <c r="AF52" s="7"/>
      <c r="AG52" s="13"/>
      <c r="AH52" s="13"/>
      <c r="AI52" s="13"/>
      <c r="AJ52" s="13"/>
      <c r="AK52" s="13"/>
      <c r="AL52" s="13"/>
      <c r="AM52" s="13"/>
    </row>
    <row r="53" spans="1:39" s="6" customFormat="1" ht="15" customHeight="1">
      <c r="A53" s="925" t="s">
        <v>8</v>
      </c>
      <c r="B53" s="925"/>
      <c r="C53" s="961"/>
      <c r="D53" s="1395">
        <v>281</v>
      </c>
      <c r="E53" s="1395"/>
      <c r="F53" s="1395">
        <v>163</v>
      </c>
      <c r="G53" s="1395"/>
      <c r="H53" s="1395">
        <v>118</v>
      </c>
      <c r="I53" s="1395"/>
      <c r="J53" s="13" t="s">
        <v>817</v>
      </c>
      <c r="K53" s="13" t="s">
        <v>817</v>
      </c>
      <c r="L53" s="13">
        <v>42</v>
      </c>
      <c r="M53" s="13">
        <v>25</v>
      </c>
      <c r="N53" s="13">
        <v>68</v>
      </c>
      <c r="O53" s="13">
        <v>55</v>
      </c>
      <c r="P53" s="13">
        <v>53</v>
      </c>
      <c r="Q53" s="13">
        <v>38</v>
      </c>
      <c r="R53" s="18"/>
      <c r="T53" s="729" t="s">
        <v>672</v>
      </c>
      <c r="U53" s="1375"/>
      <c r="V53" s="12">
        <v>224</v>
      </c>
      <c r="W53" s="12">
        <v>263</v>
      </c>
      <c r="X53" s="12">
        <v>266</v>
      </c>
      <c r="Y53" s="12">
        <v>266</v>
      </c>
      <c r="Z53" s="12">
        <v>280</v>
      </c>
      <c r="AA53" s="12">
        <v>167</v>
      </c>
      <c r="AB53" s="12">
        <v>113</v>
      </c>
      <c r="AD53" s="19"/>
      <c r="AE53" s="395"/>
      <c r="AF53" s="7"/>
      <c r="AG53" s="13"/>
      <c r="AH53" s="13"/>
      <c r="AI53" s="13"/>
      <c r="AJ53" s="13"/>
      <c r="AK53" s="13"/>
      <c r="AL53" s="13"/>
      <c r="AM53" s="13"/>
    </row>
    <row r="54" spans="1:39" s="6" customFormat="1" ht="15" customHeight="1">
      <c r="A54" s="788">
        <v>2</v>
      </c>
      <c r="B54" s="788"/>
      <c r="C54" s="963"/>
      <c r="D54" s="1395">
        <v>272</v>
      </c>
      <c r="E54" s="1395"/>
      <c r="F54" s="1395">
        <v>180</v>
      </c>
      <c r="G54" s="1395"/>
      <c r="H54" s="1395">
        <v>92</v>
      </c>
      <c r="I54" s="1395"/>
      <c r="J54" s="13" t="s">
        <v>817</v>
      </c>
      <c r="K54" s="13" t="s">
        <v>817</v>
      </c>
      <c r="L54" s="13">
        <v>31</v>
      </c>
      <c r="M54" s="13">
        <v>18</v>
      </c>
      <c r="N54" s="13">
        <v>64</v>
      </c>
      <c r="O54" s="13">
        <v>32</v>
      </c>
      <c r="P54" s="13">
        <v>85</v>
      </c>
      <c r="Q54" s="13">
        <v>42</v>
      </c>
      <c r="R54" s="18"/>
      <c r="T54" s="729" t="s">
        <v>780</v>
      </c>
      <c r="U54" s="1375"/>
      <c r="V54" s="12">
        <v>1035</v>
      </c>
      <c r="W54" s="12">
        <v>1208</v>
      </c>
      <c r="X54" s="12">
        <v>1134</v>
      </c>
      <c r="Y54" s="12">
        <v>1039</v>
      </c>
      <c r="Z54" s="12">
        <v>991</v>
      </c>
      <c r="AA54" s="12">
        <v>293</v>
      </c>
      <c r="AB54" s="12">
        <v>698</v>
      </c>
      <c r="AD54" s="19"/>
      <c r="AE54" s="395"/>
      <c r="AF54" s="7"/>
      <c r="AG54" s="13"/>
      <c r="AH54" s="13"/>
      <c r="AI54" s="13"/>
      <c r="AJ54" s="13"/>
      <c r="AK54" s="13"/>
      <c r="AL54" s="13"/>
      <c r="AM54" s="13"/>
    </row>
    <row r="55" spans="1:39" s="6" customFormat="1" ht="15" customHeight="1">
      <c r="A55" s="788">
        <v>3</v>
      </c>
      <c r="B55" s="788"/>
      <c r="C55" s="963"/>
      <c r="D55" s="1395">
        <v>309</v>
      </c>
      <c r="E55" s="1395"/>
      <c r="F55" s="1395">
        <v>200</v>
      </c>
      <c r="G55" s="1395"/>
      <c r="H55" s="1395">
        <v>109</v>
      </c>
      <c r="I55" s="1395"/>
      <c r="J55" s="13" t="s">
        <v>817</v>
      </c>
      <c r="K55" s="13" t="s">
        <v>817</v>
      </c>
      <c r="L55" s="13">
        <v>34</v>
      </c>
      <c r="M55" s="13">
        <v>27</v>
      </c>
      <c r="N55" s="13">
        <v>83</v>
      </c>
      <c r="O55" s="13">
        <v>41</v>
      </c>
      <c r="P55" s="13">
        <v>83</v>
      </c>
      <c r="Q55" s="13">
        <v>41</v>
      </c>
      <c r="R55" s="18"/>
      <c r="T55" s="729" t="s">
        <v>781</v>
      </c>
      <c r="U55" s="1375"/>
      <c r="V55" s="12">
        <v>366</v>
      </c>
      <c r="W55" s="12">
        <v>357</v>
      </c>
      <c r="X55" s="12">
        <v>392</v>
      </c>
      <c r="Y55" s="12">
        <v>406</v>
      </c>
      <c r="Z55" s="12">
        <v>388</v>
      </c>
      <c r="AA55" s="12">
        <v>312</v>
      </c>
      <c r="AB55" s="12">
        <v>76</v>
      </c>
      <c r="AD55" s="19"/>
      <c r="AE55" s="395"/>
      <c r="AF55" s="7"/>
      <c r="AG55" s="13"/>
      <c r="AH55" s="13"/>
      <c r="AI55" s="13"/>
      <c r="AJ55" s="13"/>
      <c r="AK55" s="13"/>
      <c r="AL55" s="13"/>
      <c r="AM55" s="13"/>
    </row>
    <row r="56" spans="1:39" ht="15" customHeight="1">
      <c r="A56" s="788">
        <v>4</v>
      </c>
      <c r="B56" s="788"/>
      <c r="C56" s="963"/>
      <c r="D56" s="1395">
        <v>305</v>
      </c>
      <c r="E56" s="1395"/>
      <c r="F56" s="1395">
        <v>192</v>
      </c>
      <c r="G56" s="1395"/>
      <c r="H56" s="1395">
        <v>113</v>
      </c>
      <c r="I56" s="1395"/>
      <c r="J56" s="13" t="s">
        <v>817</v>
      </c>
      <c r="K56" s="13" t="s">
        <v>817</v>
      </c>
      <c r="L56" s="13">
        <v>45</v>
      </c>
      <c r="M56" s="13">
        <v>25</v>
      </c>
      <c r="N56" s="13">
        <v>71</v>
      </c>
      <c r="O56" s="13">
        <v>40</v>
      </c>
      <c r="P56" s="13">
        <v>76</v>
      </c>
      <c r="Q56" s="13">
        <v>48</v>
      </c>
      <c r="R56" s="18"/>
      <c r="S56" s="6"/>
      <c r="T56" s="64"/>
      <c r="U56" s="65"/>
      <c r="V56" s="101"/>
      <c r="W56" s="101"/>
      <c r="X56" s="101"/>
      <c r="Y56" s="101"/>
      <c r="Z56" s="101"/>
      <c r="AA56" s="101"/>
      <c r="AB56" s="101"/>
      <c r="AD56" s="93"/>
      <c r="AE56" s="64"/>
      <c r="AF56" s="64"/>
      <c r="AG56" s="109"/>
      <c r="AH56" s="109"/>
      <c r="AI56" s="109"/>
      <c r="AJ56" s="109"/>
      <c r="AK56" s="109"/>
      <c r="AL56" s="109"/>
      <c r="AM56" s="109"/>
    </row>
    <row r="57" spans="1:39" s="6" customFormat="1" ht="15" customHeight="1">
      <c r="A57" s="934">
        <v>5</v>
      </c>
      <c r="B57" s="934"/>
      <c r="C57" s="957"/>
      <c r="D57" s="1396">
        <f>SUM(F57:I57)</f>
        <v>287</v>
      </c>
      <c r="E57" s="1396"/>
      <c r="F57" s="1396">
        <f>SUM(J57,L57,N57,P57)</f>
        <v>191</v>
      </c>
      <c r="G57" s="1396"/>
      <c r="H57" s="1396">
        <f>SUM(K57,M57,O57,Q57)</f>
        <v>96</v>
      </c>
      <c r="I57" s="1396"/>
      <c r="J57" s="607" t="s">
        <v>817</v>
      </c>
      <c r="K57" s="607" t="s">
        <v>817</v>
      </c>
      <c r="L57" s="607">
        <v>65</v>
      </c>
      <c r="M57" s="607">
        <v>22</v>
      </c>
      <c r="N57" s="607">
        <v>51</v>
      </c>
      <c r="O57" s="607">
        <v>34</v>
      </c>
      <c r="P57" s="607">
        <v>75</v>
      </c>
      <c r="Q57" s="607">
        <v>40</v>
      </c>
      <c r="R57" s="18"/>
      <c r="S57" s="1367" t="s">
        <v>280</v>
      </c>
      <c r="T57" s="1367"/>
      <c r="U57" s="1368"/>
      <c r="V57" s="12">
        <v>105</v>
      </c>
      <c r="W57" s="12">
        <v>72</v>
      </c>
      <c r="X57" s="12">
        <v>80</v>
      </c>
      <c r="Y57" s="12">
        <v>51</v>
      </c>
      <c r="Z57" s="12">
        <v>44</v>
      </c>
      <c r="AA57" s="12">
        <v>16</v>
      </c>
      <c r="AB57" s="12">
        <v>28</v>
      </c>
      <c r="AD57" s="7"/>
      <c r="AE57" s="7"/>
      <c r="AF57" s="7"/>
      <c r="AG57" s="13"/>
      <c r="AH57" s="13"/>
      <c r="AI57" s="13"/>
      <c r="AJ57" s="13"/>
      <c r="AK57" s="13"/>
      <c r="AL57" s="13"/>
      <c r="AM57" s="13"/>
    </row>
    <row r="58" spans="1:39" s="6" customFormat="1" ht="15" customHeight="1">
      <c r="A58" s="50" t="s">
        <v>347</v>
      </c>
      <c r="B58" s="407"/>
      <c r="C58" s="22"/>
      <c r="D58" s="22"/>
      <c r="E58" s="22"/>
      <c r="F58" s="22"/>
      <c r="G58" s="22"/>
      <c r="H58" s="22"/>
      <c r="I58" s="22"/>
      <c r="J58" s="22"/>
      <c r="K58" s="10"/>
      <c r="L58" s="22"/>
      <c r="M58" s="39"/>
      <c r="N58" s="13"/>
      <c r="O58" s="13"/>
      <c r="P58" s="13"/>
      <c r="Q58" s="13"/>
      <c r="R58" s="18"/>
      <c r="S58" s="50" t="s">
        <v>472</v>
      </c>
      <c r="U58" s="10"/>
      <c r="V58" s="85"/>
      <c r="W58" s="85"/>
      <c r="X58" s="89"/>
      <c r="Y58" s="89"/>
      <c r="Z58" s="89"/>
      <c r="AA58" s="89"/>
      <c r="AB58" s="85"/>
      <c r="AD58" s="50"/>
      <c r="AE58" s="19"/>
      <c r="AF58" s="18"/>
      <c r="AG58" s="18"/>
      <c r="AH58" s="18"/>
      <c r="AI58" s="15"/>
      <c r="AJ58" s="15"/>
      <c r="AK58" s="15"/>
      <c r="AL58" s="15"/>
      <c r="AM58" s="18"/>
    </row>
    <row r="59" spans="1:39" s="6" customFormat="1" ht="15" customHeight="1">
      <c r="A59" s="50"/>
      <c r="B59" s="19"/>
      <c r="C59" s="18"/>
      <c r="D59" s="18"/>
      <c r="E59" s="18"/>
      <c r="F59" s="15"/>
      <c r="G59" s="15"/>
      <c r="H59" s="15"/>
      <c r="I59" s="15"/>
      <c r="J59" s="18"/>
      <c r="L59" s="19"/>
      <c r="M59" s="19"/>
      <c r="N59" s="19"/>
      <c r="O59" s="19"/>
      <c r="P59" s="19"/>
      <c r="Q59" s="19"/>
      <c r="R59" s="18"/>
      <c r="S59" s="10" t="s">
        <v>347</v>
      </c>
      <c r="U59" s="10"/>
      <c r="V59" s="18"/>
      <c r="W59" s="18"/>
      <c r="X59" s="18"/>
      <c r="Y59" s="18"/>
      <c r="Z59" s="18"/>
      <c r="AA59" s="18"/>
      <c r="AD59" s="18"/>
      <c r="AE59" s="19"/>
      <c r="AF59" s="18"/>
      <c r="AG59" s="18"/>
      <c r="AH59" s="18"/>
      <c r="AI59" s="18"/>
      <c r="AJ59" s="18"/>
      <c r="AK59" s="18"/>
      <c r="AL59" s="18"/>
      <c r="AM59" s="19"/>
    </row>
    <row r="60" spans="1:39" s="6" customFormat="1" ht="15" customHeight="1">
      <c r="A60" s="18"/>
      <c r="B60" s="19"/>
      <c r="C60" s="18"/>
      <c r="D60" s="18"/>
      <c r="E60" s="18"/>
      <c r="F60" s="18"/>
      <c r="G60" s="18"/>
      <c r="H60" s="18"/>
      <c r="I60" s="18"/>
      <c r="J60" s="19"/>
      <c r="L60" s="19"/>
      <c r="M60" s="19"/>
      <c r="N60" s="19"/>
      <c r="O60" s="19"/>
      <c r="P60" s="19"/>
      <c r="Q60" s="19"/>
      <c r="R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2:28" s="6" customFormat="1" ht="15" customHeight="1">
      <c r="L61" s="19"/>
      <c r="M61" s="19"/>
      <c r="N61" s="19"/>
      <c r="O61" s="19"/>
      <c r="P61" s="19"/>
      <c r="Q61" s="19"/>
      <c r="R61" s="19"/>
      <c r="S61" s="19"/>
      <c r="T61" s="19"/>
      <c r="U61" s="428"/>
      <c r="V61" s="428"/>
      <c r="W61" s="428"/>
      <c r="X61" s="428"/>
      <c r="Y61" s="428"/>
      <c r="Z61" s="428"/>
      <c r="AA61" s="19"/>
      <c r="AB61" s="22"/>
    </row>
    <row r="62" spans="12:28" s="6" customFormat="1" ht="15" customHeight="1">
      <c r="L62" s="19"/>
      <c r="M62" s="19"/>
      <c r="N62" s="19"/>
      <c r="O62" s="19"/>
      <c r="P62" s="19"/>
      <c r="Q62" s="19"/>
      <c r="R62" s="19"/>
      <c r="S62" s="38"/>
      <c r="T62" s="38"/>
      <c r="U62" s="38"/>
      <c r="V62" s="22"/>
      <c r="W62" s="22"/>
      <c r="X62" s="22"/>
      <c r="Y62" s="22"/>
      <c r="Z62" s="22"/>
      <c r="AA62" s="22"/>
      <c r="AB62" s="22"/>
    </row>
    <row r="63" spans="12:28" s="6" customFormat="1" ht="14.25">
      <c r="L63" s="19"/>
      <c r="M63" s="19"/>
      <c r="N63" s="19"/>
      <c r="O63" s="19"/>
      <c r="P63" s="19"/>
      <c r="Q63" s="19"/>
      <c r="R63" s="19"/>
      <c r="S63" s="137"/>
      <c r="T63" s="137"/>
      <c r="U63" s="137"/>
      <c r="V63" s="144"/>
      <c r="W63" s="144"/>
      <c r="X63" s="144"/>
      <c r="Y63" s="144"/>
      <c r="Z63" s="145"/>
      <c r="AA63" s="145"/>
      <c r="AB63" s="145"/>
    </row>
    <row r="64" spans="12:28" s="6" customFormat="1" ht="14.25">
      <c r="L64" s="19"/>
      <c r="M64" s="19"/>
      <c r="N64" s="19"/>
      <c r="O64" s="19"/>
      <c r="P64" s="19"/>
      <c r="Q64" s="19"/>
      <c r="R64" s="19"/>
      <c r="S64" s="19"/>
      <c r="T64" s="428"/>
      <c r="U64" s="428"/>
      <c r="V64" s="22"/>
      <c r="W64" s="22"/>
      <c r="X64" s="22"/>
      <c r="Y64" s="22"/>
      <c r="Z64" s="17"/>
      <c r="AA64" s="17"/>
      <c r="AB64" s="17"/>
    </row>
    <row r="65" spans="12:28" s="6" customFormat="1" ht="14.25">
      <c r="L65" s="19"/>
      <c r="M65" s="19"/>
      <c r="N65" s="19"/>
      <c r="O65" s="19"/>
      <c r="P65" s="19"/>
      <c r="Q65" s="19"/>
      <c r="R65" s="19"/>
      <c r="S65" s="395"/>
      <c r="T65" s="7"/>
      <c r="U65" s="7"/>
      <c r="V65" s="13"/>
      <c r="W65" s="13"/>
      <c r="X65" s="13"/>
      <c r="Y65" s="13"/>
      <c r="Z65" s="13"/>
      <c r="AA65" s="13"/>
      <c r="AB65" s="13"/>
    </row>
    <row r="66" spans="12:28" s="6" customFormat="1" ht="14.25">
      <c r="L66" s="19"/>
      <c r="M66" s="19"/>
      <c r="N66" s="19"/>
      <c r="O66" s="19"/>
      <c r="P66" s="19"/>
      <c r="Q66" s="19"/>
      <c r="R66" s="19"/>
      <c r="S66" s="19"/>
      <c r="T66" s="395"/>
      <c r="U66" s="7"/>
      <c r="V66" s="13"/>
      <c r="W66" s="13"/>
      <c r="X66" s="13"/>
      <c r="Y66" s="13"/>
      <c r="Z66" s="13"/>
      <c r="AA66" s="13"/>
      <c r="AB66" s="13"/>
    </row>
    <row r="67" spans="12:28" s="6" customFormat="1" ht="14.25">
      <c r="L67" s="19"/>
      <c r="M67" s="19"/>
      <c r="N67" s="19"/>
      <c r="O67" s="19"/>
      <c r="P67" s="19"/>
      <c r="Q67" s="19"/>
      <c r="R67" s="19"/>
      <c r="S67" s="19"/>
      <c r="T67" s="395"/>
      <c r="U67" s="7"/>
      <c r="V67" s="13"/>
      <c r="W67" s="13"/>
      <c r="X67" s="13"/>
      <c r="Y67" s="13"/>
      <c r="Z67" s="13"/>
      <c r="AA67" s="13"/>
      <c r="AB67" s="13"/>
    </row>
    <row r="68" spans="12:28" s="6" customFormat="1" ht="14.25">
      <c r="L68" s="19"/>
      <c r="M68" s="19"/>
      <c r="N68" s="19"/>
      <c r="O68" s="19"/>
      <c r="P68" s="19"/>
      <c r="Q68" s="19"/>
      <c r="R68" s="19"/>
      <c r="S68" s="19"/>
      <c r="T68" s="395"/>
      <c r="U68" s="7"/>
      <c r="V68" s="13"/>
      <c r="W68" s="13"/>
      <c r="X68" s="13"/>
      <c r="Y68" s="13"/>
      <c r="Z68" s="13"/>
      <c r="AA68" s="13"/>
      <c r="AB68" s="13"/>
    </row>
    <row r="69" spans="12:28" s="6" customFormat="1" ht="14.25">
      <c r="L69" s="19"/>
      <c r="M69" s="19"/>
      <c r="N69" s="19"/>
      <c r="O69" s="19"/>
      <c r="P69" s="19"/>
      <c r="Q69" s="19"/>
      <c r="R69" s="19"/>
      <c r="S69" s="19"/>
      <c r="T69" s="50"/>
      <c r="U69" s="50"/>
      <c r="V69" s="17"/>
      <c r="W69" s="17"/>
      <c r="X69" s="17"/>
      <c r="Y69" s="17"/>
      <c r="Z69" s="17"/>
      <c r="AA69" s="17"/>
      <c r="AB69" s="17"/>
    </row>
    <row r="70" spans="12:28" s="6" customFormat="1" ht="14.25">
      <c r="L70" s="19"/>
      <c r="M70" s="19"/>
      <c r="N70" s="19"/>
      <c r="O70" s="19"/>
      <c r="P70" s="19"/>
      <c r="Q70" s="19"/>
      <c r="R70" s="19"/>
      <c r="S70" s="7"/>
      <c r="T70" s="7"/>
      <c r="U70" s="7"/>
      <c r="V70" s="13"/>
      <c r="W70" s="13"/>
      <c r="X70" s="13"/>
      <c r="Y70" s="13"/>
      <c r="Z70" s="13"/>
      <c r="AA70" s="13"/>
      <c r="AB70" s="13"/>
    </row>
    <row r="71" spans="12:28" s="6" customFormat="1" ht="14.25">
      <c r="L71" s="19"/>
      <c r="M71" s="19"/>
      <c r="N71" s="19"/>
      <c r="O71" s="19"/>
      <c r="P71" s="19"/>
      <c r="Q71" s="19"/>
      <c r="R71" s="19"/>
      <c r="S71" s="19"/>
      <c r="T71" s="395"/>
      <c r="U71" s="7"/>
      <c r="V71" s="13"/>
      <c r="W71" s="13"/>
      <c r="X71" s="13"/>
      <c r="Y71" s="13"/>
      <c r="Z71" s="13"/>
      <c r="AA71" s="13"/>
      <c r="AB71" s="13"/>
    </row>
    <row r="72" spans="12:28" s="6" customFormat="1" ht="14.25">
      <c r="L72" s="19"/>
      <c r="M72" s="19"/>
      <c r="N72" s="19"/>
      <c r="O72" s="19"/>
      <c r="P72" s="19"/>
      <c r="Q72" s="19"/>
      <c r="R72" s="19"/>
      <c r="S72" s="19"/>
      <c r="T72" s="395"/>
      <c r="U72" s="7"/>
      <c r="V72" s="13"/>
      <c r="W72" s="13"/>
      <c r="X72" s="13"/>
      <c r="Y72" s="13"/>
      <c r="Z72" s="13"/>
      <c r="AA72" s="13"/>
      <c r="AB72" s="13"/>
    </row>
    <row r="73" spans="12:28" s="6" customFormat="1" ht="14.25">
      <c r="L73" s="19"/>
      <c r="M73" s="19"/>
      <c r="N73" s="19"/>
      <c r="O73" s="19"/>
      <c r="P73" s="19"/>
      <c r="Q73" s="19"/>
      <c r="R73" s="19"/>
      <c r="S73" s="19"/>
      <c r="T73" s="395"/>
      <c r="U73" s="7"/>
      <c r="V73" s="13"/>
      <c r="W73" s="13"/>
      <c r="X73" s="13"/>
      <c r="Y73" s="13"/>
      <c r="Z73" s="13"/>
      <c r="AA73" s="13"/>
      <c r="AB73" s="13"/>
    </row>
    <row r="74" spans="12:28" s="6" customFormat="1" ht="14.25">
      <c r="L74" s="19"/>
      <c r="M74" s="19"/>
      <c r="N74" s="19"/>
      <c r="O74" s="19"/>
      <c r="P74" s="19"/>
      <c r="Q74" s="19"/>
      <c r="R74" s="19"/>
      <c r="S74" s="19"/>
      <c r="T74" s="50"/>
      <c r="U74" s="50"/>
      <c r="V74" s="17"/>
      <c r="W74" s="17"/>
      <c r="X74" s="17"/>
      <c r="Y74" s="17"/>
      <c r="Z74" s="17"/>
      <c r="AA74" s="17"/>
      <c r="AB74" s="17"/>
    </row>
    <row r="75" spans="12:28" s="6" customFormat="1" ht="14.25">
      <c r="L75" s="19"/>
      <c r="M75" s="19"/>
      <c r="N75" s="19"/>
      <c r="O75" s="19"/>
      <c r="P75" s="19"/>
      <c r="Q75" s="19"/>
      <c r="R75" s="19"/>
      <c r="S75" s="7"/>
      <c r="T75" s="7"/>
      <c r="U75" s="7"/>
      <c r="V75" s="13"/>
      <c r="W75" s="13"/>
      <c r="X75" s="13"/>
      <c r="Y75" s="13"/>
      <c r="Z75" s="13"/>
      <c r="AA75" s="13"/>
      <c r="AB75" s="13"/>
    </row>
    <row r="76" spans="12:28" s="6" customFormat="1" ht="14.25">
      <c r="L76" s="19"/>
      <c r="M76" s="19"/>
      <c r="N76" s="19"/>
      <c r="O76" s="19"/>
      <c r="P76" s="19"/>
      <c r="Q76" s="19"/>
      <c r="R76" s="19"/>
      <c r="S76" s="19"/>
      <c r="T76" s="395"/>
      <c r="U76" s="7"/>
      <c r="V76" s="13"/>
      <c r="W76" s="13"/>
      <c r="X76" s="13"/>
      <c r="Y76" s="13"/>
      <c r="Z76" s="13"/>
      <c r="AA76" s="13"/>
      <c r="AB76" s="13"/>
    </row>
    <row r="77" spans="12:28" s="6" customFormat="1" ht="14.25">
      <c r="L77" s="19"/>
      <c r="M77" s="19"/>
      <c r="N77" s="19"/>
      <c r="O77" s="19"/>
      <c r="P77" s="19"/>
      <c r="Q77" s="19"/>
      <c r="R77" s="19"/>
      <c r="S77" s="19"/>
      <c r="T77" s="395"/>
      <c r="U77" s="7"/>
      <c r="V77" s="13"/>
      <c r="W77" s="13"/>
      <c r="X77" s="13"/>
      <c r="Y77" s="13"/>
      <c r="Z77" s="13"/>
      <c r="AA77" s="13"/>
      <c r="AB77" s="13"/>
    </row>
    <row r="78" spans="12:28" s="6" customFormat="1" ht="14.25">
      <c r="L78" s="19"/>
      <c r="M78" s="19"/>
      <c r="N78" s="19"/>
      <c r="O78" s="19"/>
      <c r="P78" s="19"/>
      <c r="Q78" s="19"/>
      <c r="R78" s="19"/>
      <c r="S78" s="19"/>
      <c r="T78" s="395"/>
      <c r="U78" s="7"/>
      <c r="V78" s="13"/>
      <c r="W78" s="13"/>
      <c r="X78" s="13"/>
      <c r="Y78" s="13"/>
      <c r="Z78" s="13"/>
      <c r="AA78" s="13"/>
      <c r="AB78" s="13"/>
    </row>
    <row r="79" spans="12:28" s="6" customFormat="1" ht="14.25">
      <c r="L79" s="19"/>
      <c r="M79" s="19"/>
      <c r="N79" s="19"/>
      <c r="O79" s="19"/>
      <c r="P79" s="19"/>
      <c r="Q79" s="19"/>
      <c r="R79" s="19"/>
      <c r="S79" s="19"/>
      <c r="T79" s="395"/>
      <c r="U79" s="7"/>
      <c r="V79" s="13"/>
      <c r="W79" s="13"/>
      <c r="X79" s="13"/>
      <c r="Y79" s="13"/>
      <c r="Z79" s="13"/>
      <c r="AA79" s="13"/>
      <c r="AB79" s="13"/>
    </row>
    <row r="80" spans="12:28" s="6" customFormat="1" ht="14.25">
      <c r="L80" s="19"/>
      <c r="M80" s="19"/>
      <c r="N80" s="19"/>
      <c r="O80" s="19"/>
      <c r="P80" s="19"/>
      <c r="Q80" s="19"/>
      <c r="R80" s="19"/>
      <c r="S80" s="19"/>
      <c r="T80" s="395"/>
      <c r="U80" s="7"/>
      <c r="V80" s="13"/>
      <c r="W80" s="13"/>
      <c r="X80" s="13"/>
      <c r="Y80" s="13"/>
      <c r="Z80" s="13"/>
      <c r="AA80" s="13"/>
      <c r="AB80" s="13"/>
    </row>
    <row r="81" spans="12:28" ht="14.25">
      <c r="L81" s="19"/>
      <c r="M81" s="19"/>
      <c r="N81" s="19"/>
      <c r="O81" s="19"/>
      <c r="P81" s="19"/>
      <c r="Q81" s="19"/>
      <c r="R81" s="19"/>
      <c r="S81" s="19"/>
      <c r="T81" s="64"/>
      <c r="U81" s="64"/>
      <c r="V81" s="109"/>
      <c r="W81" s="109"/>
      <c r="X81" s="109"/>
      <c r="Y81" s="109"/>
      <c r="Z81" s="109"/>
      <c r="AA81" s="109"/>
      <c r="AB81" s="109"/>
    </row>
    <row r="82" spans="19:28" ht="14.25">
      <c r="S82" s="165"/>
      <c r="T82" s="165"/>
      <c r="U82" s="165"/>
      <c r="V82" s="109"/>
      <c r="W82" s="109"/>
      <c r="X82" s="109"/>
      <c r="Y82" s="109"/>
      <c r="Z82" s="109"/>
      <c r="AA82" s="109"/>
      <c r="AB82" s="109"/>
    </row>
    <row r="83" spans="19:28" ht="14.25">
      <c r="S83" s="176"/>
      <c r="T83" s="93"/>
      <c r="U83" s="97"/>
      <c r="V83" s="97"/>
      <c r="W83" s="97"/>
      <c r="X83" s="102"/>
      <c r="Y83" s="102"/>
      <c r="Z83" s="102"/>
      <c r="AA83" s="102"/>
      <c r="AB83" s="97"/>
    </row>
    <row r="84" spans="19:28" ht="14.25">
      <c r="S84" s="97"/>
      <c r="T84" s="93"/>
      <c r="U84" s="97"/>
      <c r="V84" s="97"/>
      <c r="W84" s="97"/>
      <c r="X84" s="97"/>
      <c r="Y84" s="97"/>
      <c r="Z84" s="97"/>
      <c r="AA84" s="97"/>
      <c r="AB84" s="93"/>
    </row>
  </sheetData>
  <sheetProtection/>
  <mergeCells count="162">
    <mergeCell ref="P50:Q51"/>
    <mergeCell ref="F52:G52"/>
    <mergeCell ref="H52:I52"/>
    <mergeCell ref="F53:G53"/>
    <mergeCell ref="F57:G57"/>
    <mergeCell ref="H53:I53"/>
    <mergeCell ref="H54:I54"/>
    <mergeCell ref="H56:I56"/>
    <mergeCell ref="H55:I55"/>
    <mergeCell ref="H57:I57"/>
    <mergeCell ref="F55:G55"/>
    <mergeCell ref="F54:G54"/>
    <mergeCell ref="F56:G56"/>
    <mergeCell ref="F17:G17"/>
    <mergeCell ref="D17:E17"/>
    <mergeCell ref="A20:Q20"/>
    <mergeCell ref="L38:M38"/>
    <mergeCell ref="A48:Q48"/>
    <mergeCell ref="J50:K51"/>
    <mergeCell ref="A50:C52"/>
    <mergeCell ref="L50:M51"/>
    <mergeCell ref="D50:I51"/>
    <mergeCell ref="N50:O51"/>
    <mergeCell ref="F8:G8"/>
    <mergeCell ref="F9:G9"/>
    <mergeCell ref="J6:K6"/>
    <mergeCell ref="L6:M6"/>
    <mergeCell ref="H7:I7"/>
    <mergeCell ref="H8:I8"/>
    <mergeCell ref="H9:I9"/>
    <mergeCell ref="A53:C53"/>
    <mergeCell ref="A54:C54"/>
    <mergeCell ref="D52:E52"/>
    <mergeCell ref="D53:E53"/>
    <mergeCell ref="D54:E54"/>
    <mergeCell ref="H17:I17"/>
    <mergeCell ref="H10:I10"/>
    <mergeCell ref="A3:Q3"/>
    <mergeCell ref="D5:I6"/>
    <mergeCell ref="D7:E7"/>
    <mergeCell ref="D8:E8"/>
    <mergeCell ref="D9:E9"/>
    <mergeCell ref="F7:G7"/>
    <mergeCell ref="N6:O6"/>
    <mergeCell ref="F10:G10"/>
    <mergeCell ref="H15:I15"/>
    <mergeCell ref="D16:E16"/>
    <mergeCell ref="D13:E13"/>
    <mergeCell ref="F11:G11"/>
    <mergeCell ref="F12:G12"/>
    <mergeCell ref="F13:G13"/>
    <mergeCell ref="H11:I11"/>
    <mergeCell ref="H12:I12"/>
    <mergeCell ref="H13:I13"/>
    <mergeCell ref="H14:I14"/>
    <mergeCell ref="S11:T11"/>
    <mergeCell ref="S20:AB20"/>
    <mergeCell ref="S26:T26"/>
    <mergeCell ref="S14:T14"/>
    <mergeCell ref="D11:E11"/>
    <mergeCell ref="D12:E12"/>
    <mergeCell ref="C22:E23"/>
    <mergeCell ref="F14:G14"/>
    <mergeCell ref="F15:G15"/>
    <mergeCell ref="H16:I16"/>
    <mergeCell ref="S3:AB3"/>
    <mergeCell ref="S2:AB2"/>
    <mergeCell ref="S12:T12"/>
    <mergeCell ref="S13:T13"/>
    <mergeCell ref="S7:T7"/>
    <mergeCell ref="S8:T8"/>
    <mergeCell ref="S9:T9"/>
    <mergeCell ref="S10:T10"/>
    <mergeCell ref="AA5:AA6"/>
    <mergeCell ref="AB5:AB6"/>
    <mergeCell ref="AA22:AA23"/>
    <mergeCell ref="AB22:AB23"/>
    <mergeCell ref="A12:C12"/>
    <mergeCell ref="A13:C13"/>
    <mergeCell ref="A5:C7"/>
    <mergeCell ref="A8:C8"/>
    <mergeCell ref="A9:C9"/>
    <mergeCell ref="A11:C11"/>
    <mergeCell ref="J5:O5"/>
    <mergeCell ref="A22:B24"/>
    <mergeCell ref="A14:C14"/>
    <mergeCell ref="A15:C15"/>
    <mergeCell ref="A16:C16"/>
    <mergeCell ref="A17:C17"/>
    <mergeCell ref="A10:C10"/>
    <mergeCell ref="D10:E10"/>
    <mergeCell ref="D14:E14"/>
    <mergeCell ref="D15:E15"/>
    <mergeCell ref="T54:U54"/>
    <mergeCell ref="T55:U55"/>
    <mergeCell ref="A25:B25"/>
    <mergeCell ref="A26:B26"/>
    <mergeCell ref="A27:B27"/>
    <mergeCell ref="T48:U48"/>
    <mergeCell ref="S50:U50"/>
    <mergeCell ref="T47:U47"/>
    <mergeCell ref="S38:U38"/>
    <mergeCell ref="S45:U45"/>
    <mergeCell ref="A57:C57"/>
    <mergeCell ref="D55:E55"/>
    <mergeCell ref="D56:E56"/>
    <mergeCell ref="D57:E57"/>
    <mergeCell ref="A55:C55"/>
    <mergeCell ref="A56:C56"/>
    <mergeCell ref="S40:U40"/>
    <mergeCell ref="A42:B42"/>
    <mergeCell ref="A43:B43"/>
    <mergeCell ref="A44:B44"/>
    <mergeCell ref="T42:U42"/>
    <mergeCell ref="T41:U41"/>
    <mergeCell ref="T51:U51"/>
    <mergeCell ref="T43:U43"/>
    <mergeCell ref="A41:B41"/>
    <mergeCell ref="F22:G23"/>
    <mergeCell ref="H22:I23"/>
    <mergeCell ref="J23:K23"/>
    <mergeCell ref="A40:B40"/>
    <mergeCell ref="J37:K38"/>
    <mergeCell ref="A28:B28"/>
    <mergeCell ref="A29:B29"/>
    <mergeCell ref="J22:Q22"/>
    <mergeCell ref="Z22:Z23"/>
    <mergeCell ref="S30:T30"/>
    <mergeCell ref="S31:T31"/>
    <mergeCell ref="S27:T27"/>
    <mergeCell ref="L23:M23"/>
    <mergeCell ref="N23:O23"/>
    <mergeCell ref="P23:Q23"/>
    <mergeCell ref="S28:T28"/>
    <mergeCell ref="S29:T29"/>
    <mergeCell ref="T53:U53"/>
    <mergeCell ref="S37:U37"/>
    <mergeCell ref="T46:U46"/>
    <mergeCell ref="S35:AB35"/>
    <mergeCell ref="X22:X23"/>
    <mergeCell ref="U22:U23"/>
    <mergeCell ref="V22:V23"/>
    <mergeCell ref="S22:T23"/>
    <mergeCell ref="S24:T24"/>
    <mergeCell ref="S25:T25"/>
    <mergeCell ref="N38:O38"/>
    <mergeCell ref="P38:Q38"/>
    <mergeCell ref="L37:Q37"/>
    <mergeCell ref="S57:U57"/>
    <mergeCell ref="A35:Q35"/>
    <mergeCell ref="A37:B39"/>
    <mergeCell ref="C37:E38"/>
    <mergeCell ref="F37:G38"/>
    <mergeCell ref="H37:I38"/>
    <mergeCell ref="T52:U52"/>
    <mergeCell ref="Z5:Z6"/>
    <mergeCell ref="P6:Q6"/>
    <mergeCell ref="U5:U6"/>
    <mergeCell ref="V5:V6"/>
    <mergeCell ref="X5:X6"/>
    <mergeCell ref="P5:Q5"/>
    <mergeCell ref="S5:T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8" r:id="rId1"/>
  <colBreaks count="1" manualBreakCount="1">
    <brk id="29" max="65535" man="1"/>
  </colBreaks>
  <ignoredErrors>
    <ignoredError sqref="S8:T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9"/>
  <sheetViews>
    <sheetView view="pageBreakPreview" zoomScale="75" zoomScaleNormal="75" zoomScaleSheetLayoutView="75" zoomScalePageLayoutView="0" workbookViewId="0" topLeftCell="A45">
      <selection activeCell="A73" sqref="A73"/>
    </sheetView>
  </sheetViews>
  <sheetFormatPr defaultColWidth="10.59765625" defaultRowHeight="15"/>
  <cols>
    <col min="1" max="1" width="16.09765625" style="29" customWidth="1"/>
    <col min="2" max="115" width="1.69921875" style="29" customWidth="1"/>
    <col min="116" max="133" width="10.09765625" style="29" customWidth="1"/>
    <col min="134" max="16384" width="10.59765625" style="29" customWidth="1"/>
  </cols>
  <sheetData>
    <row r="1" spans="1:115" s="246" customFormat="1" ht="19.5" customHeight="1">
      <c r="A1" s="66" t="s">
        <v>782</v>
      </c>
      <c r="DK1" s="67" t="s">
        <v>783</v>
      </c>
    </row>
    <row r="2" spans="1:133" s="558" customFormat="1" ht="19.5" customHeight="1">
      <c r="A2" s="1499" t="s">
        <v>859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  <c r="AC2" s="1499"/>
      <c r="AD2" s="1499"/>
      <c r="AE2" s="1499"/>
      <c r="AF2" s="1499"/>
      <c r="AG2" s="1499"/>
      <c r="AH2" s="1499"/>
      <c r="AI2" s="1499"/>
      <c r="AJ2" s="1499"/>
      <c r="AK2" s="1499"/>
      <c r="AL2" s="1499"/>
      <c r="AM2" s="1499"/>
      <c r="AN2" s="1499"/>
      <c r="AO2" s="1499"/>
      <c r="AP2" s="1499"/>
      <c r="AQ2" s="1499"/>
      <c r="AR2" s="1499"/>
      <c r="AS2" s="1499"/>
      <c r="AT2" s="1499"/>
      <c r="AU2" s="1499"/>
      <c r="AV2" s="1499"/>
      <c r="AW2" s="1499"/>
      <c r="AX2" s="1499"/>
      <c r="AY2" s="1499"/>
      <c r="AZ2" s="1499"/>
      <c r="BA2" s="1499"/>
      <c r="BB2" s="1499"/>
      <c r="BC2" s="1499"/>
      <c r="BD2" s="1499"/>
      <c r="BE2" s="1499"/>
      <c r="BF2" s="1499"/>
      <c r="BG2" s="1499"/>
      <c r="BH2" s="1499"/>
      <c r="BI2" s="1499"/>
      <c r="BJ2" s="1499"/>
      <c r="BK2" s="1499"/>
      <c r="BL2" s="1499"/>
      <c r="BM2" s="1499"/>
      <c r="BN2" s="1499"/>
      <c r="BO2" s="1499"/>
      <c r="BP2" s="1499"/>
      <c r="BQ2" s="1499"/>
      <c r="BR2" s="1499"/>
      <c r="BS2" s="1499"/>
      <c r="BT2" s="1499"/>
      <c r="BU2" s="1499"/>
      <c r="BV2" s="1499"/>
      <c r="BW2" s="1499"/>
      <c r="BX2" s="1499"/>
      <c r="BY2" s="1499"/>
      <c r="BZ2" s="1499"/>
      <c r="CA2" s="1499"/>
      <c r="CB2" s="1499"/>
      <c r="CC2" s="1499"/>
      <c r="CD2" s="1499"/>
      <c r="CE2" s="1499"/>
      <c r="CF2" s="1499"/>
      <c r="CG2" s="1499"/>
      <c r="CH2" s="1499"/>
      <c r="CI2" s="1499"/>
      <c r="CJ2" s="1499"/>
      <c r="CK2" s="1499"/>
      <c r="CL2" s="1499"/>
      <c r="CM2" s="1499"/>
      <c r="CN2" s="1499"/>
      <c r="CO2" s="1499"/>
      <c r="CP2" s="1499"/>
      <c r="CQ2" s="1499"/>
      <c r="CR2" s="1499"/>
      <c r="CS2" s="1499"/>
      <c r="CT2" s="1499"/>
      <c r="CU2" s="1499"/>
      <c r="CV2" s="1499"/>
      <c r="CW2" s="1499"/>
      <c r="CX2" s="1499"/>
      <c r="CY2" s="1499"/>
      <c r="CZ2" s="1499"/>
      <c r="DA2" s="1499"/>
      <c r="DB2" s="1499"/>
      <c r="DC2" s="1499"/>
      <c r="DD2" s="1499"/>
      <c r="DE2" s="1499"/>
      <c r="DF2" s="1499"/>
      <c r="DG2" s="1499"/>
      <c r="DH2" s="1499"/>
      <c r="DI2" s="1499"/>
      <c r="DJ2" s="1499"/>
      <c r="DK2" s="1499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</row>
    <row r="3" spans="1:133" s="558" customFormat="1" ht="19.5" customHeight="1">
      <c r="A3" s="1500" t="s">
        <v>784</v>
      </c>
      <c r="B3" s="1500"/>
      <c r="C3" s="1500"/>
      <c r="D3" s="1500"/>
      <c r="E3" s="1500"/>
      <c r="F3" s="1500"/>
      <c r="G3" s="1500"/>
      <c r="H3" s="1500"/>
      <c r="I3" s="1500"/>
      <c r="J3" s="1500"/>
      <c r="K3" s="1500"/>
      <c r="L3" s="1500"/>
      <c r="M3" s="1500"/>
      <c r="N3" s="1500"/>
      <c r="O3" s="1500"/>
      <c r="P3" s="1500"/>
      <c r="Q3" s="1500"/>
      <c r="R3" s="1500"/>
      <c r="S3" s="1500"/>
      <c r="T3" s="1500"/>
      <c r="U3" s="1500"/>
      <c r="V3" s="1500"/>
      <c r="W3" s="1500"/>
      <c r="X3" s="1500"/>
      <c r="Y3" s="1500"/>
      <c r="Z3" s="1500"/>
      <c r="AA3" s="1500"/>
      <c r="AB3" s="1500"/>
      <c r="AC3" s="1500"/>
      <c r="AD3" s="1500"/>
      <c r="AE3" s="1500"/>
      <c r="AF3" s="1500"/>
      <c r="AG3" s="1500"/>
      <c r="AH3" s="1500"/>
      <c r="AI3" s="1500"/>
      <c r="AJ3" s="1500"/>
      <c r="AK3" s="1500"/>
      <c r="AL3" s="1500"/>
      <c r="AM3" s="1500"/>
      <c r="AN3" s="1500"/>
      <c r="AO3" s="1500"/>
      <c r="AP3" s="1500"/>
      <c r="AQ3" s="1500"/>
      <c r="AR3" s="1500"/>
      <c r="AS3" s="1500"/>
      <c r="AT3" s="1500"/>
      <c r="AU3" s="1500"/>
      <c r="AV3" s="1500"/>
      <c r="AW3" s="1500"/>
      <c r="AX3" s="1500"/>
      <c r="AY3" s="1500"/>
      <c r="AZ3" s="1500"/>
      <c r="BA3" s="1500"/>
      <c r="BB3" s="1500"/>
      <c r="BC3" s="1500"/>
      <c r="BD3" s="1500"/>
      <c r="BE3" s="1500"/>
      <c r="BF3" s="1500"/>
      <c r="BG3" s="1500"/>
      <c r="BH3" s="1500"/>
      <c r="BI3" s="1500"/>
      <c r="BJ3" s="1500"/>
      <c r="BK3" s="1500"/>
      <c r="BL3" s="1500"/>
      <c r="BM3" s="1500"/>
      <c r="BN3" s="1500"/>
      <c r="BO3" s="1500"/>
      <c r="BP3" s="1500"/>
      <c r="BQ3" s="1500"/>
      <c r="BR3" s="1500"/>
      <c r="BS3" s="1500"/>
      <c r="BT3" s="1500"/>
      <c r="BU3" s="1500"/>
      <c r="BV3" s="1500"/>
      <c r="BW3" s="1500"/>
      <c r="BX3" s="1500"/>
      <c r="BY3" s="1500"/>
      <c r="BZ3" s="1500"/>
      <c r="CA3" s="1500"/>
      <c r="CB3" s="1500"/>
      <c r="CC3" s="1500"/>
      <c r="CD3" s="1500"/>
      <c r="CE3" s="1500"/>
      <c r="CF3" s="1500"/>
      <c r="CG3" s="1500"/>
      <c r="CH3" s="1500"/>
      <c r="CI3" s="1500"/>
      <c r="CJ3" s="1500"/>
      <c r="CK3" s="1500"/>
      <c r="CL3" s="1500"/>
      <c r="CM3" s="1500"/>
      <c r="CN3" s="1500"/>
      <c r="CO3" s="1500"/>
      <c r="CP3" s="1500"/>
      <c r="CQ3" s="1500"/>
      <c r="CR3" s="1500"/>
      <c r="CS3" s="1500"/>
      <c r="CT3" s="1500"/>
      <c r="CU3" s="1500"/>
      <c r="CV3" s="1500"/>
      <c r="CW3" s="1500"/>
      <c r="CX3" s="1500"/>
      <c r="CY3" s="1500"/>
      <c r="CZ3" s="1500"/>
      <c r="DA3" s="1500"/>
      <c r="DB3" s="1500"/>
      <c r="DC3" s="1500"/>
      <c r="DD3" s="1500"/>
      <c r="DE3" s="1500"/>
      <c r="DF3" s="1500"/>
      <c r="DG3" s="1500"/>
      <c r="DH3" s="1500"/>
      <c r="DI3" s="1500"/>
      <c r="DJ3" s="1500"/>
      <c r="DK3" s="1500"/>
      <c r="DL3" s="559"/>
      <c r="DM3" s="559"/>
      <c r="DN3" s="559"/>
      <c r="DO3" s="559"/>
      <c r="DP3" s="559"/>
      <c r="DQ3" s="559"/>
      <c r="DR3" s="559"/>
      <c r="DS3" s="559"/>
      <c r="DT3" s="559"/>
      <c r="DU3" s="559"/>
      <c r="DV3" s="559"/>
      <c r="DW3" s="559"/>
      <c r="DX3" s="559"/>
      <c r="DY3" s="559"/>
      <c r="DZ3" s="559"/>
      <c r="EA3" s="559"/>
      <c r="EB3" s="559"/>
      <c r="EC3" s="559"/>
    </row>
    <row r="4" spans="1:133" s="558" customFormat="1" ht="18" customHeight="1">
      <c r="A4" s="1500" t="s">
        <v>785</v>
      </c>
      <c r="B4" s="1500"/>
      <c r="C4" s="1500"/>
      <c r="D4" s="1500"/>
      <c r="E4" s="1500"/>
      <c r="F4" s="1500"/>
      <c r="G4" s="1500"/>
      <c r="H4" s="1500"/>
      <c r="I4" s="1500"/>
      <c r="J4" s="1500"/>
      <c r="K4" s="1500"/>
      <c r="L4" s="1500"/>
      <c r="M4" s="1500"/>
      <c r="N4" s="1500"/>
      <c r="O4" s="1500"/>
      <c r="P4" s="1500"/>
      <c r="Q4" s="1500"/>
      <c r="R4" s="1500"/>
      <c r="S4" s="1500"/>
      <c r="T4" s="1500"/>
      <c r="U4" s="1500"/>
      <c r="V4" s="1500"/>
      <c r="W4" s="1500"/>
      <c r="X4" s="1500"/>
      <c r="Y4" s="1500"/>
      <c r="Z4" s="1500"/>
      <c r="AA4" s="1500"/>
      <c r="AB4" s="1500"/>
      <c r="AC4" s="1500"/>
      <c r="AD4" s="1500"/>
      <c r="AE4" s="1500"/>
      <c r="AF4" s="1500"/>
      <c r="AG4" s="1500"/>
      <c r="AH4" s="1500"/>
      <c r="AI4" s="1500"/>
      <c r="AJ4" s="1500"/>
      <c r="AK4" s="1500"/>
      <c r="AL4" s="1500"/>
      <c r="AM4" s="1500"/>
      <c r="AN4" s="1500"/>
      <c r="AO4" s="1500"/>
      <c r="AP4" s="1500"/>
      <c r="AQ4" s="1500"/>
      <c r="AR4" s="1500"/>
      <c r="AS4" s="1500"/>
      <c r="AT4" s="1500"/>
      <c r="AU4" s="1500"/>
      <c r="AV4" s="1500"/>
      <c r="AW4" s="1500"/>
      <c r="AX4" s="1500"/>
      <c r="AY4" s="1500"/>
      <c r="AZ4" s="1500"/>
      <c r="BA4" s="1500"/>
      <c r="BB4" s="1500"/>
      <c r="BC4" s="1500"/>
      <c r="BD4" s="1500"/>
      <c r="BE4" s="1500"/>
      <c r="BF4" s="1500"/>
      <c r="BG4" s="1500"/>
      <c r="BH4" s="1500"/>
      <c r="BI4" s="1500"/>
      <c r="BJ4" s="1500"/>
      <c r="BK4" s="1500"/>
      <c r="BL4" s="1500"/>
      <c r="BM4" s="1500"/>
      <c r="BN4" s="1500"/>
      <c r="BO4" s="1500"/>
      <c r="BP4" s="1500"/>
      <c r="BQ4" s="1500"/>
      <c r="BR4" s="1500"/>
      <c r="BS4" s="1500"/>
      <c r="BT4" s="1500"/>
      <c r="BU4" s="1500"/>
      <c r="BV4" s="1500"/>
      <c r="BW4" s="1500"/>
      <c r="BX4" s="1500"/>
      <c r="BY4" s="1500"/>
      <c r="BZ4" s="1500"/>
      <c r="CA4" s="1500"/>
      <c r="CB4" s="1500"/>
      <c r="CC4" s="1500"/>
      <c r="CD4" s="1500"/>
      <c r="CE4" s="1500"/>
      <c r="CF4" s="1500"/>
      <c r="CG4" s="1500"/>
      <c r="CH4" s="1500"/>
      <c r="CI4" s="1500"/>
      <c r="CJ4" s="1500"/>
      <c r="CK4" s="1500"/>
      <c r="CL4" s="1500"/>
      <c r="CM4" s="1500"/>
      <c r="CN4" s="1500"/>
      <c r="CO4" s="1500"/>
      <c r="CP4" s="1500"/>
      <c r="CQ4" s="1500"/>
      <c r="CR4" s="1500"/>
      <c r="CS4" s="1500"/>
      <c r="CT4" s="1500"/>
      <c r="CU4" s="1500"/>
      <c r="CV4" s="1500"/>
      <c r="CW4" s="1500"/>
      <c r="CX4" s="1500"/>
      <c r="CY4" s="1500"/>
      <c r="CZ4" s="1500"/>
      <c r="DA4" s="1500"/>
      <c r="DB4" s="1500"/>
      <c r="DC4" s="1500"/>
      <c r="DD4" s="1500"/>
      <c r="DE4" s="1500"/>
      <c r="DF4" s="1500"/>
      <c r="DG4" s="1500"/>
      <c r="DH4" s="1500"/>
      <c r="DI4" s="1500"/>
      <c r="DJ4" s="1500"/>
      <c r="DK4" s="1500"/>
      <c r="DL4" s="559"/>
      <c r="DM4" s="559"/>
      <c r="DN4" s="559"/>
      <c r="DO4" s="559"/>
      <c r="DP4" s="559"/>
      <c r="DQ4" s="559"/>
      <c r="DR4" s="559"/>
      <c r="DS4" s="559"/>
      <c r="DT4" s="559"/>
      <c r="DU4" s="559"/>
      <c r="DV4" s="559"/>
      <c r="DW4" s="559"/>
      <c r="DX4" s="559"/>
      <c r="DY4" s="559"/>
      <c r="DZ4" s="559"/>
      <c r="EA4" s="559"/>
      <c r="EB4" s="559"/>
      <c r="EC4" s="559"/>
    </row>
    <row r="5" spans="1:128" s="558" customFormat="1" ht="18" customHeight="1" thickBot="1">
      <c r="A5" s="558" t="s">
        <v>478</v>
      </c>
      <c r="BD5" s="560"/>
      <c r="BE5" s="560"/>
      <c r="BF5" s="560"/>
      <c r="BG5" s="560"/>
      <c r="BH5" s="560"/>
      <c r="BI5" s="560"/>
      <c r="BJ5" s="560"/>
      <c r="BK5" s="560"/>
      <c r="BL5" s="560"/>
      <c r="BM5" s="560"/>
      <c r="BN5" s="560"/>
      <c r="BO5" s="560"/>
      <c r="BP5" s="560"/>
      <c r="BQ5" s="560"/>
      <c r="BR5" s="560"/>
      <c r="BS5" s="560"/>
      <c r="BT5" s="560"/>
      <c r="BU5" s="560"/>
      <c r="BV5" s="560"/>
      <c r="BW5" s="560"/>
      <c r="BX5" s="560"/>
      <c r="BY5" s="560"/>
      <c r="BZ5" s="560"/>
      <c r="CA5" s="560"/>
      <c r="CB5" s="560"/>
      <c r="CC5" s="560"/>
      <c r="CD5" s="560"/>
      <c r="CE5" s="560"/>
      <c r="CF5" s="560"/>
      <c r="CG5" s="560"/>
      <c r="CH5" s="560"/>
      <c r="CI5" s="560"/>
      <c r="CJ5" s="560"/>
      <c r="CK5" s="560"/>
      <c r="CL5" s="560"/>
      <c r="CM5" s="560"/>
      <c r="CN5" s="560"/>
      <c r="CO5" s="560"/>
      <c r="CP5" s="560"/>
      <c r="CQ5" s="560"/>
      <c r="CR5" s="560"/>
      <c r="CS5" s="560"/>
      <c r="CT5" s="560"/>
      <c r="CU5" s="560"/>
      <c r="CV5" s="560"/>
      <c r="CW5" s="560"/>
      <c r="CX5" s="560"/>
      <c r="CY5" s="560"/>
      <c r="CZ5" s="560"/>
      <c r="DA5" s="560"/>
      <c r="DB5" s="560"/>
      <c r="DC5" s="560"/>
      <c r="DD5" s="560"/>
      <c r="DE5" s="560"/>
      <c r="DF5" s="560"/>
      <c r="DG5" s="560"/>
      <c r="DH5" s="560"/>
      <c r="DI5" s="560"/>
      <c r="DJ5" s="560"/>
      <c r="DK5" s="560"/>
      <c r="DL5" s="561"/>
      <c r="DM5" s="561"/>
      <c r="DN5" s="561"/>
      <c r="DO5" s="561"/>
      <c r="DP5" s="561"/>
      <c r="DQ5" s="561"/>
      <c r="DR5" s="561"/>
      <c r="DS5" s="561"/>
      <c r="DT5" s="561"/>
      <c r="DU5" s="561"/>
      <c r="DV5" s="562"/>
      <c r="DW5" s="561"/>
      <c r="DX5" s="561"/>
    </row>
    <row r="6" spans="1:128" s="558" customFormat="1" ht="15.75" customHeight="1">
      <c r="A6" s="563" t="s">
        <v>632</v>
      </c>
      <c r="B6" s="1449" t="s">
        <v>282</v>
      </c>
      <c r="C6" s="1449"/>
      <c r="D6" s="1449"/>
      <c r="E6" s="1449"/>
      <c r="F6" s="1449"/>
      <c r="G6" s="1449"/>
      <c r="H6" s="1449"/>
      <c r="I6" s="1449"/>
      <c r="J6" s="1449"/>
      <c r="K6" s="1436" t="s">
        <v>786</v>
      </c>
      <c r="L6" s="1436"/>
      <c r="M6" s="1436"/>
      <c r="N6" s="1436"/>
      <c r="O6" s="1436"/>
      <c r="P6" s="1436"/>
      <c r="Q6" s="1436"/>
      <c r="R6" s="1436"/>
      <c r="S6" s="1436"/>
      <c r="T6" s="1436" t="s">
        <v>787</v>
      </c>
      <c r="U6" s="1436"/>
      <c r="V6" s="1436"/>
      <c r="W6" s="1436"/>
      <c r="X6" s="1436"/>
      <c r="Y6" s="1436"/>
      <c r="Z6" s="1436"/>
      <c r="AA6" s="1436"/>
      <c r="AB6" s="1436"/>
      <c r="AC6" s="1436" t="s">
        <v>788</v>
      </c>
      <c r="AD6" s="1436"/>
      <c r="AE6" s="1436"/>
      <c r="AF6" s="1436"/>
      <c r="AG6" s="1436"/>
      <c r="AH6" s="1436"/>
      <c r="AI6" s="1436"/>
      <c r="AJ6" s="1436"/>
      <c r="AK6" s="1436"/>
      <c r="AL6" s="1436" t="s">
        <v>789</v>
      </c>
      <c r="AM6" s="1436"/>
      <c r="AN6" s="1436"/>
      <c r="AO6" s="1436"/>
      <c r="AP6" s="1436"/>
      <c r="AQ6" s="1436"/>
      <c r="AR6" s="1436"/>
      <c r="AS6" s="1436"/>
      <c r="AT6" s="1436"/>
      <c r="AU6" s="1436" t="s">
        <v>790</v>
      </c>
      <c r="AV6" s="1436"/>
      <c r="AW6" s="1436"/>
      <c r="AX6" s="1436"/>
      <c r="AY6" s="1436"/>
      <c r="AZ6" s="1436"/>
      <c r="BA6" s="1436"/>
      <c r="BB6" s="1436"/>
      <c r="BC6" s="1436"/>
      <c r="BD6" s="1494" t="s">
        <v>791</v>
      </c>
      <c r="BE6" s="1494"/>
      <c r="BF6" s="1494"/>
      <c r="BG6" s="1494"/>
      <c r="BH6" s="1494"/>
      <c r="BI6" s="1494"/>
      <c r="BJ6" s="1494"/>
      <c r="BK6" s="1494"/>
      <c r="BL6" s="1494"/>
      <c r="BM6" s="1494"/>
      <c r="BN6" s="1494" t="s">
        <v>792</v>
      </c>
      <c r="BO6" s="1494"/>
      <c r="BP6" s="1494"/>
      <c r="BQ6" s="1494"/>
      <c r="BR6" s="1494"/>
      <c r="BS6" s="1494"/>
      <c r="BT6" s="1494"/>
      <c r="BU6" s="1494"/>
      <c r="BV6" s="1494"/>
      <c r="BW6" s="1494"/>
      <c r="BX6" s="1494" t="s">
        <v>793</v>
      </c>
      <c r="BY6" s="1494"/>
      <c r="BZ6" s="1494"/>
      <c r="CA6" s="1494"/>
      <c r="CB6" s="1494"/>
      <c r="CC6" s="1494"/>
      <c r="CD6" s="1494"/>
      <c r="CE6" s="1494"/>
      <c r="CF6" s="1494"/>
      <c r="CG6" s="1494"/>
      <c r="CH6" s="1494" t="s">
        <v>794</v>
      </c>
      <c r="CI6" s="1494"/>
      <c r="CJ6" s="1494"/>
      <c r="CK6" s="1494"/>
      <c r="CL6" s="1494"/>
      <c r="CM6" s="1494"/>
      <c r="CN6" s="1494"/>
      <c r="CO6" s="1494"/>
      <c r="CP6" s="1494"/>
      <c r="CQ6" s="1494"/>
      <c r="CR6" s="1494" t="s">
        <v>795</v>
      </c>
      <c r="CS6" s="1494"/>
      <c r="CT6" s="1494"/>
      <c r="CU6" s="1494"/>
      <c r="CV6" s="1494"/>
      <c r="CW6" s="1494"/>
      <c r="CX6" s="1494"/>
      <c r="CY6" s="1494"/>
      <c r="CZ6" s="1494"/>
      <c r="DA6" s="1494"/>
      <c r="DB6" s="1497" t="s">
        <v>796</v>
      </c>
      <c r="DC6" s="1497"/>
      <c r="DD6" s="1497"/>
      <c r="DE6" s="1497"/>
      <c r="DF6" s="1497"/>
      <c r="DG6" s="1497"/>
      <c r="DH6" s="1497"/>
      <c r="DI6" s="1497"/>
      <c r="DJ6" s="1497"/>
      <c r="DK6" s="1497"/>
      <c r="DL6" s="564"/>
      <c r="DM6" s="564"/>
      <c r="DN6" s="564"/>
      <c r="DO6" s="564"/>
      <c r="DP6" s="564"/>
      <c r="DQ6" s="564"/>
      <c r="DR6" s="561"/>
      <c r="DS6" s="561"/>
      <c r="DT6" s="561"/>
      <c r="DU6" s="561"/>
      <c r="DV6" s="561"/>
      <c r="DW6" s="561"/>
      <c r="DX6" s="561"/>
    </row>
    <row r="7" spans="1:128" s="558" customFormat="1" ht="15.75" customHeight="1">
      <c r="A7" s="565" t="s">
        <v>13</v>
      </c>
      <c r="B7" s="1452">
        <v>305164</v>
      </c>
      <c r="C7" s="1453"/>
      <c r="D7" s="1453"/>
      <c r="E7" s="1453"/>
      <c r="F7" s="1453"/>
      <c r="G7" s="1453"/>
      <c r="H7" s="1453"/>
      <c r="I7" s="1453"/>
      <c r="J7" s="1453"/>
      <c r="K7" s="1448">
        <v>35232</v>
      </c>
      <c r="L7" s="1448"/>
      <c r="M7" s="1448"/>
      <c r="N7" s="1448"/>
      <c r="O7" s="1448"/>
      <c r="P7" s="1448"/>
      <c r="Q7" s="1448"/>
      <c r="R7" s="1448"/>
      <c r="S7" s="1448"/>
      <c r="T7" s="1448">
        <v>21520</v>
      </c>
      <c r="U7" s="1448"/>
      <c r="V7" s="1448"/>
      <c r="W7" s="1448"/>
      <c r="X7" s="1448"/>
      <c r="Y7" s="1448"/>
      <c r="Z7" s="1448"/>
      <c r="AA7" s="1448"/>
      <c r="AB7" s="1448"/>
      <c r="AC7" s="1448">
        <v>40695</v>
      </c>
      <c r="AD7" s="1448"/>
      <c r="AE7" s="1448"/>
      <c r="AF7" s="1448"/>
      <c r="AG7" s="1448"/>
      <c r="AH7" s="1448"/>
      <c r="AI7" s="1448"/>
      <c r="AJ7" s="1448"/>
      <c r="AK7" s="1448"/>
      <c r="AL7" s="1448">
        <v>55075</v>
      </c>
      <c r="AM7" s="1448"/>
      <c r="AN7" s="1448"/>
      <c r="AO7" s="1448"/>
      <c r="AP7" s="1448"/>
      <c r="AQ7" s="1448"/>
      <c r="AR7" s="1448"/>
      <c r="AS7" s="1448"/>
      <c r="AT7" s="1448"/>
      <c r="AU7" s="1448">
        <v>21178</v>
      </c>
      <c r="AV7" s="1448"/>
      <c r="AW7" s="1448"/>
      <c r="AX7" s="1448"/>
      <c r="AY7" s="1448"/>
      <c r="AZ7" s="1448"/>
      <c r="BA7" s="1448"/>
      <c r="BB7" s="1448"/>
      <c r="BC7" s="1448"/>
      <c r="BD7" s="1495">
        <v>14087</v>
      </c>
      <c r="BE7" s="1495"/>
      <c r="BF7" s="1495"/>
      <c r="BG7" s="1495"/>
      <c r="BH7" s="1495"/>
      <c r="BI7" s="1495"/>
      <c r="BJ7" s="1495"/>
      <c r="BK7" s="1495"/>
      <c r="BL7" s="1495"/>
      <c r="BM7" s="1495"/>
      <c r="BN7" s="1495">
        <v>19938</v>
      </c>
      <c r="BO7" s="1495"/>
      <c r="BP7" s="1495"/>
      <c r="BQ7" s="1495"/>
      <c r="BR7" s="1495"/>
      <c r="BS7" s="1495"/>
      <c r="BT7" s="1495"/>
      <c r="BU7" s="1495"/>
      <c r="BV7" s="1495"/>
      <c r="BW7" s="1495"/>
      <c r="BX7" s="1495">
        <v>24280</v>
      </c>
      <c r="BY7" s="1495"/>
      <c r="BZ7" s="1495"/>
      <c r="CA7" s="1495"/>
      <c r="CB7" s="1495"/>
      <c r="CC7" s="1495"/>
      <c r="CD7" s="1495"/>
      <c r="CE7" s="1495"/>
      <c r="CF7" s="1495"/>
      <c r="CG7" s="1495"/>
      <c r="CH7" s="1495">
        <v>4853</v>
      </c>
      <c r="CI7" s="1495"/>
      <c r="CJ7" s="1495"/>
      <c r="CK7" s="1495"/>
      <c r="CL7" s="1495"/>
      <c r="CM7" s="1495"/>
      <c r="CN7" s="1495"/>
      <c r="CO7" s="1495"/>
      <c r="CP7" s="1495"/>
      <c r="CQ7" s="1495"/>
      <c r="CR7" s="1495">
        <v>43763</v>
      </c>
      <c r="CS7" s="1495"/>
      <c r="CT7" s="1495"/>
      <c r="CU7" s="1495"/>
      <c r="CV7" s="1495"/>
      <c r="CW7" s="1495"/>
      <c r="CX7" s="1495"/>
      <c r="CY7" s="1495"/>
      <c r="CZ7" s="1495"/>
      <c r="DA7" s="1495"/>
      <c r="DB7" s="1495">
        <v>24543</v>
      </c>
      <c r="DC7" s="1495"/>
      <c r="DD7" s="1495"/>
      <c r="DE7" s="1495"/>
      <c r="DF7" s="1495"/>
      <c r="DG7" s="1495"/>
      <c r="DH7" s="1495"/>
      <c r="DI7" s="1495"/>
      <c r="DJ7" s="1495"/>
      <c r="DK7" s="1495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561"/>
      <c r="DW7" s="561"/>
      <c r="DX7" s="561"/>
    </row>
    <row r="8" spans="1:128" s="558" customFormat="1" ht="15.75" customHeight="1">
      <c r="A8" s="565">
        <v>2</v>
      </c>
      <c r="B8" s="1454">
        <v>320442</v>
      </c>
      <c r="C8" s="1455"/>
      <c r="D8" s="1455"/>
      <c r="E8" s="1455"/>
      <c r="F8" s="1455"/>
      <c r="G8" s="1455"/>
      <c r="H8" s="1455"/>
      <c r="I8" s="1455"/>
      <c r="J8" s="1455"/>
      <c r="K8" s="1440">
        <v>36672</v>
      </c>
      <c r="L8" s="1440"/>
      <c r="M8" s="1440"/>
      <c r="N8" s="1440"/>
      <c r="O8" s="1440"/>
      <c r="P8" s="1440"/>
      <c r="Q8" s="1440"/>
      <c r="R8" s="1440"/>
      <c r="S8" s="1440"/>
      <c r="T8" s="1440">
        <v>22652</v>
      </c>
      <c r="U8" s="1440"/>
      <c r="V8" s="1440"/>
      <c r="W8" s="1440"/>
      <c r="X8" s="1440"/>
      <c r="Y8" s="1440"/>
      <c r="Z8" s="1440"/>
      <c r="AA8" s="1440"/>
      <c r="AB8" s="1440"/>
      <c r="AC8" s="1440">
        <v>42971</v>
      </c>
      <c r="AD8" s="1440"/>
      <c r="AE8" s="1440"/>
      <c r="AF8" s="1440"/>
      <c r="AG8" s="1440"/>
      <c r="AH8" s="1440"/>
      <c r="AI8" s="1440"/>
      <c r="AJ8" s="1440"/>
      <c r="AK8" s="1440"/>
      <c r="AL8" s="1440">
        <v>58020</v>
      </c>
      <c r="AM8" s="1440"/>
      <c r="AN8" s="1440"/>
      <c r="AO8" s="1440"/>
      <c r="AP8" s="1440"/>
      <c r="AQ8" s="1440"/>
      <c r="AR8" s="1440"/>
      <c r="AS8" s="1440"/>
      <c r="AT8" s="1440"/>
      <c r="AU8" s="1440">
        <v>22157</v>
      </c>
      <c r="AV8" s="1440"/>
      <c r="AW8" s="1440"/>
      <c r="AX8" s="1440"/>
      <c r="AY8" s="1440"/>
      <c r="AZ8" s="1440"/>
      <c r="BA8" s="1440"/>
      <c r="BB8" s="1440"/>
      <c r="BC8" s="1440"/>
      <c r="BD8" s="1496">
        <v>14858</v>
      </c>
      <c r="BE8" s="1496"/>
      <c r="BF8" s="1496"/>
      <c r="BG8" s="1496"/>
      <c r="BH8" s="1496"/>
      <c r="BI8" s="1496"/>
      <c r="BJ8" s="1496"/>
      <c r="BK8" s="1496"/>
      <c r="BL8" s="1496"/>
      <c r="BM8" s="1496"/>
      <c r="BN8" s="1496">
        <v>20909</v>
      </c>
      <c r="BO8" s="1496"/>
      <c r="BP8" s="1496"/>
      <c r="BQ8" s="1496"/>
      <c r="BR8" s="1496"/>
      <c r="BS8" s="1496"/>
      <c r="BT8" s="1496"/>
      <c r="BU8" s="1496"/>
      <c r="BV8" s="1496"/>
      <c r="BW8" s="1496"/>
      <c r="BX8" s="1496">
        <v>25206</v>
      </c>
      <c r="BY8" s="1496"/>
      <c r="BZ8" s="1496"/>
      <c r="CA8" s="1496"/>
      <c r="CB8" s="1496"/>
      <c r="CC8" s="1496"/>
      <c r="CD8" s="1496"/>
      <c r="CE8" s="1496"/>
      <c r="CF8" s="1496"/>
      <c r="CG8" s="1496"/>
      <c r="CH8" s="1496">
        <v>5098</v>
      </c>
      <c r="CI8" s="1496"/>
      <c r="CJ8" s="1496"/>
      <c r="CK8" s="1496"/>
      <c r="CL8" s="1496"/>
      <c r="CM8" s="1496"/>
      <c r="CN8" s="1496"/>
      <c r="CO8" s="1496"/>
      <c r="CP8" s="1496"/>
      <c r="CQ8" s="1496"/>
      <c r="CR8" s="1496">
        <v>46178</v>
      </c>
      <c r="CS8" s="1496"/>
      <c r="CT8" s="1496"/>
      <c r="CU8" s="1496"/>
      <c r="CV8" s="1496"/>
      <c r="CW8" s="1496"/>
      <c r="CX8" s="1496"/>
      <c r="CY8" s="1496"/>
      <c r="CZ8" s="1496"/>
      <c r="DA8" s="1496"/>
      <c r="DB8" s="1496">
        <v>25721</v>
      </c>
      <c r="DC8" s="1496"/>
      <c r="DD8" s="1496"/>
      <c r="DE8" s="1496"/>
      <c r="DF8" s="1496"/>
      <c r="DG8" s="1496"/>
      <c r="DH8" s="1496"/>
      <c r="DI8" s="1496"/>
      <c r="DJ8" s="1496"/>
      <c r="DK8" s="1496"/>
      <c r="DL8" s="561"/>
      <c r="DM8" s="561"/>
      <c r="DN8" s="561"/>
      <c r="DO8" s="561"/>
      <c r="DP8" s="561"/>
      <c r="DQ8" s="561"/>
      <c r="DR8" s="561"/>
      <c r="DS8" s="561"/>
      <c r="DT8" s="561"/>
      <c r="DU8" s="561"/>
      <c r="DV8" s="561"/>
      <c r="DW8" s="561"/>
      <c r="DX8" s="561"/>
    </row>
    <row r="9" spans="1:128" s="558" customFormat="1" ht="15.75" customHeight="1">
      <c r="A9" s="566">
        <v>3</v>
      </c>
      <c r="B9" s="1454">
        <v>334400</v>
      </c>
      <c r="C9" s="1455"/>
      <c r="D9" s="1455"/>
      <c r="E9" s="1455"/>
      <c r="F9" s="1455"/>
      <c r="G9" s="1455"/>
      <c r="H9" s="1455"/>
      <c r="I9" s="1455"/>
      <c r="J9" s="1455"/>
      <c r="K9" s="1440">
        <v>37911</v>
      </c>
      <c r="L9" s="1440"/>
      <c r="M9" s="1440"/>
      <c r="N9" s="1440"/>
      <c r="O9" s="1440"/>
      <c r="P9" s="1440"/>
      <c r="Q9" s="1440"/>
      <c r="R9" s="1440"/>
      <c r="S9" s="1440"/>
      <c r="T9" s="1440">
        <v>23759</v>
      </c>
      <c r="U9" s="1440"/>
      <c r="V9" s="1440"/>
      <c r="W9" s="1440"/>
      <c r="X9" s="1440"/>
      <c r="Y9" s="1440"/>
      <c r="Z9" s="1440"/>
      <c r="AA9" s="1440"/>
      <c r="AB9" s="1440"/>
      <c r="AC9" s="1440">
        <v>44328</v>
      </c>
      <c r="AD9" s="1440"/>
      <c r="AE9" s="1440"/>
      <c r="AF9" s="1440"/>
      <c r="AG9" s="1440"/>
      <c r="AH9" s="1440"/>
      <c r="AI9" s="1440"/>
      <c r="AJ9" s="1440"/>
      <c r="AK9" s="1440"/>
      <c r="AL9" s="1440">
        <v>60480</v>
      </c>
      <c r="AM9" s="1440"/>
      <c r="AN9" s="1440"/>
      <c r="AO9" s="1440"/>
      <c r="AP9" s="1440"/>
      <c r="AQ9" s="1440"/>
      <c r="AR9" s="1440"/>
      <c r="AS9" s="1440"/>
      <c r="AT9" s="1440"/>
      <c r="AU9" s="1440">
        <v>22901</v>
      </c>
      <c r="AV9" s="1440"/>
      <c r="AW9" s="1440"/>
      <c r="AX9" s="1440"/>
      <c r="AY9" s="1440"/>
      <c r="AZ9" s="1440"/>
      <c r="BA9" s="1440"/>
      <c r="BB9" s="1440"/>
      <c r="BC9" s="1440"/>
      <c r="BD9" s="1496">
        <v>15655</v>
      </c>
      <c r="BE9" s="1496"/>
      <c r="BF9" s="1496"/>
      <c r="BG9" s="1496"/>
      <c r="BH9" s="1496"/>
      <c r="BI9" s="1496"/>
      <c r="BJ9" s="1496"/>
      <c r="BK9" s="1496"/>
      <c r="BL9" s="1496"/>
      <c r="BM9" s="1496"/>
      <c r="BN9" s="1496">
        <v>21673</v>
      </c>
      <c r="BO9" s="1496"/>
      <c r="BP9" s="1496"/>
      <c r="BQ9" s="1496"/>
      <c r="BR9" s="1496"/>
      <c r="BS9" s="1496"/>
      <c r="BT9" s="1496"/>
      <c r="BU9" s="1496"/>
      <c r="BV9" s="1496"/>
      <c r="BW9" s="1496"/>
      <c r="BX9" s="1496">
        <v>26329</v>
      </c>
      <c r="BY9" s="1496"/>
      <c r="BZ9" s="1496"/>
      <c r="CA9" s="1496"/>
      <c r="CB9" s="1496"/>
      <c r="CC9" s="1496"/>
      <c r="CD9" s="1496"/>
      <c r="CE9" s="1496"/>
      <c r="CF9" s="1496"/>
      <c r="CG9" s="1496"/>
      <c r="CH9" s="1496">
        <v>5306</v>
      </c>
      <c r="CI9" s="1496"/>
      <c r="CJ9" s="1496"/>
      <c r="CK9" s="1496"/>
      <c r="CL9" s="1496"/>
      <c r="CM9" s="1496"/>
      <c r="CN9" s="1496"/>
      <c r="CO9" s="1496"/>
      <c r="CP9" s="1496"/>
      <c r="CQ9" s="1496"/>
      <c r="CR9" s="1496">
        <v>48351</v>
      </c>
      <c r="CS9" s="1496"/>
      <c r="CT9" s="1496"/>
      <c r="CU9" s="1496"/>
      <c r="CV9" s="1496"/>
      <c r="CW9" s="1496"/>
      <c r="CX9" s="1496"/>
      <c r="CY9" s="1496"/>
      <c r="CZ9" s="1496"/>
      <c r="DA9" s="1496"/>
      <c r="DB9" s="1496">
        <v>27707</v>
      </c>
      <c r="DC9" s="1496"/>
      <c r="DD9" s="1496"/>
      <c r="DE9" s="1496"/>
      <c r="DF9" s="1496"/>
      <c r="DG9" s="1496"/>
      <c r="DH9" s="1496"/>
      <c r="DI9" s="1496"/>
      <c r="DJ9" s="1496"/>
      <c r="DK9" s="1496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561"/>
    </row>
    <row r="10" spans="1:128" s="558" customFormat="1" ht="15.75" customHeight="1">
      <c r="A10" s="566">
        <v>4</v>
      </c>
      <c r="B10" s="1454">
        <v>348896</v>
      </c>
      <c r="C10" s="1455"/>
      <c r="D10" s="1455"/>
      <c r="E10" s="1455"/>
      <c r="F10" s="1455"/>
      <c r="G10" s="1455"/>
      <c r="H10" s="1455"/>
      <c r="I10" s="1455"/>
      <c r="J10" s="1455"/>
      <c r="K10" s="1440">
        <v>39151</v>
      </c>
      <c r="L10" s="1440"/>
      <c r="M10" s="1440"/>
      <c r="N10" s="1440"/>
      <c r="O10" s="1440"/>
      <c r="P10" s="1440"/>
      <c r="Q10" s="1440"/>
      <c r="R10" s="1440"/>
      <c r="S10" s="1440"/>
      <c r="T10" s="1440">
        <v>24276</v>
      </c>
      <c r="U10" s="1440"/>
      <c r="V10" s="1440"/>
      <c r="W10" s="1440"/>
      <c r="X10" s="1440"/>
      <c r="Y10" s="1440"/>
      <c r="Z10" s="1440"/>
      <c r="AA10" s="1440"/>
      <c r="AB10" s="1440"/>
      <c r="AC10" s="1440">
        <v>45782</v>
      </c>
      <c r="AD10" s="1440"/>
      <c r="AE10" s="1440"/>
      <c r="AF10" s="1440"/>
      <c r="AG10" s="1440"/>
      <c r="AH10" s="1440"/>
      <c r="AI10" s="1440"/>
      <c r="AJ10" s="1440"/>
      <c r="AK10" s="1440"/>
      <c r="AL10" s="1440">
        <v>63022</v>
      </c>
      <c r="AM10" s="1440"/>
      <c r="AN10" s="1440"/>
      <c r="AO10" s="1440"/>
      <c r="AP10" s="1440"/>
      <c r="AQ10" s="1440"/>
      <c r="AR10" s="1440"/>
      <c r="AS10" s="1440"/>
      <c r="AT10" s="1440"/>
      <c r="AU10" s="1440">
        <v>23611</v>
      </c>
      <c r="AV10" s="1440"/>
      <c r="AW10" s="1440"/>
      <c r="AX10" s="1440"/>
      <c r="AY10" s="1440"/>
      <c r="AZ10" s="1440"/>
      <c r="BA10" s="1440"/>
      <c r="BB10" s="1440"/>
      <c r="BC10" s="1440"/>
      <c r="BD10" s="1496">
        <v>16434</v>
      </c>
      <c r="BE10" s="1496"/>
      <c r="BF10" s="1496"/>
      <c r="BG10" s="1496"/>
      <c r="BH10" s="1496"/>
      <c r="BI10" s="1496"/>
      <c r="BJ10" s="1496"/>
      <c r="BK10" s="1496"/>
      <c r="BL10" s="1496"/>
      <c r="BM10" s="1496"/>
      <c r="BN10" s="1496">
        <v>22462</v>
      </c>
      <c r="BO10" s="1496"/>
      <c r="BP10" s="1496"/>
      <c r="BQ10" s="1496"/>
      <c r="BR10" s="1496"/>
      <c r="BS10" s="1496"/>
      <c r="BT10" s="1496"/>
      <c r="BU10" s="1496"/>
      <c r="BV10" s="1496"/>
      <c r="BW10" s="1496"/>
      <c r="BX10" s="1496">
        <v>27227</v>
      </c>
      <c r="BY10" s="1496"/>
      <c r="BZ10" s="1496"/>
      <c r="CA10" s="1496"/>
      <c r="CB10" s="1496"/>
      <c r="CC10" s="1496"/>
      <c r="CD10" s="1496"/>
      <c r="CE10" s="1496"/>
      <c r="CF10" s="1496"/>
      <c r="CG10" s="1496"/>
      <c r="CH10" s="1496">
        <v>5500</v>
      </c>
      <c r="CI10" s="1496"/>
      <c r="CJ10" s="1496"/>
      <c r="CK10" s="1496"/>
      <c r="CL10" s="1496"/>
      <c r="CM10" s="1496"/>
      <c r="CN10" s="1496"/>
      <c r="CO10" s="1496"/>
      <c r="CP10" s="1496"/>
      <c r="CQ10" s="1496"/>
      <c r="CR10" s="1496">
        <v>49935</v>
      </c>
      <c r="CS10" s="1496"/>
      <c r="CT10" s="1496"/>
      <c r="CU10" s="1496"/>
      <c r="CV10" s="1496"/>
      <c r="CW10" s="1496"/>
      <c r="CX10" s="1496"/>
      <c r="CY10" s="1496"/>
      <c r="CZ10" s="1496"/>
      <c r="DA10" s="1496"/>
      <c r="DB10" s="1496">
        <v>31496</v>
      </c>
      <c r="DC10" s="1496"/>
      <c r="DD10" s="1496"/>
      <c r="DE10" s="1496"/>
      <c r="DF10" s="1496"/>
      <c r="DG10" s="1496"/>
      <c r="DH10" s="1496"/>
      <c r="DI10" s="1496"/>
      <c r="DJ10" s="1496"/>
      <c r="DK10" s="1496"/>
      <c r="DL10" s="561"/>
      <c r="DM10" s="561"/>
      <c r="DN10" s="561"/>
      <c r="DO10" s="561"/>
      <c r="DP10" s="561"/>
      <c r="DQ10" s="561"/>
      <c r="DR10" s="561"/>
      <c r="DS10" s="561"/>
      <c r="DT10" s="561"/>
      <c r="DU10" s="561"/>
      <c r="DV10" s="561"/>
      <c r="DW10" s="561"/>
      <c r="DX10" s="561"/>
    </row>
    <row r="11" spans="1:128" s="155" customFormat="1" ht="15.75" customHeight="1">
      <c r="A11" s="608">
        <v>5</v>
      </c>
      <c r="B11" s="1450">
        <f>SUM(K11:DK11)</f>
        <v>364058</v>
      </c>
      <c r="C11" s="1451"/>
      <c r="D11" s="1451"/>
      <c r="E11" s="1451"/>
      <c r="F11" s="1451"/>
      <c r="G11" s="1451"/>
      <c r="H11" s="1451"/>
      <c r="I11" s="1451"/>
      <c r="J11" s="1451"/>
      <c r="K11" s="1439">
        <v>40536</v>
      </c>
      <c r="L11" s="1439"/>
      <c r="M11" s="1439"/>
      <c r="N11" s="1439"/>
      <c r="O11" s="1439"/>
      <c r="P11" s="1439"/>
      <c r="Q11" s="1439"/>
      <c r="R11" s="1439"/>
      <c r="S11" s="1439"/>
      <c r="T11" s="1439">
        <v>25039</v>
      </c>
      <c r="U11" s="1439"/>
      <c r="V11" s="1439"/>
      <c r="W11" s="1439"/>
      <c r="X11" s="1439"/>
      <c r="Y11" s="1439"/>
      <c r="Z11" s="1439"/>
      <c r="AA11" s="1439"/>
      <c r="AB11" s="1439"/>
      <c r="AC11" s="1439">
        <v>47195</v>
      </c>
      <c r="AD11" s="1439"/>
      <c r="AE11" s="1439"/>
      <c r="AF11" s="1439"/>
      <c r="AG11" s="1439"/>
      <c r="AH11" s="1439"/>
      <c r="AI11" s="1439"/>
      <c r="AJ11" s="1439"/>
      <c r="AK11" s="1439"/>
      <c r="AL11" s="1439">
        <v>65804</v>
      </c>
      <c r="AM11" s="1439"/>
      <c r="AN11" s="1439"/>
      <c r="AO11" s="1439"/>
      <c r="AP11" s="1439"/>
      <c r="AQ11" s="1439"/>
      <c r="AR11" s="1439"/>
      <c r="AS11" s="1439"/>
      <c r="AT11" s="1439"/>
      <c r="AU11" s="1439">
        <v>24652</v>
      </c>
      <c r="AV11" s="1439"/>
      <c r="AW11" s="1439"/>
      <c r="AX11" s="1439"/>
      <c r="AY11" s="1439"/>
      <c r="AZ11" s="1439"/>
      <c r="BA11" s="1439"/>
      <c r="BB11" s="1439"/>
      <c r="BC11" s="1439"/>
      <c r="BD11" s="1498">
        <v>17505</v>
      </c>
      <c r="BE11" s="1498"/>
      <c r="BF11" s="1498"/>
      <c r="BG11" s="1498"/>
      <c r="BH11" s="1498"/>
      <c r="BI11" s="1498"/>
      <c r="BJ11" s="1498"/>
      <c r="BK11" s="1498"/>
      <c r="BL11" s="1498"/>
      <c r="BM11" s="1498"/>
      <c r="BN11" s="1498">
        <v>23122</v>
      </c>
      <c r="BO11" s="1498"/>
      <c r="BP11" s="1498"/>
      <c r="BQ11" s="1498"/>
      <c r="BR11" s="1498"/>
      <c r="BS11" s="1498"/>
      <c r="BT11" s="1498"/>
      <c r="BU11" s="1498"/>
      <c r="BV11" s="1498"/>
      <c r="BW11" s="1498"/>
      <c r="BX11" s="1498">
        <v>28170</v>
      </c>
      <c r="BY11" s="1498"/>
      <c r="BZ11" s="1498"/>
      <c r="CA11" s="1498"/>
      <c r="CB11" s="1498"/>
      <c r="CC11" s="1498"/>
      <c r="CD11" s="1498"/>
      <c r="CE11" s="1498"/>
      <c r="CF11" s="1498"/>
      <c r="CG11" s="1498"/>
      <c r="CH11" s="1498">
        <v>5720</v>
      </c>
      <c r="CI11" s="1498"/>
      <c r="CJ11" s="1498"/>
      <c r="CK11" s="1498"/>
      <c r="CL11" s="1498"/>
      <c r="CM11" s="1498"/>
      <c r="CN11" s="1498"/>
      <c r="CO11" s="1498"/>
      <c r="CP11" s="1498"/>
      <c r="CQ11" s="1498"/>
      <c r="CR11" s="1498">
        <v>51850</v>
      </c>
      <c r="CS11" s="1498"/>
      <c r="CT11" s="1498"/>
      <c r="CU11" s="1498"/>
      <c r="CV11" s="1498"/>
      <c r="CW11" s="1498"/>
      <c r="CX11" s="1498"/>
      <c r="CY11" s="1498"/>
      <c r="CZ11" s="1498"/>
      <c r="DA11" s="1498"/>
      <c r="DB11" s="1498">
        <v>34465</v>
      </c>
      <c r="DC11" s="1498"/>
      <c r="DD11" s="1498"/>
      <c r="DE11" s="1498"/>
      <c r="DF11" s="1498"/>
      <c r="DG11" s="1498"/>
      <c r="DH11" s="1498"/>
      <c r="DI11" s="1498"/>
      <c r="DJ11" s="1498"/>
      <c r="DK11" s="1498"/>
      <c r="DL11" s="261"/>
      <c r="DM11" s="380"/>
      <c r="DN11" s="380"/>
      <c r="DO11" s="380"/>
      <c r="DP11" s="380"/>
      <c r="DQ11" s="380"/>
      <c r="DR11" s="261"/>
      <c r="DS11" s="261"/>
      <c r="DT11" s="261"/>
      <c r="DU11" s="261"/>
      <c r="DV11" s="261"/>
      <c r="DW11" s="261"/>
      <c r="DX11" s="261"/>
    </row>
    <row r="12" spans="1:128" ht="15" customHeight="1">
      <c r="A12" s="98" t="s">
        <v>797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</row>
    <row r="13" spans="1:128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</row>
    <row r="14" spans="116:128" ht="15" customHeight="1"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</row>
    <row r="15" spans="1:133" ht="18" customHeight="1">
      <c r="A15" s="1152" t="s">
        <v>674</v>
      </c>
      <c r="B15" s="1152"/>
      <c r="C15" s="1152"/>
      <c r="D15" s="1152"/>
      <c r="E15" s="1152"/>
      <c r="F15" s="1152"/>
      <c r="G15" s="1152"/>
      <c r="H15" s="1152"/>
      <c r="I15" s="1152"/>
      <c r="J15" s="1152"/>
      <c r="K15" s="1152"/>
      <c r="L15" s="1152"/>
      <c r="M15" s="1152"/>
      <c r="N15" s="1152"/>
      <c r="O15" s="1152"/>
      <c r="P15" s="1152"/>
      <c r="Q15" s="1152"/>
      <c r="R15" s="1152"/>
      <c r="S15" s="1152"/>
      <c r="T15" s="1152"/>
      <c r="U15" s="1152"/>
      <c r="V15" s="1152"/>
      <c r="W15" s="1152"/>
      <c r="X15" s="1152"/>
      <c r="Y15" s="1152"/>
      <c r="Z15" s="1152"/>
      <c r="AA15" s="1152"/>
      <c r="AB15" s="1152"/>
      <c r="AC15" s="1152"/>
      <c r="AD15" s="1152"/>
      <c r="AE15" s="1152"/>
      <c r="AF15" s="1152"/>
      <c r="AG15" s="1152"/>
      <c r="AH15" s="1152"/>
      <c r="AI15" s="1152"/>
      <c r="AJ15" s="1152"/>
      <c r="AK15" s="1152"/>
      <c r="AL15" s="1152"/>
      <c r="AM15" s="1152"/>
      <c r="AN15" s="1152"/>
      <c r="AO15" s="1152"/>
      <c r="AP15" s="1152"/>
      <c r="AQ15" s="1152"/>
      <c r="AR15" s="1152"/>
      <c r="AS15" s="1152"/>
      <c r="AT15" s="1152"/>
      <c r="AU15" s="1152"/>
      <c r="AV15" s="1152"/>
      <c r="AW15" s="1152"/>
      <c r="AX15" s="1152"/>
      <c r="AY15" s="1152"/>
      <c r="AZ15" s="1152"/>
      <c r="BA15" s="1152"/>
      <c r="BB15" s="1152"/>
      <c r="BC15" s="1152"/>
      <c r="BD15" s="1152"/>
      <c r="BE15" s="1152"/>
      <c r="BF15" s="1152"/>
      <c r="BG15" s="1152"/>
      <c r="BH15" s="1152"/>
      <c r="BI15" s="1152"/>
      <c r="BJ15" s="1152"/>
      <c r="BK15" s="1152"/>
      <c r="BL15" s="1152"/>
      <c r="BM15" s="1152"/>
      <c r="BN15" s="1152"/>
      <c r="BO15" s="1152"/>
      <c r="BP15" s="1152"/>
      <c r="BQ15" s="1152"/>
      <c r="BR15" s="1152"/>
      <c r="BS15" s="1152"/>
      <c r="BT15" s="1152"/>
      <c r="BU15" s="1152"/>
      <c r="BV15" s="1152"/>
      <c r="BW15" s="1152"/>
      <c r="BX15" s="1152"/>
      <c r="BY15" s="1152"/>
      <c r="BZ15" s="1152"/>
      <c r="CA15" s="1152"/>
      <c r="CB15" s="1152"/>
      <c r="CC15" s="1152"/>
      <c r="CD15" s="1152"/>
      <c r="CE15" s="1152"/>
      <c r="CF15" s="1152"/>
      <c r="CG15" s="1152"/>
      <c r="CH15" s="1152"/>
      <c r="CI15" s="1152"/>
      <c r="CJ15" s="1152"/>
      <c r="CK15" s="1152"/>
      <c r="CL15" s="1152"/>
      <c r="CM15" s="1152"/>
      <c r="CN15" s="1152"/>
      <c r="CO15" s="1152"/>
      <c r="CP15" s="1152"/>
      <c r="CQ15" s="1152"/>
      <c r="CR15" s="1152"/>
      <c r="CS15" s="1152"/>
      <c r="CT15" s="1152"/>
      <c r="CU15" s="1152"/>
      <c r="CV15" s="1152"/>
      <c r="CW15" s="1152"/>
      <c r="CX15" s="1152"/>
      <c r="CY15" s="1152"/>
      <c r="CZ15" s="1152"/>
      <c r="DA15" s="1152"/>
      <c r="DB15" s="1152"/>
      <c r="DC15" s="1152"/>
      <c r="DD15" s="1152"/>
      <c r="DE15" s="1152"/>
      <c r="DF15" s="1152"/>
      <c r="DG15" s="1152"/>
      <c r="DH15" s="1152"/>
      <c r="DI15" s="1152"/>
      <c r="DJ15" s="1152"/>
      <c r="DK15" s="1152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</row>
    <row r="16" spans="2:128" ht="18" customHeight="1" thickBot="1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9"/>
      <c r="DP16" s="59"/>
      <c r="DQ16" s="59"/>
      <c r="DR16" s="59"/>
      <c r="DS16" s="59"/>
      <c r="DT16" s="59"/>
      <c r="DU16" s="59"/>
      <c r="DV16" s="59"/>
      <c r="DW16" s="59"/>
      <c r="DX16" s="59"/>
    </row>
    <row r="17" spans="1:128" ht="15.75" customHeight="1">
      <c r="A17" s="1477" t="s">
        <v>633</v>
      </c>
      <c r="B17" s="1462" t="s">
        <v>283</v>
      </c>
      <c r="C17" s="1463"/>
      <c r="D17" s="1463"/>
      <c r="E17" s="1463"/>
      <c r="F17" s="1463"/>
      <c r="G17" s="1463"/>
      <c r="H17" s="1466" t="s">
        <v>798</v>
      </c>
      <c r="I17" s="1467"/>
      <c r="J17" s="1467"/>
      <c r="K17" s="1467"/>
      <c r="L17" s="1467"/>
      <c r="M17" s="1467"/>
      <c r="N17" s="1467"/>
      <c r="O17" s="1467"/>
      <c r="P17" s="1467"/>
      <c r="Q17" s="1467"/>
      <c r="R17" s="1467"/>
      <c r="S17" s="1467"/>
      <c r="T17" s="1467"/>
      <c r="U17" s="1467"/>
      <c r="V17" s="1467"/>
      <c r="W17" s="1467"/>
      <c r="X17" s="1467"/>
      <c r="Y17" s="1467"/>
      <c r="Z17" s="1467"/>
      <c r="AA17" s="1467"/>
      <c r="AB17" s="1467"/>
      <c r="AC17" s="1467"/>
      <c r="AD17" s="1467"/>
      <c r="AE17" s="1467"/>
      <c r="AF17" s="1467"/>
      <c r="AG17" s="1467"/>
      <c r="AH17" s="1467"/>
      <c r="AI17" s="1467"/>
      <c r="AJ17" s="1467"/>
      <c r="AK17" s="1468"/>
      <c r="AL17" s="1474" t="s">
        <v>635</v>
      </c>
      <c r="AM17" s="1475"/>
      <c r="AN17" s="1475"/>
      <c r="AO17" s="1475"/>
      <c r="AP17" s="1475"/>
      <c r="AQ17" s="1475"/>
      <c r="AR17" s="1475"/>
      <c r="AS17" s="1475"/>
      <c r="AT17" s="1475"/>
      <c r="AU17" s="1475"/>
      <c r="AV17" s="1475"/>
      <c r="AW17" s="1475"/>
      <c r="AX17" s="1475"/>
      <c r="AY17" s="1475"/>
      <c r="AZ17" s="1475"/>
      <c r="BA17" s="1475"/>
      <c r="BB17" s="1475"/>
      <c r="BC17" s="1475"/>
      <c r="BD17" s="1475"/>
      <c r="BE17" s="1475"/>
      <c r="BF17" s="1475"/>
      <c r="BG17" s="1475"/>
      <c r="BH17" s="1475"/>
      <c r="BI17" s="1475"/>
      <c r="BJ17" s="1475"/>
      <c r="BK17" s="1475"/>
      <c r="BL17" s="1475"/>
      <c r="BM17" s="1475"/>
      <c r="BN17" s="1475"/>
      <c r="BO17" s="1475"/>
      <c r="BP17" s="1475"/>
      <c r="BQ17" s="1475"/>
      <c r="BR17" s="1475"/>
      <c r="BS17" s="1475"/>
      <c r="BT17" s="1475"/>
      <c r="BU17" s="1475"/>
      <c r="BV17" s="1475"/>
      <c r="BW17" s="1475"/>
      <c r="BX17" s="1475"/>
      <c r="BY17" s="1475"/>
      <c r="BZ17" s="1475"/>
      <c r="CA17" s="1475"/>
      <c r="CB17" s="1475"/>
      <c r="CC17" s="1475"/>
      <c r="CD17" s="1475"/>
      <c r="CE17" s="1475"/>
      <c r="CF17" s="1475"/>
      <c r="CG17" s="1475"/>
      <c r="CH17" s="1475"/>
      <c r="CI17" s="1475"/>
      <c r="CJ17" s="1475"/>
      <c r="CK17" s="1475"/>
      <c r="CL17" s="1475"/>
      <c r="CM17" s="1475"/>
      <c r="CN17" s="1475"/>
      <c r="CO17" s="1475"/>
      <c r="CP17" s="1475"/>
      <c r="CQ17" s="1475"/>
      <c r="CR17" s="1475"/>
      <c r="CS17" s="1475"/>
      <c r="CT17" s="1475"/>
      <c r="CU17" s="1475"/>
      <c r="CV17" s="1475"/>
      <c r="CW17" s="1475"/>
      <c r="CX17" s="1475"/>
      <c r="CY17" s="1475"/>
      <c r="CZ17" s="1475"/>
      <c r="DA17" s="1475"/>
      <c r="DB17" s="1475"/>
      <c r="DC17" s="1475"/>
      <c r="DD17" s="1475"/>
      <c r="DE17" s="1476"/>
      <c r="DF17" s="1456" t="s">
        <v>799</v>
      </c>
      <c r="DG17" s="1457"/>
      <c r="DH17" s="1457"/>
      <c r="DI17" s="1457"/>
      <c r="DJ17" s="1457"/>
      <c r="DK17" s="1457"/>
      <c r="DL17" s="124"/>
      <c r="DM17" s="124"/>
      <c r="DN17" s="124"/>
      <c r="DO17" s="124"/>
      <c r="DP17" s="124"/>
      <c r="DQ17" s="124"/>
      <c r="DR17" s="124"/>
      <c r="DS17" s="124"/>
      <c r="DT17" s="124"/>
      <c r="DU17" s="371"/>
      <c r="DV17" s="59"/>
      <c r="DW17" s="59"/>
      <c r="DX17" s="59"/>
    </row>
    <row r="18" spans="1:128" ht="15.75" customHeight="1">
      <c r="A18" s="1478"/>
      <c r="B18" s="1464"/>
      <c r="C18" s="1224"/>
      <c r="D18" s="1224"/>
      <c r="E18" s="1224"/>
      <c r="F18" s="1224"/>
      <c r="G18" s="1224"/>
      <c r="H18" s="146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79"/>
      <c r="X18" s="879"/>
      <c r="Y18" s="879"/>
      <c r="Z18" s="879"/>
      <c r="AA18" s="879"/>
      <c r="AB18" s="879"/>
      <c r="AC18" s="879"/>
      <c r="AD18" s="879"/>
      <c r="AE18" s="879"/>
      <c r="AF18" s="879"/>
      <c r="AG18" s="879"/>
      <c r="AH18" s="879"/>
      <c r="AI18" s="879"/>
      <c r="AJ18" s="879"/>
      <c r="AK18" s="1470"/>
      <c r="AL18" s="1471" t="s">
        <v>800</v>
      </c>
      <c r="AM18" s="1472"/>
      <c r="AN18" s="1472"/>
      <c r="AO18" s="1472"/>
      <c r="AP18" s="1472"/>
      <c r="AQ18" s="1472"/>
      <c r="AR18" s="1472"/>
      <c r="AS18" s="1472"/>
      <c r="AT18" s="1472"/>
      <c r="AU18" s="1472"/>
      <c r="AV18" s="1472"/>
      <c r="AW18" s="1472"/>
      <c r="AX18" s="1472"/>
      <c r="AY18" s="1472"/>
      <c r="AZ18" s="1472"/>
      <c r="BA18" s="1472"/>
      <c r="BB18" s="1472"/>
      <c r="BC18" s="1473"/>
      <c r="BD18" s="1471" t="s">
        <v>801</v>
      </c>
      <c r="BE18" s="1472"/>
      <c r="BF18" s="1472"/>
      <c r="BG18" s="1472"/>
      <c r="BH18" s="1472"/>
      <c r="BI18" s="1472"/>
      <c r="BJ18" s="1472"/>
      <c r="BK18" s="1472"/>
      <c r="BL18" s="1472"/>
      <c r="BM18" s="1472"/>
      <c r="BN18" s="1472"/>
      <c r="BO18" s="1472"/>
      <c r="BP18" s="1472"/>
      <c r="BQ18" s="1472"/>
      <c r="BR18" s="1472"/>
      <c r="BS18" s="1472"/>
      <c r="BT18" s="1472"/>
      <c r="BU18" s="1473"/>
      <c r="BV18" s="1471" t="s">
        <v>802</v>
      </c>
      <c r="BW18" s="1472"/>
      <c r="BX18" s="1472"/>
      <c r="BY18" s="1472"/>
      <c r="BZ18" s="1472"/>
      <c r="CA18" s="1472"/>
      <c r="CB18" s="1472"/>
      <c r="CC18" s="1472"/>
      <c r="CD18" s="1472"/>
      <c r="CE18" s="1472"/>
      <c r="CF18" s="1472"/>
      <c r="CG18" s="1472"/>
      <c r="CH18" s="1472"/>
      <c r="CI18" s="1472"/>
      <c r="CJ18" s="1472"/>
      <c r="CK18" s="1472"/>
      <c r="CL18" s="1472"/>
      <c r="CM18" s="1473"/>
      <c r="CN18" s="1483" t="s">
        <v>866</v>
      </c>
      <c r="CO18" s="1472"/>
      <c r="CP18" s="1472"/>
      <c r="CQ18" s="1472"/>
      <c r="CR18" s="1472"/>
      <c r="CS18" s="1472"/>
      <c r="CT18" s="1472"/>
      <c r="CU18" s="1472"/>
      <c r="CV18" s="1472"/>
      <c r="CW18" s="1472"/>
      <c r="CX18" s="1472"/>
      <c r="CY18" s="1472"/>
      <c r="CZ18" s="1472"/>
      <c r="DA18" s="1472"/>
      <c r="DB18" s="1472"/>
      <c r="DC18" s="1472"/>
      <c r="DD18" s="1472"/>
      <c r="DE18" s="1473"/>
      <c r="DF18" s="1458"/>
      <c r="DG18" s="1459"/>
      <c r="DH18" s="1459"/>
      <c r="DI18" s="1459"/>
      <c r="DJ18" s="1459"/>
      <c r="DK18" s="1459"/>
      <c r="DL18" s="1224"/>
      <c r="DM18" s="1446"/>
      <c r="DN18" s="1446"/>
      <c r="DO18" s="1224"/>
      <c r="DP18" s="1446"/>
      <c r="DQ18" s="1446"/>
      <c r="DR18" s="1224"/>
      <c r="DS18" s="1446"/>
      <c r="DT18" s="1446"/>
      <c r="DU18" s="381"/>
      <c r="DV18" s="59"/>
      <c r="DW18" s="59"/>
      <c r="DX18" s="59"/>
    </row>
    <row r="19" spans="1:128" ht="15.75" customHeight="1">
      <c r="A19" s="1479"/>
      <c r="B19" s="1464"/>
      <c r="C19" s="1224"/>
      <c r="D19" s="1224"/>
      <c r="E19" s="1224"/>
      <c r="F19" s="1224"/>
      <c r="G19" s="1224"/>
      <c r="H19" s="1445" t="s">
        <v>803</v>
      </c>
      <c r="I19" s="1446"/>
      <c r="J19" s="1446"/>
      <c r="K19" s="1446"/>
      <c r="L19" s="1446"/>
      <c r="M19" s="1447"/>
      <c r="N19" s="1445" t="s">
        <v>804</v>
      </c>
      <c r="O19" s="1446"/>
      <c r="P19" s="1446"/>
      <c r="Q19" s="1446"/>
      <c r="R19" s="1446"/>
      <c r="S19" s="1447"/>
      <c r="T19" s="1445" t="s">
        <v>802</v>
      </c>
      <c r="U19" s="1446"/>
      <c r="V19" s="1446"/>
      <c r="W19" s="1446"/>
      <c r="X19" s="1446"/>
      <c r="Y19" s="1447"/>
      <c r="Z19" s="1445" t="s">
        <v>805</v>
      </c>
      <c r="AA19" s="1446"/>
      <c r="AB19" s="1446"/>
      <c r="AC19" s="1446"/>
      <c r="AD19" s="1446"/>
      <c r="AE19" s="1447"/>
      <c r="AF19" s="1445" t="s">
        <v>806</v>
      </c>
      <c r="AG19" s="1446"/>
      <c r="AH19" s="1446"/>
      <c r="AI19" s="1446"/>
      <c r="AJ19" s="1446"/>
      <c r="AK19" s="1447"/>
      <c r="AL19" s="1445" t="s">
        <v>807</v>
      </c>
      <c r="AM19" s="1446"/>
      <c r="AN19" s="1446"/>
      <c r="AO19" s="1446"/>
      <c r="AP19" s="1446"/>
      <c r="AQ19" s="1447"/>
      <c r="AR19" s="1445" t="s">
        <v>808</v>
      </c>
      <c r="AS19" s="1446"/>
      <c r="AT19" s="1446"/>
      <c r="AU19" s="1446"/>
      <c r="AV19" s="1446"/>
      <c r="AW19" s="1447"/>
      <c r="AX19" s="1445" t="s">
        <v>809</v>
      </c>
      <c r="AY19" s="1446"/>
      <c r="AZ19" s="1446"/>
      <c r="BA19" s="1446"/>
      <c r="BB19" s="1446"/>
      <c r="BC19" s="1447"/>
      <c r="BD19" s="1480" t="s">
        <v>807</v>
      </c>
      <c r="BE19" s="1481"/>
      <c r="BF19" s="1481"/>
      <c r="BG19" s="1481"/>
      <c r="BH19" s="1481"/>
      <c r="BI19" s="1482"/>
      <c r="BJ19" s="1480" t="s">
        <v>808</v>
      </c>
      <c r="BK19" s="1481"/>
      <c r="BL19" s="1481"/>
      <c r="BM19" s="1481"/>
      <c r="BN19" s="1481"/>
      <c r="BO19" s="1482"/>
      <c r="BP19" s="1480" t="s">
        <v>809</v>
      </c>
      <c r="BQ19" s="1481"/>
      <c r="BR19" s="1481"/>
      <c r="BS19" s="1481"/>
      <c r="BT19" s="1481"/>
      <c r="BU19" s="1482"/>
      <c r="BV19" s="1480" t="s">
        <v>807</v>
      </c>
      <c r="BW19" s="1481"/>
      <c r="BX19" s="1481"/>
      <c r="BY19" s="1481"/>
      <c r="BZ19" s="1481"/>
      <c r="CA19" s="1482"/>
      <c r="CB19" s="1480" t="s">
        <v>808</v>
      </c>
      <c r="CC19" s="1481"/>
      <c r="CD19" s="1481"/>
      <c r="CE19" s="1481"/>
      <c r="CF19" s="1481"/>
      <c r="CG19" s="1482"/>
      <c r="CH19" s="1480" t="s">
        <v>809</v>
      </c>
      <c r="CI19" s="1481"/>
      <c r="CJ19" s="1481"/>
      <c r="CK19" s="1481"/>
      <c r="CL19" s="1481"/>
      <c r="CM19" s="1482"/>
      <c r="CN19" s="1480" t="s">
        <v>807</v>
      </c>
      <c r="CO19" s="1481"/>
      <c r="CP19" s="1481"/>
      <c r="CQ19" s="1481"/>
      <c r="CR19" s="1481"/>
      <c r="CS19" s="1482"/>
      <c r="CT19" s="1480" t="s">
        <v>808</v>
      </c>
      <c r="CU19" s="1481"/>
      <c r="CV19" s="1481"/>
      <c r="CW19" s="1481"/>
      <c r="CX19" s="1481"/>
      <c r="CY19" s="1482"/>
      <c r="CZ19" s="1480" t="s">
        <v>809</v>
      </c>
      <c r="DA19" s="1481"/>
      <c r="DB19" s="1481"/>
      <c r="DC19" s="1481"/>
      <c r="DD19" s="1481"/>
      <c r="DE19" s="1481"/>
      <c r="DF19" s="1460"/>
      <c r="DG19" s="1461"/>
      <c r="DH19" s="1461"/>
      <c r="DI19" s="1461"/>
      <c r="DJ19" s="1461"/>
      <c r="DK19" s="1461"/>
      <c r="DL19" s="124"/>
      <c r="DM19" s="124"/>
      <c r="DN19" s="124"/>
      <c r="DO19" s="124"/>
      <c r="DP19" s="124"/>
      <c r="DQ19" s="124"/>
      <c r="DR19" s="124"/>
      <c r="DS19" s="124"/>
      <c r="DT19" s="124"/>
      <c r="DU19" s="381"/>
      <c r="DV19" s="59"/>
      <c r="DW19" s="59"/>
      <c r="DX19" s="59"/>
    </row>
    <row r="20" spans="1:125" ht="15.75" customHeight="1">
      <c r="A20" s="372"/>
      <c r="B20" s="1484"/>
      <c r="C20" s="1485"/>
      <c r="D20" s="1485"/>
      <c r="E20" s="1485"/>
      <c r="F20" s="1485"/>
      <c r="G20" s="1485"/>
      <c r="H20" s="1076" t="s">
        <v>810</v>
      </c>
      <c r="I20" s="1076"/>
      <c r="J20" s="1076"/>
      <c r="K20" s="1076"/>
      <c r="L20" s="1076"/>
      <c r="M20" s="1076"/>
      <c r="N20" s="1076" t="s">
        <v>810</v>
      </c>
      <c r="O20" s="1076"/>
      <c r="P20" s="1076"/>
      <c r="Q20" s="1076"/>
      <c r="R20" s="1076"/>
      <c r="S20" s="1076"/>
      <c r="T20" s="1076" t="s">
        <v>810</v>
      </c>
      <c r="U20" s="1076"/>
      <c r="V20" s="1076"/>
      <c r="W20" s="1076"/>
      <c r="X20" s="1076"/>
      <c r="Y20" s="1076"/>
      <c r="Z20" s="1076" t="s">
        <v>810</v>
      </c>
      <c r="AA20" s="1076"/>
      <c r="AB20" s="1076"/>
      <c r="AC20" s="1076"/>
      <c r="AD20" s="1076"/>
      <c r="AE20" s="1076"/>
      <c r="AF20" s="1076" t="s">
        <v>810</v>
      </c>
      <c r="AG20" s="1076"/>
      <c r="AH20" s="1076"/>
      <c r="AI20" s="1076"/>
      <c r="AJ20" s="1076"/>
      <c r="AK20" s="1076"/>
      <c r="AL20" s="1076" t="s">
        <v>810</v>
      </c>
      <c r="AM20" s="1076"/>
      <c r="AN20" s="1076"/>
      <c r="AO20" s="1076"/>
      <c r="AP20" s="1076"/>
      <c r="AQ20" s="1076"/>
      <c r="AR20" s="1076" t="s">
        <v>811</v>
      </c>
      <c r="AS20" s="1076"/>
      <c r="AT20" s="1076"/>
      <c r="AU20" s="1076"/>
      <c r="AV20" s="1076"/>
      <c r="AW20" s="1076"/>
      <c r="AX20" s="1076" t="s">
        <v>810</v>
      </c>
      <c r="AY20" s="1076"/>
      <c r="AZ20" s="1076"/>
      <c r="BA20" s="1076"/>
      <c r="BB20" s="1076"/>
      <c r="BC20" s="1076"/>
      <c r="BD20" s="1076" t="s">
        <v>810</v>
      </c>
      <c r="BE20" s="1076"/>
      <c r="BF20" s="1076"/>
      <c r="BG20" s="1076"/>
      <c r="BH20" s="1076"/>
      <c r="BI20" s="1076"/>
      <c r="BJ20" s="1076" t="s">
        <v>811</v>
      </c>
      <c r="BK20" s="1076"/>
      <c r="BL20" s="1076"/>
      <c r="BM20" s="1076"/>
      <c r="BN20" s="1076"/>
      <c r="BO20" s="1076"/>
      <c r="BP20" s="1076" t="s">
        <v>810</v>
      </c>
      <c r="BQ20" s="1076"/>
      <c r="BR20" s="1076"/>
      <c r="BS20" s="1076"/>
      <c r="BT20" s="1076"/>
      <c r="BU20" s="1076"/>
      <c r="BV20" s="1076" t="s">
        <v>810</v>
      </c>
      <c r="BW20" s="1076"/>
      <c r="BX20" s="1076"/>
      <c r="BY20" s="1076"/>
      <c r="BZ20" s="1076"/>
      <c r="CA20" s="1076"/>
      <c r="CB20" s="1076" t="s">
        <v>811</v>
      </c>
      <c r="CC20" s="1076"/>
      <c r="CD20" s="1076"/>
      <c r="CE20" s="1076"/>
      <c r="CF20" s="1076"/>
      <c r="CG20" s="1076"/>
      <c r="CH20" s="1076" t="s">
        <v>810</v>
      </c>
      <c r="CI20" s="1076"/>
      <c r="CJ20" s="1076"/>
      <c r="CK20" s="1076"/>
      <c r="CL20" s="1076"/>
      <c r="CM20" s="1076"/>
      <c r="CN20" s="1076" t="s">
        <v>810</v>
      </c>
      <c r="CO20" s="1076"/>
      <c r="CP20" s="1076"/>
      <c r="CQ20" s="1076"/>
      <c r="CR20" s="1076"/>
      <c r="CS20" s="1076"/>
      <c r="CT20" s="1076" t="s">
        <v>811</v>
      </c>
      <c r="CU20" s="1076"/>
      <c r="CV20" s="1076"/>
      <c r="CW20" s="1076"/>
      <c r="CX20" s="1076"/>
      <c r="CY20" s="1076"/>
      <c r="CZ20" s="1076" t="s">
        <v>810</v>
      </c>
      <c r="DA20" s="1076"/>
      <c r="DB20" s="1076"/>
      <c r="DC20" s="1076"/>
      <c r="DD20" s="1076"/>
      <c r="DE20" s="1076"/>
      <c r="DF20" s="1076" t="s">
        <v>812</v>
      </c>
      <c r="DG20" s="1076"/>
      <c r="DH20" s="1076"/>
      <c r="DI20" s="1076"/>
      <c r="DJ20" s="1076"/>
      <c r="DK20" s="1076"/>
      <c r="DL20" s="48"/>
      <c r="DM20" s="48"/>
      <c r="DN20" s="48"/>
      <c r="DO20" s="48"/>
      <c r="DP20" s="48"/>
      <c r="DQ20" s="48"/>
      <c r="DR20" s="48"/>
      <c r="DS20" s="48"/>
      <c r="DT20" s="48"/>
      <c r="DU20" s="48"/>
    </row>
    <row r="21" spans="1:125" ht="15.75" customHeight="1">
      <c r="A21" s="382" t="s">
        <v>13</v>
      </c>
      <c r="B21" s="1465">
        <v>306</v>
      </c>
      <c r="C21" s="1437"/>
      <c r="D21" s="1437"/>
      <c r="E21" s="1437"/>
      <c r="F21" s="1437"/>
      <c r="G21" s="1437"/>
      <c r="H21" s="675">
        <v>355149</v>
      </c>
      <c r="I21" s="675"/>
      <c r="J21" s="675"/>
      <c r="K21" s="675"/>
      <c r="L21" s="675"/>
      <c r="M21" s="675"/>
      <c r="N21" s="675">
        <v>248860</v>
      </c>
      <c r="O21" s="675"/>
      <c r="P21" s="675"/>
      <c r="Q21" s="675"/>
      <c r="R21" s="675"/>
      <c r="S21" s="675"/>
      <c r="T21" s="675">
        <v>17439</v>
      </c>
      <c r="U21" s="675"/>
      <c r="V21" s="675"/>
      <c r="W21" s="675"/>
      <c r="X21" s="675"/>
      <c r="Y21" s="675"/>
      <c r="Z21" s="675">
        <v>25331</v>
      </c>
      <c r="AA21" s="675"/>
      <c r="AB21" s="675"/>
      <c r="AC21" s="675"/>
      <c r="AD21" s="675"/>
      <c r="AE21" s="675"/>
      <c r="AF21" s="675">
        <v>29195</v>
      </c>
      <c r="AG21" s="675"/>
      <c r="AH21" s="675"/>
      <c r="AI21" s="675"/>
      <c r="AJ21" s="675"/>
      <c r="AK21" s="675"/>
      <c r="AL21" s="675">
        <v>34324</v>
      </c>
      <c r="AM21" s="675"/>
      <c r="AN21" s="675"/>
      <c r="AO21" s="675"/>
      <c r="AP21" s="675"/>
      <c r="AQ21" s="675"/>
      <c r="AR21" s="675">
        <v>90975</v>
      </c>
      <c r="AS21" s="675"/>
      <c r="AT21" s="675"/>
      <c r="AU21" s="675"/>
      <c r="AV21" s="675"/>
      <c r="AW21" s="675"/>
      <c r="AX21" s="675">
        <v>8455</v>
      </c>
      <c r="AY21" s="675"/>
      <c r="AZ21" s="675"/>
      <c r="BA21" s="675"/>
      <c r="BB21" s="675"/>
      <c r="BC21" s="675"/>
      <c r="BD21" s="675">
        <v>14865</v>
      </c>
      <c r="BE21" s="675"/>
      <c r="BF21" s="675"/>
      <c r="BG21" s="675"/>
      <c r="BH21" s="675"/>
      <c r="BI21" s="675"/>
      <c r="BJ21" s="1437">
        <v>36812</v>
      </c>
      <c r="BK21" s="1437"/>
      <c r="BL21" s="1437"/>
      <c r="BM21" s="1437"/>
      <c r="BN21" s="1437"/>
      <c r="BO21" s="1437"/>
      <c r="BP21" s="675">
        <v>4885</v>
      </c>
      <c r="BQ21" s="675"/>
      <c r="BR21" s="675"/>
      <c r="BS21" s="675"/>
      <c r="BT21" s="675"/>
      <c r="BU21" s="675"/>
      <c r="BV21" s="675">
        <v>9484</v>
      </c>
      <c r="BW21" s="675"/>
      <c r="BX21" s="675"/>
      <c r="BY21" s="675"/>
      <c r="BZ21" s="675"/>
      <c r="CA21" s="675"/>
      <c r="CB21" s="675">
        <v>26866</v>
      </c>
      <c r="CC21" s="675"/>
      <c r="CD21" s="675"/>
      <c r="CE21" s="675"/>
      <c r="CF21" s="675"/>
      <c r="CG21" s="675"/>
      <c r="CH21" s="675">
        <v>1989</v>
      </c>
      <c r="CI21" s="675"/>
      <c r="CJ21" s="675"/>
      <c r="CK21" s="675"/>
      <c r="CL21" s="675"/>
      <c r="CM21" s="675"/>
      <c r="CN21" s="675">
        <v>9975</v>
      </c>
      <c r="CO21" s="675"/>
      <c r="CP21" s="675"/>
      <c r="CQ21" s="675"/>
      <c r="CR21" s="675"/>
      <c r="CS21" s="675"/>
      <c r="CT21" s="675">
        <v>27297</v>
      </c>
      <c r="CU21" s="675"/>
      <c r="CV21" s="675"/>
      <c r="CW21" s="675"/>
      <c r="CX21" s="675"/>
      <c r="CY21" s="675"/>
      <c r="CZ21" s="675">
        <v>1581</v>
      </c>
      <c r="DA21" s="675"/>
      <c r="DB21" s="675"/>
      <c r="DC21" s="675"/>
      <c r="DD21" s="675"/>
      <c r="DE21" s="675"/>
      <c r="DF21" s="675">
        <v>4759</v>
      </c>
      <c r="DG21" s="675"/>
      <c r="DH21" s="675"/>
      <c r="DI21" s="675"/>
      <c r="DJ21" s="675"/>
      <c r="DK21" s="675"/>
      <c r="DL21" s="59"/>
      <c r="DM21" s="59"/>
      <c r="DN21" s="59"/>
      <c r="DO21" s="59"/>
      <c r="DP21" s="59"/>
      <c r="DQ21" s="59"/>
      <c r="DR21" s="59"/>
      <c r="DS21" s="59"/>
      <c r="DT21" s="59"/>
      <c r="DU21" s="59"/>
    </row>
    <row r="22" spans="1:125" ht="15.75" customHeight="1">
      <c r="A22" s="382">
        <v>2</v>
      </c>
      <c r="B22" s="1465">
        <v>304</v>
      </c>
      <c r="C22" s="1437"/>
      <c r="D22" s="1437"/>
      <c r="E22" s="1437"/>
      <c r="F22" s="1437"/>
      <c r="G22" s="1437"/>
      <c r="H22" s="675">
        <v>330169</v>
      </c>
      <c r="I22" s="675"/>
      <c r="J22" s="675"/>
      <c r="K22" s="675"/>
      <c r="L22" s="675"/>
      <c r="M22" s="675"/>
      <c r="N22" s="675">
        <v>246181</v>
      </c>
      <c r="O22" s="675"/>
      <c r="P22" s="675"/>
      <c r="Q22" s="675"/>
      <c r="R22" s="675"/>
      <c r="S22" s="675"/>
      <c r="T22" s="675">
        <v>15047</v>
      </c>
      <c r="U22" s="675"/>
      <c r="V22" s="675"/>
      <c r="W22" s="675"/>
      <c r="X22" s="675"/>
      <c r="Y22" s="675"/>
      <c r="Z22" s="675">
        <v>23444</v>
      </c>
      <c r="AA22" s="675"/>
      <c r="AB22" s="675"/>
      <c r="AC22" s="675"/>
      <c r="AD22" s="675"/>
      <c r="AE22" s="675"/>
      <c r="AF22" s="675">
        <v>12306</v>
      </c>
      <c r="AG22" s="675"/>
      <c r="AH22" s="675"/>
      <c r="AI22" s="675"/>
      <c r="AJ22" s="675"/>
      <c r="AK22" s="675"/>
      <c r="AL22" s="675">
        <v>33191</v>
      </c>
      <c r="AM22" s="675"/>
      <c r="AN22" s="675"/>
      <c r="AO22" s="675"/>
      <c r="AP22" s="675"/>
      <c r="AQ22" s="675"/>
      <c r="AR22" s="675">
        <v>87150</v>
      </c>
      <c r="AS22" s="675"/>
      <c r="AT22" s="675"/>
      <c r="AU22" s="675"/>
      <c r="AV22" s="675"/>
      <c r="AW22" s="675"/>
      <c r="AX22" s="675">
        <v>8390</v>
      </c>
      <c r="AY22" s="675"/>
      <c r="AZ22" s="675"/>
      <c r="BA22" s="675"/>
      <c r="BB22" s="675"/>
      <c r="BC22" s="675"/>
      <c r="BD22" s="675">
        <v>14644</v>
      </c>
      <c r="BE22" s="675"/>
      <c r="BF22" s="675"/>
      <c r="BG22" s="675"/>
      <c r="BH22" s="675"/>
      <c r="BI22" s="675"/>
      <c r="BJ22" s="1437">
        <v>35847</v>
      </c>
      <c r="BK22" s="1437"/>
      <c r="BL22" s="1437"/>
      <c r="BM22" s="1437"/>
      <c r="BN22" s="1437"/>
      <c r="BO22" s="1437"/>
      <c r="BP22" s="675">
        <v>4947</v>
      </c>
      <c r="BQ22" s="675"/>
      <c r="BR22" s="675"/>
      <c r="BS22" s="675"/>
      <c r="BT22" s="675"/>
      <c r="BU22" s="675"/>
      <c r="BV22" s="675">
        <v>8819</v>
      </c>
      <c r="BW22" s="675"/>
      <c r="BX22" s="675"/>
      <c r="BY22" s="675"/>
      <c r="BZ22" s="675"/>
      <c r="CA22" s="675"/>
      <c r="CB22" s="675">
        <v>25072</v>
      </c>
      <c r="CC22" s="675"/>
      <c r="CD22" s="675"/>
      <c r="CE22" s="675"/>
      <c r="CF22" s="675"/>
      <c r="CG22" s="675"/>
      <c r="CH22" s="675">
        <v>1886</v>
      </c>
      <c r="CI22" s="675"/>
      <c r="CJ22" s="675"/>
      <c r="CK22" s="675"/>
      <c r="CL22" s="675"/>
      <c r="CM22" s="675"/>
      <c r="CN22" s="675">
        <v>9728</v>
      </c>
      <c r="CO22" s="675"/>
      <c r="CP22" s="675"/>
      <c r="CQ22" s="675"/>
      <c r="CR22" s="675"/>
      <c r="CS22" s="675"/>
      <c r="CT22" s="675">
        <v>26231</v>
      </c>
      <c r="CU22" s="675"/>
      <c r="CV22" s="675"/>
      <c r="CW22" s="675"/>
      <c r="CX22" s="675"/>
      <c r="CY22" s="675"/>
      <c r="CZ22" s="675">
        <v>1557</v>
      </c>
      <c r="DA22" s="675"/>
      <c r="DB22" s="675"/>
      <c r="DC22" s="675"/>
      <c r="DD22" s="675"/>
      <c r="DE22" s="675"/>
      <c r="DF22" s="675">
        <v>5146</v>
      </c>
      <c r="DG22" s="675"/>
      <c r="DH22" s="675"/>
      <c r="DI22" s="675"/>
      <c r="DJ22" s="675"/>
      <c r="DK22" s="675"/>
      <c r="DM22" s="59"/>
      <c r="DN22" s="373"/>
      <c r="DO22" s="373"/>
      <c r="DP22" s="373"/>
      <c r="DQ22" s="373"/>
      <c r="DR22" s="373"/>
      <c r="DS22" s="373"/>
      <c r="DT22" s="373"/>
      <c r="DU22" s="373"/>
    </row>
    <row r="23" spans="1:125" ht="15.75" customHeight="1">
      <c r="A23" s="383">
        <v>3</v>
      </c>
      <c r="B23" s="1465">
        <v>309</v>
      </c>
      <c r="C23" s="1437"/>
      <c r="D23" s="1437"/>
      <c r="E23" s="1437"/>
      <c r="F23" s="1437"/>
      <c r="G23" s="1437"/>
      <c r="H23" s="675">
        <v>327259</v>
      </c>
      <c r="I23" s="675"/>
      <c r="J23" s="675"/>
      <c r="K23" s="675"/>
      <c r="L23" s="675"/>
      <c r="M23" s="675"/>
      <c r="N23" s="675">
        <v>240231</v>
      </c>
      <c r="O23" s="675"/>
      <c r="P23" s="675"/>
      <c r="Q23" s="675"/>
      <c r="R23" s="675"/>
      <c r="S23" s="675"/>
      <c r="T23" s="675">
        <v>14987</v>
      </c>
      <c r="U23" s="675"/>
      <c r="V23" s="675"/>
      <c r="W23" s="675"/>
      <c r="X23" s="675"/>
      <c r="Y23" s="675"/>
      <c r="Z23" s="675">
        <v>24666</v>
      </c>
      <c r="AA23" s="675"/>
      <c r="AB23" s="675"/>
      <c r="AC23" s="675"/>
      <c r="AD23" s="675"/>
      <c r="AE23" s="675"/>
      <c r="AF23" s="675">
        <v>13525</v>
      </c>
      <c r="AG23" s="675"/>
      <c r="AH23" s="675"/>
      <c r="AI23" s="675"/>
      <c r="AJ23" s="675"/>
      <c r="AK23" s="675"/>
      <c r="AL23" s="675">
        <v>33850</v>
      </c>
      <c r="AM23" s="675"/>
      <c r="AN23" s="675"/>
      <c r="AO23" s="675"/>
      <c r="AP23" s="675"/>
      <c r="AQ23" s="675"/>
      <c r="AR23" s="675">
        <v>88001</v>
      </c>
      <c r="AS23" s="675"/>
      <c r="AT23" s="675"/>
      <c r="AU23" s="675"/>
      <c r="AV23" s="675"/>
      <c r="AW23" s="675"/>
      <c r="AX23" s="675">
        <v>9131</v>
      </c>
      <c r="AY23" s="675"/>
      <c r="AZ23" s="675"/>
      <c r="BA23" s="675"/>
      <c r="BB23" s="675"/>
      <c r="BC23" s="675"/>
      <c r="BD23" s="675">
        <v>15403</v>
      </c>
      <c r="BE23" s="675"/>
      <c r="BF23" s="675"/>
      <c r="BG23" s="675"/>
      <c r="BH23" s="675"/>
      <c r="BI23" s="675"/>
      <c r="BJ23" s="1437">
        <v>39325</v>
      </c>
      <c r="BK23" s="1437"/>
      <c r="BL23" s="1437"/>
      <c r="BM23" s="1437"/>
      <c r="BN23" s="1437"/>
      <c r="BO23" s="1437"/>
      <c r="BP23" s="675">
        <v>5208</v>
      </c>
      <c r="BQ23" s="675"/>
      <c r="BR23" s="675"/>
      <c r="BS23" s="675"/>
      <c r="BT23" s="675"/>
      <c r="BU23" s="675"/>
      <c r="BV23" s="675">
        <v>8110</v>
      </c>
      <c r="BW23" s="675"/>
      <c r="BX23" s="675"/>
      <c r="BY23" s="675"/>
      <c r="BZ23" s="675"/>
      <c r="CA23" s="675"/>
      <c r="CB23" s="675">
        <v>23432</v>
      </c>
      <c r="CC23" s="675"/>
      <c r="CD23" s="675"/>
      <c r="CE23" s="675"/>
      <c r="CF23" s="675"/>
      <c r="CG23" s="675"/>
      <c r="CH23" s="675">
        <v>1911</v>
      </c>
      <c r="CI23" s="675"/>
      <c r="CJ23" s="675"/>
      <c r="CK23" s="675"/>
      <c r="CL23" s="675"/>
      <c r="CM23" s="675"/>
      <c r="CN23" s="675">
        <v>10337</v>
      </c>
      <c r="CO23" s="675"/>
      <c r="CP23" s="675"/>
      <c r="CQ23" s="675"/>
      <c r="CR23" s="675"/>
      <c r="CS23" s="675"/>
      <c r="CT23" s="675">
        <v>25244</v>
      </c>
      <c r="CU23" s="675"/>
      <c r="CV23" s="675"/>
      <c r="CW23" s="675"/>
      <c r="CX23" s="675"/>
      <c r="CY23" s="675"/>
      <c r="CZ23" s="675">
        <v>2012</v>
      </c>
      <c r="DA23" s="675"/>
      <c r="DB23" s="675"/>
      <c r="DC23" s="675"/>
      <c r="DD23" s="675"/>
      <c r="DE23" s="675"/>
      <c r="DF23" s="675">
        <v>5632</v>
      </c>
      <c r="DG23" s="675"/>
      <c r="DH23" s="675"/>
      <c r="DI23" s="675"/>
      <c r="DJ23" s="675"/>
      <c r="DK23" s="675"/>
      <c r="DL23" s="373"/>
      <c r="DM23" s="59"/>
      <c r="DN23" s="373"/>
      <c r="DO23" s="373"/>
      <c r="DP23" s="373"/>
      <c r="DQ23" s="373"/>
      <c r="DR23" s="373"/>
      <c r="DS23" s="373"/>
      <c r="DT23" s="373"/>
      <c r="DU23" s="373"/>
    </row>
    <row r="24" spans="1:125" ht="15.75" customHeight="1">
      <c r="A24" s="383">
        <v>4</v>
      </c>
      <c r="B24" s="1465">
        <v>308</v>
      </c>
      <c r="C24" s="1437"/>
      <c r="D24" s="1437"/>
      <c r="E24" s="1437"/>
      <c r="F24" s="1437"/>
      <c r="G24" s="1437"/>
      <c r="H24" s="675">
        <v>339926</v>
      </c>
      <c r="I24" s="675"/>
      <c r="J24" s="675"/>
      <c r="K24" s="675"/>
      <c r="L24" s="675"/>
      <c r="M24" s="675"/>
      <c r="N24" s="1437">
        <v>246095</v>
      </c>
      <c r="O24" s="1437"/>
      <c r="P24" s="1437"/>
      <c r="Q24" s="1437"/>
      <c r="R24" s="1437"/>
      <c r="S24" s="1437"/>
      <c r="T24" s="1437">
        <v>14926</v>
      </c>
      <c r="U24" s="1437"/>
      <c r="V24" s="1437"/>
      <c r="W24" s="1437"/>
      <c r="X24" s="1437"/>
      <c r="Y24" s="1437"/>
      <c r="Z24" s="1437">
        <v>26161</v>
      </c>
      <c r="AA24" s="1437"/>
      <c r="AB24" s="1437"/>
      <c r="AC24" s="1437"/>
      <c r="AD24" s="1437"/>
      <c r="AE24" s="1437"/>
      <c r="AF24" s="1437">
        <v>15839</v>
      </c>
      <c r="AG24" s="1437"/>
      <c r="AH24" s="1437"/>
      <c r="AI24" s="1437"/>
      <c r="AJ24" s="1437"/>
      <c r="AK24" s="1437"/>
      <c r="AL24" s="675">
        <v>36905</v>
      </c>
      <c r="AM24" s="675"/>
      <c r="AN24" s="675"/>
      <c r="AO24" s="675"/>
      <c r="AP24" s="675"/>
      <c r="AQ24" s="675"/>
      <c r="AR24" s="675">
        <v>98735</v>
      </c>
      <c r="AS24" s="675"/>
      <c r="AT24" s="675"/>
      <c r="AU24" s="675"/>
      <c r="AV24" s="675"/>
      <c r="AW24" s="675"/>
      <c r="AX24" s="675">
        <v>10460</v>
      </c>
      <c r="AY24" s="675"/>
      <c r="AZ24" s="675"/>
      <c r="BA24" s="675"/>
      <c r="BB24" s="675"/>
      <c r="BC24" s="675"/>
      <c r="BD24" s="1437">
        <v>17117</v>
      </c>
      <c r="BE24" s="1437"/>
      <c r="BF24" s="1437"/>
      <c r="BG24" s="1437"/>
      <c r="BH24" s="1437"/>
      <c r="BI24" s="1437"/>
      <c r="BJ24" s="1437">
        <v>43731</v>
      </c>
      <c r="BK24" s="1437"/>
      <c r="BL24" s="1437"/>
      <c r="BM24" s="1437"/>
      <c r="BN24" s="1437"/>
      <c r="BO24" s="1437"/>
      <c r="BP24" s="1437">
        <v>5779</v>
      </c>
      <c r="BQ24" s="1437"/>
      <c r="BR24" s="1437"/>
      <c r="BS24" s="1437"/>
      <c r="BT24" s="1437"/>
      <c r="BU24" s="1437"/>
      <c r="BV24" s="1437">
        <v>8115</v>
      </c>
      <c r="BW24" s="1437"/>
      <c r="BX24" s="1437"/>
      <c r="BY24" s="1437"/>
      <c r="BZ24" s="1437"/>
      <c r="CA24" s="1437"/>
      <c r="CB24" s="1437">
        <v>22694</v>
      </c>
      <c r="CC24" s="1437"/>
      <c r="CD24" s="1437"/>
      <c r="CE24" s="1437"/>
      <c r="CF24" s="1437"/>
      <c r="CG24" s="1437"/>
      <c r="CH24" s="1437">
        <v>2020</v>
      </c>
      <c r="CI24" s="1437"/>
      <c r="CJ24" s="1437"/>
      <c r="CK24" s="1437"/>
      <c r="CL24" s="1437"/>
      <c r="CM24" s="1437"/>
      <c r="CN24" s="1437">
        <v>11673</v>
      </c>
      <c r="CO24" s="1437"/>
      <c r="CP24" s="1437"/>
      <c r="CQ24" s="1437"/>
      <c r="CR24" s="1437"/>
      <c r="CS24" s="1437"/>
      <c r="CT24" s="1437">
        <v>32310</v>
      </c>
      <c r="CU24" s="1437"/>
      <c r="CV24" s="1437"/>
      <c r="CW24" s="1437"/>
      <c r="CX24" s="1437"/>
      <c r="CY24" s="1437"/>
      <c r="CZ24" s="1437">
        <v>2661</v>
      </c>
      <c r="DA24" s="1437"/>
      <c r="DB24" s="1437"/>
      <c r="DC24" s="1437"/>
      <c r="DD24" s="1437"/>
      <c r="DE24" s="1437"/>
      <c r="DF24" s="1437">
        <v>6181</v>
      </c>
      <c r="DG24" s="1437"/>
      <c r="DH24" s="1437"/>
      <c r="DI24" s="1437"/>
      <c r="DJ24" s="1437"/>
      <c r="DK24" s="1437"/>
      <c r="DL24" s="373"/>
      <c r="DM24" s="59"/>
      <c r="DN24" s="373"/>
      <c r="DO24" s="373"/>
      <c r="DP24" s="373"/>
      <c r="DQ24" s="373"/>
      <c r="DR24" s="373"/>
      <c r="DS24" s="373"/>
      <c r="DT24" s="373"/>
      <c r="DU24" s="373"/>
    </row>
    <row r="25" spans="1:125" s="155" customFormat="1" ht="15.75" customHeight="1">
      <c r="A25" s="609">
        <v>5</v>
      </c>
      <c r="B25" s="671">
        <f>SUM(B27:G35,B37:G39)</f>
        <v>306</v>
      </c>
      <c r="C25" s="671"/>
      <c r="D25" s="671"/>
      <c r="E25" s="671"/>
      <c r="F25" s="671"/>
      <c r="G25" s="671"/>
      <c r="H25" s="671">
        <v>295307</v>
      </c>
      <c r="I25" s="671"/>
      <c r="J25" s="671"/>
      <c r="K25" s="671"/>
      <c r="L25" s="671"/>
      <c r="M25" s="671"/>
      <c r="N25" s="671">
        <f>SUM(N27:S35,N37:S39)</f>
        <v>229820</v>
      </c>
      <c r="O25" s="671"/>
      <c r="P25" s="671"/>
      <c r="Q25" s="671"/>
      <c r="R25" s="671"/>
      <c r="S25" s="671"/>
      <c r="T25" s="671">
        <f>SUM(T27:Y35,T37:Y39)</f>
        <v>18726</v>
      </c>
      <c r="U25" s="671"/>
      <c r="V25" s="671"/>
      <c r="W25" s="671"/>
      <c r="X25" s="671"/>
      <c r="Y25" s="671"/>
      <c r="Z25" s="671">
        <f>SUM(Z27:AE35,Z37:AE39)</f>
        <v>27873</v>
      </c>
      <c r="AA25" s="671"/>
      <c r="AB25" s="671"/>
      <c r="AC25" s="671"/>
      <c r="AD25" s="671"/>
      <c r="AE25" s="671"/>
      <c r="AF25" s="671">
        <f>SUM(AF27:AK35,AF37:AK39)</f>
        <v>18888</v>
      </c>
      <c r="AG25" s="671"/>
      <c r="AH25" s="671"/>
      <c r="AI25" s="671"/>
      <c r="AJ25" s="671"/>
      <c r="AK25" s="671"/>
      <c r="AL25" s="671">
        <f>SUM(AL27:AQ35,AL37:AQ39)</f>
        <v>39487</v>
      </c>
      <c r="AM25" s="671"/>
      <c r="AN25" s="671"/>
      <c r="AO25" s="671"/>
      <c r="AP25" s="671"/>
      <c r="AQ25" s="671"/>
      <c r="AR25" s="671">
        <f>SUM(AR27:AW35,AR37:AW39)</f>
        <v>110646</v>
      </c>
      <c r="AS25" s="671"/>
      <c r="AT25" s="671"/>
      <c r="AU25" s="671"/>
      <c r="AV25" s="671"/>
      <c r="AW25" s="671"/>
      <c r="AX25" s="671">
        <f>SUM(AX27:BC35,AX37:BC39)</f>
        <v>10560</v>
      </c>
      <c r="AY25" s="671"/>
      <c r="AZ25" s="671"/>
      <c r="BA25" s="671"/>
      <c r="BB25" s="671"/>
      <c r="BC25" s="671"/>
      <c r="BD25" s="671">
        <f>SUM(BD27:BI35,BD37:BI39)</f>
        <v>17781</v>
      </c>
      <c r="BE25" s="671"/>
      <c r="BF25" s="671"/>
      <c r="BG25" s="671"/>
      <c r="BH25" s="671"/>
      <c r="BI25" s="671"/>
      <c r="BJ25" s="671">
        <f>SUM(BJ27:BO35,BJ37:BO39)</f>
        <v>47764</v>
      </c>
      <c r="BK25" s="671"/>
      <c r="BL25" s="671"/>
      <c r="BM25" s="671"/>
      <c r="BN25" s="671"/>
      <c r="BO25" s="671"/>
      <c r="BP25" s="671">
        <f>SUM(BP27:BU35,BP37:BU39)</f>
        <v>5900</v>
      </c>
      <c r="BQ25" s="671"/>
      <c r="BR25" s="671"/>
      <c r="BS25" s="671"/>
      <c r="BT25" s="671"/>
      <c r="BU25" s="671"/>
      <c r="BV25" s="671">
        <f>SUM(BV27:CA35,BV37:CA39)</f>
        <v>10208</v>
      </c>
      <c r="BW25" s="671"/>
      <c r="BX25" s="671"/>
      <c r="BY25" s="671"/>
      <c r="BZ25" s="671"/>
      <c r="CA25" s="671"/>
      <c r="CB25" s="671">
        <f>SUM(CB27:CG35,CB37:CG39)</f>
        <v>28388</v>
      </c>
      <c r="CC25" s="671"/>
      <c r="CD25" s="671"/>
      <c r="CE25" s="671"/>
      <c r="CF25" s="671"/>
      <c r="CG25" s="671"/>
      <c r="CH25" s="671">
        <f>SUM(CH27:CM35,CH37:CM39)</f>
        <v>2019</v>
      </c>
      <c r="CI25" s="671"/>
      <c r="CJ25" s="671"/>
      <c r="CK25" s="671"/>
      <c r="CL25" s="671"/>
      <c r="CM25" s="671"/>
      <c r="CN25" s="671">
        <f>SUM(CN27:CS35,CN37:CS39)</f>
        <v>11498</v>
      </c>
      <c r="CO25" s="671"/>
      <c r="CP25" s="671"/>
      <c r="CQ25" s="671"/>
      <c r="CR25" s="671"/>
      <c r="CS25" s="671"/>
      <c r="CT25" s="671">
        <f>SUM(CT27:CY35,CT37:CY39)</f>
        <v>34494</v>
      </c>
      <c r="CU25" s="671"/>
      <c r="CV25" s="671"/>
      <c r="CW25" s="671"/>
      <c r="CX25" s="671"/>
      <c r="CY25" s="671"/>
      <c r="CZ25" s="671">
        <f>SUM(CZ27:DE35,CZ37:DE39)</f>
        <v>2641</v>
      </c>
      <c r="DA25" s="671"/>
      <c r="DB25" s="671"/>
      <c r="DC25" s="671"/>
      <c r="DD25" s="671"/>
      <c r="DE25" s="671"/>
      <c r="DF25" s="671">
        <f>SUM(DF27:DK35,DF37:DK39)</f>
        <v>6572</v>
      </c>
      <c r="DG25" s="671"/>
      <c r="DH25" s="671"/>
      <c r="DI25" s="671"/>
      <c r="DJ25" s="671"/>
      <c r="DK25" s="671"/>
      <c r="DL25" s="374"/>
      <c r="DM25" s="261"/>
      <c r="DN25" s="374"/>
      <c r="DO25" s="374"/>
      <c r="DP25" s="374"/>
      <c r="DQ25" s="374"/>
      <c r="DR25" s="374"/>
      <c r="DS25" s="374"/>
      <c r="DT25" s="374"/>
      <c r="DU25" s="374"/>
    </row>
    <row r="26" spans="1:125" ht="15.75" customHeight="1">
      <c r="A26" s="375"/>
      <c r="B26" s="1101"/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1438"/>
      <c r="AM26" s="1438"/>
      <c r="AN26" s="1438"/>
      <c r="AO26" s="1438"/>
      <c r="AP26" s="1438"/>
      <c r="AQ26" s="1438"/>
      <c r="AR26" s="1438"/>
      <c r="AS26" s="1438"/>
      <c r="AT26" s="1438"/>
      <c r="AU26" s="1438"/>
      <c r="AV26" s="1438"/>
      <c r="AW26" s="1438"/>
      <c r="AX26" s="1438"/>
      <c r="AY26" s="1438"/>
      <c r="AZ26" s="1438"/>
      <c r="BA26" s="1438"/>
      <c r="BB26" s="1438"/>
      <c r="BC26" s="1438"/>
      <c r="BD26" s="675"/>
      <c r="BE26" s="675"/>
      <c r="BF26" s="675"/>
      <c r="BG26" s="675"/>
      <c r="BH26" s="675"/>
      <c r="BI26" s="675"/>
      <c r="BJ26" s="675"/>
      <c r="BK26" s="675"/>
      <c r="BL26" s="675"/>
      <c r="BM26" s="675"/>
      <c r="BN26" s="675"/>
      <c r="BO26" s="675"/>
      <c r="BP26" s="675"/>
      <c r="BQ26" s="675"/>
      <c r="BR26" s="675"/>
      <c r="BS26" s="675"/>
      <c r="BT26" s="675"/>
      <c r="BU26" s="675"/>
      <c r="BV26" s="675"/>
      <c r="BW26" s="675"/>
      <c r="BX26" s="675"/>
      <c r="BY26" s="675"/>
      <c r="BZ26" s="675"/>
      <c r="CA26" s="675"/>
      <c r="CB26" s="675"/>
      <c r="CC26" s="675"/>
      <c r="CD26" s="675"/>
      <c r="CE26" s="675"/>
      <c r="CF26" s="675"/>
      <c r="CG26" s="675"/>
      <c r="CH26" s="675"/>
      <c r="CI26" s="675"/>
      <c r="CJ26" s="675"/>
      <c r="CK26" s="675"/>
      <c r="CL26" s="675"/>
      <c r="CM26" s="675"/>
      <c r="CN26" s="675"/>
      <c r="CO26" s="675"/>
      <c r="CP26" s="675"/>
      <c r="CQ26" s="675"/>
      <c r="CR26" s="675"/>
      <c r="CS26" s="675"/>
      <c r="CT26" s="675"/>
      <c r="CU26" s="675"/>
      <c r="CV26" s="675"/>
      <c r="CW26" s="675"/>
      <c r="CX26" s="675"/>
      <c r="CY26" s="675"/>
      <c r="CZ26" s="675"/>
      <c r="DA26" s="675"/>
      <c r="DB26" s="675"/>
      <c r="DC26" s="675"/>
      <c r="DD26" s="675"/>
      <c r="DE26" s="675"/>
      <c r="DF26" s="675"/>
      <c r="DG26" s="675"/>
      <c r="DH26" s="675"/>
      <c r="DI26" s="675"/>
      <c r="DJ26" s="675"/>
      <c r="DK26" s="675"/>
      <c r="DL26" s="373"/>
      <c r="DM26" s="373"/>
      <c r="DN26" s="373"/>
      <c r="DO26" s="373"/>
      <c r="DP26" s="373"/>
      <c r="DQ26" s="373"/>
      <c r="DR26" s="373"/>
      <c r="DS26" s="373"/>
      <c r="DT26" s="373"/>
      <c r="DU26" s="373"/>
    </row>
    <row r="27" spans="1:130" ht="15.75" customHeight="1">
      <c r="A27" s="612" t="s">
        <v>837</v>
      </c>
      <c r="B27" s="1101">
        <v>14</v>
      </c>
      <c r="C27" s="675"/>
      <c r="D27" s="675"/>
      <c r="E27" s="675"/>
      <c r="F27" s="675"/>
      <c r="G27" s="675"/>
      <c r="H27" s="675">
        <v>9854</v>
      </c>
      <c r="I27" s="675"/>
      <c r="J27" s="675"/>
      <c r="K27" s="675"/>
      <c r="L27" s="675"/>
      <c r="M27" s="675"/>
      <c r="N27" s="675">
        <v>7736</v>
      </c>
      <c r="O27" s="675"/>
      <c r="P27" s="675"/>
      <c r="Q27" s="675"/>
      <c r="R27" s="675"/>
      <c r="S27" s="675"/>
      <c r="T27" s="675">
        <v>553</v>
      </c>
      <c r="U27" s="675"/>
      <c r="V27" s="675"/>
      <c r="W27" s="675"/>
      <c r="X27" s="675"/>
      <c r="Y27" s="675"/>
      <c r="Z27" s="675">
        <v>935</v>
      </c>
      <c r="AA27" s="675"/>
      <c r="AB27" s="675"/>
      <c r="AC27" s="675"/>
      <c r="AD27" s="675"/>
      <c r="AE27" s="675"/>
      <c r="AF27" s="675">
        <v>630</v>
      </c>
      <c r="AG27" s="675"/>
      <c r="AH27" s="675"/>
      <c r="AI27" s="675"/>
      <c r="AJ27" s="675"/>
      <c r="AK27" s="675"/>
      <c r="AL27" s="675">
        <v>1486</v>
      </c>
      <c r="AM27" s="675"/>
      <c r="AN27" s="675"/>
      <c r="AO27" s="675"/>
      <c r="AP27" s="675"/>
      <c r="AQ27" s="675"/>
      <c r="AR27" s="675">
        <v>4334</v>
      </c>
      <c r="AS27" s="675"/>
      <c r="AT27" s="675"/>
      <c r="AU27" s="675"/>
      <c r="AV27" s="675"/>
      <c r="AW27" s="675"/>
      <c r="AX27" s="675">
        <v>1343</v>
      </c>
      <c r="AY27" s="675"/>
      <c r="AZ27" s="675"/>
      <c r="BA27" s="675"/>
      <c r="BB27" s="675"/>
      <c r="BC27" s="675"/>
      <c r="BD27" s="675">
        <v>706</v>
      </c>
      <c r="BE27" s="675"/>
      <c r="BF27" s="675"/>
      <c r="BG27" s="675"/>
      <c r="BH27" s="675"/>
      <c r="BI27" s="675"/>
      <c r="BJ27" s="675">
        <v>1898</v>
      </c>
      <c r="BK27" s="675"/>
      <c r="BL27" s="675"/>
      <c r="BM27" s="675"/>
      <c r="BN27" s="675"/>
      <c r="BO27" s="675"/>
      <c r="BP27" s="675">
        <v>630</v>
      </c>
      <c r="BQ27" s="675"/>
      <c r="BR27" s="675"/>
      <c r="BS27" s="675"/>
      <c r="BT27" s="675"/>
      <c r="BU27" s="675"/>
      <c r="BV27" s="675">
        <v>355</v>
      </c>
      <c r="BW27" s="675"/>
      <c r="BX27" s="675"/>
      <c r="BY27" s="675"/>
      <c r="BZ27" s="675"/>
      <c r="CA27" s="675"/>
      <c r="CB27" s="675">
        <v>1092</v>
      </c>
      <c r="CC27" s="675"/>
      <c r="CD27" s="675"/>
      <c r="CE27" s="675"/>
      <c r="CF27" s="675"/>
      <c r="CG27" s="675"/>
      <c r="CH27" s="675">
        <v>358</v>
      </c>
      <c r="CI27" s="675"/>
      <c r="CJ27" s="675"/>
      <c r="CK27" s="675"/>
      <c r="CL27" s="675"/>
      <c r="CM27" s="675"/>
      <c r="CN27" s="675">
        <v>425</v>
      </c>
      <c r="CO27" s="675"/>
      <c r="CP27" s="675"/>
      <c r="CQ27" s="675"/>
      <c r="CR27" s="675"/>
      <c r="CS27" s="675"/>
      <c r="CT27" s="675">
        <v>1344</v>
      </c>
      <c r="CU27" s="675"/>
      <c r="CV27" s="675"/>
      <c r="CW27" s="675"/>
      <c r="CX27" s="675"/>
      <c r="CY27" s="675"/>
      <c r="CZ27" s="675">
        <v>355</v>
      </c>
      <c r="DA27" s="675"/>
      <c r="DB27" s="675"/>
      <c r="DC27" s="675"/>
      <c r="DD27" s="675"/>
      <c r="DE27" s="675"/>
      <c r="DF27" s="675">
        <v>277</v>
      </c>
      <c r="DG27" s="675"/>
      <c r="DH27" s="675"/>
      <c r="DI27" s="675"/>
      <c r="DJ27" s="675"/>
      <c r="DK27" s="675"/>
      <c r="DL27" s="373"/>
      <c r="DM27" s="373"/>
      <c r="DN27" s="373"/>
      <c r="DO27" s="373"/>
      <c r="DP27" s="373"/>
      <c r="DQ27" s="373"/>
      <c r="DR27" s="373"/>
      <c r="DS27" s="373"/>
      <c r="DT27" s="373"/>
      <c r="DU27" s="373"/>
      <c r="DV27" s="384"/>
      <c r="DW27" s="384"/>
      <c r="DX27" s="384"/>
      <c r="DY27" s="384"/>
      <c r="DZ27" s="384"/>
    </row>
    <row r="28" spans="1:130" ht="15.75" customHeight="1">
      <c r="A28" s="613" t="s">
        <v>829</v>
      </c>
      <c r="B28" s="1101">
        <v>27</v>
      </c>
      <c r="C28" s="675"/>
      <c r="D28" s="675"/>
      <c r="E28" s="675"/>
      <c r="F28" s="675"/>
      <c r="G28" s="675"/>
      <c r="H28" s="675">
        <v>23440</v>
      </c>
      <c r="I28" s="675"/>
      <c r="J28" s="675"/>
      <c r="K28" s="675"/>
      <c r="L28" s="675"/>
      <c r="M28" s="675"/>
      <c r="N28" s="675">
        <v>18279</v>
      </c>
      <c r="O28" s="675"/>
      <c r="P28" s="675"/>
      <c r="Q28" s="675"/>
      <c r="R28" s="675"/>
      <c r="S28" s="675"/>
      <c r="T28" s="675">
        <v>1294</v>
      </c>
      <c r="U28" s="675"/>
      <c r="V28" s="675"/>
      <c r="W28" s="675"/>
      <c r="X28" s="675"/>
      <c r="Y28" s="675"/>
      <c r="Z28" s="675">
        <v>2227</v>
      </c>
      <c r="AA28" s="675"/>
      <c r="AB28" s="675"/>
      <c r="AC28" s="675"/>
      <c r="AD28" s="675"/>
      <c r="AE28" s="675"/>
      <c r="AF28" s="675">
        <v>1640</v>
      </c>
      <c r="AG28" s="675"/>
      <c r="AH28" s="675"/>
      <c r="AI28" s="675"/>
      <c r="AJ28" s="675"/>
      <c r="AK28" s="675"/>
      <c r="AL28" s="675">
        <v>3289</v>
      </c>
      <c r="AM28" s="675"/>
      <c r="AN28" s="675"/>
      <c r="AO28" s="675"/>
      <c r="AP28" s="675"/>
      <c r="AQ28" s="675"/>
      <c r="AR28" s="675">
        <v>9289</v>
      </c>
      <c r="AS28" s="675"/>
      <c r="AT28" s="675"/>
      <c r="AU28" s="675"/>
      <c r="AV28" s="675"/>
      <c r="AW28" s="675"/>
      <c r="AX28" s="675">
        <v>1351</v>
      </c>
      <c r="AY28" s="675"/>
      <c r="AZ28" s="675"/>
      <c r="BA28" s="675"/>
      <c r="BB28" s="675"/>
      <c r="BC28" s="675"/>
      <c r="BD28" s="675">
        <v>1548</v>
      </c>
      <c r="BE28" s="675"/>
      <c r="BF28" s="675"/>
      <c r="BG28" s="675"/>
      <c r="BH28" s="675"/>
      <c r="BI28" s="675"/>
      <c r="BJ28" s="675">
        <v>4128</v>
      </c>
      <c r="BK28" s="675"/>
      <c r="BL28" s="675"/>
      <c r="BM28" s="675"/>
      <c r="BN28" s="675"/>
      <c r="BO28" s="675"/>
      <c r="BP28" s="675">
        <v>768</v>
      </c>
      <c r="BQ28" s="675"/>
      <c r="BR28" s="675"/>
      <c r="BS28" s="675"/>
      <c r="BT28" s="675"/>
      <c r="BU28" s="675"/>
      <c r="BV28" s="675">
        <v>827</v>
      </c>
      <c r="BW28" s="675"/>
      <c r="BX28" s="675"/>
      <c r="BY28" s="675"/>
      <c r="BZ28" s="675"/>
      <c r="CA28" s="675"/>
      <c r="CB28" s="675">
        <v>2424</v>
      </c>
      <c r="CC28" s="675"/>
      <c r="CD28" s="675"/>
      <c r="CE28" s="675"/>
      <c r="CF28" s="675"/>
      <c r="CG28" s="675"/>
      <c r="CH28" s="675">
        <v>277</v>
      </c>
      <c r="CI28" s="675"/>
      <c r="CJ28" s="675"/>
      <c r="CK28" s="675"/>
      <c r="CL28" s="675"/>
      <c r="CM28" s="675"/>
      <c r="CN28" s="675">
        <v>914</v>
      </c>
      <c r="CO28" s="675"/>
      <c r="CP28" s="675"/>
      <c r="CQ28" s="675"/>
      <c r="CR28" s="675"/>
      <c r="CS28" s="675"/>
      <c r="CT28" s="675">
        <v>2737</v>
      </c>
      <c r="CU28" s="675"/>
      <c r="CV28" s="675"/>
      <c r="CW28" s="675"/>
      <c r="CX28" s="675"/>
      <c r="CY28" s="675"/>
      <c r="CZ28" s="675">
        <v>306</v>
      </c>
      <c r="DA28" s="675"/>
      <c r="DB28" s="675"/>
      <c r="DC28" s="675"/>
      <c r="DD28" s="675"/>
      <c r="DE28" s="675"/>
      <c r="DF28" s="675">
        <v>537</v>
      </c>
      <c r="DG28" s="675"/>
      <c r="DH28" s="675"/>
      <c r="DI28" s="675"/>
      <c r="DJ28" s="675"/>
      <c r="DK28" s="675"/>
      <c r="DL28" s="373"/>
      <c r="DM28" s="373"/>
      <c r="DN28" s="373"/>
      <c r="DO28" s="373"/>
      <c r="DP28" s="373"/>
      <c r="DQ28" s="373"/>
      <c r="DR28" s="373"/>
      <c r="DS28" s="373"/>
      <c r="DT28" s="373"/>
      <c r="DU28" s="373"/>
      <c r="DV28" s="384"/>
      <c r="DW28" s="384"/>
      <c r="DX28" s="384"/>
      <c r="DY28" s="384"/>
      <c r="DZ28" s="384"/>
    </row>
    <row r="29" spans="1:130" ht="15.75" customHeight="1">
      <c r="A29" s="613" t="s">
        <v>830</v>
      </c>
      <c r="B29" s="1101">
        <v>28</v>
      </c>
      <c r="C29" s="675"/>
      <c r="D29" s="675"/>
      <c r="E29" s="675"/>
      <c r="F29" s="675"/>
      <c r="G29" s="675"/>
      <c r="H29" s="675">
        <v>24104</v>
      </c>
      <c r="I29" s="675"/>
      <c r="J29" s="675"/>
      <c r="K29" s="675"/>
      <c r="L29" s="675"/>
      <c r="M29" s="675"/>
      <c r="N29" s="675">
        <v>18684</v>
      </c>
      <c r="O29" s="675"/>
      <c r="P29" s="675"/>
      <c r="Q29" s="675"/>
      <c r="R29" s="675"/>
      <c r="S29" s="675"/>
      <c r="T29" s="675">
        <v>1354</v>
      </c>
      <c r="U29" s="675"/>
      <c r="V29" s="675"/>
      <c r="W29" s="675"/>
      <c r="X29" s="675"/>
      <c r="Y29" s="675"/>
      <c r="Z29" s="675">
        <v>2311</v>
      </c>
      <c r="AA29" s="675"/>
      <c r="AB29" s="675"/>
      <c r="AC29" s="675"/>
      <c r="AD29" s="675"/>
      <c r="AE29" s="675"/>
      <c r="AF29" s="675">
        <v>1755</v>
      </c>
      <c r="AG29" s="675"/>
      <c r="AH29" s="675"/>
      <c r="AI29" s="675"/>
      <c r="AJ29" s="675"/>
      <c r="AK29" s="675"/>
      <c r="AL29" s="675">
        <v>3429</v>
      </c>
      <c r="AM29" s="675"/>
      <c r="AN29" s="675"/>
      <c r="AO29" s="675"/>
      <c r="AP29" s="675"/>
      <c r="AQ29" s="675"/>
      <c r="AR29" s="675">
        <v>9397</v>
      </c>
      <c r="AS29" s="675"/>
      <c r="AT29" s="675"/>
      <c r="AU29" s="675"/>
      <c r="AV29" s="675"/>
      <c r="AW29" s="675"/>
      <c r="AX29" s="675">
        <v>999</v>
      </c>
      <c r="AY29" s="675"/>
      <c r="AZ29" s="675"/>
      <c r="BA29" s="675"/>
      <c r="BB29" s="675"/>
      <c r="BC29" s="675"/>
      <c r="BD29" s="675">
        <v>1587</v>
      </c>
      <c r="BE29" s="675"/>
      <c r="BF29" s="675"/>
      <c r="BG29" s="675"/>
      <c r="BH29" s="675"/>
      <c r="BI29" s="675"/>
      <c r="BJ29" s="675">
        <v>4077</v>
      </c>
      <c r="BK29" s="675"/>
      <c r="BL29" s="675"/>
      <c r="BM29" s="675"/>
      <c r="BN29" s="675"/>
      <c r="BO29" s="675"/>
      <c r="BP29" s="675">
        <v>609</v>
      </c>
      <c r="BQ29" s="675"/>
      <c r="BR29" s="675"/>
      <c r="BS29" s="675"/>
      <c r="BT29" s="675"/>
      <c r="BU29" s="675"/>
      <c r="BV29" s="675">
        <v>910</v>
      </c>
      <c r="BW29" s="675"/>
      <c r="BX29" s="675"/>
      <c r="BY29" s="675"/>
      <c r="BZ29" s="675"/>
      <c r="CA29" s="675"/>
      <c r="CB29" s="675">
        <v>2498</v>
      </c>
      <c r="CC29" s="675"/>
      <c r="CD29" s="675"/>
      <c r="CE29" s="675"/>
      <c r="CF29" s="675"/>
      <c r="CG29" s="675"/>
      <c r="CH29" s="675">
        <v>185</v>
      </c>
      <c r="CI29" s="675"/>
      <c r="CJ29" s="675"/>
      <c r="CK29" s="675"/>
      <c r="CL29" s="675"/>
      <c r="CM29" s="675"/>
      <c r="CN29" s="675">
        <v>932</v>
      </c>
      <c r="CO29" s="675"/>
      <c r="CP29" s="675"/>
      <c r="CQ29" s="675"/>
      <c r="CR29" s="675"/>
      <c r="CS29" s="675"/>
      <c r="CT29" s="675">
        <v>2822</v>
      </c>
      <c r="CU29" s="675"/>
      <c r="CV29" s="675"/>
      <c r="CW29" s="675"/>
      <c r="CX29" s="675"/>
      <c r="CY29" s="675"/>
      <c r="CZ29" s="675">
        <v>205</v>
      </c>
      <c r="DA29" s="675"/>
      <c r="DB29" s="675"/>
      <c r="DC29" s="675"/>
      <c r="DD29" s="675"/>
      <c r="DE29" s="675"/>
      <c r="DF29" s="675">
        <v>479</v>
      </c>
      <c r="DG29" s="675"/>
      <c r="DH29" s="675"/>
      <c r="DI29" s="675"/>
      <c r="DJ29" s="675"/>
      <c r="DK29" s="675"/>
      <c r="DL29" s="373"/>
      <c r="DM29" s="373"/>
      <c r="DN29" s="373"/>
      <c r="DO29" s="373"/>
      <c r="DP29" s="373"/>
      <c r="DQ29" s="373"/>
      <c r="DR29" s="373"/>
      <c r="DS29" s="373"/>
      <c r="DT29" s="373"/>
      <c r="DU29" s="373"/>
      <c r="DV29" s="384"/>
      <c r="DW29" s="384"/>
      <c r="DX29" s="384"/>
      <c r="DY29" s="384"/>
      <c r="DZ29" s="384"/>
    </row>
    <row r="30" spans="1:130" ht="15.75" customHeight="1">
      <c r="A30" s="613" t="s">
        <v>831</v>
      </c>
      <c r="B30" s="1101">
        <v>30</v>
      </c>
      <c r="C30" s="675"/>
      <c r="D30" s="675"/>
      <c r="E30" s="675"/>
      <c r="F30" s="675"/>
      <c r="G30" s="675"/>
      <c r="H30" s="675">
        <v>32427</v>
      </c>
      <c r="I30" s="675"/>
      <c r="J30" s="675"/>
      <c r="K30" s="675"/>
      <c r="L30" s="675"/>
      <c r="M30" s="675"/>
      <c r="N30" s="675">
        <v>25105</v>
      </c>
      <c r="O30" s="675"/>
      <c r="P30" s="675"/>
      <c r="Q30" s="675"/>
      <c r="R30" s="675"/>
      <c r="S30" s="675"/>
      <c r="T30" s="675">
        <v>1661</v>
      </c>
      <c r="U30" s="675"/>
      <c r="V30" s="675"/>
      <c r="W30" s="675"/>
      <c r="X30" s="675"/>
      <c r="Y30" s="675"/>
      <c r="Z30" s="675">
        <v>3126</v>
      </c>
      <c r="AA30" s="675"/>
      <c r="AB30" s="675"/>
      <c r="AC30" s="675"/>
      <c r="AD30" s="675"/>
      <c r="AE30" s="675"/>
      <c r="AF30" s="675">
        <v>2535</v>
      </c>
      <c r="AG30" s="675"/>
      <c r="AH30" s="675"/>
      <c r="AI30" s="675"/>
      <c r="AJ30" s="675"/>
      <c r="AK30" s="675"/>
      <c r="AL30" s="675">
        <v>4019</v>
      </c>
      <c r="AM30" s="675"/>
      <c r="AN30" s="675"/>
      <c r="AO30" s="675"/>
      <c r="AP30" s="675"/>
      <c r="AQ30" s="675"/>
      <c r="AR30" s="675">
        <v>11031</v>
      </c>
      <c r="AS30" s="675"/>
      <c r="AT30" s="675"/>
      <c r="AU30" s="675"/>
      <c r="AV30" s="675"/>
      <c r="AW30" s="675"/>
      <c r="AX30" s="675">
        <v>1282</v>
      </c>
      <c r="AY30" s="675"/>
      <c r="AZ30" s="675"/>
      <c r="BA30" s="675"/>
      <c r="BB30" s="675"/>
      <c r="BC30" s="675"/>
      <c r="BD30" s="675">
        <v>1824</v>
      </c>
      <c r="BE30" s="675"/>
      <c r="BF30" s="675"/>
      <c r="BG30" s="675"/>
      <c r="BH30" s="675"/>
      <c r="BI30" s="675"/>
      <c r="BJ30" s="675">
        <v>4753</v>
      </c>
      <c r="BK30" s="675"/>
      <c r="BL30" s="675"/>
      <c r="BM30" s="675"/>
      <c r="BN30" s="675"/>
      <c r="BO30" s="675"/>
      <c r="BP30" s="675">
        <v>676</v>
      </c>
      <c r="BQ30" s="675"/>
      <c r="BR30" s="675"/>
      <c r="BS30" s="675"/>
      <c r="BT30" s="675"/>
      <c r="BU30" s="675"/>
      <c r="BV30" s="675">
        <v>887</v>
      </c>
      <c r="BW30" s="675"/>
      <c r="BX30" s="675"/>
      <c r="BY30" s="675"/>
      <c r="BZ30" s="675"/>
      <c r="CA30" s="675"/>
      <c r="CB30" s="675">
        <v>2478</v>
      </c>
      <c r="CC30" s="675"/>
      <c r="CD30" s="675"/>
      <c r="CE30" s="675"/>
      <c r="CF30" s="675"/>
      <c r="CG30" s="675"/>
      <c r="CH30" s="675">
        <v>217</v>
      </c>
      <c r="CI30" s="675"/>
      <c r="CJ30" s="675"/>
      <c r="CK30" s="675"/>
      <c r="CL30" s="675"/>
      <c r="CM30" s="675"/>
      <c r="CN30" s="675">
        <v>1308</v>
      </c>
      <c r="CO30" s="675"/>
      <c r="CP30" s="675"/>
      <c r="CQ30" s="675"/>
      <c r="CR30" s="675"/>
      <c r="CS30" s="675"/>
      <c r="CT30" s="675">
        <v>3800</v>
      </c>
      <c r="CU30" s="675"/>
      <c r="CV30" s="675"/>
      <c r="CW30" s="675"/>
      <c r="CX30" s="675"/>
      <c r="CY30" s="675"/>
      <c r="CZ30" s="675">
        <v>389</v>
      </c>
      <c r="DA30" s="675"/>
      <c r="DB30" s="675"/>
      <c r="DC30" s="675"/>
      <c r="DD30" s="675"/>
      <c r="DE30" s="675"/>
      <c r="DF30" s="675">
        <v>627</v>
      </c>
      <c r="DG30" s="675"/>
      <c r="DH30" s="675"/>
      <c r="DI30" s="675"/>
      <c r="DJ30" s="675"/>
      <c r="DK30" s="675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84"/>
      <c r="DW30" s="384"/>
      <c r="DX30" s="384"/>
      <c r="DY30" s="384"/>
      <c r="DZ30" s="384"/>
    </row>
    <row r="31" spans="1:130" ht="15.75" customHeight="1">
      <c r="A31" s="613" t="s">
        <v>832</v>
      </c>
      <c r="B31" s="1101">
        <v>31</v>
      </c>
      <c r="C31" s="675"/>
      <c r="D31" s="675"/>
      <c r="E31" s="675"/>
      <c r="F31" s="675"/>
      <c r="G31" s="675"/>
      <c r="H31" s="675">
        <v>40350</v>
      </c>
      <c r="I31" s="675"/>
      <c r="J31" s="675"/>
      <c r="K31" s="675"/>
      <c r="L31" s="675"/>
      <c r="M31" s="675"/>
      <c r="N31" s="675">
        <v>30117</v>
      </c>
      <c r="O31" s="675"/>
      <c r="P31" s="675"/>
      <c r="Q31" s="675"/>
      <c r="R31" s="675"/>
      <c r="S31" s="675"/>
      <c r="T31" s="675">
        <v>2042</v>
      </c>
      <c r="U31" s="675"/>
      <c r="V31" s="675"/>
      <c r="W31" s="675"/>
      <c r="X31" s="675"/>
      <c r="Y31" s="675"/>
      <c r="Z31" s="675">
        <v>5448</v>
      </c>
      <c r="AA31" s="675"/>
      <c r="AB31" s="675"/>
      <c r="AC31" s="675"/>
      <c r="AD31" s="675"/>
      <c r="AE31" s="675"/>
      <c r="AF31" s="675">
        <v>2743</v>
      </c>
      <c r="AG31" s="675"/>
      <c r="AH31" s="675"/>
      <c r="AI31" s="675"/>
      <c r="AJ31" s="675"/>
      <c r="AK31" s="675"/>
      <c r="AL31" s="675">
        <v>4608</v>
      </c>
      <c r="AM31" s="675"/>
      <c r="AN31" s="675"/>
      <c r="AO31" s="675"/>
      <c r="AP31" s="675"/>
      <c r="AQ31" s="675"/>
      <c r="AR31" s="675">
        <v>13022</v>
      </c>
      <c r="AS31" s="675"/>
      <c r="AT31" s="675"/>
      <c r="AU31" s="675"/>
      <c r="AV31" s="675"/>
      <c r="AW31" s="675"/>
      <c r="AX31" s="675">
        <v>1573</v>
      </c>
      <c r="AY31" s="675"/>
      <c r="AZ31" s="675"/>
      <c r="BA31" s="675"/>
      <c r="BB31" s="675"/>
      <c r="BC31" s="675"/>
      <c r="BD31" s="675">
        <v>1756</v>
      </c>
      <c r="BE31" s="675"/>
      <c r="BF31" s="675"/>
      <c r="BG31" s="675"/>
      <c r="BH31" s="675"/>
      <c r="BI31" s="675"/>
      <c r="BJ31" s="675">
        <v>4786</v>
      </c>
      <c r="BK31" s="675"/>
      <c r="BL31" s="675"/>
      <c r="BM31" s="675"/>
      <c r="BN31" s="675"/>
      <c r="BO31" s="675"/>
      <c r="BP31" s="675">
        <v>623</v>
      </c>
      <c r="BQ31" s="675"/>
      <c r="BR31" s="675"/>
      <c r="BS31" s="675"/>
      <c r="BT31" s="675"/>
      <c r="BU31" s="675"/>
      <c r="BV31" s="675">
        <v>984</v>
      </c>
      <c r="BW31" s="675"/>
      <c r="BX31" s="675"/>
      <c r="BY31" s="675"/>
      <c r="BZ31" s="675"/>
      <c r="CA31" s="675"/>
      <c r="CB31" s="675">
        <v>2791</v>
      </c>
      <c r="CC31" s="675"/>
      <c r="CD31" s="675"/>
      <c r="CE31" s="675"/>
      <c r="CF31" s="675"/>
      <c r="CG31" s="675"/>
      <c r="CH31" s="675">
        <v>311</v>
      </c>
      <c r="CI31" s="675"/>
      <c r="CJ31" s="675"/>
      <c r="CK31" s="675"/>
      <c r="CL31" s="675"/>
      <c r="CM31" s="675"/>
      <c r="CN31" s="675">
        <v>1868</v>
      </c>
      <c r="CO31" s="675"/>
      <c r="CP31" s="675"/>
      <c r="CQ31" s="675"/>
      <c r="CR31" s="675"/>
      <c r="CS31" s="675"/>
      <c r="CT31" s="675">
        <v>5445</v>
      </c>
      <c r="CU31" s="675"/>
      <c r="CV31" s="675"/>
      <c r="CW31" s="675"/>
      <c r="CX31" s="675"/>
      <c r="CY31" s="675"/>
      <c r="CZ31" s="675">
        <v>639</v>
      </c>
      <c r="DA31" s="675"/>
      <c r="DB31" s="675"/>
      <c r="DC31" s="675"/>
      <c r="DD31" s="675"/>
      <c r="DE31" s="675"/>
      <c r="DF31" s="675">
        <v>739</v>
      </c>
      <c r="DG31" s="675"/>
      <c r="DH31" s="675"/>
      <c r="DI31" s="675"/>
      <c r="DJ31" s="675"/>
      <c r="DK31" s="675"/>
      <c r="DL31" s="373"/>
      <c r="DM31" s="373"/>
      <c r="DN31" s="373"/>
      <c r="DO31" s="373"/>
      <c r="DP31" s="373"/>
      <c r="DQ31" s="373"/>
      <c r="DR31" s="373"/>
      <c r="DS31" s="373"/>
      <c r="DT31" s="373"/>
      <c r="DU31" s="373"/>
      <c r="DV31" s="384"/>
      <c r="DW31" s="384"/>
      <c r="DX31" s="384"/>
      <c r="DY31" s="384"/>
      <c r="DZ31" s="384"/>
    </row>
    <row r="32" spans="1:130" ht="15.75" customHeight="1">
      <c r="A32" s="613" t="s">
        <v>833</v>
      </c>
      <c r="B32" s="1101">
        <v>14</v>
      </c>
      <c r="C32" s="675"/>
      <c r="D32" s="675"/>
      <c r="E32" s="675"/>
      <c r="F32" s="675"/>
      <c r="G32" s="675"/>
      <c r="H32" s="675">
        <v>12434</v>
      </c>
      <c r="I32" s="675"/>
      <c r="J32" s="675"/>
      <c r="K32" s="675"/>
      <c r="L32" s="675"/>
      <c r="M32" s="675"/>
      <c r="N32" s="675">
        <v>9590</v>
      </c>
      <c r="O32" s="675"/>
      <c r="P32" s="675"/>
      <c r="Q32" s="675"/>
      <c r="R32" s="675"/>
      <c r="S32" s="675"/>
      <c r="T32" s="675">
        <v>844</v>
      </c>
      <c r="U32" s="675"/>
      <c r="V32" s="675"/>
      <c r="W32" s="675"/>
      <c r="X32" s="675"/>
      <c r="Y32" s="675"/>
      <c r="Z32" s="675">
        <v>1215</v>
      </c>
      <c r="AA32" s="675"/>
      <c r="AB32" s="675"/>
      <c r="AC32" s="675"/>
      <c r="AD32" s="675"/>
      <c r="AE32" s="675"/>
      <c r="AF32" s="675">
        <v>785</v>
      </c>
      <c r="AG32" s="675"/>
      <c r="AH32" s="675"/>
      <c r="AI32" s="675"/>
      <c r="AJ32" s="675"/>
      <c r="AK32" s="675"/>
      <c r="AL32" s="675">
        <v>1989</v>
      </c>
      <c r="AM32" s="675"/>
      <c r="AN32" s="675"/>
      <c r="AO32" s="675"/>
      <c r="AP32" s="675"/>
      <c r="AQ32" s="675"/>
      <c r="AR32" s="675">
        <v>5600</v>
      </c>
      <c r="AS32" s="675"/>
      <c r="AT32" s="675"/>
      <c r="AU32" s="675"/>
      <c r="AV32" s="675"/>
      <c r="AW32" s="675"/>
      <c r="AX32" s="675">
        <v>404</v>
      </c>
      <c r="AY32" s="675"/>
      <c r="AZ32" s="675"/>
      <c r="BA32" s="675"/>
      <c r="BB32" s="675"/>
      <c r="BC32" s="675"/>
      <c r="BD32" s="675">
        <v>967</v>
      </c>
      <c r="BE32" s="675"/>
      <c r="BF32" s="675"/>
      <c r="BG32" s="675"/>
      <c r="BH32" s="675"/>
      <c r="BI32" s="675"/>
      <c r="BJ32" s="675">
        <v>2685</v>
      </c>
      <c r="BK32" s="675"/>
      <c r="BL32" s="675"/>
      <c r="BM32" s="675"/>
      <c r="BN32" s="675"/>
      <c r="BO32" s="675"/>
      <c r="BP32" s="675">
        <v>304</v>
      </c>
      <c r="BQ32" s="675"/>
      <c r="BR32" s="675"/>
      <c r="BS32" s="675"/>
      <c r="BT32" s="675"/>
      <c r="BU32" s="675"/>
      <c r="BV32" s="675">
        <v>489</v>
      </c>
      <c r="BW32" s="675"/>
      <c r="BX32" s="675"/>
      <c r="BY32" s="675"/>
      <c r="BZ32" s="675"/>
      <c r="CA32" s="675"/>
      <c r="CB32" s="675">
        <v>1359</v>
      </c>
      <c r="CC32" s="675"/>
      <c r="CD32" s="675"/>
      <c r="CE32" s="675"/>
      <c r="CF32" s="675"/>
      <c r="CG32" s="675"/>
      <c r="CH32" s="675">
        <v>50</v>
      </c>
      <c r="CI32" s="675"/>
      <c r="CJ32" s="675"/>
      <c r="CK32" s="675"/>
      <c r="CL32" s="675"/>
      <c r="CM32" s="675"/>
      <c r="CN32" s="675">
        <v>533</v>
      </c>
      <c r="CO32" s="675"/>
      <c r="CP32" s="675"/>
      <c r="CQ32" s="675"/>
      <c r="CR32" s="675"/>
      <c r="CS32" s="675"/>
      <c r="CT32" s="675">
        <v>1556</v>
      </c>
      <c r="CU32" s="675"/>
      <c r="CV32" s="675"/>
      <c r="CW32" s="675"/>
      <c r="CX32" s="675"/>
      <c r="CY32" s="675"/>
      <c r="CZ32" s="675">
        <v>50</v>
      </c>
      <c r="DA32" s="675"/>
      <c r="DB32" s="675"/>
      <c r="DC32" s="675"/>
      <c r="DD32" s="675"/>
      <c r="DE32" s="675"/>
      <c r="DF32" s="675">
        <v>346</v>
      </c>
      <c r="DG32" s="675"/>
      <c r="DH32" s="675"/>
      <c r="DI32" s="675"/>
      <c r="DJ32" s="675"/>
      <c r="DK32" s="675"/>
      <c r="DL32" s="373"/>
      <c r="DM32" s="373"/>
      <c r="DN32" s="373"/>
      <c r="DO32" s="373"/>
      <c r="DP32" s="373"/>
      <c r="DQ32" s="373"/>
      <c r="DR32" s="373"/>
      <c r="DS32" s="373"/>
      <c r="DT32" s="373"/>
      <c r="DU32" s="373"/>
      <c r="DV32" s="384"/>
      <c r="DW32" s="384"/>
      <c r="DX32" s="384"/>
      <c r="DY32" s="384"/>
      <c r="DZ32" s="384"/>
    </row>
    <row r="33" spans="1:130" ht="15.75" customHeight="1">
      <c r="A33" s="613" t="s">
        <v>834</v>
      </c>
      <c r="B33" s="1101">
        <v>29</v>
      </c>
      <c r="C33" s="675"/>
      <c r="D33" s="675"/>
      <c r="E33" s="675"/>
      <c r="F33" s="675"/>
      <c r="G33" s="675"/>
      <c r="H33" s="675">
        <v>27103</v>
      </c>
      <c r="I33" s="675"/>
      <c r="J33" s="675"/>
      <c r="K33" s="675"/>
      <c r="L33" s="675"/>
      <c r="M33" s="675"/>
      <c r="N33" s="675">
        <v>21307</v>
      </c>
      <c r="O33" s="675"/>
      <c r="P33" s="675"/>
      <c r="Q33" s="675"/>
      <c r="R33" s="675"/>
      <c r="S33" s="675"/>
      <c r="T33" s="675">
        <v>1691</v>
      </c>
      <c r="U33" s="675"/>
      <c r="V33" s="675"/>
      <c r="W33" s="675"/>
      <c r="X33" s="675"/>
      <c r="Y33" s="675"/>
      <c r="Z33" s="675">
        <v>2426</v>
      </c>
      <c r="AA33" s="675"/>
      <c r="AB33" s="675"/>
      <c r="AC33" s="675"/>
      <c r="AD33" s="675"/>
      <c r="AE33" s="675"/>
      <c r="AF33" s="675">
        <v>1679</v>
      </c>
      <c r="AG33" s="675"/>
      <c r="AH33" s="675"/>
      <c r="AI33" s="675"/>
      <c r="AJ33" s="675"/>
      <c r="AK33" s="675"/>
      <c r="AL33" s="675">
        <v>4055</v>
      </c>
      <c r="AM33" s="675"/>
      <c r="AN33" s="675"/>
      <c r="AO33" s="675"/>
      <c r="AP33" s="675"/>
      <c r="AQ33" s="675"/>
      <c r="AR33" s="675">
        <v>11534</v>
      </c>
      <c r="AS33" s="675"/>
      <c r="AT33" s="675"/>
      <c r="AU33" s="675"/>
      <c r="AV33" s="675"/>
      <c r="AW33" s="675"/>
      <c r="AX33" s="675">
        <v>946</v>
      </c>
      <c r="AY33" s="675"/>
      <c r="AZ33" s="675"/>
      <c r="BA33" s="675"/>
      <c r="BB33" s="675"/>
      <c r="BC33" s="675"/>
      <c r="BD33" s="675">
        <v>1884</v>
      </c>
      <c r="BE33" s="675"/>
      <c r="BF33" s="675"/>
      <c r="BG33" s="675"/>
      <c r="BH33" s="675"/>
      <c r="BI33" s="675"/>
      <c r="BJ33" s="675">
        <v>5211</v>
      </c>
      <c r="BK33" s="675"/>
      <c r="BL33" s="675"/>
      <c r="BM33" s="675"/>
      <c r="BN33" s="675"/>
      <c r="BO33" s="675"/>
      <c r="BP33" s="675">
        <v>623</v>
      </c>
      <c r="BQ33" s="675"/>
      <c r="BR33" s="675"/>
      <c r="BS33" s="675"/>
      <c r="BT33" s="675"/>
      <c r="BU33" s="675"/>
      <c r="BV33" s="675">
        <v>1100</v>
      </c>
      <c r="BW33" s="675"/>
      <c r="BX33" s="675"/>
      <c r="BY33" s="675"/>
      <c r="BZ33" s="675"/>
      <c r="CA33" s="675"/>
      <c r="CB33" s="675">
        <v>3086</v>
      </c>
      <c r="CC33" s="675"/>
      <c r="CD33" s="675"/>
      <c r="CE33" s="675"/>
      <c r="CF33" s="675"/>
      <c r="CG33" s="675"/>
      <c r="CH33" s="675">
        <v>148</v>
      </c>
      <c r="CI33" s="675"/>
      <c r="CJ33" s="675"/>
      <c r="CK33" s="675"/>
      <c r="CL33" s="675"/>
      <c r="CM33" s="675"/>
      <c r="CN33" s="675">
        <v>1071</v>
      </c>
      <c r="CO33" s="675"/>
      <c r="CP33" s="675"/>
      <c r="CQ33" s="675"/>
      <c r="CR33" s="675"/>
      <c r="CS33" s="675"/>
      <c r="CT33" s="675">
        <v>3237</v>
      </c>
      <c r="CU33" s="675"/>
      <c r="CV33" s="675"/>
      <c r="CW33" s="675"/>
      <c r="CX33" s="675"/>
      <c r="CY33" s="675"/>
      <c r="CZ33" s="675">
        <v>175</v>
      </c>
      <c r="DA33" s="675"/>
      <c r="DB33" s="675"/>
      <c r="DC33" s="675"/>
      <c r="DD33" s="675"/>
      <c r="DE33" s="675"/>
      <c r="DF33" s="675">
        <v>778</v>
      </c>
      <c r="DG33" s="675"/>
      <c r="DH33" s="675"/>
      <c r="DI33" s="675"/>
      <c r="DJ33" s="675"/>
      <c r="DK33" s="675"/>
      <c r="DL33" s="373"/>
      <c r="DM33" s="373"/>
      <c r="DN33" s="373"/>
      <c r="DO33" s="373"/>
      <c r="DP33" s="373"/>
      <c r="DQ33" s="373"/>
      <c r="DR33" s="373"/>
      <c r="DS33" s="373"/>
      <c r="DT33" s="373"/>
      <c r="DU33" s="373"/>
      <c r="DV33" s="384"/>
      <c r="DW33" s="384"/>
      <c r="DX33" s="384"/>
      <c r="DY33" s="384"/>
      <c r="DZ33" s="384"/>
    </row>
    <row r="34" spans="1:141" ht="15.75" customHeight="1">
      <c r="A34" s="613" t="s">
        <v>835</v>
      </c>
      <c r="B34" s="1101">
        <v>26</v>
      </c>
      <c r="C34" s="675"/>
      <c r="D34" s="675"/>
      <c r="E34" s="675"/>
      <c r="F34" s="675"/>
      <c r="G34" s="675"/>
      <c r="H34" s="675">
        <v>23537</v>
      </c>
      <c r="I34" s="675"/>
      <c r="J34" s="675"/>
      <c r="K34" s="675"/>
      <c r="L34" s="675"/>
      <c r="M34" s="675"/>
      <c r="N34" s="675">
        <v>18187</v>
      </c>
      <c r="O34" s="675"/>
      <c r="P34" s="675"/>
      <c r="Q34" s="675"/>
      <c r="R34" s="675"/>
      <c r="S34" s="675"/>
      <c r="T34" s="675">
        <v>1898</v>
      </c>
      <c r="U34" s="675"/>
      <c r="V34" s="675"/>
      <c r="W34" s="675"/>
      <c r="X34" s="675"/>
      <c r="Y34" s="675"/>
      <c r="Z34" s="675">
        <v>2166</v>
      </c>
      <c r="AA34" s="675"/>
      <c r="AB34" s="675"/>
      <c r="AC34" s="675"/>
      <c r="AD34" s="675"/>
      <c r="AE34" s="675"/>
      <c r="AF34" s="675">
        <v>1286</v>
      </c>
      <c r="AG34" s="675"/>
      <c r="AH34" s="675"/>
      <c r="AI34" s="675"/>
      <c r="AJ34" s="675"/>
      <c r="AK34" s="675"/>
      <c r="AL34" s="675">
        <v>3419</v>
      </c>
      <c r="AM34" s="675"/>
      <c r="AN34" s="675"/>
      <c r="AO34" s="675"/>
      <c r="AP34" s="675"/>
      <c r="AQ34" s="675"/>
      <c r="AR34" s="675">
        <v>9479</v>
      </c>
      <c r="AS34" s="675"/>
      <c r="AT34" s="675"/>
      <c r="AU34" s="675"/>
      <c r="AV34" s="675"/>
      <c r="AW34" s="675"/>
      <c r="AX34" s="675">
        <v>663</v>
      </c>
      <c r="AY34" s="675"/>
      <c r="AZ34" s="675"/>
      <c r="BA34" s="675"/>
      <c r="BB34" s="675"/>
      <c r="BC34" s="675"/>
      <c r="BD34" s="675">
        <v>1512</v>
      </c>
      <c r="BE34" s="675"/>
      <c r="BF34" s="675"/>
      <c r="BG34" s="675"/>
      <c r="BH34" s="675"/>
      <c r="BI34" s="675"/>
      <c r="BJ34" s="675">
        <v>4090</v>
      </c>
      <c r="BK34" s="675"/>
      <c r="BL34" s="675"/>
      <c r="BM34" s="675"/>
      <c r="BN34" s="675"/>
      <c r="BO34" s="675"/>
      <c r="BP34" s="675">
        <v>351</v>
      </c>
      <c r="BQ34" s="675"/>
      <c r="BR34" s="675"/>
      <c r="BS34" s="675"/>
      <c r="BT34" s="675"/>
      <c r="BU34" s="675"/>
      <c r="BV34" s="675">
        <v>954</v>
      </c>
      <c r="BW34" s="675"/>
      <c r="BX34" s="675"/>
      <c r="BY34" s="675"/>
      <c r="BZ34" s="675"/>
      <c r="CA34" s="675"/>
      <c r="CB34" s="675">
        <v>2586</v>
      </c>
      <c r="CC34" s="675"/>
      <c r="CD34" s="675"/>
      <c r="CE34" s="675"/>
      <c r="CF34" s="675"/>
      <c r="CG34" s="675"/>
      <c r="CH34" s="675">
        <v>171</v>
      </c>
      <c r="CI34" s="675"/>
      <c r="CJ34" s="675"/>
      <c r="CK34" s="675"/>
      <c r="CL34" s="675"/>
      <c r="CM34" s="675"/>
      <c r="CN34" s="675">
        <v>953</v>
      </c>
      <c r="CO34" s="675"/>
      <c r="CP34" s="675"/>
      <c r="CQ34" s="675"/>
      <c r="CR34" s="675"/>
      <c r="CS34" s="675"/>
      <c r="CT34" s="675">
        <v>2803</v>
      </c>
      <c r="CU34" s="675"/>
      <c r="CV34" s="675"/>
      <c r="CW34" s="675"/>
      <c r="CX34" s="675"/>
      <c r="CY34" s="675"/>
      <c r="CZ34" s="675">
        <v>141</v>
      </c>
      <c r="DA34" s="675"/>
      <c r="DB34" s="675"/>
      <c r="DC34" s="675"/>
      <c r="DD34" s="675"/>
      <c r="DE34" s="675"/>
      <c r="DF34" s="675">
        <v>603</v>
      </c>
      <c r="DG34" s="675"/>
      <c r="DH34" s="675"/>
      <c r="DI34" s="675"/>
      <c r="DJ34" s="675"/>
      <c r="DK34" s="675"/>
      <c r="DL34" s="373"/>
      <c r="DM34" s="373"/>
      <c r="DN34" s="373"/>
      <c r="DO34" s="373"/>
      <c r="DP34" s="373"/>
      <c r="DQ34" s="373"/>
      <c r="DR34" s="373"/>
      <c r="DS34" s="373"/>
      <c r="DT34" s="373"/>
      <c r="DU34" s="373"/>
      <c r="DV34" s="385"/>
      <c r="DW34" s="385"/>
      <c r="DX34" s="385"/>
      <c r="DY34" s="385"/>
      <c r="DZ34" s="385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</row>
    <row r="35" spans="1:141" ht="15.75" customHeight="1">
      <c r="A35" s="613" t="s">
        <v>836</v>
      </c>
      <c r="B35" s="1101">
        <v>26</v>
      </c>
      <c r="C35" s="675"/>
      <c r="D35" s="675"/>
      <c r="E35" s="675"/>
      <c r="F35" s="675"/>
      <c r="G35" s="675"/>
      <c r="H35" s="675">
        <v>24658</v>
      </c>
      <c r="I35" s="675"/>
      <c r="J35" s="675"/>
      <c r="K35" s="675"/>
      <c r="L35" s="675"/>
      <c r="M35" s="675"/>
      <c r="N35" s="675">
        <v>19353</v>
      </c>
      <c r="O35" s="675"/>
      <c r="P35" s="675"/>
      <c r="Q35" s="675"/>
      <c r="R35" s="675"/>
      <c r="S35" s="675"/>
      <c r="T35" s="675">
        <v>1894</v>
      </c>
      <c r="U35" s="675"/>
      <c r="V35" s="675"/>
      <c r="W35" s="675"/>
      <c r="X35" s="675"/>
      <c r="Y35" s="675"/>
      <c r="Z35" s="675">
        <v>1958</v>
      </c>
      <c r="AA35" s="675"/>
      <c r="AB35" s="675"/>
      <c r="AC35" s="675"/>
      <c r="AD35" s="675"/>
      <c r="AE35" s="675"/>
      <c r="AF35" s="675">
        <v>1453</v>
      </c>
      <c r="AG35" s="675"/>
      <c r="AH35" s="675"/>
      <c r="AI35" s="675"/>
      <c r="AJ35" s="675"/>
      <c r="AK35" s="675"/>
      <c r="AL35" s="675">
        <v>3271</v>
      </c>
      <c r="AM35" s="675"/>
      <c r="AN35" s="675"/>
      <c r="AO35" s="675"/>
      <c r="AP35" s="675"/>
      <c r="AQ35" s="675"/>
      <c r="AR35" s="675">
        <v>9384</v>
      </c>
      <c r="AS35" s="675"/>
      <c r="AT35" s="675"/>
      <c r="AU35" s="675"/>
      <c r="AV35" s="675"/>
      <c r="AW35" s="675"/>
      <c r="AX35" s="675">
        <v>497</v>
      </c>
      <c r="AY35" s="675"/>
      <c r="AZ35" s="675"/>
      <c r="BA35" s="675"/>
      <c r="BB35" s="675"/>
      <c r="BC35" s="675"/>
      <c r="BD35" s="675">
        <v>1376</v>
      </c>
      <c r="BE35" s="675"/>
      <c r="BF35" s="675"/>
      <c r="BG35" s="675"/>
      <c r="BH35" s="675"/>
      <c r="BI35" s="675"/>
      <c r="BJ35" s="675">
        <v>3915</v>
      </c>
      <c r="BK35" s="675"/>
      <c r="BL35" s="675"/>
      <c r="BM35" s="675"/>
      <c r="BN35" s="675"/>
      <c r="BO35" s="675"/>
      <c r="BP35" s="675">
        <v>293</v>
      </c>
      <c r="BQ35" s="675"/>
      <c r="BR35" s="675"/>
      <c r="BS35" s="675"/>
      <c r="BT35" s="675"/>
      <c r="BU35" s="675"/>
      <c r="BV35" s="675">
        <v>958</v>
      </c>
      <c r="BW35" s="675"/>
      <c r="BX35" s="675"/>
      <c r="BY35" s="675"/>
      <c r="BZ35" s="675"/>
      <c r="CA35" s="675"/>
      <c r="CB35" s="675">
        <v>2598</v>
      </c>
      <c r="CC35" s="675"/>
      <c r="CD35" s="675"/>
      <c r="CE35" s="675"/>
      <c r="CF35" s="675"/>
      <c r="CG35" s="675"/>
      <c r="CH35" s="675">
        <v>87</v>
      </c>
      <c r="CI35" s="675"/>
      <c r="CJ35" s="675"/>
      <c r="CK35" s="675"/>
      <c r="CL35" s="675"/>
      <c r="CM35" s="675"/>
      <c r="CN35" s="675">
        <v>937</v>
      </c>
      <c r="CO35" s="675"/>
      <c r="CP35" s="675"/>
      <c r="CQ35" s="675"/>
      <c r="CR35" s="675"/>
      <c r="CS35" s="675"/>
      <c r="CT35" s="675">
        <v>2871</v>
      </c>
      <c r="CU35" s="675"/>
      <c r="CV35" s="675"/>
      <c r="CW35" s="675"/>
      <c r="CX35" s="675"/>
      <c r="CY35" s="675"/>
      <c r="CZ35" s="675">
        <v>117</v>
      </c>
      <c r="DA35" s="675"/>
      <c r="DB35" s="675"/>
      <c r="DC35" s="675"/>
      <c r="DD35" s="675"/>
      <c r="DE35" s="675"/>
      <c r="DF35" s="675">
        <v>517</v>
      </c>
      <c r="DG35" s="675"/>
      <c r="DH35" s="675"/>
      <c r="DI35" s="675"/>
      <c r="DJ35" s="675"/>
      <c r="DK35" s="675"/>
      <c r="DL35" s="373"/>
      <c r="DM35" s="373"/>
      <c r="DN35" s="373"/>
      <c r="DO35" s="373"/>
      <c r="DP35" s="373"/>
      <c r="DQ35" s="373"/>
      <c r="DR35" s="373"/>
      <c r="DS35" s="373"/>
      <c r="DT35" s="373"/>
      <c r="DU35" s="373"/>
      <c r="DV35" s="385"/>
      <c r="DW35" s="385"/>
      <c r="DX35" s="385"/>
      <c r="DY35" s="385"/>
      <c r="DZ35" s="385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</row>
    <row r="36" spans="1:141" ht="15.75" customHeight="1">
      <c r="A36" s="375"/>
      <c r="B36" s="1464"/>
      <c r="C36" s="1224"/>
      <c r="D36" s="1224"/>
      <c r="E36" s="1224"/>
      <c r="F36" s="1224"/>
      <c r="G36" s="1224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675"/>
      <c r="AI36" s="675"/>
      <c r="AJ36" s="675"/>
      <c r="AK36" s="675"/>
      <c r="AL36" s="675"/>
      <c r="AM36" s="675"/>
      <c r="AN36" s="675"/>
      <c r="AO36" s="675"/>
      <c r="AP36" s="675"/>
      <c r="AQ36" s="675"/>
      <c r="AR36" s="675"/>
      <c r="AS36" s="675"/>
      <c r="AT36" s="675"/>
      <c r="AU36" s="675"/>
      <c r="AV36" s="675"/>
      <c r="AW36" s="675"/>
      <c r="AX36" s="675"/>
      <c r="AY36" s="675"/>
      <c r="AZ36" s="675"/>
      <c r="BA36" s="675"/>
      <c r="BB36" s="675"/>
      <c r="BC36" s="675"/>
      <c r="BD36" s="675"/>
      <c r="BE36" s="675"/>
      <c r="BF36" s="675"/>
      <c r="BG36" s="675"/>
      <c r="BH36" s="675"/>
      <c r="BI36" s="675"/>
      <c r="BJ36" s="675"/>
      <c r="BK36" s="675"/>
      <c r="BL36" s="675"/>
      <c r="BM36" s="675"/>
      <c r="BN36" s="675"/>
      <c r="BO36" s="675"/>
      <c r="BP36" s="675"/>
      <c r="BQ36" s="675"/>
      <c r="BR36" s="675"/>
      <c r="BS36" s="675"/>
      <c r="BT36" s="675"/>
      <c r="BU36" s="675"/>
      <c r="BV36" s="675"/>
      <c r="BW36" s="675"/>
      <c r="BX36" s="675"/>
      <c r="BY36" s="675"/>
      <c r="BZ36" s="675"/>
      <c r="CA36" s="675"/>
      <c r="CB36" s="675"/>
      <c r="CC36" s="675"/>
      <c r="CD36" s="675"/>
      <c r="CE36" s="675"/>
      <c r="CF36" s="675"/>
      <c r="CG36" s="675"/>
      <c r="CH36" s="675"/>
      <c r="CI36" s="675"/>
      <c r="CJ36" s="675"/>
      <c r="CK36" s="675"/>
      <c r="CL36" s="675"/>
      <c r="CM36" s="675"/>
      <c r="CN36" s="675"/>
      <c r="CO36" s="675"/>
      <c r="CP36" s="675"/>
      <c r="CQ36" s="675"/>
      <c r="CR36" s="675"/>
      <c r="CS36" s="675"/>
      <c r="CT36" s="675"/>
      <c r="CU36" s="675"/>
      <c r="CV36" s="675"/>
      <c r="CW36" s="675"/>
      <c r="CX36" s="675"/>
      <c r="CY36" s="675"/>
      <c r="CZ36" s="675"/>
      <c r="DA36" s="675"/>
      <c r="DB36" s="675"/>
      <c r="DC36" s="675"/>
      <c r="DD36" s="675"/>
      <c r="DE36" s="675"/>
      <c r="DF36" s="675"/>
      <c r="DG36" s="675"/>
      <c r="DH36" s="675"/>
      <c r="DI36" s="675"/>
      <c r="DJ36" s="675"/>
      <c r="DK36" s="675"/>
      <c r="DL36" s="373"/>
      <c r="DM36" s="373"/>
      <c r="DN36" s="373"/>
      <c r="DO36" s="373"/>
      <c r="DP36" s="373"/>
      <c r="DQ36" s="373"/>
      <c r="DR36" s="373"/>
      <c r="DS36" s="373"/>
      <c r="DT36" s="373"/>
      <c r="DU36" s="373"/>
      <c r="DV36" s="385"/>
      <c r="DW36" s="385"/>
      <c r="DX36" s="385"/>
      <c r="DY36" s="385"/>
      <c r="DZ36" s="385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</row>
    <row r="37" spans="1:141" ht="15.75" customHeight="1">
      <c r="A37" s="612" t="s">
        <v>838</v>
      </c>
      <c r="B37" s="1268">
        <v>26</v>
      </c>
      <c r="C37" s="675"/>
      <c r="D37" s="675"/>
      <c r="E37" s="675"/>
      <c r="F37" s="675"/>
      <c r="G37" s="675"/>
      <c r="H37" s="675">
        <v>28224</v>
      </c>
      <c r="I37" s="675"/>
      <c r="J37" s="675"/>
      <c r="K37" s="675"/>
      <c r="L37" s="675"/>
      <c r="M37" s="675"/>
      <c r="N37" s="675">
        <v>22910</v>
      </c>
      <c r="O37" s="675"/>
      <c r="P37" s="675"/>
      <c r="Q37" s="675"/>
      <c r="R37" s="675"/>
      <c r="S37" s="675"/>
      <c r="T37" s="675">
        <v>1802</v>
      </c>
      <c r="U37" s="675"/>
      <c r="V37" s="675"/>
      <c r="W37" s="675"/>
      <c r="X37" s="675"/>
      <c r="Y37" s="675"/>
      <c r="Z37" s="675">
        <v>1876</v>
      </c>
      <c r="AA37" s="675"/>
      <c r="AB37" s="675"/>
      <c r="AC37" s="675"/>
      <c r="AD37" s="675"/>
      <c r="AE37" s="675"/>
      <c r="AF37" s="675">
        <v>1636</v>
      </c>
      <c r="AG37" s="675"/>
      <c r="AH37" s="675"/>
      <c r="AI37" s="675"/>
      <c r="AJ37" s="675"/>
      <c r="AK37" s="675"/>
      <c r="AL37" s="675">
        <v>3496</v>
      </c>
      <c r="AM37" s="675"/>
      <c r="AN37" s="675"/>
      <c r="AO37" s="675"/>
      <c r="AP37" s="675"/>
      <c r="AQ37" s="675"/>
      <c r="AR37" s="675">
        <v>9951</v>
      </c>
      <c r="AS37" s="675"/>
      <c r="AT37" s="675"/>
      <c r="AU37" s="675"/>
      <c r="AV37" s="675"/>
      <c r="AW37" s="675"/>
      <c r="AX37" s="675">
        <v>635</v>
      </c>
      <c r="AY37" s="675"/>
      <c r="AZ37" s="675"/>
      <c r="BA37" s="675"/>
      <c r="BB37" s="675"/>
      <c r="BC37" s="675"/>
      <c r="BD37" s="675">
        <v>1690</v>
      </c>
      <c r="BE37" s="675"/>
      <c r="BF37" s="675"/>
      <c r="BG37" s="675"/>
      <c r="BH37" s="675"/>
      <c r="BI37" s="675"/>
      <c r="BJ37" s="675">
        <v>4585</v>
      </c>
      <c r="BK37" s="675"/>
      <c r="BL37" s="675"/>
      <c r="BM37" s="675"/>
      <c r="BN37" s="675"/>
      <c r="BO37" s="675"/>
      <c r="BP37" s="675">
        <v>458</v>
      </c>
      <c r="BQ37" s="675"/>
      <c r="BR37" s="675"/>
      <c r="BS37" s="675"/>
      <c r="BT37" s="675"/>
      <c r="BU37" s="675"/>
      <c r="BV37" s="675">
        <v>933</v>
      </c>
      <c r="BW37" s="675"/>
      <c r="BX37" s="675"/>
      <c r="BY37" s="675"/>
      <c r="BZ37" s="675"/>
      <c r="CA37" s="675"/>
      <c r="CB37" s="675">
        <v>2604</v>
      </c>
      <c r="CC37" s="675"/>
      <c r="CD37" s="675"/>
      <c r="CE37" s="675"/>
      <c r="CF37" s="675"/>
      <c r="CG37" s="675"/>
      <c r="CH37" s="675">
        <v>86</v>
      </c>
      <c r="CI37" s="675"/>
      <c r="CJ37" s="675"/>
      <c r="CK37" s="675"/>
      <c r="CL37" s="675"/>
      <c r="CM37" s="675"/>
      <c r="CN37" s="675">
        <v>873</v>
      </c>
      <c r="CO37" s="675"/>
      <c r="CP37" s="675"/>
      <c r="CQ37" s="675"/>
      <c r="CR37" s="675"/>
      <c r="CS37" s="675"/>
      <c r="CT37" s="675">
        <v>2762</v>
      </c>
      <c r="CU37" s="675"/>
      <c r="CV37" s="675"/>
      <c r="CW37" s="675"/>
      <c r="CX37" s="675"/>
      <c r="CY37" s="675"/>
      <c r="CZ37" s="675">
        <v>91</v>
      </c>
      <c r="DA37" s="675"/>
      <c r="DB37" s="675"/>
      <c r="DC37" s="675"/>
      <c r="DD37" s="675"/>
      <c r="DE37" s="675"/>
      <c r="DF37" s="675">
        <v>638</v>
      </c>
      <c r="DG37" s="675"/>
      <c r="DH37" s="675"/>
      <c r="DI37" s="675"/>
      <c r="DJ37" s="675"/>
      <c r="DK37" s="675"/>
      <c r="DL37" s="373"/>
      <c r="DM37" s="373"/>
      <c r="DN37" s="373"/>
      <c r="DO37" s="373"/>
      <c r="DP37" s="373"/>
      <c r="DQ37" s="373"/>
      <c r="DR37" s="373"/>
      <c r="DS37" s="373"/>
      <c r="DT37" s="373"/>
      <c r="DU37" s="373"/>
      <c r="DV37" s="385"/>
      <c r="DW37" s="385"/>
      <c r="DX37" s="385"/>
      <c r="DY37" s="385"/>
      <c r="DZ37" s="385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</row>
    <row r="38" spans="1:141" ht="15.75" customHeight="1">
      <c r="A38" s="615" t="s">
        <v>841</v>
      </c>
      <c r="B38" s="675">
        <v>26</v>
      </c>
      <c r="C38" s="675"/>
      <c r="D38" s="675"/>
      <c r="E38" s="675"/>
      <c r="F38" s="675"/>
      <c r="G38" s="675"/>
      <c r="H38" s="675">
        <v>27137</v>
      </c>
      <c r="I38" s="675"/>
      <c r="J38" s="675"/>
      <c r="K38" s="675"/>
      <c r="L38" s="675"/>
      <c r="M38" s="675"/>
      <c r="N38" s="675">
        <v>22108</v>
      </c>
      <c r="O38" s="675"/>
      <c r="P38" s="675"/>
      <c r="Q38" s="675"/>
      <c r="R38" s="675"/>
      <c r="S38" s="675"/>
      <c r="T38" s="675">
        <v>1807</v>
      </c>
      <c r="U38" s="675"/>
      <c r="V38" s="675"/>
      <c r="W38" s="675"/>
      <c r="X38" s="675"/>
      <c r="Y38" s="675"/>
      <c r="Z38" s="675">
        <v>1869</v>
      </c>
      <c r="AA38" s="675"/>
      <c r="AB38" s="675"/>
      <c r="AC38" s="675"/>
      <c r="AD38" s="675"/>
      <c r="AE38" s="675"/>
      <c r="AF38" s="675">
        <v>1353</v>
      </c>
      <c r="AG38" s="675"/>
      <c r="AH38" s="675"/>
      <c r="AI38" s="675"/>
      <c r="AJ38" s="675"/>
      <c r="AK38" s="675"/>
      <c r="AL38" s="675">
        <v>3744</v>
      </c>
      <c r="AM38" s="675"/>
      <c r="AN38" s="675"/>
      <c r="AO38" s="675"/>
      <c r="AP38" s="675"/>
      <c r="AQ38" s="675"/>
      <c r="AR38" s="675">
        <v>10136</v>
      </c>
      <c r="AS38" s="675"/>
      <c r="AT38" s="675"/>
      <c r="AU38" s="675"/>
      <c r="AV38" s="675"/>
      <c r="AW38" s="675"/>
      <c r="AX38" s="675">
        <v>543</v>
      </c>
      <c r="AY38" s="675"/>
      <c r="AZ38" s="675"/>
      <c r="BA38" s="675"/>
      <c r="BB38" s="675"/>
      <c r="BC38" s="675"/>
      <c r="BD38" s="675">
        <v>1885</v>
      </c>
      <c r="BE38" s="675"/>
      <c r="BF38" s="675"/>
      <c r="BG38" s="675"/>
      <c r="BH38" s="675"/>
      <c r="BI38" s="675"/>
      <c r="BJ38" s="675">
        <v>4818</v>
      </c>
      <c r="BK38" s="675"/>
      <c r="BL38" s="675"/>
      <c r="BM38" s="675"/>
      <c r="BN38" s="675"/>
      <c r="BO38" s="675"/>
      <c r="BP38" s="675">
        <v>377</v>
      </c>
      <c r="BQ38" s="675"/>
      <c r="BR38" s="675"/>
      <c r="BS38" s="675"/>
      <c r="BT38" s="675"/>
      <c r="BU38" s="675"/>
      <c r="BV38" s="675">
        <v>964</v>
      </c>
      <c r="BW38" s="675"/>
      <c r="BX38" s="675"/>
      <c r="BY38" s="675"/>
      <c r="BZ38" s="675"/>
      <c r="CA38" s="675"/>
      <c r="CB38" s="675">
        <v>2600</v>
      </c>
      <c r="CC38" s="675"/>
      <c r="CD38" s="675"/>
      <c r="CE38" s="675"/>
      <c r="CF38" s="675"/>
      <c r="CG38" s="675"/>
      <c r="CH38" s="675">
        <v>72</v>
      </c>
      <c r="CI38" s="675"/>
      <c r="CJ38" s="675"/>
      <c r="CK38" s="675"/>
      <c r="CL38" s="675"/>
      <c r="CM38" s="675"/>
      <c r="CN38" s="675">
        <v>895</v>
      </c>
      <c r="CO38" s="675"/>
      <c r="CP38" s="675"/>
      <c r="CQ38" s="675"/>
      <c r="CR38" s="675"/>
      <c r="CS38" s="675"/>
      <c r="CT38" s="675">
        <v>2718</v>
      </c>
      <c r="CU38" s="675"/>
      <c r="CV38" s="675"/>
      <c r="CW38" s="675"/>
      <c r="CX38" s="675"/>
      <c r="CY38" s="675"/>
      <c r="CZ38" s="675">
        <v>94</v>
      </c>
      <c r="DA38" s="675"/>
      <c r="DB38" s="675"/>
      <c r="DC38" s="675"/>
      <c r="DD38" s="675"/>
      <c r="DE38" s="675"/>
      <c r="DF38" s="675">
        <v>558</v>
      </c>
      <c r="DG38" s="675"/>
      <c r="DH38" s="675"/>
      <c r="DI38" s="675"/>
      <c r="DJ38" s="675"/>
      <c r="DK38" s="675"/>
      <c r="DL38" s="373"/>
      <c r="DM38" s="373"/>
      <c r="DN38" s="373"/>
      <c r="DO38" s="373"/>
      <c r="DP38" s="373"/>
      <c r="DQ38" s="373"/>
      <c r="DR38" s="373"/>
      <c r="DS38" s="373"/>
      <c r="DT38" s="373"/>
      <c r="DU38" s="373"/>
      <c r="DV38" s="385"/>
      <c r="DW38" s="385"/>
      <c r="DX38" s="385"/>
      <c r="DY38" s="385"/>
      <c r="DZ38" s="385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</row>
    <row r="39" spans="1:141" ht="15.75" customHeight="1">
      <c r="A39" s="614" t="s">
        <v>840</v>
      </c>
      <c r="B39" s="1102">
        <v>29</v>
      </c>
      <c r="C39" s="679"/>
      <c r="D39" s="679"/>
      <c r="E39" s="679"/>
      <c r="F39" s="679"/>
      <c r="G39" s="679"/>
      <c r="H39" s="679">
        <v>22039</v>
      </c>
      <c r="I39" s="679"/>
      <c r="J39" s="679"/>
      <c r="K39" s="679"/>
      <c r="L39" s="679"/>
      <c r="M39" s="679"/>
      <c r="N39" s="679">
        <v>16444</v>
      </c>
      <c r="O39" s="679"/>
      <c r="P39" s="679"/>
      <c r="Q39" s="679"/>
      <c r="R39" s="679"/>
      <c r="S39" s="679"/>
      <c r="T39" s="679">
        <v>1886</v>
      </c>
      <c r="U39" s="679"/>
      <c r="V39" s="679"/>
      <c r="W39" s="679"/>
      <c r="X39" s="679"/>
      <c r="Y39" s="679"/>
      <c r="Z39" s="679">
        <v>2316</v>
      </c>
      <c r="AA39" s="679"/>
      <c r="AB39" s="679"/>
      <c r="AC39" s="679"/>
      <c r="AD39" s="679"/>
      <c r="AE39" s="679"/>
      <c r="AF39" s="679">
        <v>1393</v>
      </c>
      <c r="AG39" s="679"/>
      <c r="AH39" s="679"/>
      <c r="AI39" s="679"/>
      <c r="AJ39" s="679"/>
      <c r="AK39" s="679"/>
      <c r="AL39" s="679">
        <v>2682</v>
      </c>
      <c r="AM39" s="679"/>
      <c r="AN39" s="679"/>
      <c r="AO39" s="679"/>
      <c r="AP39" s="679"/>
      <c r="AQ39" s="679"/>
      <c r="AR39" s="679">
        <v>7489</v>
      </c>
      <c r="AS39" s="679"/>
      <c r="AT39" s="679"/>
      <c r="AU39" s="679"/>
      <c r="AV39" s="679"/>
      <c r="AW39" s="679"/>
      <c r="AX39" s="679">
        <v>324</v>
      </c>
      <c r="AY39" s="679"/>
      <c r="AZ39" s="679"/>
      <c r="BA39" s="679"/>
      <c r="BB39" s="679"/>
      <c r="BC39" s="679"/>
      <c r="BD39" s="679">
        <v>1046</v>
      </c>
      <c r="BE39" s="679"/>
      <c r="BF39" s="679"/>
      <c r="BG39" s="679"/>
      <c r="BH39" s="679"/>
      <c r="BI39" s="679"/>
      <c r="BJ39" s="679">
        <v>2818</v>
      </c>
      <c r="BK39" s="679"/>
      <c r="BL39" s="679"/>
      <c r="BM39" s="679"/>
      <c r="BN39" s="679"/>
      <c r="BO39" s="679"/>
      <c r="BP39" s="679">
        <v>188</v>
      </c>
      <c r="BQ39" s="679"/>
      <c r="BR39" s="679"/>
      <c r="BS39" s="679"/>
      <c r="BT39" s="679"/>
      <c r="BU39" s="679"/>
      <c r="BV39" s="679">
        <v>847</v>
      </c>
      <c r="BW39" s="679"/>
      <c r="BX39" s="679"/>
      <c r="BY39" s="679"/>
      <c r="BZ39" s="679"/>
      <c r="CA39" s="679"/>
      <c r="CB39" s="679">
        <v>2272</v>
      </c>
      <c r="CC39" s="679"/>
      <c r="CD39" s="679"/>
      <c r="CE39" s="679"/>
      <c r="CF39" s="679"/>
      <c r="CG39" s="679"/>
      <c r="CH39" s="679">
        <v>57</v>
      </c>
      <c r="CI39" s="679"/>
      <c r="CJ39" s="679"/>
      <c r="CK39" s="679"/>
      <c r="CL39" s="679"/>
      <c r="CM39" s="679"/>
      <c r="CN39" s="679">
        <v>789</v>
      </c>
      <c r="CO39" s="679"/>
      <c r="CP39" s="679"/>
      <c r="CQ39" s="679"/>
      <c r="CR39" s="679"/>
      <c r="CS39" s="679"/>
      <c r="CT39" s="679">
        <v>2399</v>
      </c>
      <c r="CU39" s="679"/>
      <c r="CV39" s="679"/>
      <c r="CW39" s="679"/>
      <c r="CX39" s="679"/>
      <c r="CY39" s="679"/>
      <c r="CZ39" s="679">
        <v>79</v>
      </c>
      <c r="DA39" s="679"/>
      <c r="DB39" s="679"/>
      <c r="DC39" s="679"/>
      <c r="DD39" s="679"/>
      <c r="DE39" s="679"/>
      <c r="DF39" s="679">
        <v>473</v>
      </c>
      <c r="DG39" s="679"/>
      <c r="DH39" s="679"/>
      <c r="DI39" s="679"/>
      <c r="DJ39" s="679"/>
      <c r="DK39" s="679"/>
      <c r="DL39" s="373"/>
      <c r="DM39" s="373"/>
      <c r="DN39" s="373"/>
      <c r="DO39" s="373"/>
      <c r="DP39" s="373"/>
      <c r="DQ39" s="373"/>
      <c r="DR39" s="373"/>
      <c r="DS39" s="373"/>
      <c r="DT39" s="373"/>
      <c r="DU39" s="373"/>
      <c r="DV39" s="385"/>
      <c r="DW39" s="385"/>
      <c r="DX39" s="385"/>
      <c r="DY39" s="385"/>
      <c r="DZ39" s="385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</row>
    <row r="40" spans="1:141" ht="15" customHeight="1">
      <c r="A40" s="98" t="s">
        <v>813</v>
      </c>
      <c r="DL40" s="59"/>
      <c r="DM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385"/>
      <c r="EE40" s="385"/>
      <c r="EF40" s="385"/>
      <c r="EG40" s="385"/>
      <c r="EH40" s="385"/>
      <c r="EI40" s="59"/>
      <c r="EJ40" s="59"/>
      <c r="EK40" s="59"/>
    </row>
    <row r="41" spans="122:141" ht="15" customHeight="1"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385"/>
      <c r="EE41" s="385"/>
      <c r="EF41" s="385"/>
      <c r="EG41" s="385"/>
      <c r="EH41" s="385"/>
      <c r="EI41" s="59"/>
      <c r="EJ41" s="59"/>
      <c r="EK41" s="59"/>
    </row>
    <row r="42" spans="122:141" ht="15" customHeight="1"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</row>
    <row r="43" spans="1:141" ht="18" customHeight="1">
      <c r="A43" s="1152" t="s">
        <v>814</v>
      </c>
      <c r="B43" s="1152"/>
      <c r="C43" s="1152"/>
      <c r="D43" s="1152"/>
      <c r="E43" s="1152"/>
      <c r="F43" s="1152"/>
      <c r="G43" s="1152"/>
      <c r="H43" s="1152"/>
      <c r="I43" s="1152"/>
      <c r="J43" s="1152"/>
      <c r="K43" s="1152"/>
      <c r="L43" s="1152"/>
      <c r="M43" s="1152"/>
      <c r="N43" s="1152"/>
      <c r="O43" s="1152"/>
      <c r="P43" s="1152"/>
      <c r="Q43" s="1152"/>
      <c r="R43" s="1152"/>
      <c r="S43" s="1152"/>
      <c r="T43" s="1152"/>
      <c r="U43" s="1152"/>
      <c r="V43" s="1152"/>
      <c r="W43" s="1152"/>
      <c r="X43" s="1152"/>
      <c r="Y43" s="1152"/>
      <c r="Z43" s="1152"/>
      <c r="AA43" s="1152"/>
      <c r="AB43" s="1152"/>
      <c r="AC43" s="1152"/>
      <c r="AD43" s="1152"/>
      <c r="AE43" s="1152"/>
      <c r="AF43" s="1152"/>
      <c r="AG43" s="1152"/>
      <c r="AH43" s="1152"/>
      <c r="AI43" s="1152"/>
      <c r="AJ43" s="1152"/>
      <c r="AK43" s="1152"/>
      <c r="AL43" s="1152"/>
      <c r="AM43" s="1152"/>
      <c r="AN43" s="1152"/>
      <c r="AO43" s="1152"/>
      <c r="AP43" s="1152"/>
      <c r="AQ43" s="1152"/>
      <c r="AR43" s="1152"/>
      <c r="AS43" s="1152"/>
      <c r="AT43" s="1152"/>
      <c r="AU43" s="1152"/>
      <c r="AV43" s="1152"/>
      <c r="AW43" s="1152"/>
      <c r="AX43" s="1152"/>
      <c r="AY43" s="1152"/>
      <c r="AZ43" s="1152"/>
      <c r="BA43" s="1152"/>
      <c r="BB43" s="1152"/>
      <c r="BC43" s="1152"/>
      <c r="BD43" s="1152"/>
      <c r="BE43" s="1152"/>
      <c r="BF43" s="1152"/>
      <c r="BG43" s="1152"/>
      <c r="BH43" s="1152"/>
      <c r="BI43" s="1152"/>
      <c r="BJ43" s="1152"/>
      <c r="BK43" s="1152"/>
      <c r="BL43" s="1152"/>
      <c r="BM43" s="1152"/>
      <c r="BN43" s="1152"/>
      <c r="BO43" s="1152"/>
      <c r="BP43" s="1152"/>
      <c r="BQ43" s="1152"/>
      <c r="BR43" s="1152"/>
      <c r="BS43" s="1152"/>
      <c r="BT43" s="1152"/>
      <c r="BU43" s="1152"/>
      <c r="BV43" s="1152"/>
      <c r="BW43" s="1152"/>
      <c r="BX43" s="1152"/>
      <c r="BY43" s="1152"/>
      <c r="BZ43" s="1152"/>
      <c r="CA43" s="1152"/>
      <c r="CB43" s="1152"/>
      <c r="CC43" s="1152"/>
      <c r="CD43" s="1152"/>
      <c r="CE43" s="1152"/>
      <c r="CF43" s="1152"/>
      <c r="CG43" s="1152"/>
      <c r="CH43" s="1152"/>
      <c r="CI43" s="1152"/>
      <c r="CJ43" s="1152"/>
      <c r="CK43" s="1152"/>
      <c r="CL43" s="1152"/>
      <c r="CM43" s="1152"/>
      <c r="CN43" s="1152"/>
      <c r="CO43" s="1152"/>
      <c r="CP43" s="1152"/>
      <c r="CQ43" s="1152"/>
      <c r="CR43" s="1152"/>
      <c r="CS43" s="1152"/>
      <c r="CT43" s="1152"/>
      <c r="CU43" s="1152"/>
      <c r="CV43" s="1152"/>
      <c r="CW43" s="1152"/>
      <c r="CX43" s="1152"/>
      <c r="CY43" s="1152"/>
      <c r="CZ43" s="1152"/>
      <c r="DA43" s="1152"/>
      <c r="DB43" s="1152"/>
      <c r="DC43" s="1152"/>
      <c r="DD43" s="1152"/>
      <c r="DE43" s="1152"/>
      <c r="DF43" s="1152"/>
      <c r="DG43" s="1152"/>
      <c r="DH43" s="1152"/>
      <c r="DI43" s="1152"/>
      <c r="DJ43" s="1152"/>
      <c r="DK43" s="1152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9"/>
      <c r="EE43" s="59"/>
      <c r="EF43" s="59"/>
      <c r="EG43" s="59"/>
      <c r="EH43" s="59"/>
      <c r="EI43" s="59"/>
      <c r="EJ43" s="59"/>
      <c r="EK43" s="59"/>
    </row>
    <row r="44" spans="1:141" ht="18" customHeight="1" thickBot="1">
      <c r="A44" s="311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6"/>
      <c r="AQ44" s="376"/>
      <c r="AR44" s="376"/>
      <c r="AS44" s="376"/>
      <c r="AT44" s="376"/>
      <c r="AU44" s="376"/>
      <c r="AV44" s="376"/>
      <c r="AW44" s="376"/>
      <c r="AX44" s="376"/>
      <c r="AY44" s="376"/>
      <c r="AZ44" s="376"/>
      <c r="BA44" s="376"/>
      <c r="BB44" s="376"/>
      <c r="BC44" s="376"/>
      <c r="BD44" s="376"/>
      <c r="BE44" s="376"/>
      <c r="BF44" s="376"/>
      <c r="BG44" s="376"/>
      <c r="BH44" s="376"/>
      <c r="BI44" s="376"/>
      <c r="BJ44" s="376"/>
      <c r="BK44" s="376"/>
      <c r="BL44" s="376"/>
      <c r="BM44" s="376"/>
      <c r="BN44" s="376"/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6"/>
      <c r="CC44" s="376"/>
      <c r="CD44" s="376"/>
      <c r="CE44" s="376"/>
      <c r="CF44" s="376"/>
      <c r="CG44" s="376"/>
      <c r="CH44" s="376"/>
      <c r="CI44" s="376"/>
      <c r="CJ44" s="376"/>
      <c r="CK44" s="376"/>
      <c r="CL44" s="376"/>
      <c r="CM44" s="376"/>
      <c r="CN44" s="376"/>
      <c r="CO44" s="376"/>
      <c r="CP44" s="376"/>
      <c r="CQ44" s="376"/>
      <c r="CR44" s="376"/>
      <c r="CS44" s="376"/>
      <c r="CT44" s="376"/>
      <c r="CU44" s="376"/>
      <c r="CV44" s="376"/>
      <c r="CW44" s="376"/>
      <c r="CX44" s="376"/>
      <c r="CY44" s="376"/>
      <c r="CZ44" s="376"/>
      <c r="DA44" s="376"/>
      <c r="DB44" s="376"/>
      <c r="DC44" s="376"/>
      <c r="DD44" s="376"/>
      <c r="DE44" s="376"/>
      <c r="DF44" s="376"/>
      <c r="DG44" s="376"/>
      <c r="DH44" s="376"/>
      <c r="DI44" s="376"/>
      <c r="DJ44" s="376"/>
      <c r="DK44" s="376"/>
      <c r="DL44" s="58"/>
      <c r="DM44" s="58"/>
      <c r="DN44" s="58"/>
      <c r="DR44" s="59"/>
      <c r="DS44" s="59"/>
      <c r="DT44" s="59"/>
      <c r="DU44" s="59"/>
      <c r="DV44" s="48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</row>
    <row r="45" spans="1:141" ht="15.75" customHeight="1">
      <c r="A45" s="377" t="s">
        <v>634</v>
      </c>
      <c r="B45" s="1441" t="s">
        <v>282</v>
      </c>
      <c r="C45" s="1442"/>
      <c r="D45" s="1442"/>
      <c r="E45" s="1442"/>
      <c r="F45" s="1442"/>
      <c r="G45" s="1442"/>
      <c r="H45" s="1442"/>
      <c r="I45" s="1442"/>
      <c r="J45" s="1443"/>
      <c r="K45" s="1444" t="s">
        <v>786</v>
      </c>
      <c r="L45" s="1444"/>
      <c r="M45" s="1444"/>
      <c r="N45" s="1444"/>
      <c r="O45" s="1444"/>
      <c r="P45" s="1444"/>
      <c r="Q45" s="1444"/>
      <c r="R45" s="1444"/>
      <c r="S45" s="1444"/>
      <c r="T45" s="1444" t="s">
        <v>787</v>
      </c>
      <c r="U45" s="1444"/>
      <c r="V45" s="1444"/>
      <c r="W45" s="1444"/>
      <c r="X45" s="1444"/>
      <c r="Y45" s="1444"/>
      <c r="Z45" s="1444"/>
      <c r="AA45" s="1444"/>
      <c r="AB45" s="1444"/>
      <c r="AC45" s="1444" t="s">
        <v>788</v>
      </c>
      <c r="AD45" s="1444"/>
      <c r="AE45" s="1444"/>
      <c r="AF45" s="1444"/>
      <c r="AG45" s="1444"/>
      <c r="AH45" s="1444"/>
      <c r="AI45" s="1444"/>
      <c r="AJ45" s="1444"/>
      <c r="AK45" s="1444"/>
      <c r="AL45" s="1444" t="s">
        <v>789</v>
      </c>
      <c r="AM45" s="1444"/>
      <c r="AN45" s="1444"/>
      <c r="AO45" s="1444"/>
      <c r="AP45" s="1444"/>
      <c r="AQ45" s="1444"/>
      <c r="AR45" s="1444"/>
      <c r="AS45" s="1444"/>
      <c r="AT45" s="1444"/>
      <c r="AU45" s="1444" t="s">
        <v>790</v>
      </c>
      <c r="AV45" s="1444"/>
      <c r="AW45" s="1444"/>
      <c r="AX45" s="1444"/>
      <c r="AY45" s="1444"/>
      <c r="AZ45" s="1444"/>
      <c r="BA45" s="1444"/>
      <c r="BB45" s="1444"/>
      <c r="BC45" s="1444"/>
      <c r="BD45" s="1444" t="s">
        <v>791</v>
      </c>
      <c r="BE45" s="1444"/>
      <c r="BF45" s="1444"/>
      <c r="BG45" s="1444"/>
      <c r="BH45" s="1444"/>
      <c r="BI45" s="1444"/>
      <c r="BJ45" s="1444"/>
      <c r="BK45" s="1444"/>
      <c r="BL45" s="1444"/>
      <c r="BM45" s="1444"/>
      <c r="BN45" s="1444" t="s">
        <v>792</v>
      </c>
      <c r="BO45" s="1444"/>
      <c r="BP45" s="1444"/>
      <c r="BQ45" s="1444"/>
      <c r="BR45" s="1444"/>
      <c r="BS45" s="1444"/>
      <c r="BT45" s="1444"/>
      <c r="BU45" s="1444"/>
      <c r="BV45" s="1444"/>
      <c r="BW45" s="1444"/>
      <c r="BX45" s="1444" t="s">
        <v>793</v>
      </c>
      <c r="BY45" s="1444"/>
      <c r="BZ45" s="1444"/>
      <c r="CA45" s="1444"/>
      <c r="CB45" s="1444"/>
      <c r="CC45" s="1444"/>
      <c r="CD45" s="1444"/>
      <c r="CE45" s="1444"/>
      <c r="CF45" s="1444"/>
      <c r="CG45" s="1444"/>
      <c r="CH45" s="1444" t="s">
        <v>794</v>
      </c>
      <c r="CI45" s="1444"/>
      <c r="CJ45" s="1444"/>
      <c r="CK45" s="1444"/>
      <c r="CL45" s="1444"/>
      <c r="CM45" s="1444"/>
      <c r="CN45" s="1444"/>
      <c r="CO45" s="1444"/>
      <c r="CP45" s="1444"/>
      <c r="CQ45" s="1444"/>
      <c r="CR45" s="1444" t="s">
        <v>795</v>
      </c>
      <c r="CS45" s="1444"/>
      <c r="CT45" s="1444"/>
      <c r="CU45" s="1444"/>
      <c r="CV45" s="1444"/>
      <c r="CW45" s="1444"/>
      <c r="CX45" s="1444"/>
      <c r="CY45" s="1444"/>
      <c r="CZ45" s="1444"/>
      <c r="DA45" s="1444"/>
      <c r="DB45" s="1493" t="s">
        <v>815</v>
      </c>
      <c r="DC45" s="1493"/>
      <c r="DD45" s="1493"/>
      <c r="DE45" s="1493"/>
      <c r="DF45" s="1493"/>
      <c r="DG45" s="1493"/>
      <c r="DH45" s="1493"/>
      <c r="DI45" s="1493"/>
      <c r="DJ45" s="1493"/>
      <c r="DK45" s="1493"/>
      <c r="DL45" s="124"/>
      <c r="DM45" s="124"/>
      <c r="DN45" s="59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</row>
    <row r="46" spans="1:141" ht="15.75" customHeight="1">
      <c r="A46" s="382" t="s">
        <v>13</v>
      </c>
      <c r="B46" s="1486">
        <v>90975</v>
      </c>
      <c r="C46" s="1435"/>
      <c r="D46" s="1435"/>
      <c r="E46" s="1435"/>
      <c r="F46" s="1435"/>
      <c r="G46" s="1435"/>
      <c r="H46" s="1435"/>
      <c r="I46" s="1435"/>
      <c r="J46" s="1435"/>
      <c r="K46" s="1435">
        <v>2530</v>
      </c>
      <c r="L46" s="1435"/>
      <c r="M46" s="1435"/>
      <c r="N46" s="1435"/>
      <c r="O46" s="1435"/>
      <c r="P46" s="1435"/>
      <c r="Q46" s="1435"/>
      <c r="R46" s="1435"/>
      <c r="S46" s="1435"/>
      <c r="T46" s="1435">
        <v>3501</v>
      </c>
      <c r="U46" s="1435"/>
      <c r="V46" s="1435"/>
      <c r="W46" s="1435"/>
      <c r="X46" s="1435"/>
      <c r="Y46" s="1435"/>
      <c r="Z46" s="1435"/>
      <c r="AA46" s="1435"/>
      <c r="AB46" s="1435"/>
      <c r="AC46" s="1435">
        <v>6229</v>
      </c>
      <c r="AD46" s="1435"/>
      <c r="AE46" s="1435"/>
      <c r="AF46" s="1435"/>
      <c r="AG46" s="1435"/>
      <c r="AH46" s="1435"/>
      <c r="AI46" s="1435"/>
      <c r="AJ46" s="1435"/>
      <c r="AK46" s="1435"/>
      <c r="AL46" s="1435">
        <v>10508</v>
      </c>
      <c r="AM46" s="1435"/>
      <c r="AN46" s="1435"/>
      <c r="AO46" s="1435"/>
      <c r="AP46" s="1435"/>
      <c r="AQ46" s="1435"/>
      <c r="AR46" s="1435"/>
      <c r="AS46" s="1435"/>
      <c r="AT46" s="1435"/>
      <c r="AU46" s="1435">
        <v>7431</v>
      </c>
      <c r="AV46" s="1435"/>
      <c r="AW46" s="1435"/>
      <c r="AX46" s="1435"/>
      <c r="AY46" s="1435"/>
      <c r="AZ46" s="1435"/>
      <c r="BA46" s="1435"/>
      <c r="BB46" s="1435"/>
      <c r="BC46" s="1435"/>
      <c r="BD46" s="1435">
        <v>4837</v>
      </c>
      <c r="BE46" s="1435"/>
      <c r="BF46" s="1435"/>
      <c r="BG46" s="1435"/>
      <c r="BH46" s="1435"/>
      <c r="BI46" s="1435"/>
      <c r="BJ46" s="1435"/>
      <c r="BK46" s="1435"/>
      <c r="BL46" s="1435"/>
      <c r="BM46" s="1435"/>
      <c r="BN46" s="1435">
        <v>2013</v>
      </c>
      <c r="BO46" s="1435"/>
      <c r="BP46" s="1435"/>
      <c r="BQ46" s="1435"/>
      <c r="BR46" s="1435"/>
      <c r="BS46" s="1435"/>
      <c r="BT46" s="1435"/>
      <c r="BU46" s="1435"/>
      <c r="BV46" s="1435"/>
      <c r="BW46" s="1435"/>
      <c r="BX46" s="1435">
        <v>16965</v>
      </c>
      <c r="BY46" s="1435"/>
      <c r="BZ46" s="1435"/>
      <c r="CA46" s="1435"/>
      <c r="CB46" s="1435"/>
      <c r="CC46" s="1435"/>
      <c r="CD46" s="1435"/>
      <c r="CE46" s="1435"/>
      <c r="CF46" s="1435"/>
      <c r="CG46" s="1435"/>
      <c r="CH46" s="1435">
        <v>1510</v>
      </c>
      <c r="CI46" s="1435"/>
      <c r="CJ46" s="1435"/>
      <c r="CK46" s="1435"/>
      <c r="CL46" s="1435"/>
      <c r="CM46" s="1435"/>
      <c r="CN46" s="1435"/>
      <c r="CO46" s="1435"/>
      <c r="CP46" s="1435"/>
      <c r="CQ46" s="1435"/>
      <c r="CR46" s="1435">
        <v>34794</v>
      </c>
      <c r="CS46" s="1435"/>
      <c r="CT46" s="1435"/>
      <c r="CU46" s="1435"/>
      <c r="CV46" s="1435"/>
      <c r="CW46" s="1435"/>
      <c r="CX46" s="1435"/>
      <c r="CY46" s="1435"/>
      <c r="CZ46" s="1435"/>
      <c r="DA46" s="1435"/>
      <c r="DB46" s="1435">
        <v>657</v>
      </c>
      <c r="DC46" s="1435"/>
      <c r="DD46" s="1435"/>
      <c r="DE46" s="1435"/>
      <c r="DF46" s="1435"/>
      <c r="DG46" s="1435"/>
      <c r="DH46" s="1435"/>
      <c r="DI46" s="1435"/>
      <c r="DJ46" s="1435"/>
      <c r="DK46" s="1435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</row>
    <row r="47" spans="1:141" ht="15.75" customHeight="1">
      <c r="A47" s="382">
        <v>2</v>
      </c>
      <c r="B47" s="1486">
        <v>87150</v>
      </c>
      <c r="C47" s="1435"/>
      <c r="D47" s="1435"/>
      <c r="E47" s="1435"/>
      <c r="F47" s="1435"/>
      <c r="G47" s="1435"/>
      <c r="H47" s="1435"/>
      <c r="I47" s="1435"/>
      <c r="J47" s="1435"/>
      <c r="K47" s="1435">
        <v>2582</v>
      </c>
      <c r="L47" s="1435"/>
      <c r="M47" s="1435"/>
      <c r="N47" s="1435"/>
      <c r="O47" s="1435"/>
      <c r="P47" s="1435"/>
      <c r="Q47" s="1435"/>
      <c r="R47" s="1435"/>
      <c r="S47" s="1435"/>
      <c r="T47" s="1435">
        <v>3558</v>
      </c>
      <c r="U47" s="1435"/>
      <c r="V47" s="1435"/>
      <c r="W47" s="1435"/>
      <c r="X47" s="1435"/>
      <c r="Y47" s="1435"/>
      <c r="Z47" s="1435"/>
      <c r="AA47" s="1435"/>
      <c r="AB47" s="1435"/>
      <c r="AC47" s="1435">
        <v>6186</v>
      </c>
      <c r="AD47" s="1435"/>
      <c r="AE47" s="1435"/>
      <c r="AF47" s="1435"/>
      <c r="AG47" s="1435"/>
      <c r="AH47" s="1435"/>
      <c r="AI47" s="1435"/>
      <c r="AJ47" s="1435"/>
      <c r="AK47" s="1435"/>
      <c r="AL47" s="1435">
        <v>9212</v>
      </c>
      <c r="AM47" s="1435"/>
      <c r="AN47" s="1435"/>
      <c r="AO47" s="1435"/>
      <c r="AP47" s="1435"/>
      <c r="AQ47" s="1435"/>
      <c r="AR47" s="1435"/>
      <c r="AS47" s="1435"/>
      <c r="AT47" s="1435"/>
      <c r="AU47" s="1435">
        <v>7105</v>
      </c>
      <c r="AV47" s="1435"/>
      <c r="AW47" s="1435"/>
      <c r="AX47" s="1435"/>
      <c r="AY47" s="1435"/>
      <c r="AZ47" s="1435"/>
      <c r="BA47" s="1435"/>
      <c r="BB47" s="1435"/>
      <c r="BC47" s="1435"/>
      <c r="BD47" s="1435">
        <v>4511</v>
      </c>
      <c r="BE47" s="1435"/>
      <c r="BF47" s="1435"/>
      <c r="BG47" s="1435"/>
      <c r="BH47" s="1435"/>
      <c r="BI47" s="1435"/>
      <c r="BJ47" s="1435"/>
      <c r="BK47" s="1435"/>
      <c r="BL47" s="1435"/>
      <c r="BM47" s="1435"/>
      <c r="BN47" s="1435">
        <v>2054</v>
      </c>
      <c r="BO47" s="1435"/>
      <c r="BP47" s="1435"/>
      <c r="BQ47" s="1435"/>
      <c r="BR47" s="1435"/>
      <c r="BS47" s="1435"/>
      <c r="BT47" s="1435"/>
      <c r="BU47" s="1435"/>
      <c r="BV47" s="1435"/>
      <c r="BW47" s="1435"/>
      <c r="BX47" s="1435">
        <v>16374</v>
      </c>
      <c r="BY47" s="1435"/>
      <c r="BZ47" s="1435"/>
      <c r="CA47" s="1435"/>
      <c r="CB47" s="1435"/>
      <c r="CC47" s="1435"/>
      <c r="CD47" s="1435"/>
      <c r="CE47" s="1435"/>
      <c r="CF47" s="1435"/>
      <c r="CG47" s="1435"/>
      <c r="CH47" s="1435">
        <v>1607</v>
      </c>
      <c r="CI47" s="1435"/>
      <c r="CJ47" s="1435"/>
      <c r="CK47" s="1435"/>
      <c r="CL47" s="1435"/>
      <c r="CM47" s="1435"/>
      <c r="CN47" s="1435"/>
      <c r="CO47" s="1435"/>
      <c r="CP47" s="1435"/>
      <c r="CQ47" s="1435"/>
      <c r="CR47" s="1435">
        <v>33287</v>
      </c>
      <c r="CS47" s="1435"/>
      <c r="CT47" s="1435"/>
      <c r="CU47" s="1435"/>
      <c r="CV47" s="1435"/>
      <c r="CW47" s="1435"/>
      <c r="CX47" s="1435"/>
      <c r="CY47" s="1435"/>
      <c r="CZ47" s="1435"/>
      <c r="DA47" s="1435"/>
      <c r="DB47" s="1435">
        <v>674</v>
      </c>
      <c r="DC47" s="1435"/>
      <c r="DD47" s="1435"/>
      <c r="DE47" s="1435"/>
      <c r="DF47" s="1435"/>
      <c r="DG47" s="1435"/>
      <c r="DH47" s="1435"/>
      <c r="DI47" s="1435"/>
      <c r="DJ47" s="1435"/>
      <c r="DK47" s="1435"/>
      <c r="DL47" s="378"/>
      <c r="DM47" s="373"/>
      <c r="DN47" s="373"/>
      <c r="DO47" s="373"/>
      <c r="DP47" s="373"/>
      <c r="DQ47" s="373"/>
      <c r="DR47" s="373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</row>
    <row r="48" spans="1:141" ht="15.75" customHeight="1">
      <c r="A48" s="383">
        <v>3</v>
      </c>
      <c r="B48" s="1486">
        <v>88001</v>
      </c>
      <c r="C48" s="1435"/>
      <c r="D48" s="1435"/>
      <c r="E48" s="1435"/>
      <c r="F48" s="1435"/>
      <c r="G48" s="1435"/>
      <c r="H48" s="1435"/>
      <c r="I48" s="1435"/>
      <c r="J48" s="1435"/>
      <c r="K48" s="1435">
        <v>2468</v>
      </c>
      <c r="L48" s="1435"/>
      <c r="M48" s="1435"/>
      <c r="N48" s="1435"/>
      <c r="O48" s="1435"/>
      <c r="P48" s="1435"/>
      <c r="Q48" s="1435"/>
      <c r="R48" s="1435"/>
      <c r="S48" s="1435"/>
      <c r="T48" s="1435">
        <v>3694</v>
      </c>
      <c r="U48" s="1435"/>
      <c r="V48" s="1435"/>
      <c r="W48" s="1435"/>
      <c r="X48" s="1435"/>
      <c r="Y48" s="1435"/>
      <c r="Z48" s="1435"/>
      <c r="AA48" s="1435"/>
      <c r="AB48" s="1435"/>
      <c r="AC48" s="1435">
        <v>6427</v>
      </c>
      <c r="AD48" s="1435"/>
      <c r="AE48" s="1435"/>
      <c r="AF48" s="1435"/>
      <c r="AG48" s="1435"/>
      <c r="AH48" s="1435"/>
      <c r="AI48" s="1435"/>
      <c r="AJ48" s="1435"/>
      <c r="AK48" s="1435"/>
      <c r="AL48" s="1435">
        <v>10880</v>
      </c>
      <c r="AM48" s="1435"/>
      <c r="AN48" s="1435"/>
      <c r="AO48" s="1435"/>
      <c r="AP48" s="1435"/>
      <c r="AQ48" s="1435"/>
      <c r="AR48" s="1435"/>
      <c r="AS48" s="1435"/>
      <c r="AT48" s="1435"/>
      <c r="AU48" s="1435">
        <v>7184</v>
      </c>
      <c r="AV48" s="1435"/>
      <c r="AW48" s="1435"/>
      <c r="AX48" s="1435"/>
      <c r="AY48" s="1435"/>
      <c r="AZ48" s="1435"/>
      <c r="BA48" s="1435"/>
      <c r="BB48" s="1435"/>
      <c r="BC48" s="1435"/>
      <c r="BD48" s="1435">
        <v>4618</v>
      </c>
      <c r="BE48" s="1435"/>
      <c r="BF48" s="1435"/>
      <c r="BG48" s="1435"/>
      <c r="BH48" s="1435"/>
      <c r="BI48" s="1435"/>
      <c r="BJ48" s="1435"/>
      <c r="BK48" s="1435"/>
      <c r="BL48" s="1435"/>
      <c r="BM48" s="1435"/>
      <c r="BN48" s="1435">
        <v>2100</v>
      </c>
      <c r="BO48" s="1435"/>
      <c r="BP48" s="1435"/>
      <c r="BQ48" s="1435"/>
      <c r="BR48" s="1435"/>
      <c r="BS48" s="1435"/>
      <c r="BT48" s="1435"/>
      <c r="BU48" s="1435"/>
      <c r="BV48" s="1435"/>
      <c r="BW48" s="1435"/>
      <c r="BX48" s="1435">
        <v>16347</v>
      </c>
      <c r="BY48" s="1435"/>
      <c r="BZ48" s="1435"/>
      <c r="CA48" s="1435"/>
      <c r="CB48" s="1435"/>
      <c r="CC48" s="1435"/>
      <c r="CD48" s="1435"/>
      <c r="CE48" s="1435"/>
      <c r="CF48" s="1435"/>
      <c r="CG48" s="1435"/>
      <c r="CH48" s="1435">
        <v>1601</v>
      </c>
      <c r="CI48" s="1435"/>
      <c r="CJ48" s="1435"/>
      <c r="CK48" s="1435"/>
      <c r="CL48" s="1435"/>
      <c r="CM48" s="1435"/>
      <c r="CN48" s="1435"/>
      <c r="CO48" s="1435"/>
      <c r="CP48" s="1435"/>
      <c r="CQ48" s="1435"/>
      <c r="CR48" s="1435">
        <v>31908</v>
      </c>
      <c r="CS48" s="1435"/>
      <c r="CT48" s="1435"/>
      <c r="CU48" s="1435"/>
      <c r="CV48" s="1435"/>
      <c r="CW48" s="1435"/>
      <c r="CX48" s="1435"/>
      <c r="CY48" s="1435"/>
      <c r="CZ48" s="1435"/>
      <c r="DA48" s="1435"/>
      <c r="DB48" s="1435">
        <v>774</v>
      </c>
      <c r="DC48" s="1435"/>
      <c r="DD48" s="1435"/>
      <c r="DE48" s="1435"/>
      <c r="DF48" s="1435"/>
      <c r="DG48" s="1435"/>
      <c r="DH48" s="1435"/>
      <c r="DI48" s="1435"/>
      <c r="DJ48" s="1435"/>
      <c r="DK48" s="1435"/>
      <c r="DL48" s="378"/>
      <c r="DM48" s="373"/>
      <c r="DN48" s="373"/>
      <c r="DO48" s="373"/>
      <c r="DP48" s="373"/>
      <c r="DQ48" s="373"/>
      <c r="DR48" s="373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</row>
    <row r="49" spans="1:141" ht="15.75" customHeight="1">
      <c r="A49" s="383">
        <v>4</v>
      </c>
      <c r="B49" s="1486">
        <v>98735</v>
      </c>
      <c r="C49" s="1435"/>
      <c r="D49" s="1435"/>
      <c r="E49" s="1435"/>
      <c r="F49" s="1435"/>
      <c r="G49" s="1435"/>
      <c r="H49" s="1435"/>
      <c r="I49" s="1435"/>
      <c r="J49" s="1435"/>
      <c r="K49" s="1435">
        <v>3070</v>
      </c>
      <c r="L49" s="1435"/>
      <c r="M49" s="1435"/>
      <c r="N49" s="1435"/>
      <c r="O49" s="1435"/>
      <c r="P49" s="1435"/>
      <c r="Q49" s="1435"/>
      <c r="R49" s="1435"/>
      <c r="S49" s="1435"/>
      <c r="T49" s="1435">
        <v>4261</v>
      </c>
      <c r="U49" s="1435"/>
      <c r="V49" s="1435"/>
      <c r="W49" s="1435"/>
      <c r="X49" s="1435"/>
      <c r="Y49" s="1435"/>
      <c r="Z49" s="1435"/>
      <c r="AA49" s="1435"/>
      <c r="AB49" s="1435"/>
      <c r="AC49" s="1435">
        <v>7567</v>
      </c>
      <c r="AD49" s="1435"/>
      <c r="AE49" s="1435"/>
      <c r="AF49" s="1435"/>
      <c r="AG49" s="1435"/>
      <c r="AH49" s="1435"/>
      <c r="AI49" s="1435"/>
      <c r="AJ49" s="1435"/>
      <c r="AK49" s="1435"/>
      <c r="AL49" s="1435">
        <v>12494</v>
      </c>
      <c r="AM49" s="1435"/>
      <c r="AN49" s="1435"/>
      <c r="AO49" s="1435"/>
      <c r="AP49" s="1435"/>
      <c r="AQ49" s="1435"/>
      <c r="AR49" s="1435"/>
      <c r="AS49" s="1435"/>
      <c r="AT49" s="1435"/>
      <c r="AU49" s="1435">
        <v>7472</v>
      </c>
      <c r="AV49" s="1435"/>
      <c r="AW49" s="1435"/>
      <c r="AX49" s="1435"/>
      <c r="AY49" s="1435"/>
      <c r="AZ49" s="1435"/>
      <c r="BA49" s="1435"/>
      <c r="BB49" s="1435"/>
      <c r="BC49" s="1435"/>
      <c r="BD49" s="1435">
        <v>5636</v>
      </c>
      <c r="BE49" s="1435"/>
      <c r="BF49" s="1435"/>
      <c r="BG49" s="1435"/>
      <c r="BH49" s="1435"/>
      <c r="BI49" s="1435"/>
      <c r="BJ49" s="1435"/>
      <c r="BK49" s="1435"/>
      <c r="BL49" s="1435"/>
      <c r="BM49" s="1435"/>
      <c r="BN49" s="1435">
        <v>2350</v>
      </c>
      <c r="BO49" s="1435"/>
      <c r="BP49" s="1435"/>
      <c r="BQ49" s="1435"/>
      <c r="BR49" s="1435"/>
      <c r="BS49" s="1435"/>
      <c r="BT49" s="1435"/>
      <c r="BU49" s="1435"/>
      <c r="BV49" s="1435"/>
      <c r="BW49" s="1435"/>
      <c r="BX49" s="1435">
        <v>19621</v>
      </c>
      <c r="BY49" s="1435"/>
      <c r="BZ49" s="1435"/>
      <c r="CA49" s="1435"/>
      <c r="CB49" s="1435"/>
      <c r="CC49" s="1435"/>
      <c r="CD49" s="1435"/>
      <c r="CE49" s="1435"/>
      <c r="CF49" s="1435"/>
      <c r="CG49" s="1435"/>
      <c r="CH49" s="1435">
        <v>1985</v>
      </c>
      <c r="CI49" s="1435"/>
      <c r="CJ49" s="1435"/>
      <c r="CK49" s="1435"/>
      <c r="CL49" s="1435"/>
      <c r="CM49" s="1435"/>
      <c r="CN49" s="1435"/>
      <c r="CO49" s="1435"/>
      <c r="CP49" s="1435"/>
      <c r="CQ49" s="1435"/>
      <c r="CR49" s="1435">
        <v>33077</v>
      </c>
      <c r="CS49" s="1435"/>
      <c r="CT49" s="1435"/>
      <c r="CU49" s="1435"/>
      <c r="CV49" s="1435"/>
      <c r="CW49" s="1435"/>
      <c r="CX49" s="1435"/>
      <c r="CY49" s="1435"/>
      <c r="CZ49" s="1435"/>
      <c r="DA49" s="1435"/>
      <c r="DB49" s="1435">
        <v>1202</v>
      </c>
      <c r="DC49" s="1435"/>
      <c r="DD49" s="1435"/>
      <c r="DE49" s="1435"/>
      <c r="DF49" s="1435"/>
      <c r="DG49" s="1435"/>
      <c r="DH49" s="1435"/>
      <c r="DI49" s="1435"/>
      <c r="DJ49" s="1435"/>
      <c r="DK49" s="1435"/>
      <c r="DL49" s="378"/>
      <c r="DM49" s="373"/>
      <c r="DN49" s="373"/>
      <c r="DO49" s="373"/>
      <c r="DP49" s="373"/>
      <c r="DQ49" s="373"/>
      <c r="DR49" s="373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</row>
    <row r="50" spans="1:141" s="155" customFormat="1" ht="15.75" customHeight="1">
      <c r="A50" s="609">
        <v>5</v>
      </c>
      <c r="B50" s="1489">
        <f>SUM(B52:J60,B62:J64)</f>
        <v>110646</v>
      </c>
      <c r="C50" s="1490"/>
      <c r="D50" s="1490"/>
      <c r="E50" s="1490"/>
      <c r="F50" s="1490"/>
      <c r="G50" s="1490"/>
      <c r="H50" s="1490"/>
      <c r="I50" s="1490"/>
      <c r="J50" s="1490"/>
      <c r="K50" s="1490">
        <f>SUM(K52:S60,K62:S64)</f>
        <v>3454</v>
      </c>
      <c r="L50" s="1490"/>
      <c r="M50" s="1490"/>
      <c r="N50" s="1490"/>
      <c r="O50" s="1490"/>
      <c r="P50" s="1490"/>
      <c r="Q50" s="1490"/>
      <c r="R50" s="1490"/>
      <c r="S50" s="1490"/>
      <c r="T50" s="1490">
        <f>SUM(T52:AB60,T62:AB64)</f>
        <v>5276</v>
      </c>
      <c r="U50" s="1490"/>
      <c r="V50" s="1490"/>
      <c r="W50" s="1490"/>
      <c r="X50" s="1490"/>
      <c r="Y50" s="1490"/>
      <c r="Z50" s="1490"/>
      <c r="AA50" s="1490"/>
      <c r="AB50" s="1490"/>
      <c r="AC50" s="1490">
        <f>SUM(AC52:AK60,AC62:AK64)</f>
        <v>8464</v>
      </c>
      <c r="AD50" s="1490"/>
      <c r="AE50" s="1490"/>
      <c r="AF50" s="1490"/>
      <c r="AG50" s="1490"/>
      <c r="AH50" s="1490"/>
      <c r="AI50" s="1490"/>
      <c r="AJ50" s="1490"/>
      <c r="AK50" s="1490"/>
      <c r="AL50" s="1490">
        <v>14033</v>
      </c>
      <c r="AM50" s="1490"/>
      <c r="AN50" s="1490"/>
      <c r="AO50" s="1490"/>
      <c r="AP50" s="1490"/>
      <c r="AQ50" s="1490"/>
      <c r="AR50" s="1490"/>
      <c r="AS50" s="1490"/>
      <c r="AT50" s="1490"/>
      <c r="AU50" s="1490">
        <v>8490</v>
      </c>
      <c r="AV50" s="1490"/>
      <c r="AW50" s="1490"/>
      <c r="AX50" s="1490"/>
      <c r="AY50" s="1490"/>
      <c r="AZ50" s="1490"/>
      <c r="BA50" s="1490"/>
      <c r="BB50" s="1490"/>
      <c r="BC50" s="1490"/>
      <c r="BD50" s="1490">
        <v>6221</v>
      </c>
      <c r="BE50" s="1490"/>
      <c r="BF50" s="1490"/>
      <c r="BG50" s="1490"/>
      <c r="BH50" s="1490"/>
      <c r="BI50" s="1490"/>
      <c r="BJ50" s="1490"/>
      <c r="BK50" s="1490"/>
      <c r="BL50" s="1490"/>
      <c r="BM50" s="1490"/>
      <c r="BN50" s="1490">
        <v>2741</v>
      </c>
      <c r="BO50" s="1490"/>
      <c r="BP50" s="1490"/>
      <c r="BQ50" s="1490"/>
      <c r="BR50" s="1490"/>
      <c r="BS50" s="1490"/>
      <c r="BT50" s="1490"/>
      <c r="BU50" s="1490"/>
      <c r="BV50" s="1490"/>
      <c r="BW50" s="1490"/>
      <c r="BX50" s="1490">
        <v>21168</v>
      </c>
      <c r="BY50" s="1490"/>
      <c r="BZ50" s="1490"/>
      <c r="CA50" s="1490"/>
      <c r="CB50" s="1490"/>
      <c r="CC50" s="1490"/>
      <c r="CD50" s="1490"/>
      <c r="CE50" s="1490"/>
      <c r="CF50" s="1490"/>
      <c r="CG50" s="1490"/>
      <c r="CH50" s="1490">
        <v>2190</v>
      </c>
      <c r="CI50" s="1490"/>
      <c r="CJ50" s="1490"/>
      <c r="CK50" s="1490"/>
      <c r="CL50" s="1490"/>
      <c r="CM50" s="1490"/>
      <c r="CN50" s="1490"/>
      <c r="CO50" s="1490"/>
      <c r="CP50" s="1490"/>
      <c r="CQ50" s="1490"/>
      <c r="CR50" s="1490">
        <v>37110</v>
      </c>
      <c r="CS50" s="1490"/>
      <c r="CT50" s="1490"/>
      <c r="CU50" s="1490"/>
      <c r="CV50" s="1490"/>
      <c r="CW50" s="1490"/>
      <c r="CX50" s="1490"/>
      <c r="CY50" s="1490"/>
      <c r="CZ50" s="1490"/>
      <c r="DA50" s="1490"/>
      <c r="DB50" s="1490">
        <v>1499</v>
      </c>
      <c r="DC50" s="1490"/>
      <c r="DD50" s="1490"/>
      <c r="DE50" s="1490"/>
      <c r="DF50" s="1490"/>
      <c r="DG50" s="1490"/>
      <c r="DH50" s="1490"/>
      <c r="DI50" s="1490"/>
      <c r="DJ50" s="1490"/>
      <c r="DK50" s="1490"/>
      <c r="DL50" s="379"/>
      <c r="DM50" s="374"/>
      <c r="DN50" s="374"/>
      <c r="DO50" s="374"/>
      <c r="DP50" s="374"/>
      <c r="DQ50" s="374"/>
      <c r="DR50" s="374"/>
      <c r="DS50" s="261"/>
      <c r="DT50" s="380"/>
      <c r="DU50" s="380"/>
      <c r="DV50" s="380"/>
      <c r="DW50" s="380"/>
      <c r="DX50" s="380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</row>
    <row r="51" spans="1:141" ht="15.75" customHeight="1">
      <c r="A51" s="375"/>
      <c r="B51" s="1487"/>
      <c r="C51" s="1488"/>
      <c r="D51" s="1488"/>
      <c r="E51" s="1488"/>
      <c r="F51" s="1488"/>
      <c r="G51" s="1488"/>
      <c r="H51" s="1488"/>
      <c r="I51" s="1488"/>
      <c r="J51" s="1488"/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35"/>
      <c r="V51" s="1435"/>
      <c r="W51" s="1435"/>
      <c r="X51" s="1435"/>
      <c r="Y51" s="1435"/>
      <c r="Z51" s="1435"/>
      <c r="AA51" s="1435"/>
      <c r="AB51" s="1435"/>
      <c r="AC51" s="1435"/>
      <c r="AD51" s="1435"/>
      <c r="AE51" s="1435"/>
      <c r="AF51" s="1435"/>
      <c r="AG51" s="1435"/>
      <c r="AH51" s="1435"/>
      <c r="AI51" s="1435"/>
      <c r="AJ51" s="1435"/>
      <c r="AK51" s="1435"/>
      <c r="AL51" s="1435"/>
      <c r="AM51" s="1435"/>
      <c r="AN51" s="1435"/>
      <c r="AO51" s="1435"/>
      <c r="AP51" s="1435"/>
      <c r="AQ51" s="1435"/>
      <c r="AR51" s="1435"/>
      <c r="AS51" s="1435"/>
      <c r="AT51" s="1435"/>
      <c r="AU51" s="1435"/>
      <c r="AV51" s="1435"/>
      <c r="AW51" s="1435"/>
      <c r="AX51" s="1435"/>
      <c r="AY51" s="1435"/>
      <c r="AZ51" s="1435"/>
      <c r="BA51" s="1435"/>
      <c r="BB51" s="1435"/>
      <c r="BC51" s="1435"/>
      <c r="BD51" s="1435"/>
      <c r="BE51" s="1435"/>
      <c r="BF51" s="1435"/>
      <c r="BG51" s="1435"/>
      <c r="BH51" s="1435"/>
      <c r="BI51" s="1435"/>
      <c r="BJ51" s="1435"/>
      <c r="BK51" s="1435"/>
      <c r="BL51" s="1435"/>
      <c r="BM51" s="1435"/>
      <c r="BN51" s="1435"/>
      <c r="BO51" s="1435"/>
      <c r="BP51" s="1435"/>
      <c r="BQ51" s="1435"/>
      <c r="BR51" s="1435"/>
      <c r="BS51" s="1435"/>
      <c r="BT51" s="1435"/>
      <c r="BU51" s="1435"/>
      <c r="BV51" s="1435"/>
      <c r="BW51" s="1435"/>
      <c r="BX51" s="1435"/>
      <c r="BY51" s="1435"/>
      <c r="BZ51" s="1435"/>
      <c r="CA51" s="1435"/>
      <c r="CB51" s="1435"/>
      <c r="CC51" s="1435"/>
      <c r="CD51" s="1435"/>
      <c r="CE51" s="1435"/>
      <c r="CF51" s="1435"/>
      <c r="CG51" s="1435"/>
      <c r="CH51" s="1435"/>
      <c r="CI51" s="1435"/>
      <c r="CJ51" s="1435"/>
      <c r="CK51" s="1435"/>
      <c r="CL51" s="1435"/>
      <c r="CM51" s="1435"/>
      <c r="CN51" s="1435"/>
      <c r="CO51" s="1435"/>
      <c r="CP51" s="1435"/>
      <c r="CQ51" s="1435"/>
      <c r="CR51" s="1435"/>
      <c r="CS51" s="1435"/>
      <c r="CT51" s="1435"/>
      <c r="CU51" s="1435"/>
      <c r="CV51" s="1435"/>
      <c r="CW51" s="1435"/>
      <c r="CX51" s="1435"/>
      <c r="CY51" s="1435"/>
      <c r="CZ51" s="1435"/>
      <c r="DA51" s="1435"/>
      <c r="DB51" s="1435"/>
      <c r="DC51" s="1435"/>
      <c r="DD51" s="1435"/>
      <c r="DE51" s="1435"/>
      <c r="DF51" s="1435"/>
      <c r="DG51" s="1435"/>
      <c r="DH51" s="1435"/>
      <c r="DI51" s="1435"/>
      <c r="DJ51" s="1435"/>
      <c r="DK51" s="1435"/>
      <c r="DL51" s="378"/>
      <c r="DM51" s="373"/>
      <c r="DN51" s="373"/>
      <c r="DO51" s="373"/>
      <c r="DP51" s="373"/>
      <c r="DQ51" s="373"/>
      <c r="DR51" s="373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</row>
    <row r="52" spans="1:141" ht="15.75" customHeight="1">
      <c r="A52" s="612" t="s">
        <v>837</v>
      </c>
      <c r="B52" s="1486">
        <v>4334</v>
      </c>
      <c r="C52" s="1435"/>
      <c r="D52" s="1435"/>
      <c r="E52" s="1435"/>
      <c r="F52" s="1435"/>
      <c r="G52" s="1435"/>
      <c r="H52" s="1435"/>
      <c r="I52" s="1435"/>
      <c r="J52" s="1435"/>
      <c r="K52" s="1435">
        <v>158</v>
      </c>
      <c r="L52" s="1435"/>
      <c r="M52" s="1435"/>
      <c r="N52" s="1435"/>
      <c r="O52" s="1435"/>
      <c r="P52" s="1435"/>
      <c r="Q52" s="1435"/>
      <c r="R52" s="1435"/>
      <c r="S52" s="1435"/>
      <c r="T52" s="1435">
        <v>226</v>
      </c>
      <c r="U52" s="1435"/>
      <c r="V52" s="1435"/>
      <c r="W52" s="1435"/>
      <c r="X52" s="1435"/>
      <c r="Y52" s="1435"/>
      <c r="Z52" s="1435"/>
      <c r="AA52" s="1435"/>
      <c r="AB52" s="1435"/>
      <c r="AC52" s="1435">
        <v>307</v>
      </c>
      <c r="AD52" s="1435"/>
      <c r="AE52" s="1435"/>
      <c r="AF52" s="1435"/>
      <c r="AG52" s="1435"/>
      <c r="AH52" s="1435"/>
      <c r="AI52" s="1435"/>
      <c r="AJ52" s="1435"/>
      <c r="AK52" s="1435"/>
      <c r="AL52" s="1435">
        <v>459</v>
      </c>
      <c r="AM52" s="1435"/>
      <c r="AN52" s="1435"/>
      <c r="AO52" s="1435"/>
      <c r="AP52" s="1435"/>
      <c r="AQ52" s="1435"/>
      <c r="AR52" s="1435"/>
      <c r="AS52" s="1435"/>
      <c r="AT52" s="1435"/>
      <c r="AU52" s="1435">
        <v>296</v>
      </c>
      <c r="AV52" s="1435"/>
      <c r="AW52" s="1435"/>
      <c r="AX52" s="1435"/>
      <c r="AY52" s="1435"/>
      <c r="AZ52" s="1435"/>
      <c r="BA52" s="1435"/>
      <c r="BB52" s="1435"/>
      <c r="BC52" s="1435"/>
      <c r="BD52" s="1435">
        <v>284</v>
      </c>
      <c r="BE52" s="1435"/>
      <c r="BF52" s="1435"/>
      <c r="BG52" s="1435"/>
      <c r="BH52" s="1435"/>
      <c r="BI52" s="1435"/>
      <c r="BJ52" s="1435"/>
      <c r="BK52" s="1435"/>
      <c r="BL52" s="1435"/>
      <c r="BM52" s="1435"/>
      <c r="BN52" s="1435">
        <v>116</v>
      </c>
      <c r="BO52" s="1435"/>
      <c r="BP52" s="1435"/>
      <c r="BQ52" s="1435"/>
      <c r="BR52" s="1435"/>
      <c r="BS52" s="1435"/>
      <c r="BT52" s="1435"/>
      <c r="BU52" s="1435"/>
      <c r="BV52" s="1435"/>
      <c r="BW52" s="1435"/>
      <c r="BX52" s="1435">
        <v>947</v>
      </c>
      <c r="BY52" s="1435"/>
      <c r="BZ52" s="1435"/>
      <c r="CA52" s="1435"/>
      <c r="CB52" s="1435"/>
      <c r="CC52" s="1435"/>
      <c r="CD52" s="1435"/>
      <c r="CE52" s="1435"/>
      <c r="CF52" s="1435"/>
      <c r="CG52" s="1435"/>
      <c r="CH52" s="1435">
        <v>97</v>
      </c>
      <c r="CI52" s="1435"/>
      <c r="CJ52" s="1435"/>
      <c r="CK52" s="1435"/>
      <c r="CL52" s="1435"/>
      <c r="CM52" s="1435"/>
      <c r="CN52" s="1435"/>
      <c r="CO52" s="1435"/>
      <c r="CP52" s="1435"/>
      <c r="CQ52" s="1435"/>
      <c r="CR52" s="1435">
        <v>1372</v>
      </c>
      <c r="CS52" s="1435"/>
      <c r="CT52" s="1435"/>
      <c r="CU52" s="1435"/>
      <c r="CV52" s="1435"/>
      <c r="CW52" s="1435"/>
      <c r="CX52" s="1435"/>
      <c r="CY52" s="1435"/>
      <c r="CZ52" s="1435"/>
      <c r="DA52" s="1435"/>
      <c r="DB52" s="1435">
        <v>72</v>
      </c>
      <c r="DC52" s="1435"/>
      <c r="DD52" s="1435"/>
      <c r="DE52" s="1435"/>
      <c r="DF52" s="1435"/>
      <c r="DG52" s="1435"/>
      <c r="DH52" s="1435"/>
      <c r="DI52" s="1435"/>
      <c r="DJ52" s="1435"/>
      <c r="DK52" s="1435"/>
      <c r="DL52" s="378"/>
      <c r="DM52" s="373"/>
      <c r="DN52" s="373"/>
      <c r="DO52" s="373"/>
      <c r="DP52" s="373"/>
      <c r="DQ52" s="373"/>
      <c r="DR52" s="373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</row>
    <row r="53" spans="1:141" ht="15.75" customHeight="1">
      <c r="A53" s="613" t="s">
        <v>829</v>
      </c>
      <c r="B53" s="1486">
        <v>9289</v>
      </c>
      <c r="C53" s="1435"/>
      <c r="D53" s="1435"/>
      <c r="E53" s="1435"/>
      <c r="F53" s="1435"/>
      <c r="G53" s="1435"/>
      <c r="H53" s="1435"/>
      <c r="I53" s="1435"/>
      <c r="J53" s="1435"/>
      <c r="K53" s="1435">
        <v>283</v>
      </c>
      <c r="L53" s="1435"/>
      <c r="M53" s="1435"/>
      <c r="N53" s="1435"/>
      <c r="O53" s="1435"/>
      <c r="P53" s="1435"/>
      <c r="Q53" s="1435"/>
      <c r="R53" s="1435"/>
      <c r="S53" s="1435"/>
      <c r="T53" s="1435">
        <v>514</v>
      </c>
      <c r="U53" s="1435"/>
      <c r="V53" s="1435"/>
      <c r="W53" s="1435"/>
      <c r="X53" s="1435"/>
      <c r="Y53" s="1435"/>
      <c r="Z53" s="1435"/>
      <c r="AA53" s="1435"/>
      <c r="AB53" s="1435"/>
      <c r="AC53" s="1435">
        <v>649</v>
      </c>
      <c r="AD53" s="1435"/>
      <c r="AE53" s="1435"/>
      <c r="AF53" s="1435"/>
      <c r="AG53" s="1435"/>
      <c r="AH53" s="1435"/>
      <c r="AI53" s="1435"/>
      <c r="AJ53" s="1435"/>
      <c r="AK53" s="1435"/>
      <c r="AL53" s="1435">
        <v>1230</v>
      </c>
      <c r="AM53" s="1435"/>
      <c r="AN53" s="1435"/>
      <c r="AO53" s="1435"/>
      <c r="AP53" s="1435"/>
      <c r="AQ53" s="1435"/>
      <c r="AR53" s="1435"/>
      <c r="AS53" s="1435"/>
      <c r="AT53" s="1435"/>
      <c r="AU53" s="1435">
        <v>789</v>
      </c>
      <c r="AV53" s="1435"/>
      <c r="AW53" s="1435"/>
      <c r="AX53" s="1435"/>
      <c r="AY53" s="1435"/>
      <c r="AZ53" s="1435"/>
      <c r="BA53" s="1435"/>
      <c r="BB53" s="1435"/>
      <c r="BC53" s="1435"/>
      <c r="BD53" s="1435">
        <v>524</v>
      </c>
      <c r="BE53" s="1435"/>
      <c r="BF53" s="1435"/>
      <c r="BG53" s="1435"/>
      <c r="BH53" s="1435"/>
      <c r="BI53" s="1435"/>
      <c r="BJ53" s="1435"/>
      <c r="BK53" s="1435"/>
      <c r="BL53" s="1435"/>
      <c r="BM53" s="1435"/>
      <c r="BN53" s="1435">
        <v>255</v>
      </c>
      <c r="BO53" s="1435"/>
      <c r="BP53" s="1435"/>
      <c r="BQ53" s="1435"/>
      <c r="BR53" s="1435"/>
      <c r="BS53" s="1435"/>
      <c r="BT53" s="1435"/>
      <c r="BU53" s="1435"/>
      <c r="BV53" s="1435"/>
      <c r="BW53" s="1435"/>
      <c r="BX53" s="1435">
        <v>1768</v>
      </c>
      <c r="BY53" s="1435"/>
      <c r="BZ53" s="1435"/>
      <c r="CA53" s="1435"/>
      <c r="CB53" s="1435"/>
      <c r="CC53" s="1435"/>
      <c r="CD53" s="1435"/>
      <c r="CE53" s="1435"/>
      <c r="CF53" s="1435"/>
      <c r="CG53" s="1435"/>
      <c r="CH53" s="1435">
        <v>170</v>
      </c>
      <c r="CI53" s="1435"/>
      <c r="CJ53" s="1435"/>
      <c r="CK53" s="1435"/>
      <c r="CL53" s="1435"/>
      <c r="CM53" s="1435"/>
      <c r="CN53" s="1435"/>
      <c r="CO53" s="1435"/>
      <c r="CP53" s="1435"/>
      <c r="CQ53" s="1435"/>
      <c r="CR53" s="1435">
        <v>2997</v>
      </c>
      <c r="CS53" s="1435"/>
      <c r="CT53" s="1435"/>
      <c r="CU53" s="1435"/>
      <c r="CV53" s="1435"/>
      <c r="CW53" s="1435"/>
      <c r="CX53" s="1435"/>
      <c r="CY53" s="1435"/>
      <c r="CZ53" s="1435"/>
      <c r="DA53" s="1435"/>
      <c r="DB53" s="1435">
        <v>110</v>
      </c>
      <c r="DC53" s="1435"/>
      <c r="DD53" s="1435"/>
      <c r="DE53" s="1435"/>
      <c r="DF53" s="1435"/>
      <c r="DG53" s="1435"/>
      <c r="DH53" s="1435"/>
      <c r="DI53" s="1435"/>
      <c r="DJ53" s="1435"/>
      <c r="DK53" s="1435"/>
      <c r="DL53" s="378"/>
      <c r="DM53" s="373"/>
      <c r="DN53" s="373"/>
      <c r="DO53" s="373"/>
      <c r="DP53" s="373"/>
      <c r="DQ53" s="373"/>
      <c r="DR53" s="373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</row>
    <row r="54" spans="1:141" ht="15.75" customHeight="1">
      <c r="A54" s="613" t="s">
        <v>830</v>
      </c>
      <c r="B54" s="1486">
        <v>9397</v>
      </c>
      <c r="C54" s="1435"/>
      <c r="D54" s="1435"/>
      <c r="E54" s="1435"/>
      <c r="F54" s="1435"/>
      <c r="G54" s="1435"/>
      <c r="H54" s="1435"/>
      <c r="I54" s="1435"/>
      <c r="J54" s="1435"/>
      <c r="K54" s="1435">
        <v>304</v>
      </c>
      <c r="L54" s="1435"/>
      <c r="M54" s="1435"/>
      <c r="N54" s="1435"/>
      <c r="O54" s="1435"/>
      <c r="P54" s="1435"/>
      <c r="Q54" s="1435"/>
      <c r="R54" s="1435"/>
      <c r="S54" s="1435"/>
      <c r="T54" s="1435">
        <v>436</v>
      </c>
      <c r="U54" s="1435"/>
      <c r="V54" s="1435"/>
      <c r="W54" s="1435"/>
      <c r="X54" s="1435"/>
      <c r="Y54" s="1435"/>
      <c r="Z54" s="1435"/>
      <c r="AA54" s="1435"/>
      <c r="AB54" s="1435"/>
      <c r="AC54" s="1435">
        <v>665</v>
      </c>
      <c r="AD54" s="1435"/>
      <c r="AE54" s="1435"/>
      <c r="AF54" s="1435"/>
      <c r="AG54" s="1435"/>
      <c r="AH54" s="1435"/>
      <c r="AI54" s="1435"/>
      <c r="AJ54" s="1435"/>
      <c r="AK54" s="1435"/>
      <c r="AL54" s="1435">
        <v>1129</v>
      </c>
      <c r="AM54" s="1435"/>
      <c r="AN54" s="1435"/>
      <c r="AO54" s="1435"/>
      <c r="AP54" s="1435"/>
      <c r="AQ54" s="1435"/>
      <c r="AR54" s="1435"/>
      <c r="AS54" s="1435"/>
      <c r="AT54" s="1435"/>
      <c r="AU54" s="1435">
        <v>839</v>
      </c>
      <c r="AV54" s="1435"/>
      <c r="AW54" s="1435"/>
      <c r="AX54" s="1435"/>
      <c r="AY54" s="1435"/>
      <c r="AZ54" s="1435"/>
      <c r="BA54" s="1435"/>
      <c r="BB54" s="1435"/>
      <c r="BC54" s="1435"/>
      <c r="BD54" s="1435">
        <v>514</v>
      </c>
      <c r="BE54" s="1435"/>
      <c r="BF54" s="1435"/>
      <c r="BG54" s="1435"/>
      <c r="BH54" s="1435"/>
      <c r="BI54" s="1435"/>
      <c r="BJ54" s="1435"/>
      <c r="BK54" s="1435"/>
      <c r="BL54" s="1435"/>
      <c r="BM54" s="1435"/>
      <c r="BN54" s="1435">
        <v>235</v>
      </c>
      <c r="BO54" s="1435"/>
      <c r="BP54" s="1435"/>
      <c r="BQ54" s="1435"/>
      <c r="BR54" s="1435"/>
      <c r="BS54" s="1435"/>
      <c r="BT54" s="1435"/>
      <c r="BU54" s="1435"/>
      <c r="BV54" s="1435"/>
      <c r="BW54" s="1435"/>
      <c r="BX54" s="1435">
        <v>1912</v>
      </c>
      <c r="BY54" s="1435"/>
      <c r="BZ54" s="1435"/>
      <c r="CA54" s="1435"/>
      <c r="CB54" s="1435"/>
      <c r="CC54" s="1435"/>
      <c r="CD54" s="1435"/>
      <c r="CE54" s="1435"/>
      <c r="CF54" s="1435"/>
      <c r="CG54" s="1435"/>
      <c r="CH54" s="1435">
        <v>173</v>
      </c>
      <c r="CI54" s="1435"/>
      <c r="CJ54" s="1435"/>
      <c r="CK54" s="1435"/>
      <c r="CL54" s="1435"/>
      <c r="CM54" s="1435"/>
      <c r="CN54" s="1435"/>
      <c r="CO54" s="1435"/>
      <c r="CP54" s="1435"/>
      <c r="CQ54" s="1435"/>
      <c r="CR54" s="1435">
        <v>3051</v>
      </c>
      <c r="CS54" s="1435"/>
      <c r="CT54" s="1435"/>
      <c r="CU54" s="1435"/>
      <c r="CV54" s="1435"/>
      <c r="CW54" s="1435"/>
      <c r="CX54" s="1435"/>
      <c r="CY54" s="1435"/>
      <c r="CZ54" s="1435"/>
      <c r="DA54" s="1435"/>
      <c r="DB54" s="1435">
        <v>139</v>
      </c>
      <c r="DC54" s="1435"/>
      <c r="DD54" s="1435"/>
      <c r="DE54" s="1435"/>
      <c r="DF54" s="1435"/>
      <c r="DG54" s="1435"/>
      <c r="DH54" s="1435"/>
      <c r="DI54" s="1435"/>
      <c r="DJ54" s="1435"/>
      <c r="DK54" s="1435"/>
      <c r="DL54" s="378"/>
      <c r="DM54" s="373"/>
      <c r="DN54" s="373"/>
      <c r="DO54" s="373"/>
      <c r="DP54" s="373"/>
      <c r="DQ54" s="373"/>
      <c r="DR54" s="373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</row>
    <row r="55" spans="1:141" ht="15.75" customHeight="1">
      <c r="A55" s="613" t="s">
        <v>831</v>
      </c>
      <c r="B55" s="1486">
        <v>11031</v>
      </c>
      <c r="C55" s="1435"/>
      <c r="D55" s="1435"/>
      <c r="E55" s="1435"/>
      <c r="F55" s="1435"/>
      <c r="G55" s="1435"/>
      <c r="H55" s="1435"/>
      <c r="I55" s="1435"/>
      <c r="J55" s="1435"/>
      <c r="K55" s="1435">
        <v>378</v>
      </c>
      <c r="L55" s="1435"/>
      <c r="M55" s="1435"/>
      <c r="N55" s="1435"/>
      <c r="O55" s="1435"/>
      <c r="P55" s="1435"/>
      <c r="Q55" s="1435"/>
      <c r="R55" s="1435"/>
      <c r="S55" s="1435"/>
      <c r="T55" s="1435">
        <v>538</v>
      </c>
      <c r="U55" s="1435"/>
      <c r="V55" s="1435"/>
      <c r="W55" s="1435"/>
      <c r="X55" s="1435"/>
      <c r="Y55" s="1435"/>
      <c r="Z55" s="1435"/>
      <c r="AA55" s="1435"/>
      <c r="AB55" s="1435"/>
      <c r="AC55" s="1435">
        <v>962</v>
      </c>
      <c r="AD55" s="1435"/>
      <c r="AE55" s="1435"/>
      <c r="AF55" s="1435"/>
      <c r="AG55" s="1435"/>
      <c r="AH55" s="1435"/>
      <c r="AI55" s="1435"/>
      <c r="AJ55" s="1435"/>
      <c r="AK55" s="1435"/>
      <c r="AL55" s="1435">
        <v>1328</v>
      </c>
      <c r="AM55" s="1435"/>
      <c r="AN55" s="1435"/>
      <c r="AO55" s="1435"/>
      <c r="AP55" s="1435"/>
      <c r="AQ55" s="1435"/>
      <c r="AR55" s="1435"/>
      <c r="AS55" s="1435"/>
      <c r="AT55" s="1435"/>
      <c r="AU55" s="1435">
        <v>992</v>
      </c>
      <c r="AV55" s="1435"/>
      <c r="AW55" s="1435"/>
      <c r="AX55" s="1435"/>
      <c r="AY55" s="1435"/>
      <c r="AZ55" s="1435"/>
      <c r="BA55" s="1435"/>
      <c r="BB55" s="1435"/>
      <c r="BC55" s="1435"/>
      <c r="BD55" s="1435">
        <v>594</v>
      </c>
      <c r="BE55" s="1435"/>
      <c r="BF55" s="1435"/>
      <c r="BG55" s="1435"/>
      <c r="BH55" s="1435"/>
      <c r="BI55" s="1435"/>
      <c r="BJ55" s="1435"/>
      <c r="BK55" s="1435"/>
      <c r="BL55" s="1435"/>
      <c r="BM55" s="1435"/>
      <c r="BN55" s="1435">
        <v>254</v>
      </c>
      <c r="BO55" s="1435"/>
      <c r="BP55" s="1435"/>
      <c r="BQ55" s="1435"/>
      <c r="BR55" s="1435"/>
      <c r="BS55" s="1435"/>
      <c r="BT55" s="1435"/>
      <c r="BU55" s="1435"/>
      <c r="BV55" s="1435"/>
      <c r="BW55" s="1435"/>
      <c r="BX55" s="1435">
        <v>2044</v>
      </c>
      <c r="BY55" s="1435"/>
      <c r="BZ55" s="1435"/>
      <c r="CA55" s="1435"/>
      <c r="CB55" s="1435"/>
      <c r="CC55" s="1435"/>
      <c r="CD55" s="1435"/>
      <c r="CE55" s="1435"/>
      <c r="CF55" s="1435"/>
      <c r="CG55" s="1435"/>
      <c r="CH55" s="1435">
        <v>157</v>
      </c>
      <c r="CI55" s="1435"/>
      <c r="CJ55" s="1435"/>
      <c r="CK55" s="1435"/>
      <c r="CL55" s="1435"/>
      <c r="CM55" s="1435"/>
      <c r="CN55" s="1435"/>
      <c r="CO55" s="1435"/>
      <c r="CP55" s="1435"/>
      <c r="CQ55" s="1435"/>
      <c r="CR55" s="1435">
        <v>3641</v>
      </c>
      <c r="CS55" s="1435"/>
      <c r="CT55" s="1435"/>
      <c r="CU55" s="1435"/>
      <c r="CV55" s="1435"/>
      <c r="CW55" s="1435"/>
      <c r="CX55" s="1435"/>
      <c r="CY55" s="1435"/>
      <c r="CZ55" s="1435"/>
      <c r="DA55" s="1435"/>
      <c r="DB55" s="1435">
        <v>143</v>
      </c>
      <c r="DC55" s="1435"/>
      <c r="DD55" s="1435"/>
      <c r="DE55" s="1435"/>
      <c r="DF55" s="1435"/>
      <c r="DG55" s="1435"/>
      <c r="DH55" s="1435"/>
      <c r="DI55" s="1435"/>
      <c r="DJ55" s="1435"/>
      <c r="DK55" s="1435"/>
      <c r="DL55" s="378"/>
      <c r="DM55" s="373"/>
      <c r="DN55" s="373"/>
      <c r="DO55" s="373"/>
      <c r="DP55" s="373"/>
      <c r="DQ55" s="373"/>
      <c r="DR55" s="373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</row>
    <row r="56" spans="1:141" ht="15.75" customHeight="1">
      <c r="A56" s="613" t="s">
        <v>832</v>
      </c>
      <c r="B56" s="1486">
        <v>13022</v>
      </c>
      <c r="C56" s="1435"/>
      <c r="D56" s="1435"/>
      <c r="E56" s="1435"/>
      <c r="F56" s="1435"/>
      <c r="G56" s="1435"/>
      <c r="H56" s="1435"/>
      <c r="I56" s="1435"/>
      <c r="J56" s="1435"/>
      <c r="K56" s="1435">
        <v>429</v>
      </c>
      <c r="L56" s="1435"/>
      <c r="M56" s="1435"/>
      <c r="N56" s="1435"/>
      <c r="O56" s="1435"/>
      <c r="P56" s="1435"/>
      <c r="Q56" s="1435"/>
      <c r="R56" s="1435"/>
      <c r="S56" s="1435"/>
      <c r="T56" s="1435">
        <v>527</v>
      </c>
      <c r="U56" s="1435"/>
      <c r="V56" s="1435"/>
      <c r="W56" s="1435"/>
      <c r="X56" s="1435"/>
      <c r="Y56" s="1435"/>
      <c r="Z56" s="1435"/>
      <c r="AA56" s="1435"/>
      <c r="AB56" s="1435"/>
      <c r="AC56" s="1435">
        <v>1050</v>
      </c>
      <c r="AD56" s="1435"/>
      <c r="AE56" s="1435"/>
      <c r="AF56" s="1435"/>
      <c r="AG56" s="1435"/>
      <c r="AH56" s="1435"/>
      <c r="AI56" s="1435"/>
      <c r="AJ56" s="1435"/>
      <c r="AK56" s="1435"/>
      <c r="AL56" s="1435">
        <v>1404</v>
      </c>
      <c r="AM56" s="1435"/>
      <c r="AN56" s="1435"/>
      <c r="AO56" s="1435"/>
      <c r="AP56" s="1435"/>
      <c r="AQ56" s="1435"/>
      <c r="AR56" s="1435"/>
      <c r="AS56" s="1435"/>
      <c r="AT56" s="1435"/>
      <c r="AU56" s="1435">
        <v>1248</v>
      </c>
      <c r="AV56" s="1435"/>
      <c r="AW56" s="1435"/>
      <c r="AX56" s="1435"/>
      <c r="AY56" s="1435"/>
      <c r="AZ56" s="1435"/>
      <c r="BA56" s="1435"/>
      <c r="BB56" s="1435"/>
      <c r="BC56" s="1435"/>
      <c r="BD56" s="1435">
        <v>677</v>
      </c>
      <c r="BE56" s="1435"/>
      <c r="BF56" s="1435"/>
      <c r="BG56" s="1435"/>
      <c r="BH56" s="1435"/>
      <c r="BI56" s="1435"/>
      <c r="BJ56" s="1435"/>
      <c r="BK56" s="1435"/>
      <c r="BL56" s="1435"/>
      <c r="BM56" s="1435"/>
      <c r="BN56" s="1435">
        <v>251</v>
      </c>
      <c r="BO56" s="1435"/>
      <c r="BP56" s="1435"/>
      <c r="BQ56" s="1435"/>
      <c r="BR56" s="1435"/>
      <c r="BS56" s="1435"/>
      <c r="BT56" s="1435"/>
      <c r="BU56" s="1435"/>
      <c r="BV56" s="1435"/>
      <c r="BW56" s="1435"/>
      <c r="BX56" s="1435">
        <v>2402</v>
      </c>
      <c r="BY56" s="1435"/>
      <c r="BZ56" s="1435"/>
      <c r="CA56" s="1435"/>
      <c r="CB56" s="1435"/>
      <c r="CC56" s="1435"/>
      <c r="CD56" s="1435"/>
      <c r="CE56" s="1435"/>
      <c r="CF56" s="1435"/>
      <c r="CG56" s="1435"/>
      <c r="CH56" s="1435">
        <v>236</v>
      </c>
      <c r="CI56" s="1435"/>
      <c r="CJ56" s="1435"/>
      <c r="CK56" s="1435"/>
      <c r="CL56" s="1435"/>
      <c r="CM56" s="1435"/>
      <c r="CN56" s="1435"/>
      <c r="CO56" s="1435"/>
      <c r="CP56" s="1435"/>
      <c r="CQ56" s="1435"/>
      <c r="CR56" s="1435">
        <v>4605</v>
      </c>
      <c r="CS56" s="1435"/>
      <c r="CT56" s="1435"/>
      <c r="CU56" s="1435"/>
      <c r="CV56" s="1435"/>
      <c r="CW56" s="1435"/>
      <c r="CX56" s="1435"/>
      <c r="CY56" s="1435"/>
      <c r="CZ56" s="1435"/>
      <c r="DA56" s="1435"/>
      <c r="DB56" s="1435">
        <v>193</v>
      </c>
      <c r="DC56" s="1435"/>
      <c r="DD56" s="1435"/>
      <c r="DE56" s="1435"/>
      <c r="DF56" s="1435"/>
      <c r="DG56" s="1435"/>
      <c r="DH56" s="1435"/>
      <c r="DI56" s="1435"/>
      <c r="DJ56" s="1435"/>
      <c r="DK56" s="1435"/>
      <c r="DL56" s="378"/>
      <c r="DM56" s="373"/>
      <c r="DN56" s="373"/>
      <c r="DO56" s="373"/>
      <c r="DP56" s="373"/>
      <c r="DQ56" s="373"/>
      <c r="DR56" s="373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</row>
    <row r="57" spans="1:141" ht="15.75" customHeight="1">
      <c r="A57" s="613" t="s">
        <v>833</v>
      </c>
      <c r="B57" s="1486">
        <v>5600</v>
      </c>
      <c r="C57" s="1435"/>
      <c r="D57" s="1435"/>
      <c r="E57" s="1435"/>
      <c r="F57" s="1435"/>
      <c r="G57" s="1435"/>
      <c r="H57" s="1435"/>
      <c r="I57" s="1435"/>
      <c r="J57" s="1435"/>
      <c r="K57" s="1435">
        <v>207</v>
      </c>
      <c r="L57" s="1435"/>
      <c r="M57" s="1435"/>
      <c r="N57" s="1435"/>
      <c r="O57" s="1435"/>
      <c r="P57" s="1435"/>
      <c r="Q57" s="1435"/>
      <c r="R57" s="1435"/>
      <c r="S57" s="1435"/>
      <c r="T57" s="1435">
        <v>291</v>
      </c>
      <c r="U57" s="1435"/>
      <c r="V57" s="1435"/>
      <c r="W57" s="1435"/>
      <c r="X57" s="1435"/>
      <c r="Y57" s="1435"/>
      <c r="Z57" s="1435"/>
      <c r="AA57" s="1435"/>
      <c r="AB57" s="1435"/>
      <c r="AC57" s="1435">
        <v>388</v>
      </c>
      <c r="AD57" s="1435"/>
      <c r="AE57" s="1435"/>
      <c r="AF57" s="1435"/>
      <c r="AG57" s="1435"/>
      <c r="AH57" s="1435"/>
      <c r="AI57" s="1435"/>
      <c r="AJ57" s="1435"/>
      <c r="AK57" s="1435"/>
      <c r="AL57" s="1435">
        <v>780</v>
      </c>
      <c r="AM57" s="1435"/>
      <c r="AN57" s="1435"/>
      <c r="AO57" s="1435"/>
      <c r="AP57" s="1435"/>
      <c r="AQ57" s="1435"/>
      <c r="AR57" s="1435"/>
      <c r="AS57" s="1435"/>
      <c r="AT57" s="1435"/>
      <c r="AU57" s="1435">
        <v>394</v>
      </c>
      <c r="AV57" s="1435"/>
      <c r="AW57" s="1435"/>
      <c r="AX57" s="1435"/>
      <c r="AY57" s="1435"/>
      <c r="AZ57" s="1435"/>
      <c r="BA57" s="1435"/>
      <c r="BB57" s="1435"/>
      <c r="BC57" s="1435"/>
      <c r="BD57" s="1435">
        <v>304</v>
      </c>
      <c r="BE57" s="1435"/>
      <c r="BF57" s="1435"/>
      <c r="BG57" s="1435"/>
      <c r="BH57" s="1435"/>
      <c r="BI57" s="1435"/>
      <c r="BJ57" s="1435"/>
      <c r="BK57" s="1435"/>
      <c r="BL57" s="1435"/>
      <c r="BM57" s="1435"/>
      <c r="BN57" s="1435">
        <v>157</v>
      </c>
      <c r="BO57" s="1435"/>
      <c r="BP57" s="1435"/>
      <c r="BQ57" s="1435"/>
      <c r="BR57" s="1435"/>
      <c r="BS57" s="1435"/>
      <c r="BT57" s="1435"/>
      <c r="BU57" s="1435"/>
      <c r="BV57" s="1435"/>
      <c r="BW57" s="1435"/>
      <c r="BX57" s="1435">
        <v>1026</v>
      </c>
      <c r="BY57" s="1435"/>
      <c r="BZ57" s="1435"/>
      <c r="CA57" s="1435"/>
      <c r="CB57" s="1435"/>
      <c r="CC57" s="1435"/>
      <c r="CD57" s="1435"/>
      <c r="CE57" s="1435"/>
      <c r="CF57" s="1435"/>
      <c r="CG57" s="1435"/>
      <c r="CH57" s="1435">
        <v>148</v>
      </c>
      <c r="CI57" s="1435"/>
      <c r="CJ57" s="1435"/>
      <c r="CK57" s="1435"/>
      <c r="CL57" s="1435"/>
      <c r="CM57" s="1435"/>
      <c r="CN57" s="1435"/>
      <c r="CO57" s="1435"/>
      <c r="CP57" s="1435"/>
      <c r="CQ57" s="1435"/>
      <c r="CR57" s="1435">
        <v>1816</v>
      </c>
      <c r="CS57" s="1435"/>
      <c r="CT57" s="1435"/>
      <c r="CU57" s="1435"/>
      <c r="CV57" s="1435"/>
      <c r="CW57" s="1435"/>
      <c r="CX57" s="1435"/>
      <c r="CY57" s="1435"/>
      <c r="CZ57" s="1435"/>
      <c r="DA57" s="1435"/>
      <c r="DB57" s="1435">
        <v>89</v>
      </c>
      <c r="DC57" s="1435"/>
      <c r="DD57" s="1435"/>
      <c r="DE57" s="1435"/>
      <c r="DF57" s="1435"/>
      <c r="DG57" s="1435"/>
      <c r="DH57" s="1435"/>
      <c r="DI57" s="1435"/>
      <c r="DJ57" s="1435"/>
      <c r="DK57" s="1435"/>
      <c r="DL57" s="378"/>
      <c r="DM57" s="373"/>
      <c r="DN57" s="373"/>
      <c r="DO57" s="373"/>
      <c r="DP57" s="373"/>
      <c r="DQ57" s="373"/>
      <c r="DR57" s="373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</row>
    <row r="58" spans="1:141" ht="15.75" customHeight="1">
      <c r="A58" s="613" t="s">
        <v>834</v>
      </c>
      <c r="B58" s="1486">
        <v>11534</v>
      </c>
      <c r="C58" s="1435"/>
      <c r="D58" s="1435"/>
      <c r="E58" s="1435"/>
      <c r="F58" s="1435"/>
      <c r="G58" s="1435"/>
      <c r="H58" s="1435"/>
      <c r="I58" s="1435"/>
      <c r="J58" s="1435"/>
      <c r="K58" s="1435">
        <v>314</v>
      </c>
      <c r="L58" s="1435"/>
      <c r="M58" s="1435"/>
      <c r="N58" s="1435"/>
      <c r="O58" s="1435"/>
      <c r="P58" s="1435"/>
      <c r="Q58" s="1435"/>
      <c r="R58" s="1435"/>
      <c r="S58" s="1435"/>
      <c r="T58" s="1435">
        <v>548</v>
      </c>
      <c r="U58" s="1435"/>
      <c r="V58" s="1435"/>
      <c r="W58" s="1435"/>
      <c r="X58" s="1435"/>
      <c r="Y58" s="1435"/>
      <c r="Z58" s="1435"/>
      <c r="AA58" s="1435"/>
      <c r="AB58" s="1435"/>
      <c r="AC58" s="1435">
        <v>951</v>
      </c>
      <c r="AD58" s="1435"/>
      <c r="AE58" s="1435"/>
      <c r="AF58" s="1435"/>
      <c r="AG58" s="1435"/>
      <c r="AH58" s="1435"/>
      <c r="AI58" s="1435"/>
      <c r="AJ58" s="1435"/>
      <c r="AK58" s="1435"/>
      <c r="AL58" s="1435">
        <v>1570</v>
      </c>
      <c r="AM58" s="1435"/>
      <c r="AN58" s="1435"/>
      <c r="AO58" s="1435"/>
      <c r="AP58" s="1435"/>
      <c r="AQ58" s="1435"/>
      <c r="AR58" s="1435"/>
      <c r="AS58" s="1435"/>
      <c r="AT58" s="1435"/>
      <c r="AU58" s="1435">
        <v>927</v>
      </c>
      <c r="AV58" s="1435"/>
      <c r="AW58" s="1435"/>
      <c r="AX58" s="1435"/>
      <c r="AY58" s="1435"/>
      <c r="AZ58" s="1435"/>
      <c r="BA58" s="1435"/>
      <c r="BB58" s="1435"/>
      <c r="BC58" s="1435"/>
      <c r="BD58" s="1435">
        <v>749</v>
      </c>
      <c r="BE58" s="1435"/>
      <c r="BF58" s="1435"/>
      <c r="BG58" s="1435"/>
      <c r="BH58" s="1435"/>
      <c r="BI58" s="1435"/>
      <c r="BJ58" s="1435"/>
      <c r="BK58" s="1435"/>
      <c r="BL58" s="1435"/>
      <c r="BM58" s="1435"/>
      <c r="BN58" s="1435">
        <v>321</v>
      </c>
      <c r="BO58" s="1435"/>
      <c r="BP58" s="1435"/>
      <c r="BQ58" s="1435"/>
      <c r="BR58" s="1435"/>
      <c r="BS58" s="1435"/>
      <c r="BT58" s="1435"/>
      <c r="BU58" s="1435"/>
      <c r="BV58" s="1435"/>
      <c r="BW58" s="1435"/>
      <c r="BX58" s="1435">
        <v>2044</v>
      </c>
      <c r="BY58" s="1435"/>
      <c r="BZ58" s="1435"/>
      <c r="CA58" s="1435"/>
      <c r="CB58" s="1435"/>
      <c r="CC58" s="1435"/>
      <c r="CD58" s="1435"/>
      <c r="CE58" s="1435"/>
      <c r="CF58" s="1435"/>
      <c r="CG58" s="1435"/>
      <c r="CH58" s="1435">
        <v>212</v>
      </c>
      <c r="CI58" s="1435"/>
      <c r="CJ58" s="1435"/>
      <c r="CK58" s="1435"/>
      <c r="CL58" s="1435"/>
      <c r="CM58" s="1435"/>
      <c r="CN58" s="1435"/>
      <c r="CO58" s="1435"/>
      <c r="CP58" s="1435"/>
      <c r="CQ58" s="1435"/>
      <c r="CR58" s="1435">
        <v>3723</v>
      </c>
      <c r="CS58" s="1435"/>
      <c r="CT58" s="1435"/>
      <c r="CU58" s="1435"/>
      <c r="CV58" s="1435"/>
      <c r="CW58" s="1435"/>
      <c r="CX58" s="1435"/>
      <c r="CY58" s="1435"/>
      <c r="CZ58" s="1435"/>
      <c r="DA58" s="1435"/>
      <c r="DB58" s="1435">
        <v>175</v>
      </c>
      <c r="DC58" s="1435"/>
      <c r="DD58" s="1435"/>
      <c r="DE58" s="1435"/>
      <c r="DF58" s="1435"/>
      <c r="DG58" s="1435"/>
      <c r="DH58" s="1435"/>
      <c r="DI58" s="1435"/>
      <c r="DJ58" s="1435"/>
      <c r="DK58" s="1435"/>
      <c r="DL58" s="378"/>
      <c r="DM58" s="373"/>
      <c r="DN58" s="373"/>
      <c r="DO58" s="373"/>
      <c r="DP58" s="373"/>
      <c r="DQ58" s="373"/>
      <c r="DR58" s="373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</row>
    <row r="59" spans="1:141" ht="15.75" customHeight="1">
      <c r="A59" s="613" t="s">
        <v>835</v>
      </c>
      <c r="B59" s="1486">
        <v>9479</v>
      </c>
      <c r="C59" s="1435"/>
      <c r="D59" s="1435"/>
      <c r="E59" s="1435"/>
      <c r="F59" s="1435"/>
      <c r="G59" s="1435"/>
      <c r="H59" s="1435"/>
      <c r="I59" s="1435"/>
      <c r="J59" s="1435"/>
      <c r="K59" s="1435">
        <v>300</v>
      </c>
      <c r="L59" s="1435"/>
      <c r="M59" s="1435"/>
      <c r="N59" s="1435"/>
      <c r="O59" s="1435"/>
      <c r="P59" s="1435"/>
      <c r="Q59" s="1435"/>
      <c r="R59" s="1435"/>
      <c r="S59" s="1435"/>
      <c r="T59" s="1435">
        <v>497</v>
      </c>
      <c r="U59" s="1435"/>
      <c r="V59" s="1435"/>
      <c r="W59" s="1435"/>
      <c r="X59" s="1435"/>
      <c r="Y59" s="1435"/>
      <c r="Z59" s="1435"/>
      <c r="AA59" s="1435"/>
      <c r="AB59" s="1435"/>
      <c r="AC59" s="1435">
        <v>755</v>
      </c>
      <c r="AD59" s="1435"/>
      <c r="AE59" s="1435"/>
      <c r="AF59" s="1435"/>
      <c r="AG59" s="1435"/>
      <c r="AH59" s="1435"/>
      <c r="AI59" s="1435"/>
      <c r="AJ59" s="1435"/>
      <c r="AK59" s="1435"/>
      <c r="AL59" s="1435">
        <v>1152</v>
      </c>
      <c r="AM59" s="1435"/>
      <c r="AN59" s="1435"/>
      <c r="AO59" s="1435"/>
      <c r="AP59" s="1435"/>
      <c r="AQ59" s="1435"/>
      <c r="AR59" s="1435"/>
      <c r="AS59" s="1435"/>
      <c r="AT59" s="1435"/>
      <c r="AU59" s="1435">
        <v>646</v>
      </c>
      <c r="AV59" s="1435"/>
      <c r="AW59" s="1435"/>
      <c r="AX59" s="1435"/>
      <c r="AY59" s="1435"/>
      <c r="AZ59" s="1435"/>
      <c r="BA59" s="1435"/>
      <c r="BB59" s="1435"/>
      <c r="BC59" s="1435"/>
      <c r="BD59" s="1435">
        <v>572</v>
      </c>
      <c r="BE59" s="1435"/>
      <c r="BF59" s="1435"/>
      <c r="BG59" s="1435"/>
      <c r="BH59" s="1435"/>
      <c r="BI59" s="1435"/>
      <c r="BJ59" s="1435"/>
      <c r="BK59" s="1435"/>
      <c r="BL59" s="1435"/>
      <c r="BM59" s="1435"/>
      <c r="BN59" s="1435">
        <v>258</v>
      </c>
      <c r="BO59" s="1435"/>
      <c r="BP59" s="1435"/>
      <c r="BQ59" s="1435"/>
      <c r="BR59" s="1435"/>
      <c r="BS59" s="1435"/>
      <c r="BT59" s="1435"/>
      <c r="BU59" s="1435"/>
      <c r="BV59" s="1435"/>
      <c r="BW59" s="1435"/>
      <c r="BX59" s="1435">
        <v>1803</v>
      </c>
      <c r="BY59" s="1435"/>
      <c r="BZ59" s="1435"/>
      <c r="CA59" s="1435"/>
      <c r="CB59" s="1435"/>
      <c r="CC59" s="1435"/>
      <c r="CD59" s="1435"/>
      <c r="CE59" s="1435"/>
      <c r="CF59" s="1435"/>
      <c r="CG59" s="1435"/>
      <c r="CH59" s="1435">
        <v>191</v>
      </c>
      <c r="CI59" s="1435"/>
      <c r="CJ59" s="1435"/>
      <c r="CK59" s="1435"/>
      <c r="CL59" s="1435"/>
      <c r="CM59" s="1435"/>
      <c r="CN59" s="1435"/>
      <c r="CO59" s="1435"/>
      <c r="CP59" s="1435"/>
      <c r="CQ59" s="1435"/>
      <c r="CR59" s="1435">
        <v>3163</v>
      </c>
      <c r="CS59" s="1435"/>
      <c r="CT59" s="1435"/>
      <c r="CU59" s="1435"/>
      <c r="CV59" s="1435"/>
      <c r="CW59" s="1435"/>
      <c r="CX59" s="1435"/>
      <c r="CY59" s="1435"/>
      <c r="CZ59" s="1435"/>
      <c r="DA59" s="1435"/>
      <c r="DB59" s="1435">
        <v>142</v>
      </c>
      <c r="DC59" s="1435"/>
      <c r="DD59" s="1435"/>
      <c r="DE59" s="1435"/>
      <c r="DF59" s="1435"/>
      <c r="DG59" s="1435"/>
      <c r="DH59" s="1435"/>
      <c r="DI59" s="1435"/>
      <c r="DJ59" s="1435"/>
      <c r="DK59" s="1435"/>
      <c r="DL59" s="378"/>
      <c r="DM59" s="373"/>
      <c r="DN59" s="373"/>
      <c r="DO59" s="373"/>
      <c r="DP59" s="373"/>
      <c r="DQ59" s="373"/>
      <c r="DR59" s="373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</row>
    <row r="60" spans="1:141" ht="15.75" customHeight="1">
      <c r="A60" s="613" t="s">
        <v>836</v>
      </c>
      <c r="B60" s="1486">
        <v>9384</v>
      </c>
      <c r="C60" s="1435"/>
      <c r="D60" s="1435"/>
      <c r="E60" s="1435"/>
      <c r="F60" s="1435"/>
      <c r="G60" s="1435"/>
      <c r="H60" s="1435"/>
      <c r="I60" s="1435"/>
      <c r="J60" s="1435"/>
      <c r="K60" s="1435">
        <v>260</v>
      </c>
      <c r="L60" s="1435"/>
      <c r="M60" s="1435"/>
      <c r="N60" s="1435"/>
      <c r="O60" s="1435"/>
      <c r="P60" s="1435"/>
      <c r="Q60" s="1435"/>
      <c r="R60" s="1435"/>
      <c r="S60" s="1435"/>
      <c r="T60" s="1435">
        <v>402</v>
      </c>
      <c r="U60" s="1435"/>
      <c r="V60" s="1435"/>
      <c r="W60" s="1435"/>
      <c r="X60" s="1435"/>
      <c r="Y60" s="1435"/>
      <c r="Z60" s="1435"/>
      <c r="AA60" s="1435"/>
      <c r="AB60" s="1435"/>
      <c r="AC60" s="1435">
        <v>665</v>
      </c>
      <c r="AD60" s="1435"/>
      <c r="AE60" s="1435"/>
      <c r="AF60" s="1435"/>
      <c r="AG60" s="1435"/>
      <c r="AH60" s="1435"/>
      <c r="AI60" s="1435"/>
      <c r="AJ60" s="1435"/>
      <c r="AK60" s="1435"/>
      <c r="AL60" s="1435">
        <v>1201</v>
      </c>
      <c r="AM60" s="1435"/>
      <c r="AN60" s="1435"/>
      <c r="AO60" s="1435"/>
      <c r="AP60" s="1435"/>
      <c r="AQ60" s="1435"/>
      <c r="AR60" s="1435"/>
      <c r="AS60" s="1435"/>
      <c r="AT60" s="1435"/>
      <c r="AU60" s="1435">
        <v>518</v>
      </c>
      <c r="AV60" s="1435"/>
      <c r="AW60" s="1435"/>
      <c r="AX60" s="1435"/>
      <c r="AY60" s="1435"/>
      <c r="AZ60" s="1435"/>
      <c r="BA60" s="1435"/>
      <c r="BB60" s="1435"/>
      <c r="BC60" s="1435"/>
      <c r="BD60" s="1435">
        <v>489</v>
      </c>
      <c r="BE60" s="1435"/>
      <c r="BF60" s="1435"/>
      <c r="BG60" s="1435"/>
      <c r="BH60" s="1435"/>
      <c r="BI60" s="1435"/>
      <c r="BJ60" s="1435"/>
      <c r="BK60" s="1435"/>
      <c r="BL60" s="1435"/>
      <c r="BM60" s="1435"/>
      <c r="BN60" s="1435">
        <v>213</v>
      </c>
      <c r="BO60" s="1435"/>
      <c r="BP60" s="1435"/>
      <c r="BQ60" s="1435"/>
      <c r="BR60" s="1435"/>
      <c r="BS60" s="1435"/>
      <c r="BT60" s="1435"/>
      <c r="BU60" s="1435"/>
      <c r="BV60" s="1435"/>
      <c r="BW60" s="1435"/>
      <c r="BX60" s="1435">
        <v>1971</v>
      </c>
      <c r="BY60" s="1435"/>
      <c r="BZ60" s="1435"/>
      <c r="CA60" s="1435"/>
      <c r="CB60" s="1435"/>
      <c r="CC60" s="1435"/>
      <c r="CD60" s="1435"/>
      <c r="CE60" s="1435"/>
      <c r="CF60" s="1435"/>
      <c r="CG60" s="1435"/>
      <c r="CH60" s="1435">
        <v>198</v>
      </c>
      <c r="CI60" s="1435"/>
      <c r="CJ60" s="1435"/>
      <c r="CK60" s="1435"/>
      <c r="CL60" s="1435"/>
      <c r="CM60" s="1435"/>
      <c r="CN60" s="1435"/>
      <c r="CO60" s="1435"/>
      <c r="CP60" s="1435"/>
      <c r="CQ60" s="1435"/>
      <c r="CR60" s="1435">
        <v>3325</v>
      </c>
      <c r="CS60" s="1435"/>
      <c r="CT60" s="1435"/>
      <c r="CU60" s="1435"/>
      <c r="CV60" s="1435"/>
      <c r="CW60" s="1435"/>
      <c r="CX60" s="1435"/>
      <c r="CY60" s="1435"/>
      <c r="CZ60" s="1435"/>
      <c r="DA60" s="1435"/>
      <c r="DB60" s="1435">
        <v>142</v>
      </c>
      <c r="DC60" s="1435"/>
      <c r="DD60" s="1435"/>
      <c r="DE60" s="1435"/>
      <c r="DF60" s="1435"/>
      <c r="DG60" s="1435"/>
      <c r="DH60" s="1435"/>
      <c r="DI60" s="1435"/>
      <c r="DJ60" s="1435"/>
      <c r="DK60" s="1435"/>
      <c r="DL60" s="378"/>
      <c r="DM60" s="373"/>
      <c r="DN60" s="373"/>
      <c r="DO60" s="373"/>
      <c r="DP60" s="373"/>
      <c r="DQ60" s="373"/>
      <c r="DR60" s="373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</row>
    <row r="61" spans="1:141" ht="15.75" customHeight="1">
      <c r="A61" s="375"/>
      <c r="B61" s="1486"/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5"/>
      <c r="AK61" s="1435"/>
      <c r="AL61" s="1435"/>
      <c r="AM61" s="1435"/>
      <c r="AN61" s="1435"/>
      <c r="AO61" s="1435"/>
      <c r="AP61" s="1435"/>
      <c r="AQ61" s="1435"/>
      <c r="AR61" s="1435"/>
      <c r="AS61" s="1435"/>
      <c r="AT61" s="1435"/>
      <c r="AU61" s="1435"/>
      <c r="AV61" s="1435"/>
      <c r="AW61" s="1435"/>
      <c r="AX61" s="1435"/>
      <c r="AY61" s="1435"/>
      <c r="AZ61" s="1435"/>
      <c r="BA61" s="1435"/>
      <c r="BB61" s="1435"/>
      <c r="BC61" s="1435"/>
      <c r="BD61" s="1435"/>
      <c r="BE61" s="1435"/>
      <c r="BF61" s="1435"/>
      <c r="BG61" s="1435"/>
      <c r="BH61" s="1435"/>
      <c r="BI61" s="1435"/>
      <c r="BJ61" s="1435"/>
      <c r="BK61" s="1435"/>
      <c r="BL61" s="1435"/>
      <c r="BM61" s="1435"/>
      <c r="BN61" s="1435"/>
      <c r="BO61" s="1435"/>
      <c r="BP61" s="1435"/>
      <c r="BQ61" s="1435"/>
      <c r="BR61" s="1435"/>
      <c r="BS61" s="1435"/>
      <c r="BT61" s="1435"/>
      <c r="BU61" s="1435"/>
      <c r="BV61" s="1435"/>
      <c r="BW61" s="1435"/>
      <c r="BX61" s="1435"/>
      <c r="BY61" s="1435"/>
      <c r="BZ61" s="1435"/>
      <c r="CA61" s="1435"/>
      <c r="CB61" s="1435"/>
      <c r="CC61" s="1435"/>
      <c r="CD61" s="1435"/>
      <c r="CE61" s="1435"/>
      <c r="CF61" s="1435"/>
      <c r="CG61" s="1435"/>
      <c r="CH61" s="1435"/>
      <c r="CI61" s="1435"/>
      <c r="CJ61" s="1435"/>
      <c r="CK61" s="1435"/>
      <c r="CL61" s="1435"/>
      <c r="CM61" s="1435"/>
      <c r="CN61" s="1435"/>
      <c r="CO61" s="1435"/>
      <c r="CP61" s="1435"/>
      <c r="CQ61" s="1435"/>
      <c r="CR61" s="1435"/>
      <c r="CS61" s="1435"/>
      <c r="CT61" s="1435"/>
      <c r="CU61" s="1435"/>
      <c r="CV61" s="1435"/>
      <c r="CW61" s="1435"/>
      <c r="CX61" s="1435"/>
      <c r="CY61" s="1435"/>
      <c r="CZ61" s="1435"/>
      <c r="DA61" s="1435"/>
      <c r="DB61" s="1435"/>
      <c r="DC61" s="1435"/>
      <c r="DD61" s="1435"/>
      <c r="DE61" s="1435"/>
      <c r="DF61" s="1435"/>
      <c r="DG61" s="1435"/>
      <c r="DH61" s="1435"/>
      <c r="DI61" s="1435"/>
      <c r="DJ61" s="1435"/>
      <c r="DK61" s="1435"/>
      <c r="DL61" s="378"/>
      <c r="DM61" s="373"/>
      <c r="DN61" s="373"/>
      <c r="DO61" s="373"/>
      <c r="DP61" s="373"/>
      <c r="DQ61" s="373"/>
      <c r="DR61" s="373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</row>
    <row r="62" spans="1:141" ht="15.75" customHeight="1">
      <c r="A62" s="612" t="s">
        <v>838</v>
      </c>
      <c r="B62" s="1486">
        <v>9951</v>
      </c>
      <c r="C62" s="1435"/>
      <c r="D62" s="1435"/>
      <c r="E62" s="1435"/>
      <c r="F62" s="1435"/>
      <c r="G62" s="1435"/>
      <c r="H62" s="1435"/>
      <c r="I62" s="1435"/>
      <c r="J62" s="1435"/>
      <c r="K62" s="1435">
        <v>319</v>
      </c>
      <c r="L62" s="1435"/>
      <c r="M62" s="1435"/>
      <c r="N62" s="1435"/>
      <c r="O62" s="1435"/>
      <c r="P62" s="1435"/>
      <c r="Q62" s="1435"/>
      <c r="R62" s="1435"/>
      <c r="S62" s="1435"/>
      <c r="T62" s="1435">
        <v>434</v>
      </c>
      <c r="U62" s="1435"/>
      <c r="V62" s="1435"/>
      <c r="W62" s="1435"/>
      <c r="X62" s="1435"/>
      <c r="Y62" s="1435"/>
      <c r="Z62" s="1435"/>
      <c r="AA62" s="1435"/>
      <c r="AB62" s="1435"/>
      <c r="AC62" s="1435">
        <v>694</v>
      </c>
      <c r="AD62" s="1435"/>
      <c r="AE62" s="1435"/>
      <c r="AF62" s="1435"/>
      <c r="AG62" s="1435"/>
      <c r="AH62" s="1435"/>
      <c r="AI62" s="1435"/>
      <c r="AJ62" s="1435"/>
      <c r="AK62" s="1435"/>
      <c r="AL62" s="1435">
        <v>1490</v>
      </c>
      <c r="AM62" s="1435"/>
      <c r="AN62" s="1435"/>
      <c r="AO62" s="1435"/>
      <c r="AP62" s="1435"/>
      <c r="AQ62" s="1435"/>
      <c r="AR62" s="1435"/>
      <c r="AS62" s="1435"/>
      <c r="AT62" s="1435"/>
      <c r="AU62" s="1435">
        <v>665</v>
      </c>
      <c r="AV62" s="1435"/>
      <c r="AW62" s="1435"/>
      <c r="AX62" s="1435"/>
      <c r="AY62" s="1435"/>
      <c r="AZ62" s="1435"/>
      <c r="BA62" s="1435"/>
      <c r="BB62" s="1435"/>
      <c r="BC62" s="1435"/>
      <c r="BD62" s="1435">
        <v>600</v>
      </c>
      <c r="BE62" s="1435"/>
      <c r="BF62" s="1435"/>
      <c r="BG62" s="1435"/>
      <c r="BH62" s="1435"/>
      <c r="BI62" s="1435"/>
      <c r="BJ62" s="1435"/>
      <c r="BK62" s="1435"/>
      <c r="BL62" s="1435"/>
      <c r="BM62" s="1435"/>
      <c r="BN62" s="1435">
        <v>273</v>
      </c>
      <c r="BO62" s="1435"/>
      <c r="BP62" s="1435"/>
      <c r="BQ62" s="1435"/>
      <c r="BR62" s="1435"/>
      <c r="BS62" s="1435"/>
      <c r="BT62" s="1435"/>
      <c r="BU62" s="1435"/>
      <c r="BV62" s="1435"/>
      <c r="BW62" s="1435"/>
      <c r="BX62" s="1435">
        <v>1816</v>
      </c>
      <c r="BY62" s="1435"/>
      <c r="BZ62" s="1435"/>
      <c r="CA62" s="1435"/>
      <c r="CB62" s="1435"/>
      <c r="CC62" s="1435"/>
      <c r="CD62" s="1435"/>
      <c r="CE62" s="1435"/>
      <c r="CF62" s="1435"/>
      <c r="CG62" s="1435"/>
      <c r="CH62" s="1435">
        <v>246</v>
      </c>
      <c r="CI62" s="1435"/>
      <c r="CJ62" s="1435"/>
      <c r="CK62" s="1435"/>
      <c r="CL62" s="1435"/>
      <c r="CM62" s="1435"/>
      <c r="CN62" s="1435"/>
      <c r="CO62" s="1435"/>
      <c r="CP62" s="1435"/>
      <c r="CQ62" s="1435"/>
      <c r="CR62" s="1435">
        <v>3279</v>
      </c>
      <c r="CS62" s="1435"/>
      <c r="CT62" s="1435"/>
      <c r="CU62" s="1435"/>
      <c r="CV62" s="1435"/>
      <c r="CW62" s="1435"/>
      <c r="CX62" s="1435"/>
      <c r="CY62" s="1435"/>
      <c r="CZ62" s="1435"/>
      <c r="DA62" s="1435"/>
      <c r="DB62" s="1435">
        <v>135</v>
      </c>
      <c r="DC62" s="1435"/>
      <c r="DD62" s="1435"/>
      <c r="DE62" s="1435"/>
      <c r="DF62" s="1435"/>
      <c r="DG62" s="1435"/>
      <c r="DH62" s="1435"/>
      <c r="DI62" s="1435"/>
      <c r="DJ62" s="1435"/>
      <c r="DK62" s="1435"/>
      <c r="DL62" s="378"/>
      <c r="DM62" s="373"/>
      <c r="DN62" s="373"/>
      <c r="DO62" s="373"/>
      <c r="DP62" s="373"/>
      <c r="DQ62" s="373"/>
      <c r="DR62" s="373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</row>
    <row r="63" spans="1:141" ht="15.75" customHeight="1">
      <c r="A63" s="615" t="s">
        <v>841</v>
      </c>
      <c r="B63" s="1486">
        <v>10136</v>
      </c>
      <c r="C63" s="1435"/>
      <c r="D63" s="1435"/>
      <c r="E63" s="1435"/>
      <c r="F63" s="1435"/>
      <c r="G63" s="1435"/>
      <c r="H63" s="1435"/>
      <c r="I63" s="1435"/>
      <c r="J63" s="1435"/>
      <c r="K63" s="1435">
        <v>282</v>
      </c>
      <c r="L63" s="1435"/>
      <c r="M63" s="1435"/>
      <c r="N63" s="1435"/>
      <c r="O63" s="1435"/>
      <c r="P63" s="1435"/>
      <c r="Q63" s="1435"/>
      <c r="R63" s="1435"/>
      <c r="S63" s="1435"/>
      <c r="T63" s="1435">
        <v>502</v>
      </c>
      <c r="U63" s="1435"/>
      <c r="V63" s="1435"/>
      <c r="W63" s="1435"/>
      <c r="X63" s="1435"/>
      <c r="Y63" s="1435"/>
      <c r="Z63" s="1435"/>
      <c r="AA63" s="1435"/>
      <c r="AB63" s="1435"/>
      <c r="AC63" s="1435">
        <v>790</v>
      </c>
      <c r="AD63" s="1435"/>
      <c r="AE63" s="1435"/>
      <c r="AF63" s="1435"/>
      <c r="AG63" s="1435"/>
      <c r="AH63" s="1435"/>
      <c r="AI63" s="1435"/>
      <c r="AJ63" s="1435"/>
      <c r="AK63" s="1435"/>
      <c r="AL63" s="1435">
        <v>1456</v>
      </c>
      <c r="AM63" s="1435"/>
      <c r="AN63" s="1435"/>
      <c r="AO63" s="1435"/>
      <c r="AP63" s="1435"/>
      <c r="AQ63" s="1435"/>
      <c r="AR63" s="1435"/>
      <c r="AS63" s="1435"/>
      <c r="AT63" s="1435"/>
      <c r="AU63" s="1435">
        <v>697</v>
      </c>
      <c r="AV63" s="1435"/>
      <c r="AW63" s="1435"/>
      <c r="AX63" s="1435"/>
      <c r="AY63" s="1435"/>
      <c r="AZ63" s="1435"/>
      <c r="BA63" s="1435"/>
      <c r="BB63" s="1435"/>
      <c r="BC63" s="1435"/>
      <c r="BD63" s="1435">
        <v>506</v>
      </c>
      <c r="BE63" s="1435"/>
      <c r="BF63" s="1435"/>
      <c r="BG63" s="1435"/>
      <c r="BH63" s="1435"/>
      <c r="BI63" s="1435"/>
      <c r="BJ63" s="1435"/>
      <c r="BK63" s="1435"/>
      <c r="BL63" s="1435"/>
      <c r="BM63" s="1435"/>
      <c r="BN63" s="1435">
        <v>247</v>
      </c>
      <c r="BO63" s="1435"/>
      <c r="BP63" s="1435"/>
      <c r="BQ63" s="1435"/>
      <c r="BR63" s="1435"/>
      <c r="BS63" s="1435"/>
      <c r="BT63" s="1435"/>
      <c r="BU63" s="1435"/>
      <c r="BV63" s="1435"/>
      <c r="BW63" s="1435"/>
      <c r="BX63" s="1435">
        <v>1892</v>
      </c>
      <c r="BY63" s="1435"/>
      <c r="BZ63" s="1435"/>
      <c r="CA63" s="1435"/>
      <c r="CB63" s="1435"/>
      <c r="CC63" s="1435"/>
      <c r="CD63" s="1435"/>
      <c r="CE63" s="1435"/>
      <c r="CF63" s="1435"/>
      <c r="CG63" s="1435"/>
      <c r="CH63" s="1435">
        <v>228</v>
      </c>
      <c r="CI63" s="1435"/>
      <c r="CJ63" s="1435"/>
      <c r="CK63" s="1435"/>
      <c r="CL63" s="1435"/>
      <c r="CM63" s="1435"/>
      <c r="CN63" s="1435"/>
      <c r="CO63" s="1435"/>
      <c r="CP63" s="1435"/>
      <c r="CQ63" s="1435"/>
      <c r="CR63" s="1435">
        <v>3441</v>
      </c>
      <c r="CS63" s="1435"/>
      <c r="CT63" s="1435"/>
      <c r="CU63" s="1435"/>
      <c r="CV63" s="1435"/>
      <c r="CW63" s="1435"/>
      <c r="CX63" s="1435"/>
      <c r="CY63" s="1435"/>
      <c r="CZ63" s="1435"/>
      <c r="DA63" s="1435"/>
      <c r="DB63" s="1435">
        <v>95</v>
      </c>
      <c r="DC63" s="1435"/>
      <c r="DD63" s="1435"/>
      <c r="DE63" s="1435"/>
      <c r="DF63" s="1435"/>
      <c r="DG63" s="1435"/>
      <c r="DH63" s="1435"/>
      <c r="DI63" s="1435"/>
      <c r="DJ63" s="1435"/>
      <c r="DK63" s="1435"/>
      <c r="DL63" s="378"/>
      <c r="DM63" s="373"/>
      <c r="DN63" s="373"/>
      <c r="DO63" s="373"/>
      <c r="DP63" s="373"/>
      <c r="DQ63" s="373"/>
      <c r="DR63" s="373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</row>
    <row r="64" spans="1:141" ht="15.75" customHeight="1">
      <c r="A64" s="614" t="s">
        <v>839</v>
      </c>
      <c r="B64" s="1491">
        <v>7489</v>
      </c>
      <c r="C64" s="1492"/>
      <c r="D64" s="1492"/>
      <c r="E64" s="1492"/>
      <c r="F64" s="1492"/>
      <c r="G64" s="1492"/>
      <c r="H64" s="1492"/>
      <c r="I64" s="1492"/>
      <c r="J64" s="1492"/>
      <c r="K64" s="1492">
        <v>220</v>
      </c>
      <c r="L64" s="1492"/>
      <c r="M64" s="1492"/>
      <c r="N64" s="1492"/>
      <c r="O64" s="1492"/>
      <c r="P64" s="1492"/>
      <c r="Q64" s="1492"/>
      <c r="R64" s="1492"/>
      <c r="S64" s="1492"/>
      <c r="T64" s="1492">
        <v>361</v>
      </c>
      <c r="U64" s="1492"/>
      <c r="V64" s="1492"/>
      <c r="W64" s="1492"/>
      <c r="X64" s="1492"/>
      <c r="Y64" s="1492"/>
      <c r="Z64" s="1492"/>
      <c r="AA64" s="1492"/>
      <c r="AB64" s="1492"/>
      <c r="AC64" s="1492">
        <v>588</v>
      </c>
      <c r="AD64" s="1492"/>
      <c r="AE64" s="1492"/>
      <c r="AF64" s="1492"/>
      <c r="AG64" s="1492"/>
      <c r="AH64" s="1492"/>
      <c r="AI64" s="1492"/>
      <c r="AJ64" s="1492"/>
      <c r="AK64" s="1492"/>
      <c r="AL64" s="1492">
        <v>834</v>
      </c>
      <c r="AM64" s="1492"/>
      <c r="AN64" s="1492"/>
      <c r="AO64" s="1492"/>
      <c r="AP64" s="1492"/>
      <c r="AQ64" s="1492"/>
      <c r="AR64" s="1492"/>
      <c r="AS64" s="1492"/>
      <c r="AT64" s="1492"/>
      <c r="AU64" s="1492">
        <v>479</v>
      </c>
      <c r="AV64" s="1492"/>
      <c r="AW64" s="1492"/>
      <c r="AX64" s="1492"/>
      <c r="AY64" s="1492"/>
      <c r="AZ64" s="1492"/>
      <c r="BA64" s="1492"/>
      <c r="BB64" s="1492"/>
      <c r="BC64" s="1492"/>
      <c r="BD64" s="1492">
        <v>408</v>
      </c>
      <c r="BE64" s="1492"/>
      <c r="BF64" s="1492"/>
      <c r="BG64" s="1492"/>
      <c r="BH64" s="1492"/>
      <c r="BI64" s="1492"/>
      <c r="BJ64" s="1492"/>
      <c r="BK64" s="1492"/>
      <c r="BL64" s="1492"/>
      <c r="BM64" s="1492"/>
      <c r="BN64" s="1492">
        <v>161</v>
      </c>
      <c r="BO64" s="1492"/>
      <c r="BP64" s="1492"/>
      <c r="BQ64" s="1492"/>
      <c r="BR64" s="1492"/>
      <c r="BS64" s="1492"/>
      <c r="BT64" s="1492"/>
      <c r="BU64" s="1492"/>
      <c r="BV64" s="1492"/>
      <c r="BW64" s="1492"/>
      <c r="BX64" s="1492">
        <v>1543</v>
      </c>
      <c r="BY64" s="1492"/>
      <c r="BZ64" s="1492"/>
      <c r="CA64" s="1492"/>
      <c r="CB64" s="1492"/>
      <c r="CC64" s="1492"/>
      <c r="CD64" s="1492"/>
      <c r="CE64" s="1492"/>
      <c r="CF64" s="1492"/>
      <c r="CG64" s="1492"/>
      <c r="CH64" s="1492">
        <v>134</v>
      </c>
      <c r="CI64" s="1492"/>
      <c r="CJ64" s="1492"/>
      <c r="CK64" s="1492"/>
      <c r="CL64" s="1492"/>
      <c r="CM64" s="1492"/>
      <c r="CN64" s="1492"/>
      <c r="CO64" s="1492"/>
      <c r="CP64" s="1492"/>
      <c r="CQ64" s="1492"/>
      <c r="CR64" s="1492">
        <v>2697</v>
      </c>
      <c r="CS64" s="1492"/>
      <c r="CT64" s="1492"/>
      <c r="CU64" s="1492"/>
      <c r="CV64" s="1492"/>
      <c r="CW64" s="1492"/>
      <c r="CX64" s="1492"/>
      <c r="CY64" s="1492"/>
      <c r="CZ64" s="1492"/>
      <c r="DA64" s="1492"/>
      <c r="DB64" s="1492">
        <v>64</v>
      </c>
      <c r="DC64" s="1492"/>
      <c r="DD64" s="1492"/>
      <c r="DE64" s="1492"/>
      <c r="DF64" s="1492"/>
      <c r="DG64" s="1492"/>
      <c r="DH64" s="1492"/>
      <c r="DI64" s="1492"/>
      <c r="DJ64" s="1492"/>
      <c r="DK64" s="1492"/>
      <c r="DL64" s="378"/>
      <c r="DM64" s="373"/>
      <c r="DN64" s="373"/>
      <c r="DO64" s="373"/>
      <c r="DP64" s="373"/>
      <c r="DQ64" s="373"/>
      <c r="DR64" s="373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</row>
    <row r="65" spans="1:141" ht="15" customHeight="1">
      <c r="A65" s="98" t="s">
        <v>816</v>
      </c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</row>
    <row r="66" spans="119:141" ht="14.25"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</row>
    <row r="67" spans="119:141" ht="14.25"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</row>
    <row r="68" spans="119:141" ht="14.25"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</row>
    <row r="69" spans="122:141" ht="14.25"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</row>
    <row r="70" spans="122:141" ht="14.25"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</row>
    <row r="71" spans="122:141" ht="14.25"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</row>
    <row r="72" spans="122:141" ht="14.25"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</row>
    <row r="73" spans="122:141" ht="14.25"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</row>
    <row r="74" spans="122:141" ht="14.25"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</row>
    <row r="75" spans="122:141" ht="14.25"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</row>
    <row r="76" spans="122:141" ht="14.25"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</row>
    <row r="77" spans="122:141" ht="14.25"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</row>
    <row r="78" spans="122:141" ht="14.25"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</row>
    <row r="79" spans="122:141" ht="14.25"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</row>
  </sheetData>
  <sheetProtection/>
  <mergeCells count="726">
    <mergeCell ref="DF31:DK31"/>
    <mergeCell ref="K50:S50"/>
    <mergeCell ref="T50:AB50"/>
    <mergeCell ref="AC50:AK50"/>
    <mergeCell ref="CH50:CQ50"/>
    <mergeCell ref="CR50:DA50"/>
    <mergeCell ref="A43:DK43"/>
    <mergeCell ref="CR49:DA49"/>
    <mergeCell ref="DB49:DK49"/>
    <mergeCell ref="BD48:BM48"/>
    <mergeCell ref="CT32:CY32"/>
    <mergeCell ref="CZ32:DE32"/>
    <mergeCell ref="DF37:DK37"/>
    <mergeCell ref="DF38:DK38"/>
    <mergeCell ref="DF39:DK39"/>
    <mergeCell ref="DF32:DK32"/>
    <mergeCell ref="DF33:DK33"/>
    <mergeCell ref="DF34:DK34"/>
    <mergeCell ref="DF36:DK36"/>
    <mergeCell ref="AX36:BC36"/>
    <mergeCell ref="BD36:BI36"/>
    <mergeCell ref="BJ36:BO36"/>
    <mergeCell ref="DB50:DK50"/>
    <mergeCell ref="BX50:CG50"/>
    <mergeCell ref="CB25:CG25"/>
    <mergeCell ref="CH25:CM25"/>
    <mergeCell ref="CN25:CS25"/>
    <mergeCell ref="CB29:CG29"/>
    <mergeCell ref="CN33:CS33"/>
    <mergeCell ref="AF25:AK25"/>
    <mergeCell ref="AL25:AQ25"/>
    <mergeCell ref="AR25:AW25"/>
    <mergeCell ref="AX25:BC25"/>
    <mergeCell ref="BD25:BI25"/>
    <mergeCell ref="BJ25:BO25"/>
    <mergeCell ref="AL10:AT10"/>
    <mergeCell ref="AU10:BC10"/>
    <mergeCell ref="BD10:BM10"/>
    <mergeCell ref="BN10:BW10"/>
    <mergeCell ref="BX10:CG10"/>
    <mergeCell ref="B25:G25"/>
    <mergeCell ref="H25:M25"/>
    <mergeCell ref="N25:S25"/>
    <mergeCell ref="T25:Y25"/>
    <mergeCell ref="Z25:AE25"/>
    <mergeCell ref="AR36:AW36"/>
    <mergeCell ref="BD61:BM61"/>
    <mergeCell ref="BN61:BW61"/>
    <mergeCell ref="AL50:AT50"/>
    <mergeCell ref="AU50:BC50"/>
    <mergeCell ref="BD50:BM50"/>
    <mergeCell ref="BN50:BW50"/>
    <mergeCell ref="BD38:BI38"/>
    <mergeCell ref="BJ38:BO38"/>
    <mergeCell ref="BD60:BM60"/>
    <mergeCell ref="B37:G37"/>
    <mergeCell ref="H36:M36"/>
    <mergeCell ref="N36:S36"/>
    <mergeCell ref="T36:Y36"/>
    <mergeCell ref="H37:M37"/>
    <mergeCell ref="N37:S37"/>
    <mergeCell ref="T37:Y37"/>
    <mergeCell ref="B36:G36"/>
    <mergeCell ref="BP32:BU32"/>
    <mergeCell ref="BP36:BU36"/>
    <mergeCell ref="BV34:CA34"/>
    <mergeCell ref="CB34:CG34"/>
    <mergeCell ref="CH34:CM34"/>
    <mergeCell ref="CB32:CG32"/>
    <mergeCell ref="CH32:CM32"/>
    <mergeCell ref="CB33:CG33"/>
    <mergeCell ref="BP30:BU30"/>
    <mergeCell ref="CH37:CM37"/>
    <mergeCell ref="CB37:CG37"/>
    <mergeCell ref="BV37:CA37"/>
    <mergeCell ref="BP37:BU37"/>
    <mergeCell ref="BV36:CA36"/>
    <mergeCell ref="CB36:CG36"/>
    <mergeCell ref="CH36:CM36"/>
    <mergeCell ref="BP31:BU31"/>
    <mergeCell ref="CH33:CM33"/>
    <mergeCell ref="A15:DK15"/>
    <mergeCell ref="A2:DK2"/>
    <mergeCell ref="A3:DK3"/>
    <mergeCell ref="A4:DK4"/>
    <mergeCell ref="CR11:DA11"/>
    <mergeCell ref="DB11:DK11"/>
    <mergeCell ref="BD9:BM9"/>
    <mergeCell ref="BN9:BW9"/>
    <mergeCell ref="BD11:BM11"/>
    <mergeCell ref="BN11:BW11"/>
    <mergeCell ref="CT38:CY38"/>
    <mergeCell ref="CZ38:DE38"/>
    <mergeCell ref="CT35:CY35"/>
    <mergeCell ref="CT33:CY33"/>
    <mergeCell ref="CZ33:DE33"/>
    <mergeCell ref="DF35:DK35"/>
    <mergeCell ref="CZ35:DE35"/>
    <mergeCell ref="CN36:CS36"/>
    <mergeCell ref="CT36:CY36"/>
    <mergeCell ref="CZ36:DE36"/>
    <mergeCell ref="CN37:CS37"/>
    <mergeCell ref="CT37:CY37"/>
    <mergeCell ref="CZ37:DE37"/>
    <mergeCell ref="CN38:CS38"/>
    <mergeCell ref="DF20:DK20"/>
    <mergeCell ref="DF21:DK21"/>
    <mergeCell ref="DF22:DK22"/>
    <mergeCell ref="CN35:CS35"/>
    <mergeCell ref="CZ31:DE31"/>
    <mergeCell ref="DF23:DK23"/>
    <mergeCell ref="DF24:DK24"/>
    <mergeCell ref="CN34:CS34"/>
    <mergeCell ref="CT34:CY34"/>
    <mergeCell ref="AF39:AK39"/>
    <mergeCell ref="AL39:AQ39"/>
    <mergeCell ref="AR39:AW39"/>
    <mergeCell ref="CZ39:DE39"/>
    <mergeCell ref="BV39:CA39"/>
    <mergeCell ref="CB39:CG39"/>
    <mergeCell ref="CH39:CM39"/>
    <mergeCell ref="CT39:CY39"/>
    <mergeCell ref="CN39:CS39"/>
    <mergeCell ref="DF26:DK26"/>
    <mergeCell ref="DF27:DK27"/>
    <mergeCell ref="DF28:DK28"/>
    <mergeCell ref="DF30:DK30"/>
    <mergeCell ref="CZ27:DE27"/>
    <mergeCell ref="DF25:DK25"/>
    <mergeCell ref="CZ30:DE30"/>
    <mergeCell ref="DF29:DK29"/>
    <mergeCell ref="CT25:CY25"/>
    <mergeCell ref="CN27:CS27"/>
    <mergeCell ref="CT27:CY27"/>
    <mergeCell ref="CZ34:DE34"/>
    <mergeCell ref="CT29:CY29"/>
    <mergeCell ref="CZ29:DE29"/>
    <mergeCell ref="CT28:CY28"/>
    <mergeCell ref="CZ28:DE28"/>
    <mergeCell ref="CT30:CY30"/>
    <mergeCell ref="CT31:CY31"/>
    <mergeCell ref="CT23:CY23"/>
    <mergeCell ref="CZ23:DE23"/>
    <mergeCell ref="CT22:CY22"/>
    <mergeCell ref="CZ24:DE24"/>
    <mergeCell ref="CN23:CS23"/>
    <mergeCell ref="CT26:CY26"/>
    <mergeCell ref="CZ26:DE26"/>
    <mergeCell ref="CZ25:DE25"/>
    <mergeCell ref="CN24:CS24"/>
    <mergeCell ref="CT24:CY24"/>
    <mergeCell ref="CZ20:DE20"/>
    <mergeCell ref="CN20:CS20"/>
    <mergeCell ref="CZ21:DE21"/>
    <mergeCell ref="CN22:CS22"/>
    <mergeCell ref="CT20:CY20"/>
    <mergeCell ref="CT21:CY21"/>
    <mergeCell ref="CZ22:DE22"/>
    <mergeCell ref="CN21:CS21"/>
    <mergeCell ref="CH31:CM31"/>
    <mergeCell ref="BV27:CA27"/>
    <mergeCell ref="BV38:CA38"/>
    <mergeCell ref="CB38:CG38"/>
    <mergeCell ref="CH38:CM38"/>
    <mergeCell ref="BV35:CA35"/>
    <mergeCell ref="CB35:CG35"/>
    <mergeCell ref="CH35:CM35"/>
    <mergeCell ref="CH27:CM27"/>
    <mergeCell ref="CB26:CG26"/>
    <mergeCell ref="CH26:CM26"/>
    <mergeCell ref="CN32:CS32"/>
    <mergeCell ref="BV31:CA31"/>
    <mergeCell ref="CN26:CS26"/>
    <mergeCell ref="CN31:CS31"/>
    <mergeCell ref="CN29:CS29"/>
    <mergeCell ref="CN28:CS28"/>
    <mergeCell ref="CN30:CS30"/>
    <mergeCell ref="CB31:CG31"/>
    <mergeCell ref="BV20:CA20"/>
    <mergeCell ref="CB20:CG20"/>
    <mergeCell ref="CH20:CM20"/>
    <mergeCell ref="CB22:CG22"/>
    <mergeCell ref="CH22:CM22"/>
    <mergeCell ref="BV29:CA29"/>
    <mergeCell ref="BV28:CA28"/>
    <mergeCell ref="CB28:CG28"/>
    <mergeCell ref="CH28:CM28"/>
    <mergeCell ref="CB27:CG27"/>
    <mergeCell ref="CB23:CG23"/>
    <mergeCell ref="CH23:CM23"/>
    <mergeCell ref="BP38:BU38"/>
    <mergeCell ref="BV33:CA33"/>
    <mergeCell ref="BV32:CA32"/>
    <mergeCell ref="CB30:CG30"/>
    <mergeCell ref="CH30:CM30"/>
    <mergeCell ref="CB24:CG24"/>
    <mergeCell ref="CH24:CM24"/>
    <mergeCell ref="CH29:CM29"/>
    <mergeCell ref="BD33:BI33"/>
    <mergeCell ref="BJ33:BO33"/>
    <mergeCell ref="BP33:BU33"/>
    <mergeCell ref="BD34:BI34"/>
    <mergeCell ref="BJ34:BO34"/>
    <mergeCell ref="BP34:BU34"/>
    <mergeCell ref="BD32:BI32"/>
    <mergeCell ref="BJ32:BO32"/>
    <mergeCell ref="BD39:BI39"/>
    <mergeCell ref="BJ39:BO39"/>
    <mergeCell ref="BP39:BU39"/>
    <mergeCell ref="BD35:BI35"/>
    <mergeCell ref="BJ35:BO35"/>
    <mergeCell ref="BP35:BU35"/>
    <mergeCell ref="BJ37:BO37"/>
    <mergeCell ref="BD37:BI37"/>
    <mergeCell ref="BD29:BI29"/>
    <mergeCell ref="BJ29:BO29"/>
    <mergeCell ref="BD30:BI30"/>
    <mergeCell ref="BJ30:BO30"/>
    <mergeCell ref="BD31:BI31"/>
    <mergeCell ref="BJ31:BO31"/>
    <mergeCell ref="BD27:BI27"/>
    <mergeCell ref="BJ27:BO27"/>
    <mergeCell ref="BP27:BU27"/>
    <mergeCell ref="BD28:BI28"/>
    <mergeCell ref="BJ28:BO28"/>
    <mergeCell ref="BP28:BU28"/>
    <mergeCell ref="BD26:BI26"/>
    <mergeCell ref="BJ26:BO26"/>
    <mergeCell ref="BP26:BU26"/>
    <mergeCell ref="BJ24:BO24"/>
    <mergeCell ref="BV25:CA25"/>
    <mergeCell ref="BV26:CA26"/>
    <mergeCell ref="BP25:BU25"/>
    <mergeCell ref="BP23:BU23"/>
    <mergeCell ref="BV23:CA23"/>
    <mergeCell ref="BJ22:BO22"/>
    <mergeCell ref="BJ23:BO23"/>
    <mergeCell ref="BD24:BI24"/>
    <mergeCell ref="BP24:BU24"/>
    <mergeCell ref="BV24:CA24"/>
    <mergeCell ref="CR64:DA64"/>
    <mergeCell ref="DB64:DK64"/>
    <mergeCell ref="BD20:BI20"/>
    <mergeCell ref="BJ20:BO20"/>
    <mergeCell ref="BP20:BU20"/>
    <mergeCell ref="BD21:BI21"/>
    <mergeCell ref="BP21:BU21"/>
    <mergeCell ref="BD64:BM64"/>
    <mergeCell ref="BN64:BW64"/>
    <mergeCell ref="BX64:CG64"/>
    <mergeCell ref="CH64:CQ64"/>
    <mergeCell ref="CR63:DA63"/>
    <mergeCell ref="DB63:DK63"/>
    <mergeCell ref="BD62:BM62"/>
    <mergeCell ref="BN62:BW62"/>
    <mergeCell ref="BD63:BM63"/>
    <mergeCell ref="BN63:BW63"/>
    <mergeCell ref="BX63:CG63"/>
    <mergeCell ref="CH63:CQ63"/>
    <mergeCell ref="BX62:CG62"/>
    <mergeCell ref="CH62:CQ62"/>
    <mergeCell ref="CR59:DA59"/>
    <mergeCell ref="DB59:DK59"/>
    <mergeCell ref="CR60:DA60"/>
    <mergeCell ref="DB60:DK60"/>
    <mergeCell ref="CR62:DA62"/>
    <mergeCell ref="DB62:DK62"/>
    <mergeCell ref="CR61:DA61"/>
    <mergeCell ref="DB61:DK61"/>
    <mergeCell ref="BN60:BW60"/>
    <mergeCell ref="BX60:CG60"/>
    <mergeCell ref="CH60:CQ60"/>
    <mergeCell ref="BD59:BM59"/>
    <mergeCell ref="BN59:BW59"/>
    <mergeCell ref="BX59:CG59"/>
    <mergeCell ref="CH59:CQ59"/>
    <mergeCell ref="BX61:CG61"/>
    <mergeCell ref="CH61:CQ61"/>
    <mergeCell ref="BD57:BM57"/>
    <mergeCell ref="BN57:BW57"/>
    <mergeCell ref="BD58:BM58"/>
    <mergeCell ref="BN58:BW58"/>
    <mergeCell ref="BX58:CG58"/>
    <mergeCell ref="CH58:CQ58"/>
    <mergeCell ref="BX57:CG57"/>
    <mergeCell ref="CH57:CQ57"/>
    <mergeCell ref="CR55:DA55"/>
    <mergeCell ref="DB55:DK55"/>
    <mergeCell ref="CR56:DA56"/>
    <mergeCell ref="DB56:DK56"/>
    <mergeCell ref="CR58:DA58"/>
    <mergeCell ref="DB58:DK58"/>
    <mergeCell ref="BD55:BM55"/>
    <mergeCell ref="BN55:BW55"/>
    <mergeCell ref="BX55:CG55"/>
    <mergeCell ref="CH55:CQ55"/>
    <mergeCell ref="CR57:DA57"/>
    <mergeCell ref="DB57:DK57"/>
    <mergeCell ref="BD56:BM56"/>
    <mergeCell ref="BN56:BW56"/>
    <mergeCell ref="BX56:CG56"/>
    <mergeCell ref="CH56:CQ56"/>
    <mergeCell ref="BD53:BM53"/>
    <mergeCell ref="BN53:BW53"/>
    <mergeCell ref="BD54:BM54"/>
    <mergeCell ref="BN54:BW54"/>
    <mergeCell ref="BX54:CG54"/>
    <mergeCell ref="CH54:CQ54"/>
    <mergeCell ref="BX53:CG53"/>
    <mergeCell ref="CH53:CQ53"/>
    <mergeCell ref="CR51:DA51"/>
    <mergeCell ref="DB51:DK51"/>
    <mergeCell ref="CR52:DA52"/>
    <mergeCell ref="DB52:DK52"/>
    <mergeCell ref="CR54:DA54"/>
    <mergeCell ref="DB54:DK54"/>
    <mergeCell ref="BD51:BM51"/>
    <mergeCell ref="BN51:BW51"/>
    <mergeCell ref="BX51:CG51"/>
    <mergeCell ref="CH51:CQ51"/>
    <mergeCell ref="CR53:DA53"/>
    <mergeCell ref="DB53:DK53"/>
    <mergeCell ref="BD52:BM52"/>
    <mergeCell ref="BN52:BW52"/>
    <mergeCell ref="BX52:CG52"/>
    <mergeCell ref="CH52:CQ52"/>
    <mergeCell ref="BD49:BM49"/>
    <mergeCell ref="BN49:BW49"/>
    <mergeCell ref="BX49:CG49"/>
    <mergeCell ref="CH49:CQ49"/>
    <mergeCell ref="BX48:CG48"/>
    <mergeCell ref="CH48:CQ48"/>
    <mergeCell ref="BN48:BW48"/>
    <mergeCell ref="CR48:DA48"/>
    <mergeCell ref="DB48:DK48"/>
    <mergeCell ref="BD47:BM47"/>
    <mergeCell ref="BN47:BW47"/>
    <mergeCell ref="BX47:CG47"/>
    <mergeCell ref="CH47:CQ47"/>
    <mergeCell ref="CR47:DA47"/>
    <mergeCell ref="DB47:DK47"/>
    <mergeCell ref="DB10:DK10"/>
    <mergeCell ref="CR9:DA9"/>
    <mergeCell ref="DB9:DK9"/>
    <mergeCell ref="BD46:BM46"/>
    <mergeCell ref="BN46:BW46"/>
    <mergeCell ref="BX46:CG46"/>
    <mergeCell ref="CH46:CQ46"/>
    <mergeCell ref="CR46:DA46"/>
    <mergeCell ref="DB46:DK46"/>
    <mergeCell ref="BD23:BI23"/>
    <mergeCell ref="BX11:CG11"/>
    <mergeCell ref="CH11:CQ11"/>
    <mergeCell ref="BX9:CG9"/>
    <mergeCell ref="CH9:CQ9"/>
    <mergeCell ref="CH10:CQ10"/>
    <mergeCell ref="CR10:DA10"/>
    <mergeCell ref="CR8:DA8"/>
    <mergeCell ref="CR6:DA6"/>
    <mergeCell ref="DB6:DK6"/>
    <mergeCell ref="DB8:DK8"/>
    <mergeCell ref="CH7:CQ7"/>
    <mergeCell ref="BD8:BM8"/>
    <mergeCell ref="BN8:BW8"/>
    <mergeCell ref="BX8:CG8"/>
    <mergeCell ref="CH8:CQ8"/>
    <mergeCell ref="BD7:BM7"/>
    <mergeCell ref="BD6:BM6"/>
    <mergeCell ref="BN6:BW6"/>
    <mergeCell ref="BX6:CG6"/>
    <mergeCell ref="CH6:CQ6"/>
    <mergeCell ref="CR7:DA7"/>
    <mergeCell ref="DB7:DK7"/>
    <mergeCell ref="BN7:BW7"/>
    <mergeCell ref="BX7:CG7"/>
    <mergeCell ref="BN45:BW45"/>
    <mergeCell ref="BX45:CG45"/>
    <mergeCell ref="CH45:CQ45"/>
    <mergeCell ref="BJ21:BO21"/>
    <mergeCell ref="BP29:BU29"/>
    <mergeCell ref="BP22:BU22"/>
    <mergeCell ref="BV22:CA22"/>
    <mergeCell ref="CB21:CG21"/>
    <mergeCell ref="CH21:CM21"/>
    <mergeCell ref="BV30:CA30"/>
    <mergeCell ref="CR45:DA45"/>
    <mergeCell ref="DB45:DK45"/>
    <mergeCell ref="AU64:BC64"/>
    <mergeCell ref="BD18:BU18"/>
    <mergeCell ref="BD19:BI19"/>
    <mergeCell ref="BJ19:BO19"/>
    <mergeCell ref="BP19:BU19"/>
    <mergeCell ref="BD45:BM45"/>
    <mergeCell ref="AU59:BC59"/>
    <mergeCell ref="AU60:BC60"/>
    <mergeCell ref="AU62:BC62"/>
    <mergeCell ref="AL62:AT62"/>
    <mergeCell ref="AU63:BC63"/>
    <mergeCell ref="AU61:BC61"/>
    <mergeCell ref="AU55:BC55"/>
    <mergeCell ref="AU56:BC56"/>
    <mergeCell ref="AU57:BC57"/>
    <mergeCell ref="AU58:BC58"/>
    <mergeCell ref="AL63:AT63"/>
    <mergeCell ref="AL61:AT61"/>
    <mergeCell ref="AU47:BC47"/>
    <mergeCell ref="AU48:BC48"/>
    <mergeCell ref="AU51:BC51"/>
    <mergeCell ref="AU52:BC52"/>
    <mergeCell ref="AU53:BC53"/>
    <mergeCell ref="AU54:BC54"/>
    <mergeCell ref="AL64:AT64"/>
    <mergeCell ref="AL56:AT56"/>
    <mergeCell ref="AL57:AT57"/>
    <mergeCell ref="AL58:AT58"/>
    <mergeCell ref="AL60:AT60"/>
    <mergeCell ref="AL59:AT59"/>
    <mergeCell ref="AC64:AK64"/>
    <mergeCell ref="AL46:AT46"/>
    <mergeCell ref="AL47:AT47"/>
    <mergeCell ref="AL48:AT48"/>
    <mergeCell ref="AL51:AT51"/>
    <mergeCell ref="AL52:AT52"/>
    <mergeCell ref="AL53:AT53"/>
    <mergeCell ref="AL54:AT54"/>
    <mergeCell ref="AC59:AK59"/>
    <mergeCell ref="AL55:AT55"/>
    <mergeCell ref="AC60:AK60"/>
    <mergeCell ref="AC62:AK62"/>
    <mergeCell ref="AC63:AK63"/>
    <mergeCell ref="AC55:AK55"/>
    <mergeCell ref="AC56:AK56"/>
    <mergeCell ref="AC57:AK57"/>
    <mergeCell ref="AC58:AK58"/>
    <mergeCell ref="AC61:AK61"/>
    <mergeCell ref="T64:AB64"/>
    <mergeCell ref="AC46:AK46"/>
    <mergeCell ref="AC47:AK47"/>
    <mergeCell ref="AC48:AK48"/>
    <mergeCell ref="AC49:AK49"/>
    <mergeCell ref="AC51:AK51"/>
    <mergeCell ref="AC52:AK52"/>
    <mergeCell ref="AC53:AK53"/>
    <mergeCell ref="AC54:AK54"/>
    <mergeCell ref="T59:AB59"/>
    <mergeCell ref="T60:AB60"/>
    <mergeCell ref="T62:AB62"/>
    <mergeCell ref="T63:AB63"/>
    <mergeCell ref="T55:AB55"/>
    <mergeCell ref="T56:AB56"/>
    <mergeCell ref="T57:AB57"/>
    <mergeCell ref="T58:AB58"/>
    <mergeCell ref="T61:AB61"/>
    <mergeCell ref="K64:S64"/>
    <mergeCell ref="T46:AB46"/>
    <mergeCell ref="T47:AB47"/>
    <mergeCell ref="T48:AB48"/>
    <mergeCell ref="T49:AB49"/>
    <mergeCell ref="T51:AB51"/>
    <mergeCell ref="T52:AB52"/>
    <mergeCell ref="T53:AB53"/>
    <mergeCell ref="T54:AB54"/>
    <mergeCell ref="K59:S59"/>
    <mergeCell ref="K60:S60"/>
    <mergeCell ref="K62:S62"/>
    <mergeCell ref="K63:S63"/>
    <mergeCell ref="K55:S55"/>
    <mergeCell ref="K56:S56"/>
    <mergeCell ref="K57:S57"/>
    <mergeCell ref="K58:S58"/>
    <mergeCell ref="K61:S61"/>
    <mergeCell ref="B64:J64"/>
    <mergeCell ref="K46:S46"/>
    <mergeCell ref="K47:S47"/>
    <mergeCell ref="K48:S48"/>
    <mergeCell ref="K49:S49"/>
    <mergeCell ref="K51:S51"/>
    <mergeCell ref="K52:S52"/>
    <mergeCell ref="K53:S53"/>
    <mergeCell ref="K54:S54"/>
    <mergeCell ref="B59:J59"/>
    <mergeCell ref="B53:J53"/>
    <mergeCell ref="B54:J54"/>
    <mergeCell ref="B60:J60"/>
    <mergeCell ref="B62:J62"/>
    <mergeCell ref="B63:J63"/>
    <mergeCell ref="B55:J55"/>
    <mergeCell ref="B56:J56"/>
    <mergeCell ref="B57:J57"/>
    <mergeCell ref="B58:J58"/>
    <mergeCell ref="B61:J61"/>
    <mergeCell ref="B46:J46"/>
    <mergeCell ref="B47:J47"/>
    <mergeCell ref="B48:J48"/>
    <mergeCell ref="B49:J49"/>
    <mergeCell ref="B51:J51"/>
    <mergeCell ref="B52:J52"/>
    <mergeCell ref="B50:J50"/>
    <mergeCell ref="AL20:AQ20"/>
    <mergeCell ref="AR20:AW20"/>
    <mergeCell ref="AX20:BC20"/>
    <mergeCell ref="N20:S20"/>
    <mergeCell ref="T20:Y20"/>
    <mergeCell ref="Z20:AE20"/>
    <mergeCell ref="AF20:AK20"/>
    <mergeCell ref="B38:G38"/>
    <mergeCell ref="B39:G39"/>
    <mergeCell ref="B20:G20"/>
    <mergeCell ref="H20:M20"/>
    <mergeCell ref="B33:G33"/>
    <mergeCell ref="B34:G34"/>
    <mergeCell ref="H34:M34"/>
    <mergeCell ref="B23:G23"/>
    <mergeCell ref="B24:G24"/>
    <mergeCell ref="H24:M24"/>
    <mergeCell ref="H28:M28"/>
    <mergeCell ref="H31:M31"/>
    <mergeCell ref="B35:G35"/>
    <mergeCell ref="B29:G29"/>
    <mergeCell ref="B30:G30"/>
    <mergeCell ref="B31:G31"/>
    <mergeCell ref="B32:G32"/>
    <mergeCell ref="H33:M33"/>
    <mergeCell ref="H35:M35"/>
    <mergeCell ref="H30:M30"/>
    <mergeCell ref="AR38:AW38"/>
    <mergeCell ref="AX38:BC38"/>
    <mergeCell ref="H39:M39"/>
    <mergeCell ref="N39:S39"/>
    <mergeCell ref="T39:Y39"/>
    <mergeCell ref="Z39:AE39"/>
    <mergeCell ref="H38:M38"/>
    <mergeCell ref="N38:S38"/>
    <mergeCell ref="T38:Y38"/>
    <mergeCell ref="Z38:AE38"/>
    <mergeCell ref="AF38:AK38"/>
    <mergeCell ref="AL38:AQ38"/>
    <mergeCell ref="Z37:AE37"/>
    <mergeCell ref="AF35:AK35"/>
    <mergeCell ref="AL35:AQ35"/>
    <mergeCell ref="AR35:AW35"/>
    <mergeCell ref="AF37:AK37"/>
    <mergeCell ref="AL37:AQ37"/>
    <mergeCell ref="AR37:AW37"/>
    <mergeCell ref="AF36:AK36"/>
    <mergeCell ref="AL36:AQ36"/>
    <mergeCell ref="Z36:AE36"/>
    <mergeCell ref="AX34:BC34"/>
    <mergeCell ref="N34:S34"/>
    <mergeCell ref="T34:Y34"/>
    <mergeCell ref="Z34:AE34"/>
    <mergeCell ref="N35:S35"/>
    <mergeCell ref="T35:Y35"/>
    <mergeCell ref="Z35:AE35"/>
    <mergeCell ref="AF34:AK34"/>
    <mergeCell ref="AL22:AQ22"/>
    <mergeCell ref="AR22:AW22"/>
    <mergeCell ref="AL34:AQ34"/>
    <mergeCell ref="AR34:AW34"/>
    <mergeCell ref="AL27:AQ27"/>
    <mergeCell ref="AR27:AW27"/>
    <mergeCell ref="AL28:AQ28"/>
    <mergeCell ref="AR28:AW28"/>
    <mergeCell ref="AL30:AQ30"/>
    <mergeCell ref="AR30:AW30"/>
    <mergeCell ref="N24:S24"/>
    <mergeCell ref="AF19:AK19"/>
    <mergeCell ref="AL19:AQ19"/>
    <mergeCell ref="CT19:CY19"/>
    <mergeCell ref="AX23:BC23"/>
    <mergeCell ref="AR24:AW24"/>
    <mergeCell ref="AX24:BC24"/>
    <mergeCell ref="AR19:AW19"/>
    <mergeCell ref="T22:Y22"/>
    <mergeCell ref="Z22:AE22"/>
    <mergeCell ref="CZ19:DE19"/>
    <mergeCell ref="T45:AB45"/>
    <mergeCell ref="AC45:AK45"/>
    <mergeCell ref="AL45:AT45"/>
    <mergeCell ref="AU45:BC45"/>
    <mergeCell ref="AF24:AK24"/>
    <mergeCell ref="AL24:AQ24"/>
    <mergeCell ref="AF23:AK23"/>
    <mergeCell ref="AL23:AQ23"/>
    <mergeCell ref="AR23:AW23"/>
    <mergeCell ref="A17:A19"/>
    <mergeCell ref="DR18:DT18"/>
    <mergeCell ref="BV18:CM18"/>
    <mergeCell ref="BV19:CA19"/>
    <mergeCell ref="CB19:CG19"/>
    <mergeCell ref="CH19:CM19"/>
    <mergeCell ref="CN18:DE18"/>
    <mergeCell ref="CN19:CS19"/>
    <mergeCell ref="DL18:DN18"/>
    <mergeCell ref="DO18:DQ18"/>
    <mergeCell ref="B22:G22"/>
    <mergeCell ref="BV21:CA21"/>
    <mergeCell ref="N22:S22"/>
    <mergeCell ref="AF21:AK21"/>
    <mergeCell ref="AL21:AQ21"/>
    <mergeCell ref="AR21:AW21"/>
    <mergeCell ref="AX21:BC21"/>
    <mergeCell ref="BD22:BI22"/>
    <mergeCell ref="AX22:BC22"/>
    <mergeCell ref="AF22:AK22"/>
    <mergeCell ref="B10:J10"/>
    <mergeCell ref="DF17:DK19"/>
    <mergeCell ref="B17:G19"/>
    <mergeCell ref="B21:G21"/>
    <mergeCell ref="AX19:BC19"/>
    <mergeCell ref="H17:AK18"/>
    <mergeCell ref="AL18:BC18"/>
    <mergeCell ref="AL17:DE17"/>
    <mergeCell ref="T19:Y19"/>
    <mergeCell ref="Z19:AE19"/>
    <mergeCell ref="B6:J6"/>
    <mergeCell ref="B11:J11"/>
    <mergeCell ref="K7:S7"/>
    <mergeCell ref="T7:AB7"/>
    <mergeCell ref="K8:S8"/>
    <mergeCell ref="T8:AB8"/>
    <mergeCell ref="K6:S6"/>
    <mergeCell ref="B7:J7"/>
    <mergeCell ref="B9:J9"/>
    <mergeCell ref="B8:J8"/>
    <mergeCell ref="AU9:BC9"/>
    <mergeCell ref="AL8:AT8"/>
    <mergeCell ref="AU8:BC8"/>
    <mergeCell ref="AC8:AK8"/>
    <mergeCell ref="AL6:AT6"/>
    <mergeCell ref="AU6:BC6"/>
    <mergeCell ref="AL7:AT7"/>
    <mergeCell ref="AU7:BC7"/>
    <mergeCell ref="K11:S11"/>
    <mergeCell ref="T11:AB11"/>
    <mergeCell ref="AC11:AK11"/>
    <mergeCell ref="AL11:AT11"/>
    <mergeCell ref="AC7:AK7"/>
    <mergeCell ref="AC9:AK9"/>
    <mergeCell ref="AL9:AT9"/>
    <mergeCell ref="K10:S10"/>
    <mergeCell ref="T10:AB10"/>
    <mergeCell ref="AC10:AK10"/>
    <mergeCell ref="AU11:BC11"/>
    <mergeCell ref="K9:S9"/>
    <mergeCell ref="T9:AB9"/>
    <mergeCell ref="B45:J45"/>
    <mergeCell ref="K45:S45"/>
    <mergeCell ref="H19:M19"/>
    <mergeCell ref="N19:S19"/>
    <mergeCell ref="H21:M21"/>
    <mergeCell ref="N21:S21"/>
    <mergeCell ref="H22:M22"/>
    <mergeCell ref="H23:M23"/>
    <mergeCell ref="N23:S23"/>
    <mergeCell ref="T21:Y21"/>
    <mergeCell ref="Z21:AE21"/>
    <mergeCell ref="T23:Y23"/>
    <mergeCell ref="Z23:AE23"/>
    <mergeCell ref="AX27:BC27"/>
    <mergeCell ref="H27:M27"/>
    <mergeCell ref="N27:S27"/>
    <mergeCell ref="T27:Y27"/>
    <mergeCell ref="Z27:AE27"/>
    <mergeCell ref="AF26:AK26"/>
    <mergeCell ref="AL26:AQ26"/>
    <mergeCell ref="AR26:AW26"/>
    <mergeCell ref="AX26:BC26"/>
    <mergeCell ref="H26:M26"/>
    <mergeCell ref="AX28:BC28"/>
    <mergeCell ref="H29:M29"/>
    <mergeCell ref="N29:S29"/>
    <mergeCell ref="T29:Y29"/>
    <mergeCell ref="Z29:AE29"/>
    <mergeCell ref="AF29:AK29"/>
    <mergeCell ref="AL29:AQ29"/>
    <mergeCell ref="AR29:AW29"/>
    <mergeCell ref="AX29:BC29"/>
    <mergeCell ref="N28:S28"/>
    <mergeCell ref="AF27:AK27"/>
    <mergeCell ref="T24:Y24"/>
    <mergeCell ref="Z24:AE24"/>
    <mergeCell ref="N30:S30"/>
    <mergeCell ref="T30:Y30"/>
    <mergeCell ref="Z30:AE30"/>
    <mergeCell ref="AF30:AK30"/>
    <mergeCell ref="N26:S26"/>
    <mergeCell ref="T26:Y26"/>
    <mergeCell ref="Z26:AE26"/>
    <mergeCell ref="N31:S31"/>
    <mergeCell ref="T31:Y31"/>
    <mergeCell ref="Z31:AE31"/>
    <mergeCell ref="AX30:BC30"/>
    <mergeCell ref="T6:AB6"/>
    <mergeCell ref="AC6:AK6"/>
    <mergeCell ref="AF31:AK31"/>
    <mergeCell ref="T28:Y28"/>
    <mergeCell ref="Z28:AE28"/>
    <mergeCell ref="AF28:AK28"/>
    <mergeCell ref="AF33:AK33"/>
    <mergeCell ref="AL33:AQ33"/>
    <mergeCell ref="AR33:AW33"/>
    <mergeCell ref="AX33:BC33"/>
    <mergeCell ref="AF32:AK32"/>
    <mergeCell ref="AL32:AQ32"/>
    <mergeCell ref="AR32:AW32"/>
    <mergeCell ref="N33:S33"/>
    <mergeCell ref="T33:Y33"/>
    <mergeCell ref="Z33:AE33"/>
    <mergeCell ref="B26:G26"/>
    <mergeCell ref="B27:G27"/>
    <mergeCell ref="B28:G28"/>
    <mergeCell ref="H32:M32"/>
    <mergeCell ref="N32:S32"/>
    <mergeCell ref="T32:Y32"/>
    <mergeCell ref="Z32:AE32"/>
    <mergeCell ref="AL49:AT49"/>
    <mergeCell ref="AX32:BC32"/>
    <mergeCell ref="AL31:AQ31"/>
    <mergeCell ref="AR31:AW31"/>
    <mergeCell ref="AX31:BC31"/>
    <mergeCell ref="AX35:BC35"/>
    <mergeCell ref="AX37:BC37"/>
    <mergeCell ref="AX39:BC39"/>
    <mergeCell ref="AU49:BC49"/>
    <mergeCell ref="AU46:BC4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71" r:id="rId1"/>
  <colBreaks count="1" manualBreakCount="1">
    <brk id="116" max="65535" man="1"/>
  </colBreaks>
  <ignoredErrors>
    <ignoredError sqref="A38:A39 A28:A35 A53:A60 A63:A6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="60" zoomScalePageLayoutView="0" workbookViewId="0" topLeftCell="A1">
      <selection activeCell="A2" sqref="A2:AO2"/>
    </sheetView>
  </sheetViews>
  <sheetFormatPr defaultColWidth="10.59765625" defaultRowHeight="15"/>
  <cols>
    <col min="1" max="1" width="10.59765625" style="6" customWidth="1"/>
    <col min="2" max="2" width="7.59765625" style="6" customWidth="1"/>
    <col min="3" max="3" width="12.59765625" style="6" customWidth="1"/>
    <col min="4" max="8" width="16.59765625" style="6" customWidth="1"/>
    <col min="9" max="9" width="7.19921875" style="6" customWidth="1"/>
    <col min="10" max="10" width="2.59765625" style="6" customWidth="1"/>
    <col min="11" max="11" width="13.5" style="6" customWidth="1"/>
    <col min="12" max="21" width="10.09765625" style="6" customWidth="1"/>
    <col min="22" max="16384" width="10.59765625" style="6" customWidth="1"/>
  </cols>
  <sheetData>
    <row r="1" spans="1:21" s="25" customFormat="1" ht="19.5" customHeight="1">
      <c r="A1" s="24" t="s">
        <v>18</v>
      </c>
      <c r="U1" s="26" t="s">
        <v>19</v>
      </c>
    </row>
    <row r="2" spans="1:21" s="9" customFormat="1" ht="19.5" customHeight="1">
      <c r="A2" s="1501"/>
      <c r="B2" s="1501"/>
      <c r="C2" s="1501"/>
      <c r="D2" s="1501"/>
      <c r="E2" s="1501"/>
      <c r="F2" s="1501"/>
      <c r="G2" s="1501"/>
      <c r="H2" s="1501"/>
      <c r="I2" s="3"/>
      <c r="J2" s="662" t="s">
        <v>631</v>
      </c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</row>
    <row r="3" spans="1:8" s="9" customFormat="1" ht="19.5" customHeight="1">
      <c r="A3" s="766" t="s">
        <v>675</v>
      </c>
      <c r="B3" s="766"/>
      <c r="C3" s="766"/>
      <c r="D3" s="766"/>
      <c r="E3" s="766"/>
      <c r="F3" s="766"/>
      <c r="G3" s="766"/>
      <c r="H3" s="766"/>
    </row>
    <row r="4" spans="9:21" s="9" customFormat="1" ht="18" customHeight="1" thickBot="1">
      <c r="I4" s="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70" t="s">
        <v>20</v>
      </c>
    </row>
    <row r="5" spans="1:21" s="9" customFormat="1" ht="15" customHeight="1">
      <c r="A5" s="288"/>
      <c r="B5" s="288"/>
      <c r="C5" s="289" t="s">
        <v>167</v>
      </c>
      <c r="D5" s="748" t="s">
        <v>13</v>
      </c>
      <c r="E5" s="748" t="s">
        <v>14</v>
      </c>
      <c r="F5" s="748" t="s">
        <v>15</v>
      </c>
      <c r="G5" s="748" t="s">
        <v>16</v>
      </c>
      <c r="H5" s="973" t="s">
        <v>17</v>
      </c>
      <c r="I5" s="104"/>
      <c r="J5" s="735" t="s">
        <v>284</v>
      </c>
      <c r="K5" s="737"/>
      <c r="L5" s="750" t="s">
        <v>285</v>
      </c>
      <c r="M5" s="752"/>
      <c r="N5" s="750" t="s">
        <v>680</v>
      </c>
      <c r="O5" s="752"/>
      <c r="P5" s="750" t="s">
        <v>286</v>
      </c>
      <c r="Q5" s="752"/>
      <c r="R5" s="750" t="s">
        <v>287</v>
      </c>
      <c r="S5" s="752"/>
      <c r="T5" s="750" t="s">
        <v>288</v>
      </c>
      <c r="U5" s="751"/>
    </row>
    <row r="6" spans="1:21" s="9" customFormat="1" ht="15" customHeight="1">
      <c r="A6" s="290" t="s">
        <v>289</v>
      </c>
      <c r="B6" s="290"/>
      <c r="C6" s="291"/>
      <c r="D6" s="687"/>
      <c r="E6" s="687"/>
      <c r="F6" s="687"/>
      <c r="G6" s="687"/>
      <c r="H6" s="783"/>
      <c r="I6" s="104"/>
      <c r="J6" s="740"/>
      <c r="K6" s="741"/>
      <c r="L6" s="1" t="s">
        <v>95</v>
      </c>
      <c r="M6" s="1" t="s">
        <v>290</v>
      </c>
      <c r="N6" s="1" t="s">
        <v>95</v>
      </c>
      <c r="O6" s="1" t="s">
        <v>290</v>
      </c>
      <c r="P6" s="1" t="s">
        <v>95</v>
      </c>
      <c r="Q6" s="1" t="s">
        <v>290</v>
      </c>
      <c r="R6" s="1" t="s">
        <v>95</v>
      </c>
      <c r="S6" s="1" t="s">
        <v>290</v>
      </c>
      <c r="T6" s="1" t="s">
        <v>95</v>
      </c>
      <c r="U6" s="2" t="s">
        <v>290</v>
      </c>
    </row>
    <row r="7" spans="1:21" s="9" customFormat="1" ht="15" customHeight="1">
      <c r="A7" s="1507" t="s">
        <v>291</v>
      </c>
      <c r="B7" s="1507"/>
      <c r="C7" s="1508"/>
      <c r="D7" s="292">
        <v>33</v>
      </c>
      <c r="E7" s="293">
        <v>35</v>
      </c>
      <c r="F7" s="293">
        <v>35</v>
      </c>
      <c r="G7" s="293">
        <v>35</v>
      </c>
      <c r="H7" s="293">
        <v>37</v>
      </c>
      <c r="I7" s="111"/>
      <c r="J7" s="764" t="s">
        <v>558</v>
      </c>
      <c r="K7" s="765"/>
      <c r="L7" s="191">
        <v>232</v>
      </c>
      <c r="M7" s="217">
        <v>17362</v>
      </c>
      <c r="N7" s="217">
        <v>274</v>
      </c>
      <c r="O7" s="217">
        <v>13462</v>
      </c>
      <c r="P7" s="217">
        <v>285</v>
      </c>
      <c r="Q7" s="217">
        <v>20133</v>
      </c>
      <c r="R7" s="217">
        <v>161</v>
      </c>
      <c r="S7" s="217">
        <v>11744</v>
      </c>
      <c r="T7" s="217">
        <v>96</v>
      </c>
      <c r="U7" s="217">
        <v>14435</v>
      </c>
    </row>
    <row r="8" spans="1:21" s="9" customFormat="1" ht="15" customHeight="1">
      <c r="A8" s="709" t="s">
        <v>292</v>
      </c>
      <c r="B8" s="709"/>
      <c r="C8" s="1509"/>
      <c r="D8" s="295">
        <v>1432374</v>
      </c>
      <c r="E8" s="296">
        <v>1547905</v>
      </c>
      <c r="F8" s="296">
        <v>1618785</v>
      </c>
      <c r="G8" s="296">
        <v>1711393</v>
      </c>
      <c r="H8" s="296">
        <v>1859316</v>
      </c>
      <c r="I8" s="111"/>
      <c r="J8" s="761">
        <v>2</v>
      </c>
      <c r="K8" s="762"/>
      <c r="L8" s="192">
        <v>185</v>
      </c>
      <c r="M8" s="172">
        <v>14807</v>
      </c>
      <c r="N8" s="172">
        <v>347</v>
      </c>
      <c r="O8" s="172">
        <v>14112</v>
      </c>
      <c r="P8" s="172">
        <v>257</v>
      </c>
      <c r="Q8" s="172">
        <v>18790</v>
      </c>
      <c r="R8" s="172">
        <v>177</v>
      </c>
      <c r="S8" s="172">
        <v>15936</v>
      </c>
      <c r="T8" s="172">
        <v>125</v>
      </c>
      <c r="U8" s="172">
        <v>14890</v>
      </c>
    </row>
    <row r="9" spans="1:21" s="9" customFormat="1" ht="15" customHeight="1">
      <c r="A9" s="709" t="s">
        <v>293</v>
      </c>
      <c r="B9" s="709"/>
      <c r="C9" s="1509"/>
      <c r="D9" s="295">
        <v>186</v>
      </c>
      <c r="E9" s="296">
        <v>165</v>
      </c>
      <c r="F9" s="296">
        <v>129</v>
      </c>
      <c r="G9" s="296">
        <v>145</v>
      </c>
      <c r="H9" s="296">
        <v>150</v>
      </c>
      <c r="I9" s="111"/>
      <c r="J9" s="761">
        <v>3</v>
      </c>
      <c r="K9" s="762"/>
      <c r="L9" s="192">
        <v>168</v>
      </c>
      <c r="M9" s="172">
        <v>10399</v>
      </c>
      <c r="N9" s="172">
        <v>370</v>
      </c>
      <c r="O9" s="172">
        <v>15967</v>
      </c>
      <c r="P9" s="172">
        <v>339</v>
      </c>
      <c r="Q9" s="172">
        <v>25645</v>
      </c>
      <c r="R9" s="172">
        <v>233</v>
      </c>
      <c r="S9" s="172">
        <v>13589</v>
      </c>
      <c r="T9" s="172">
        <v>103</v>
      </c>
      <c r="U9" s="172">
        <v>17168</v>
      </c>
    </row>
    <row r="10" spans="1:21" s="9" customFormat="1" ht="15" customHeight="1">
      <c r="A10" s="297" t="s">
        <v>676</v>
      </c>
      <c r="B10" s="297"/>
      <c r="C10" s="297"/>
      <c r="D10" s="298"/>
      <c r="E10" s="298"/>
      <c r="F10" s="298"/>
      <c r="G10" s="298"/>
      <c r="H10" s="298"/>
      <c r="I10" s="111"/>
      <c r="J10" s="761">
        <v>4</v>
      </c>
      <c r="K10" s="762"/>
      <c r="L10" s="192">
        <v>179</v>
      </c>
      <c r="M10" s="172">
        <v>13585</v>
      </c>
      <c r="N10" s="172">
        <v>323</v>
      </c>
      <c r="O10" s="172">
        <v>15431</v>
      </c>
      <c r="P10" s="172">
        <v>287</v>
      </c>
      <c r="Q10" s="172">
        <v>21865</v>
      </c>
      <c r="R10" s="172">
        <v>214</v>
      </c>
      <c r="S10" s="172">
        <v>27899</v>
      </c>
      <c r="T10" s="172">
        <v>112</v>
      </c>
      <c r="U10" s="172">
        <v>21262</v>
      </c>
    </row>
    <row r="11" spans="1:21" ht="15" customHeight="1">
      <c r="A11" s="9"/>
      <c r="B11" s="9"/>
      <c r="C11" s="9"/>
      <c r="D11" s="9"/>
      <c r="E11" s="9"/>
      <c r="F11" s="9"/>
      <c r="G11" s="9"/>
      <c r="H11" s="9"/>
      <c r="I11" s="111"/>
      <c r="J11" s="723">
        <v>5</v>
      </c>
      <c r="K11" s="725"/>
      <c r="L11" s="584">
        <f>SUM(L13:L20,L23,L26:L29,L32:L39,L42:L46,L49:L52,L55:L60,L63:L66,L69)</f>
        <v>191</v>
      </c>
      <c r="M11" s="570">
        <f aca="true" t="shared" si="0" ref="M11:U11">SUM(M13:M20,M23,M26:M29,M32:M39,M42:M46,M49:M52,M55:M60,M63:M66,M69)</f>
        <v>16702</v>
      </c>
      <c r="N11" s="570">
        <f t="shared" si="0"/>
        <v>364</v>
      </c>
      <c r="O11" s="570">
        <f t="shared" si="0"/>
        <v>14767</v>
      </c>
      <c r="P11" s="570">
        <f t="shared" si="0"/>
        <v>308</v>
      </c>
      <c r="Q11" s="570">
        <f t="shared" si="0"/>
        <v>26805</v>
      </c>
      <c r="R11" s="570">
        <f t="shared" si="0"/>
        <v>237</v>
      </c>
      <c r="S11" s="570">
        <f t="shared" si="0"/>
        <v>23063</v>
      </c>
      <c r="T11" s="570">
        <f t="shared" si="0"/>
        <v>112</v>
      </c>
      <c r="U11" s="570">
        <f t="shared" si="0"/>
        <v>16024</v>
      </c>
    </row>
    <row r="12" spans="9:21" ht="15" customHeight="1">
      <c r="I12" s="19"/>
      <c r="J12" s="19"/>
      <c r="K12" s="41"/>
      <c r="L12" s="112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" customHeight="1">
      <c r="A13" s="10"/>
      <c r="B13" s="10"/>
      <c r="C13" s="10"/>
      <c r="D13" s="10"/>
      <c r="E13" s="10"/>
      <c r="F13" s="10"/>
      <c r="G13" s="10"/>
      <c r="H13" s="10"/>
      <c r="I13" s="19"/>
      <c r="J13" s="729" t="s">
        <v>106</v>
      </c>
      <c r="K13" s="1000"/>
      <c r="L13" s="71">
        <v>7</v>
      </c>
      <c r="M13" s="13">
        <v>5168</v>
      </c>
      <c r="N13" s="13">
        <v>74</v>
      </c>
      <c r="O13" s="13">
        <v>4432</v>
      </c>
      <c r="P13" s="13">
        <v>117</v>
      </c>
      <c r="Q13" s="13">
        <v>11603</v>
      </c>
      <c r="R13" s="13">
        <v>22</v>
      </c>
      <c r="S13" s="13">
        <v>1657</v>
      </c>
      <c r="T13" s="13">
        <v>9</v>
      </c>
      <c r="U13" s="13">
        <v>7619</v>
      </c>
    </row>
    <row r="14" spans="1:21" ht="15" customHeight="1">
      <c r="A14" s="10"/>
      <c r="B14" s="10"/>
      <c r="C14" s="10"/>
      <c r="D14" s="10"/>
      <c r="E14" s="10"/>
      <c r="F14" s="10"/>
      <c r="G14" s="10"/>
      <c r="H14" s="10"/>
      <c r="I14" s="19"/>
      <c r="J14" s="729" t="s">
        <v>46</v>
      </c>
      <c r="K14" s="730"/>
      <c r="L14" s="172" t="s">
        <v>826</v>
      </c>
      <c r="M14" s="172" t="s">
        <v>826</v>
      </c>
      <c r="N14" s="13">
        <v>1</v>
      </c>
      <c r="O14" s="13">
        <v>94</v>
      </c>
      <c r="P14" s="13">
        <v>1</v>
      </c>
      <c r="Q14" s="13">
        <v>60</v>
      </c>
      <c r="R14" s="13">
        <v>16</v>
      </c>
      <c r="S14" s="13">
        <v>4625</v>
      </c>
      <c r="T14" s="13">
        <v>11</v>
      </c>
      <c r="U14" s="13">
        <v>1705</v>
      </c>
    </row>
    <row r="15" spans="1:21" s="9" customFormat="1" ht="15" customHeight="1">
      <c r="A15" s="662" t="s">
        <v>860</v>
      </c>
      <c r="B15" s="662"/>
      <c r="C15" s="662"/>
      <c r="D15" s="662"/>
      <c r="E15" s="662"/>
      <c r="F15" s="662"/>
      <c r="G15" s="662"/>
      <c r="H15" s="662"/>
      <c r="I15" s="111"/>
      <c r="J15" s="709" t="s">
        <v>107</v>
      </c>
      <c r="K15" s="1509"/>
      <c r="L15" s="192">
        <v>10</v>
      </c>
      <c r="M15" s="172">
        <v>505</v>
      </c>
      <c r="N15" s="172">
        <v>18</v>
      </c>
      <c r="O15" s="172">
        <v>969</v>
      </c>
      <c r="P15" s="172">
        <v>18</v>
      </c>
      <c r="Q15" s="172">
        <v>1967</v>
      </c>
      <c r="R15" s="172">
        <v>8</v>
      </c>
      <c r="S15" s="172">
        <v>3469</v>
      </c>
      <c r="T15" s="172">
        <v>11</v>
      </c>
      <c r="U15" s="172">
        <v>438</v>
      </c>
    </row>
    <row r="16" spans="1:21" s="9" customFormat="1" ht="15" customHeight="1" thickBot="1">
      <c r="A16" s="3"/>
      <c r="B16" s="3"/>
      <c r="C16" s="3"/>
      <c r="D16" s="3"/>
      <c r="E16" s="3"/>
      <c r="F16" s="3"/>
      <c r="G16" s="3"/>
      <c r="H16" s="3"/>
      <c r="I16" s="111"/>
      <c r="J16" s="709" t="s">
        <v>108</v>
      </c>
      <c r="K16" s="1509"/>
      <c r="L16" s="172" t="s">
        <v>826</v>
      </c>
      <c r="M16" s="172" t="s">
        <v>826</v>
      </c>
      <c r="N16" s="172" t="s">
        <v>826</v>
      </c>
      <c r="O16" s="172" t="s">
        <v>826</v>
      </c>
      <c r="P16" s="172">
        <v>2</v>
      </c>
      <c r="Q16" s="172">
        <v>75</v>
      </c>
      <c r="R16" s="172">
        <v>8</v>
      </c>
      <c r="S16" s="172">
        <v>275</v>
      </c>
      <c r="T16" s="172">
        <v>1</v>
      </c>
      <c r="U16" s="172">
        <v>25</v>
      </c>
    </row>
    <row r="17" spans="1:21" s="9" customFormat="1" ht="15" customHeight="1">
      <c r="A17" s="303"/>
      <c r="B17" s="303"/>
      <c r="C17" s="289" t="s">
        <v>281</v>
      </c>
      <c r="D17" s="748" t="s">
        <v>13</v>
      </c>
      <c r="E17" s="748" t="s">
        <v>14</v>
      </c>
      <c r="F17" s="748" t="s">
        <v>15</v>
      </c>
      <c r="G17" s="748" t="s">
        <v>16</v>
      </c>
      <c r="H17" s="973" t="s">
        <v>17</v>
      </c>
      <c r="I17" s="111"/>
      <c r="J17" s="709" t="s">
        <v>109</v>
      </c>
      <c r="K17" s="1509"/>
      <c r="L17" s="192">
        <v>29</v>
      </c>
      <c r="M17" s="172">
        <v>1699</v>
      </c>
      <c r="N17" s="172">
        <v>15</v>
      </c>
      <c r="O17" s="172">
        <v>1134</v>
      </c>
      <c r="P17" s="172">
        <v>5</v>
      </c>
      <c r="Q17" s="172">
        <v>322</v>
      </c>
      <c r="R17" s="172">
        <v>11</v>
      </c>
      <c r="S17" s="172">
        <v>1842</v>
      </c>
      <c r="T17" s="172">
        <v>8</v>
      </c>
      <c r="U17" s="172">
        <v>482</v>
      </c>
    </row>
    <row r="18" spans="1:21" s="9" customFormat="1" ht="15" customHeight="1">
      <c r="A18" s="290" t="s">
        <v>21</v>
      </c>
      <c r="B18" s="290"/>
      <c r="C18" s="291"/>
      <c r="D18" s="687"/>
      <c r="E18" s="687"/>
      <c r="F18" s="687"/>
      <c r="G18" s="687"/>
      <c r="H18" s="783"/>
      <c r="I18" s="111"/>
      <c r="J18" s="709" t="s">
        <v>110</v>
      </c>
      <c r="K18" s="1509"/>
      <c r="L18" s="192">
        <v>2</v>
      </c>
      <c r="M18" s="172">
        <v>850</v>
      </c>
      <c r="N18" s="172">
        <v>3</v>
      </c>
      <c r="O18" s="172">
        <v>120</v>
      </c>
      <c r="P18" s="172" t="s">
        <v>826</v>
      </c>
      <c r="Q18" s="172" t="s">
        <v>826</v>
      </c>
      <c r="R18" s="172">
        <v>3</v>
      </c>
      <c r="S18" s="172">
        <v>150</v>
      </c>
      <c r="T18" s="172">
        <v>2</v>
      </c>
      <c r="U18" s="172">
        <v>30</v>
      </c>
    </row>
    <row r="19" spans="1:21" s="9" customFormat="1" ht="15" customHeight="1">
      <c r="A19" s="1507" t="s">
        <v>294</v>
      </c>
      <c r="B19" s="1507"/>
      <c r="C19" s="1508"/>
      <c r="D19" s="363">
        <v>18</v>
      </c>
      <c r="E19" s="297">
        <v>18</v>
      </c>
      <c r="F19" s="297">
        <v>18</v>
      </c>
      <c r="G19" s="297">
        <v>18</v>
      </c>
      <c r="H19" s="297">
        <v>19</v>
      </c>
      <c r="I19" s="111"/>
      <c r="J19" s="709" t="s">
        <v>111</v>
      </c>
      <c r="K19" s="1509"/>
      <c r="L19" s="192">
        <v>9</v>
      </c>
      <c r="M19" s="172">
        <v>1755</v>
      </c>
      <c r="N19" s="172">
        <v>10</v>
      </c>
      <c r="O19" s="172">
        <v>524</v>
      </c>
      <c r="P19" s="172">
        <v>1</v>
      </c>
      <c r="Q19" s="172">
        <v>20</v>
      </c>
      <c r="R19" s="172">
        <v>1</v>
      </c>
      <c r="S19" s="172">
        <v>141</v>
      </c>
      <c r="T19" s="172">
        <v>2</v>
      </c>
      <c r="U19" s="172">
        <v>300</v>
      </c>
    </row>
    <row r="20" spans="1:21" s="9" customFormat="1" ht="15" customHeight="1">
      <c r="A20" s="709" t="s">
        <v>295</v>
      </c>
      <c r="B20" s="709"/>
      <c r="C20" s="1509"/>
      <c r="D20" s="364">
        <v>112</v>
      </c>
      <c r="E20" s="170">
        <v>118</v>
      </c>
      <c r="F20" s="170">
        <v>118</v>
      </c>
      <c r="G20" s="170">
        <v>127</v>
      </c>
      <c r="H20" s="170">
        <v>127</v>
      </c>
      <c r="I20" s="111"/>
      <c r="J20" s="709" t="s">
        <v>112</v>
      </c>
      <c r="K20" s="1509"/>
      <c r="L20" s="192">
        <v>2</v>
      </c>
      <c r="M20" s="172">
        <v>43</v>
      </c>
      <c r="N20" s="172">
        <v>3</v>
      </c>
      <c r="O20" s="172">
        <v>155</v>
      </c>
      <c r="P20" s="172">
        <v>2</v>
      </c>
      <c r="Q20" s="172">
        <v>64</v>
      </c>
      <c r="R20" s="172">
        <v>6</v>
      </c>
      <c r="S20" s="172">
        <v>258</v>
      </c>
      <c r="T20" s="172">
        <v>7</v>
      </c>
      <c r="U20" s="172">
        <v>638</v>
      </c>
    </row>
    <row r="21" spans="1:21" s="9" customFormat="1" ht="15" customHeight="1">
      <c r="A21" s="709" t="s">
        <v>296</v>
      </c>
      <c r="B21" s="709"/>
      <c r="C21" s="1509"/>
      <c r="D21" s="364">
        <v>57</v>
      </c>
      <c r="E21" s="170">
        <v>57</v>
      </c>
      <c r="F21" s="170">
        <v>57</v>
      </c>
      <c r="G21" s="170">
        <v>57</v>
      </c>
      <c r="H21" s="170">
        <v>86</v>
      </c>
      <c r="I21" s="111"/>
      <c r="J21" s="302"/>
      <c r="K21" s="365"/>
      <c r="L21" s="364"/>
      <c r="M21" s="170"/>
      <c r="N21" s="170"/>
      <c r="O21" s="170"/>
      <c r="P21" s="170"/>
      <c r="Q21" s="170"/>
      <c r="R21" s="170"/>
      <c r="S21" s="170"/>
      <c r="T21" s="170"/>
      <c r="U21" s="170"/>
    </row>
    <row r="22" spans="1:21" s="91" customFormat="1" ht="15" customHeight="1">
      <c r="A22" s="709" t="s">
        <v>297</v>
      </c>
      <c r="B22" s="709"/>
      <c r="C22" s="1509"/>
      <c r="D22" s="364">
        <v>11</v>
      </c>
      <c r="E22" s="170">
        <v>15</v>
      </c>
      <c r="F22" s="170">
        <v>15</v>
      </c>
      <c r="G22" s="170">
        <v>15</v>
      </c>
      <c r="H22" s="170">
        <v>14</v>
      </c>
      <c r="I22" s="111"/>
      <c r="J22" s="757" t="s">
        <v>113</v>
      </c>
      <c r="K22" s="758"/>
      <c r="L22" s="77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5" customHeight="1">
      <c r="A23" s="691" t="s">
        <v>298</v>
      </c>
      <c r="B23" s="691"/>
      <c r="C23" s="706"/>
      <c r="D23" s="299">
        <v>90</v>
      </c>
      <c r="E23" s="84">
        <v>91</v>
      </c>
      <c r="F23" s="84">
        <v>96</v>
      </c>
      <c r="G23" s="84">
        <v>96</v>
      </c>
      <c r="H23" s="84">
        <v>97</v>
      </c>
      <c r="I23" s="93"/>
      <c r="J23" s="35"/>
      <c r="K23" s="4" t="s">
        <v>114</v>
      </c>
      <c r="L23" s="71">
        <v>5</v>
      </c>
      <c r="M23" s="13">
        <v>527</v>
      </c>
      <c r="N23" s="172" t="s">
        <v>826</v>
      </c>
      <c r="O23" s="172" t="s">
        <v>826</v>
      </c>
      <c r="P23" s="13">
        <v>2</v>
      </c>
      <c r="Q23" s="13">
        <v>80</v>
      </c>
      <c r="R23" s="13">
        <v>3</v>
      </c>
      <c r="S23" s="13">
        <v>77</v>
      </c>
      <c r="T23" s="13">
        <v>1</v>
      </c>
      <c r="U23" s="13">
        <v>80</v>
      </c>
    </row>
    <row r="24" spans="1:21" ht="15" customHeight="1">
      <c r="A24" s="729" t="s">
        <v>299</v>
      </c>
      <c r="B24" s="729"/>
      <c r="C24" s="730"/>
      <c r="D24" s="161">
        <v>49</v>
      </c>
      <c r="E24" s="17">
        <v>48</v>
      </c>
      <c r="F24" s="17">
        <v>48</v>
      </c>
      <c r="G24" s="17">
        <v>55</v>
      </c>
      <c r="H24" s="17">
        <v>55</v>
      </c>
      <c r="I24" s="19"/>
      <c r="J24" s="35"/>
      <c r="K24" s="4"/>
      <c r="L24" s="161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91" customFormat="1" ht="15" customHeight="1">
      <c r="A25" s="1510" t="s">
        <v>842</v>
      </c>
      <c r="B25" s="729"/>
      <c r="C25" s="730"/>
      <c r="D25" s="161">
        <v>30</v>
      </c>
      <c r="E25" s="17">
        <v>31</v>
      </c>
      <c r="F25" s="17">
        <v>48</v>
      </c>
      <c r="G25" s="17">
        <v>48</v>
      </c>
      <c r="H25" s="17">
        <v>51</v>
      </c>
      <c r="I25" s="19"/>
      <c r="J25" s="757" t="s">
        <v>115</v>
      </c>
      <c r="K25" s="776"/>
      <c r="L25" s="77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15" customHeight="1">
      <c r="A26" s="691" t="s">
        <v>300</v>
      </c>
      <c r="B26" s="691"/>
      <c r="C26" s="706"/>
      <c r="D26" s="299">
        <v>21</v>
      </c>
      <c r="E26" s="84">
        <v>21</v>
      </c>
      <c r="F26" s="84">
        <v>21</v>
      </c>
      <c r="G26" s="84">
        <v>23</v>
      </c>
      <c r="H26" s="84">
        <v>23</v>
      </c>
      <c r="I26" s="93"/>
      <c r="J26" s="35"/>
      <c r="K26" s="4" t="s">
        <v>116</v>
      </c>
      <c r="L26" s="71">
        <v>5</v>
      </c>
      <c r="M26" s="13">
        <v>79</v>
      </c>
      <c r="N26" s="13">
        <v>8</v>
      </c>
      <c r="O26" s="13">
        <v>400</v>
      </c>
      <c r="P26" s="13">
        <v>1</v>
      </c>
      <c r="Q26" s="13">
        <v>2122</v>
      </c>
      <c r="R26" s="13">
        <v>4</v>
      </c>
      <c r="S26" s="13">
        <v>270</v>
      </c>
      <c r="T26" s="172" t="s">
        <v>826</v>
      </c>
      <c r="U26" s="172" t="s">
        <v>826</v>
      </c>
    </row>
    <row r="27" spans="1:21" ht="15" customHeight="1">
      <c r="A27" s="729" t="s">
        <v>301</v>
      </c>
      <c r="B27" s="729"/>
      <c r="C27" s="730"/>
      <c r="D27" s="161">
        <v>36</v>
      </c>
      <c r="E27" s="17">
        <v>33</v>
      </c>
      <c r="F27" s="17">
        <v>33</v>
      </c>
      <c r="G27" s="17">
        <v>31</v>
      </c>
      <c r="H27" s="17">
        <v>29</v>
      </c>
      <c r="I27" s="19"/>
      <c r="J27" s="35"/>
      <c r="K27" s="4" t="s">
        <v>117</v>
      </c>
      <c r="L27" s="71">
        <v>1</v>
      </c>
      <c r="M27" s="13">
        <v>46</v>
      </c>
      <c r="N27" s="172" t="s">
        <v>826</v>
      </c>
      <c r="O27" s="172" t="s">
        <v>826</v>
      </c>
      <c r="P27" s="13">
        <v>3</v>
      </c>
      <c r="Q27" s="13">
        <v>89</v>
      </c>
      <c r="R27" s="13">
        <v>6</v>
      </c>
      <c r="S27" s="13">
        <v>110</v>
      </c>
      <c r="T27" s="13">
        <v>1</v>
      </c>
      <c r="U27" s="13">
        <v>200</v>
      </c>
    </row>
    <row r="28" spans="1:21" ht="15" customHeight="1">
      <c r="A28" s="729" t="s">
        <v>302</v>
      </c>
      <c r="B28" s="729"/>
      <c r="C28" s="730"/>
      <c r="D28" s="161">
        <v>65</v>
      </c>
      <c r="E28" s="17">
        <v>63</v>
      </c>
      <c r="F28" s="17">
        <v>63</v>
      </c>
      <c r="G28" s="17">
        <v>57</v>
      </c>
      <c r="H28" s="17">
        <v>56</v>
      </c>
      <c r="I28" s="19"/>
      <c r="J28" s="35"/>
      <c r="K28" s="4" t="s">
        <v>118</v>
      </c>
      <c r="L28" s="172" t="s">
        <v>826</v>
      </c>
      <c r="M28" s="172" t="s">
        <v>826</v>
      </c>
      <c r="N28" s="13">
        <v>1</v>
      </c>
      <c r="O28" s="13">
        <v>100</v>
      </c>
      <c r="P28" s="172" t="s">
        <v>826</v>
      </c>
      <c r="Q28" s="172" t="s">
        <v>826</v>
      </c>
      <c r="R28" s="172" t="s">
        <v>826</v>
      </c>
      <c r="S28" s="172" t="s">
        <v>826</v>
      </c>
      <c r="T28" s="13">
        <v>1</v>
      </c>
      <c r="U28" s="13">
        <v>100</v>
      </c>
    </row>
    <row r="29" spans="1:21" ht="15" customHeight="1">
      <c r="A29" s="729" t="s">
        <v>303</v>
      </c>
      <c r="B29" s="729"/>
      <c r="C29" s="730"/>
      <c r="D29" s="161">
        <v>1</v>
      </c>
      <c r="E29" s="17">
        <v>1</v>
      </c>
      <c r="F29" s="17">
        <v>1</v>
      </c>
      <c r="G29" s="17">
        <v>1</v>
      </c>
      <c r="H29" s="17">
        <v>1</v>
      </c>
      <c r="I29" s="19"/>
      <c r="J29" s="35"/>
      <c r="K29" s="4" t="s">
        <v>119</v>
      </c>
      <c r="L29" s="71">
        <v>1</v>
      </c>
      <c r="M29" s="13">
        <v>84</v>
      </c>
      <c r="N29" s="13">
        <v>4</v>
      </c>
      <c r="O29" s="13">
        <v>120</v>
      </c>
      <c r="P29" s="13">
        <v>5</v>
      </c>
      <c r="Q29" s="13">
        <v>603</v>
      </c>
      <c r="R29" s="13">
        <v>12</v>
      </c>
      <c r="S29" s="13">
        <v>198</v>
      </c>
      <c r="T29" s="13">
        <v>2</v>
      </c>
      <c r="U29" s="13">
        <v>180</v>
      </c>
    </row>
    <row r="30" spans="1:21" ht="15" customHeight="1">
      <c r="A30" s="729" t="s">
        <v>304</v>
      </c>
      <c r="B30" s="729"/>
      <c r="C30" s="730"/>
      <c r="D30" s="161">
        <v>1</v>
      </c>
      <c r="E30" s="17">
        <v>1</v>
      </c>
      <c r="F30" s="17">
        <v>1</v>
      </c>
      <c r="G30" s="17">
        <v>1</v>
      </c>
      <c r="H30" s="17">
        <v>1</v>
      </c>
      <c r="I30" s="19"/>
      <c r="J30" s="35"/>
      <c r="K30" s="4"/>
      <c r="L30" s="161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91" customFormat="1" ht="15" customHeight="1">
      <c r="A31" s="729" t="s">
        <v>305</v>
      </c>
      <c r="B31" s="729"/>
      <c r="C31" s="730"/>
      <c r="D31" s="161">
        <v>196</v>
      </c>
      <c r="E31" s="17">
        <v>163</v>
      </c>
      <c r="F31" s="17">
        <v>163</v>
      </c>
      <c r="G31" s="17">
        <v>179</v>
      </c>
      <c r="H31" s="17">
        <v>179</v>
      </c>
      <c r="I31" s="19"/>
      <c r="J31" s="757" t="s">
        <v>120</v>
      </c>
      <c r="K31" s="758"/>
      <c r="L31" s="77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15" customHeight="1">
      <c r="A32" s="691" t="s">
        <v>306</v>
      </c>
      <c r="B32" s="691"/>
      <c r="C32" s="706"/>
      <c r="D32" s="299">
        <v>14</v>
      </c>
      <c r="E32" s="84" t="s">
        <v>482</v>
      </c>
      <c r="F32" s="84">
        <v>17</v>
      </c>
      <c r="G32" s="84">
        <v>16</v>
      </c>
      <c r="H32" s="84" t="s">
        <v>483</v>
      </c>
      <c r="I32" s="93"/>
      <c r="J32" s="35"/>
      <c r="K32" s="4" t="s">
        <v>121</v>
      </c>
      <c r="L32" s="71">
        <v>11</v>
      </c>
      <c r="M32" s="13">
        <v>473</v>
      </c>
      <c r="N32" s="13">
        <v>2</v>
      </c>
      <c r="O32" s="13">
        <v>250</v>
      </c>
      <c r="P32" s="172" t="s">
        <v>826</v>
      </c>
      <c r="Q32" s="172" t="s">
        <v>826</v>
      </c>
      <c r="R32" s="13">
        <v>4</v>
      </c>
      <c r="S32" s="13">
        <v>1652</v>
      </c>
      <c r="T32" s="13">
        <v>3</v>
      </c>
      <c r="U32" s="13">
        <v>1305</v>
      </c>
    </row>
    <row r="33" spans="1:21" ht="15" customHeight="1">
      <c r="A33" s="729" t="s">
        <v>22</v>
      </c>
      <c r="B33" s="729"/>
      <c r="C33" s="730"/>
      <c r="D33" s="161">
        <v>6</v>
      </c>
      <c r="E33" s="17" t="s">
        <v>484</v>
      </c>
      <c r="F33" s="17" t="s">
        <v>483</v>
      </c>
      <c r="G33" s="17">
        <v>7</v>
      </c>
      <c r="H33" s="17" t="s">
        <v>483</v>
      </c>
      <c r="I33" s="19"/>
      <c r="J33" s="35"/>
      <c r="K33" s="4" t="s">
        <v>122</v>
      </c>
      <c r="L33" s="71">
        <v>5</v>
      </c>
      <c r="M33" s="13">
        <v>142</v>
      </c>
      <c r="N33" s="13">
        <v>12</v>
      </c>
      <c r="O33" s="13">
        <v>25</v>
      </c>
      <c r="P33" s="13">
        <v>20</v>
      </c>
      <c r="Q33" s="13">
        <v>1262</v>
      </c>
      <c r="R33" s="13">
        <v>3</v>
      </c>
      <c r="S33" s="13">
        <v>324</v>
      </c>
      <c r="T33" s="172" t="s">
        <v>826</v>
      </c>
      <c r="U33" s="172" t="s">
        <v>826</v>
      </c>
    </row>
    <row r="34" spans="1:21" ht="15" customHeight="1">
      <c r="A34" s="729" t="s">
        <v>307</v>
      </c>
      <c r="B34" s="729"/>
      <c r="C34" s="730"/>
      <c r="D34" s="161">
        <v>12</v>
      </c>
      <c r="E34" s="17">
        <v>12</v>
      </c>
      <c r="F34" s="17">
        <v>11</v>
      </c>
      <c r="G34" s="17">
        <v>11</v>
      </c>
      <c r="H34" s="17">
        <v>14</v>
      </c>
      <c r="I34" s="19"/>
      <c r="J34" s="35"/>
      <c r="K34" s="4" t="s">
        <v>123</v>
      </c>
      <c r="L34" s="71">
        <v>7</v>
      </c>
      <c r="M34" s="13">
        <v>248</v>
      </c>
      <c r="N34" s="13">
        <v>2</v>
      </c>
      <c r="O34" s="13">
        <v>95</v>
      </c>
      <c r="P34" s="13">
        <v>9</v>
      </c>
      <c r="Q34" s="13">
        <v>2497</v>
      </c>
      <c r="R34" s="13">
        <v>6</v>
      </c>
      <c r="S34" s="13">
        <v>517</v>
      </c>
      <c r="T34" s="13">
        <v>1</v>
      </c>
      <c r="U34" s="13">
        <v>150</v>
      </c>
    </row>
    <row r="35" spans="1:21" ht="15" customHeight="1">
      <c r="A35" s="394" t="s">
        <v>677</v>
      </c>
      <c r="B35" s="32"/>
      <c r="C35" s="32"/>
      <c r="D35" s="32"/>
      <c r="E35" s="85"/>
      <c r="F35" s="85"/>
      <c r="G35" s="85"/>
      <c r="H35" s="85"/>
      <c r="I35" s="19"/>
      <c r="J35" s="35"/>
      <c r="K35" s="4" t="s">
        <v>124</v>
      </c>
      <c r="L35" s="71">
        <v>1</v>
      </c>
      <c r="M35" s="13">
        <v>20</v>
      </c>
      <c r="N35" s="13">
        <v>1</v>
      </c>
      <c r="O35" s="13">
        <v>30</v>
      </c>
      <c r="P35" s="172" t="s">
        <v>826</v>
      </c>
      <c r="Q35" s="172" t="s">
        <v>826</v>
      </c>
      <c r="R35" s="13">
        <v>1</v>
      </c>
      <c r="S35" s="13">
        <v>30</v>
      </c>
      <c r="T35" s="13">
        <v>1</v>
      </c>
      <c r="U35" s="13">
        <v>40</v>
      </c>
    </row>
    <row r="36" spans="9:21" ht="15" customHeight="1">
      <c r="I36" s="19"/>
      <c r="J36" s="35"/>
      <c r="K36" s="4" t="s">
        <v>125</v>
      </c>
      <c r="L36" s="71">
        <v>2</v>
      </c>
      <c r="M36" s="13">
        <v>80</v>
      </c>
      <c r="N36" s="13">
        <v>1</v>
      </c>
      <c r="O36" s="13">
        <v>27</v>
      </c>
      <c r="P36" s="13">
        <v>1</v>
      </c>
      <c r="Q36" s="13">
        <v>34</v>
      </c>
      <c r="R36" s="13">
        <v>1</v>
      </c>
      <c r="S36" s="13">
        <v>20</v>
      </c>
      <c r="T36" s="13">
        <v>1</v>
      </c>
      <c r="U36" s="13">
        <v>20</v>
      </c>
    </row>
    <row r="37" spans="1:21" ht="15" customHeight="1">
      <c r="A37" s="10"/>
      <c r="B37" s="10"/>
      <c r="C37" s="10"/>
      <c r="D37" s="10"/>
      <c r="E37" s="10"/>
      <c r="F37" s="10"/>
      <c r="G37" s="10"/>
      <c r="H37" s="10"/>
      <c r="I37" s="19"/>
      <c r="J37" s="35"/>
      <c r="K37" s="4" t="s">
        <v>126</v>
      </c>
      <c r="L37" s="71">
        <v>6</v>
      </c>
      <c r="M37" s="13">
        <v>180</v>
      </c>
      <c r="N37" s="13">
        <v>1</v>
      </c>
      <c r="O37" s="13">
        <v>170</v>
      </c>
      <c r="P37" s="172" t="s">
        <v>826</v>
      </c>
      <c r="Q37" s="172" t="s">
        <v>826</v>
      </c>
      <c r="R37" s="13">
        <v>5</v>
      </c>
      <c r="S37" s="13">
        <v>160</v>
      </c>
      <c r="T37" s="172" t="s">
        <v>826</v>
      </c>
      <c r="U37" s="172" t="s">
        <v>826</v>
      </c>
    </row>
    <row r="38" spans="9:21" ht="15" customHeight="1">
      <c r="I38" s="19"/>
      <c r="J38" s="35"/>
      <c r="K38" s="4" t="s">
        <v>127</v>
      </c>
      <c r="L38" s="71">
        <v>2</v>
      </c>
      <c r="M38" s="13">
        <v>186</v>
      </c>
      <c r="N38" s="172" t="s">
        <v>826</v>
      </c>
      <c r="O38" s="172" t="s">
        <v>826</v>
      </c>
      <c r="P38" s="13">
        <v>1</v>
      </c>
      <c r="Q38" s="13">
        <v>24</v>
      </c>
      <c r="R38" s="13">
        <v>1</v>
      </c>
      <c r="S38" s="13">
        <v>150</v>
      </c>
      <c r="T38" s="172" t="s">
        <v>826</v>
      </c>
      <c r="U38" s="172" t="s">
        <v>826</v>
      </c>
    </row>
    <row r="39" spans="1:21" ht="15" customHeight="1">
      <c r="A39" s="10"/>
      <c r="B39" s="10"/>
      <c r="C39" s="10"/>
      <c r="D39" s="10"/>
      <c r="E39" s="10"/>
      <c r="F39" s="10"/>
      <c r="G39" s="10"/>
      <c r="H39" s="10"/>
      <c r="I39" s="19"/>
      <c r="J39" s="35"/>
      <c r="K39" s="4" t="s">
        <v>128</v>
      </c>
      <c r="L39" s="71">
        <v>2</v>
      </c>
      <c r="M39" s="13">
        <v>88</v>
      </c>
      <c r="N39" s="13">
        <v>1</v>
      </c>
      <c r="O39" s="13">
        <v>40</v>
      </c>
      <c r="P39" s="13">
        <v>2</v>
      </c>
      <c r="Q39" s="13">
        <v>70</v>
      </c>
      <c r="R39" s="13">
        <v>4</v>
      </c>
      <c r="S39" s="13">
        <v>255</v>
      </c>
      <c r="T39" s="13">
        <v>1</v>
      </c>
      <c r="U39" s="13">
        <v>80</v>
      </c>
    </row>
    <row r="40" spans="1:21" ht="15" customHeight="1">
      <c r="A40" s="662" t="s">
        <v>861</v>
      </c>
      <c r="B40" s="662"/>
      <c r="C40" s="662"/>
      <c r="D40" s="662"/>
      <c r="E40" s="662"/>
      <c r="F40" s="662"/>
      <c r="G40" s="662"/>
      <c r="H40" s="662"/>
      <c r="I40" s="111"/>
      <c r="J40" s="35"/>
      <c r="K40" s="4"/>
      <c r="L40" s="161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91" customFormat="1" ht="15" customHeight="1" thickBot="1">
      <c r="A41" s="10"/>
      <c r="B41" s="10"/>
      <c r="C41" s="10"/>
      <c r="D41" s="10"/>
      <c r="E41" s="10"/>
      <c r="F41" s="10"/>
      <c r="G41" s="10"/>
      <c r="H41" s="10"/>
      <c r="I41" s="19"/>
      <c r="J41" s="757" t="s">
        <v>129</v>
      </c>
      <c r="K41" s="776"/>
      <c r="L41" s="77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5" customHeight="1">
      <c r="A42" s="300"/>
      <c r="B42" s="300"/>
      <c r="C42" s="301" t="s">
        <v>703</v>
      </c>
      <c r="D42" s="710" t="s">
        <v>13</v>
      </c>
      <c r="E42" s="710" t="s">
        <v>14</v>
      </c>
      <c r="F42" s="710" t="s">
        <v>15</v>
      </c>
      <c r="G42" s="710" t="s">
        <v>16</v>
      </c>
      <c r="H42" s="1512" t="s">
        <v>17</v>
      </c>
      <c r="I42" s="93"/>
      <c r="J42" s="35"/>
      <c r="K42" s="4" t="s">
        <v>130</v>
      </c>
      <c r="L42" s="71">
        <v>1</v>
      </c>
      <c r="M42" s="13">
        <v>30</v>
      </c>
      <c r="N42" s="13">
        <v>3</v>
      </c>
      <c r="O42" s="13">
        <v>130</v>
      </c>
      <c r="P42" s="13">
        <v>3</v>
      </c>
      <c r="Q42" s="13">
        <v>90</v>
      </c>
      <c r="R42" s="13">
        <v>1</v>
      </c>
      <c r="S42" s="13">
        <v>30</v>
      </c>
      <c r="T42" s="172" t="s">
        <v>826</v>
      </c>
      <c r="U42" s="172" t="s">
        <v>826</v>
      </c>
    </row>
    <row r="43" spans="1:21" ht="15" customHeight="1">
      <c r="A43" s="20" t="s">
        <v>289</v>
      </c>
      <c r="B43" s="20"/>
      <c r="C43" s="63"/>
      <c r="D43" s="1511"/>
      <c r="E43" s="1511"/>
      <c r="F43" s="1511"/>
      <c r="G43" s="1511"/>
      <c r="H43" s="1340"/>
      <c r="I43" s="19"/>
      <c r="J43" s="35"/>
      <c r="K43" s="4" t="s">
        <v>131</v>
      </c>
      <c r="L43" s="71">
        <v>11</v>
      </c>
      <c r="M43" s="13">
        <v>146</v>
      </c>
      <c r="N43" s="172" t="s">
        <v>826</v>
      </c>
      <c r="O43" s="172" t="s">
        <v>826</v>
      </c>
      <c r="P43" s="13">
        <v>13</v>
      </c>
      <c r="Q43" s="13">
        <v>272</v>
      </c>
      <c r="R43" s="172" t="s">
        <v>826</v>
      </c>
      <c r="S43" s="172" t="s">
        <v>826</v>
      </c>
      <c r="T43" s="13">
        <v>2</v>
      </c>
      <c r="U43" s="13">
        <v>90</v>
      </c>
    </row>
    <row r="44" spans="1:21" ht="15" customHeight="1">
      <c r="A44" s="1169" t="s">
        <v>473</v>
      </c>
      <c r="B44" s="1169"/>
      <c r="C44" s="1502"/>
      <c r="D44" s="1503">
        <v>494644</v>
      </c>
      <c r="E44" s="1505">
        <v>501600</v>
      </c>
      <c r="F44" s="1505">
        <v>501816</v>
      </c>
      <c r="G44" s="1505">
        <v>522072</v>
      </c>
      <c r="H44" s="1505">
        <v>526604</v>
      </c>
      <c r="I44" s="19"/>
      <c r="J44" s="35"/>
      <c r="K44" s="4" t="s">
        <v>132</v>
      </c>
      <c r="L44" s="71">
        <v>3</v>
      </c>
      <c r="M44" s="13">
        <v>139</v>
      </c>
      <c r="N44" s="13">
        <v>7</v>
      </c>
      <c r="O44" s="13">
        <v>742</v>
      </c>
      <c r="P44" s="13">
        <v>2</v>
      </c>
      <c r="Q44" s="13">
        <v>58</v>
      </c>
      <c r="R44" s="13">
        <v>1</v>
      </c>
      <c r="S44" s="13">
        <v>350</v>
      </c>
      <c r="T44" s="13">
        <v>1</v>
      </c>
      <c r="U44" s="13">
        <v>54</v>
      </c>
    </row>
    <row r="45" spans="1:21" ht="15" customHeight="1">
      <c r="A45" s="1030"/>
      <c r="B45" s="1030"/>
      <c r="C45" s="1352"/>
      <c r="D45" s="1504"/>
      <c r="E45" s="1506"/>
      <c r="F45" s="1506"/>
      <c r="G45" s="1506"/>
      <c r="H45" s="1506"/>
      <c r="I45" s="19"/>
      <c r="J45" s="35"/>
      <c r="K45" s="4" t="s">
        <v>133</v>
      </c>
      <c r="L45" s="71">
        <v>1</v>
      </c>
      <c r="M45" s="13">
        <v>15</v>
      </c>
      <c r="N45" s="13">
        <v>25</v>
      </c>
      <c r="O45" s="13">
        <v>1337</v>
      </c>
      <c r="P45" s="13">
        <v>11</v>
      </c>
      <c r="Q45" s="13">
        <v>497</v>
      </c>
      <c r="R45" s="13">
        <v>11</v>
      </c>
      <c r="S45" s="13">
        <v>2297</v>
      </c>
      <c r="T45" s="13">
        <v>1</v>
      </c>
      <c r="U45" s="13">
        <v>103</v>
      </c>
    </row>
    <row r="46" spans="1:21" ht="15" customHeight="1">
      <c r="A46" s="32" t="s">
        <v>678</v>
      </c>
      <c r="B46" s="32"/>
      <c r="C46" s="32"/>
      <c r="D46" s="85"/>
      <c r="E46" s="85"/>
      <c r="F46" s="85"/>
      <c r="G46" s="85"/>
      <c r="H46" s="85"/>
      <c r="I46" s="19"/>
      <c r="J46" s="35"/>
      <c r="K46" s="4" t="s">
        <v>134</v>
      </c>
      <c r="L46" s="172" t="s">
        <v>826</v>
      </c>
      <c r="M46" s="172" t="s">
        <v>826</v>
      </c>
      <c r="N46" s="13">
        <v>3</v>
      </c>
      <c r="O46" s="13">
        <v>195</v>
      </c>
      <c r="P46" s="13">
        <v>7</v>
      </c>
      <c r="Q46" s="13">
        <v>618</v>
      </c>
      <c r="R46" s="13">
        <v>2</v>
      </c>
      <c r="S46" s="13">
        <v>73</v>
      </c>
      <c r="T46" s="13">
        <v>1</v>
      </c>
      <c r="U46" s="13">
        <v>236</v>
      </c>
    </row>
    <row r="47" spans="9:21" ht="15" customHeight="1">
      <c r="I47" s="19"/>
      <c r="J47" s="35"/>
      <c r="K47" s="4"/>
      <c r="L47" s="161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91" customFormat="1" ht="15" customHeight="1">
      <c r="A48" s="6"/>
      <c r="B48" s="6"/>
      <c r="C48" s="6"/>
      <c r="D48" s="6"/>
      <c r="E48" s="6"/>
      <c r="F48" s="6"/>
      <c r="G48" s="6"/>
      <c r="H48" s="6"/>
      <c r="I48" s="19"/>
      <c r="J48" s="757" t="s">
        <v>135</v>
      </c>
      <c r="K48" s="776"/>
      <c r="L48" s="77"/>
      <c r="M48" s="78"/>
      <c r="N48" s="78"/>
      <c r="O48" s="78"/>
      <c r="P48" s="78"/>
      <c r="Q48" s="78"/>
      <c r="R48" s="78"/>
      <c r="S48" s="78"/>
      <c r="T48" s="78"/>
      <c r="U48" s="78"/>
    </row>
    <row r="49" spans="9:21" s="91" customFormat="1" ht="15" customHeight="1">
      <c r="I49" s="93"/>
      <c r="J49" s="176"/>
      <c r="K49" s="175" t="s">
        <v>136</v>
      </c>
      <c r="L49" s="172" t="s">
        <v>826</v>
      </c>
      <c r="M49" s="172" t="s">
        <v>826</v>
      </c>
      <c r="N49" s="109">
        <v>2</v>
      </c>
      <c r="O49" s="109">
        <v>55</v>
      </c>
      <c r="P49" s="109">
        <v>1</v>
      </c>
      <c r="Q49" s="109">
        <v>25</v>
      </c>
      <c r="R49" s="109">
        <v>2</v>
      </c>
      <c r="S49" s="109">
        <v>350</v>
      </c>
      <c r="T49" s="109">
        <v>1</v>
      </c>
      <c r="U49" s="109">
        <v>800</v>
      </c>
    </row>
    <row r="50" spans="1:21" s="9" customFormat="1" ht="15" customHeight="1">
      <c r="A50" s="662" t="s">
        <v>862</v>
      </c>
      <c r="B50" s="662"/>
      <c r="C50" s="662"/>
      <c r="D50" s="662"/>
      <c r="E50" s="662"/>
      <c r="F50" s="662"/>
      <c r="G50" s="662"/>
      <c r="H50" s="662"/>
      <c r="I50" s="111"/>
      <c r="J50" s="302"/>
      <c r="K50" s="294" t="s">
        <v>137</v>
      </c>
      <c r="L50" s="192">
        <v>2</v>
      </c>
      <c r="M50" s="172">
        <v>45</v>
      </c>
      <c r="N50" s="172">
        <v>1</v>
      </c>
      <c r="O50" s="172">
        <v>30</v>
      </c>
      <c r="P50" s="172">
        <v>1</v>
      </c>
      <c r="Q50" s="172">
        <v>30</v>
      </c>
      <c r="R50" s="172">
        <v>3</v>
      </c>
      <c r="S50" s="172">
        <v>85</v>
      </c>
      <c r="T50" s="172">
        <v>2</v>
      </c>
      <c r="U50" s="172">
        <v>40</v>
      </c>
    </row>
    <row r="51" spans="1:21" s="9" customFormat="1" ht="15" customHeight="1" thickBot="1">
      <c r="A51" s="3"/>
      <c r="B51" s="3"/>
      <c r="C51" s="3"/>
      <c r="D51" s="3"/>
      <c r="E51" s="3"/>
      <c r="F51" s="3"/>
      <c r="G51" s="3"/>
      <c r="H51" s="3"/>
      <c r="I51" s="111"/>
      <c r="J51" s="302"/>
      <c r="K51" s="294" t="s">
        <v>138</v>
      </c>
      <c r="L51" s="192">
        <v>6</v>
      </c>
      <c r="M51" s="172">
        <v>145</v>
      </c>
      <c r="N51" s="172">
        <v>12</v>
      </c>
      <c r="O51" s="172">
        <v>497</v>
      </c>
      <c r="P51" s="172">
        <v>8</v>
      </c>
      <c r="Q51" s="172">
        <v>1041</v>
      </c>
      <c r="R51" s="172">
        <v>18</v>
      </c>
      <c r="S51" s="172">
        <v>526</v>
      </c>
      <c r="T51" s="172">
        <v>8</v>
      </c>
      <c r="U51" s="172">
        <v>450</v>
      </c>
    </row>
    <row r="52" spans="1:21" s="9" customFormat="1" ht="15" customHeight="1">
      <c r="A52" s="303"/>
      <c r="B52" s="303"/>
      <c r="C52" s="289" t="s">
        <v>703</v>
      </c>
      <c r="D52" s="748" t="s">
        <v>13</v>
      </c>
      <c r="E52" s="748" t="s">
        <v>14</v>
      </c>
      <c r="F52" s="748" t="s">
        <v>15</v>
      </c>
      <c r="G52" s="748" t="s">
        <v>16</v>
      </c>
      <c r="H52" s="973" t="s">
        <v>17</v>
      </c>
      <c r="I52" s="111"/>
      <c r="J52" s="302"/>
      <c r="K52" s="294" t="s">
        <v>139</v>
      </c>
      <c r="L52" s="192">
        <v>3</v>
      </c>
      <c r="M52" s="172">
        <v>139</v>
      </c>
      <c r="N52" s="172">
        <v>21</v>
      </c>
      <c r="O52" s="172">
        <v>618</v>
      </c>
      <c r="P52" s="172" t="s">
        <v>826</v>
      </c>
      <c r="Q52" s="172" t="s">
        <v>826</v>
      </c>
      <c r="R52" s="172">
        <v>2</v>
      </c>
      <c r="S52" s="172">
        <v>48</v>
      </c>
      <c r="T52" s="172">
        <v>1</v>
      </c>
      <c r="U52" s="172">
        <v>50</v>
      </c>
    </row>
    <row r="53" spans="1:21" s="9" customFormat="1" ht="15" customHeight="1">
      <c r="A53" s="290" t="s">
        <v>289</v>
      </c>
      <c r="B53" s="290"/>
      <c r="C53" s="291"/>
      <c r="D53" s="687"/>
      <c r="E53" s="687"/>
      <c r="F53" s="687"/>
      <c r="G53" s="687"/>
      <c r="H53" s="783"/>
      <c r="I53" s="111"/>
      <c r="J53" s="302"/>
      <c r="K53" s="294"/>
      <c r="L53" s="364"/>
      <c r="M53" s="170"/>
      <c r="N53" s="170"/>
      <c r="O53" s="170"/>
      <c r="P53" s="170"/>
      <c r="Q53" s="170"/>
      <c r="R53" s="170"/>
      <c r="S53" s="170"/>
      <c r="T53" s="170"/>
      <c r="U53" s="170"/>
    </row>
    <row r="54" spans="1:21" s="91" customFormat="1" ht="15" customHeight="1">
      <c r="A54" s="764" t="s">
        <v>308</v>
      </c>
      <c r="B54" s="764"/>
      <c r="C54" s="896"/>
      <c r="D54" s="1513">
        <v>317681</v>
      </c>
      <c r="E54" s="1515">
        <v>320460</v>
      </c>
      <c r="F54" s="1515">
        <v>323964</v>
      </c>
      <c r="G54" s="1515">
        <v>326606</v>
      </c>
      <c r="H54" s="1515">
        <v>329892</v>
      </c>
      <c r="I54" s="111"/>
      <c r="J54" s="757" t="s">
        <v>140</v>
      </c>
      <c r="K54" s="776"/>
      <c r="L54" s="77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15" customHeight="1">
      <c r="A55" s="985"/>
      <c r="B55" s="985"/>
      <c r="C55" s="657"/>
      <c r="D55" s="1514"/>
      <c r="E55" s="1516"/>
      <c r="F55" s="1516"/>
      <c r="G55" s="1516"/>
      <c r="H55" s="1516"/>
      <c r="I55" s="93"/>
      <c r="J55" s="35"/>
      <c r="K55" s="4" t="s">
        <v>141</v>
      </c>
      <c r="L55" s="71">
        <v>2</v>
      </c>
      <c r="M55" s="13">
        <v>54</v>
      </c>
      <c r="N55" s="13">
        <v>14</v>
      </c>
      <c r="O55" s="13">
        <v>280</v>
      </c>
      <c r="P55" s="13">
        <v>16</v>
      </c>
      <c r="Q55" s="13">
        <v>460</v>
      </c>
      <c r="R55" s="13">
        <v>9</v>
      </c>
      <c r="S55" s="13">
        <v>20</v>
      </c>
      <c r="T55" s="13">
        <v>3</v>
      </c>
      <c r="U55" s="13">
        <v>30</v>
      </c>
    </row>
    <row r="56" spans="1:21" ht="15" customHeight="1">
      <c r="A56" s="32" t="s">
        <v>679</v>
      </c>
      <c r="B56" s="32"/>
      <c r="C56" s="32"/>
      <c r="D56" s="85"/>
      <c r="E56" s="85"/>
      <c r="F56" s="85"/>
      <c r="G56" s="85"/>
      <c r="H56" s="85"/>
      <c r="I56" s="19"/>
      <c r="J56" s="35"/>
      <c r="K56" s="4" t="s">
        <v>142</v>
      </c>
      <c r="L56" s="71">
        <v>6</v>
      </c>
      <c r="M56" s="13">
        <v>88</v>
      </c>
      <c r="N56" s="13">
        <v>1</v>
      </c>
      <c r="O56" s="13">
        <v>70</v>
      </c>
      <c r="P56" s="13">
        <v>2</v>
      </c>
      <c r="Q56" s="13">
        <v>68</v>
      </c>
      <c r="R56" s="13">
        <v>2</v>
      </c>
      <c r="S56" s="13">
        <v>53</v>
      </c>
      <c r="T56" s="13">
        <v>1</v>
      </c>
      <c r="U56" s="13">
        <v>52</v>
      </c>
    </row>
    <row r="57" spans="9:21" ht="15" customHeight="1">
      <c r="I57" s="19"/>
      <c r="J57" s="35"/>
      <c r="K57" s="4" t="s">
        <v>143</v>
      </c>
      <c r="L57" s="71">
        <v>15</v>
      </c>
      <c r="M57" s="13">
        <v>395</v>
      </c>
      <c r="N57" s="13">
        <v>80</v>
      </c>
      <c r="O57" s="13">
        <v>544</v>
      </c>
      <c r="P57" s="13">
        <v>5</v>
      </c>
      <c r="Q57" s="13">
        <v>45</v>
      </c>
      <c r="R57" s="13">
        <v>1</v>
      </c>
      <c r="S57" s="13">
        <v>50</v>
      </c>
      <c r="T57" s="13">
        <v>6</v>
      </c>
      <c r="U57" s="13">
        <v>22</v>
      </c>
    </row>
    <row r="58" spans="9:21" ht="15" customHeight="1">
      <c r="I58" s="19"/>
      <c r="J58" s="35"/>
      <c r="K58" s="4" t="s">
        <v>144</v>
      </c>
      <c r="L58" s="71">
        <v>5</v>
      </c>
      <c r="M58" s="13">
        <v>727</v>
      </c>
      <c r="N58" s="13">
        <v>1</v>
      </c>
      <c r="O58" s="13">
        <v>70</v>
      </c>
      <c r="P58" s="13">
        <v>32</v>
      </c>
      <c r="Q58" s="13">
        <v>2004</v>
      </c>
      <c r="R58" s="13">
        <v>10</v>
      </c>
      <c r="S58" s="13">
        <v>267</v>
      </c>
      <c r="T58" s="13">
        <v>3</v>
      </c>
      <c r="U58" s="13">
        <v>50</v>
      </c>
    </row>
    <row r="59" spans="9:21" ht="15" customHeight="1">
      <c r="I59" s="19"/>
      <c r="J59" s="35"/>
      <c r="K59" s="4" t="s">
        <v>145</v>
      </c>
      <c r="L59" s="71">
        <v>2</v>
      </c>
      <c r="M59" s="13">
        <v>164</v>
      </c>
      <c r="N59" s="13">
        <v>10</v>
      </c>
      <c r="O59" s="13">
        <v>192</v>
      </c>
      <c r="P59" s="13">
        <v>6</v>
      </c>
      <c r="Q59" s="13">
        <v>243</v>
      </c>
      <c r="R59" s="13">
        <v>4</v>
      </c>
      <c r="S59" s="13">
        <v>138</v>
      </c>
      <c r="T59" s="13">
        <v>1</v>
      </c>
      <c r="U59" s="13">
        <v>20</v>
      </c>
    </row>
    <row r="60" spans="1:21" ht="15" customHeight="1">
      <c r="A60" s="662" t="s">
        <v>863</v>
      </c>
      <c r="B60" s="662"/>
      <c r="C60" s="662"/>
      <c r="D60" s="662"/>
      <c r="E60" s="662"/>
      <c r="F60" s="662"/>
      <c r="G60" s="662"/>
      <c r="H60" s="662"/>
      <c r="I60" s="111"/>
      <c r="J60" s="35"/>
      <c r="K60" s="4" t="s">
        <v>146</v>
      </c>
      <c r="L60" s="172" t="s">
        <v>826</v>
      </c>
      <c r="M60" s="172" t="s">
        <v>826</v>
      </c>
      <c r="N60" s="13">
        <v>3</v>
      </c>
      <c r="O60" s="13">
        <v>60</v>
      </c>
      <c r="P60" s="13">
        <v>2</v>
      </c>
      <c r="Q60" s="13">
        <v>80</v>
      </c>
      <c r="R60" s="13">
        <v>3</v>
      </c>
      <c r="S60" s="13">
        <v>90</v>
      </c>
      <c r="T60" s="13">
        <v>1</v>
      </c>
      <c r="U60" s="13">
        <v>100</v>
      </c>
    </row>
    <row r="61" spans="9:21" ht="15" customHeight="1" thickBot="1">
      <c r="I61" s="19"/>
      <c r="J61" s="35"/>
      <c r="K61" s="4"/>
      <c r="L61" s="161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91" customFormat="1" ht="15" customHeight="1">
      <c r="A62" s="69"/>
      <c r="B62" s="69"/>
      <c r="C62" s="68" t="s">
        <v>703</v>
      </c>
      <c r="D62" s="1517" t="s">
        <v>13</v>
      </c>
      <c r="E62" s="1517" t="s">
        <v>14</v>
      </c>
      <c r="F62" s="1517" t="s">
        <v>15</v>
      </c>
      <c r="G62" s="1517" t="s">
        <v>16</v>
      </c>
      <c r="H62" s="1339" t="s">
        <v>17</v>
      </c>
      <c r="I62" s="19"/>
      <c r="J62" s="757" t="s">
        <v>147</v>
      </c>
      <c r="K62" s="776"/>
      <c r="L62" s="77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 customHeight="1">
      <c r="A63" s="237" t="s">
        <v>23</v>
      </c>
      <c r="B63" s="237"/>
      <c r="C63" s="366"/>
      <c r="D63" s="1518"/>
      <c r="E63" s="1518"/>
      <c r="F63" s="1518"/>
      <c r="G63" s="1518"/>
      <c r="H63" s="974"/>
      <c r="I63" s="93"/>
      <c r="J63" s="35"/>
      <c r="K63" s="4" t="s">
        <v>148</v>
      </c>
      <c r="L63" s="172" t="s">
        <v>826</v>
      </c>
      <c r="M63" s="172" t="s">
        <v>826</v>
      </c>
      <c r="N63" s="172" t="s">
        <v>826</v>
      </c>
      <c r="O63" s="172" t="s">
        <v>826</v>
      </c>
      <c r="P63" s="172" t="s">
        <v>826</v>
      </c>
      <c r="Q63" s="172" t="s">
        <v>826</v>
      </c>
      <c r="R63" s="172" t="s">
        <v>826</v>
      </c>
      <c r="S63" s="172" t="s">
        <v>826</v>
      </c>
      <c r="T63" s="13">
        <v>2</v>
      </c>
      <c r="U63" s="13">
        <v>175</v>
      </c>
    </row>
    <row r="64" spans="1:21" ht="15" customHeight="1">
      <c r="A64" s="1521" t="s">
        <v>309</v>
      </c>
      <c r="B64" s="1522"/>
      <c r="C64" s="1398"/>
      <c r="D64" s="643">
        <f>SUM(D66:D69)</f>
        <v>3489</v>
      </c>
      <c r="E64" s="644">
        <f>SUM(E66:E69)</f>
        <v>3487</v>
      </c>
      <c r="F64" s="644">
        <f>SUM(F66:F69)</f>
        <v>3487</v>
      </c>
      <c r="G64" s="644">
        <f>SUM(G66:G69)</f>
        <v>3484</v>
      </c>
      <c r="H64" s="644">
        <f>SUM(H66:H69)</f>
        <v>3484</v>
      </c>
      <c r="I64" s="19"/>
      <c r="J64" s="35"/>
      <c r="K64" s="4" t="s">
        <v>149</v>
      </c>
      <c r="L64" s="71">
        <v>20</v>
      </c>
      <c r="M64" s="13">
        <v>1736</v>
      </c>
      <c r="N64" s="172" t="s">
        <v>826</v>
      </c>
      <c r="O64" s="172" t="s">
        <v>826</v>
      </c>
      <c r="P64" s="13">
        <v>3</v>
      </c>
      <c r="Q64" s="13">
        <v>53</v>
      </c>
      <c r="R64" s="13">
        <v>32</v>
      </c>
      <c r="S64" s="13">
        <v>2259</v>
      </c>
      <c r="T64" s="13">
        <v>9</v>
      </c>
      <c r="U64" s="13">
        <v>180</v>
      </c>
    </row>
    <row r="65" spans="1:21" ht="15" customHeight="1">
      <c r="A65" s="50"/>
      <c r="B65" s="50"/>
      <c r="C65" s="36"/>
      <c r="D65" s="70"/>
      <c r="E65" s="22"/>
      <c r="F65" s="22"/>
      <c r="G65" s="22"/>
      <c r="H65" s="22"/>
      <c r="I65" s="19"/>
      <c r="J65" s="35"/>
      <c r="K65" s="4" t="s">
        <v>150</v>
      </c>
      <c r="L65" s="71">
        <v>1</v>
      </c>
      <c r="M65" s="13">
        <v>30</v>
      </c>
      <c r="N65" s="13">
        <v>10</v>
      </c>
      <c r="O65" s="13">
        <v>230</v>
      </c>
      <c r="P65" s="13">
        <v>5</v>
      </c>
      <c r="Q65" s="13">
        <v>299</v>
      </c>
      <c r="R65" s="13">
        <v>2</v>
      </c>
      <c r="S65" s="13">
        <v>30</v>
      </c>
      <c r="T65" s="13">
        <v>2</v>
      </c>
      <c r="U65" s="13">
        <v>80</v>
      </c>
    </row>
    <row r="66" spans="1:21" ht="15" customHeight="1">
      <c r="A66" s="729" t="s">
        <v>310</v>
      </c>
      <c r="B66" s="726"/>
      <c r="C66" s="1375"/>
      <c r="D66" s="159">
        <v>1927</v>
      </c>
      <c r="E66" s="160">
        <v>1926</v>
      </c>
      <c r="F66" s="160">
        <v>1926</v>
      </c>
      <c r="G66" s="160">
        <v>1926</v>
      </c>
      <c r="H66" s="160">
        <v>1926</v>
      </c>
      <c r="I66" s="19"/>
      <c r="J66" s="35"/>
      <c r="K66" s="4" t="s">
        <v>151</v>
      </c>
      <c r="L66" s="71">
        <v>2</v>
      </c>
      <c r="M66" s="13">
        <v>180</v>
      </c>
      <c r="N66" s="13">
        <v>9</v>
      </c>
      <c r="O66" s="13">
        <v>917</v>
      </c>
      <c r="P66" s="13">
        <v>1</v>
      </c>
      <c r="Q66" s="13">
        <v>30</v>
      </c>
      <c r="R66" s="13">
        <v>5</v>
      </c>
      <c r="S66" s="13">
        <v>112</v>
      </c>
      <c r="T66" s="13">
        <v>1</v>
      </c>
      <c r="U66" s="13">
        <v>30</v>
      </c>
    </row>
    <row r="67" spans="1:21" ht="15" customHeight="1">
      <c r="A67" s="729" t="s">
        <v>311</v>
      </c>
      <c r="B67" s="726"/>
      <c r="C67" s="1375"/>
      <c r="D67" s="159">
        <v>1433</v>
      </c>
      <c r="E67" s="160">
        <v>1432</v>
      </c>
      <c r="F67" s="160">
        <v>1432</v>
      </c>
      <c r="G67" s="160">
        <v>1429</v>
      </c>
      <c r="H67" s="160">
        <v>1429</v>
      </c>
      <c r="I67" s="19"/>
      <c r="J67" s="35"/>
      <c r="K67" s="4"/>
      <c r="L67" s="161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91" customFormat="1" ht="15" customHeight="1">
      <c r="A68" s="729" t="s">
        <v>312</v>
      </c>
      <c r="B68" s="729"/>
      <c r="C68" s="730"/>
      <c r="D68" s="159">
        <v>24</v>
      </c>
      <c r="E68" s="160">
        <v>24</v>
      </c>
      <c r="F68" s="160">
        <v>24</v>
      </c>
      <c r="G68" s="160">
        <v>24</v>
      </c>
      <c r="H68" s="160">
        <v>24</v>
      </c>
      <c r="I68" s="19"/>
      <c r="J68" s="757" t="s">
        <v>152</v>
      </c>
      <c r="K68" s="776"/>
      <c r="L68" s="77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15" customHeight="1">
      <c r="A69" s="1519" t="s">
        <v>313</v>
      </c>
      <c r="B69" s="1519"/>
      <c r="C69" s="1520"/>
      <c r="D69" s="367">
        <v>105</v>
      </c>
      <c r="E69" s="368">
        <v>105</v>
      </c>
      <c r="F69" s="368">
        <v>105</v>
      </c>
      <c r="G69" s="368">
        <v>105</v>
      </c>
      <c r="H69" s="368">
        <v>105</v>
      </c>
      <c r="I69" s="93"/>
      <c r="J69" s="37"/>
      <c r="K69" s="8" t="s">
        <v>153</v>
      </c>
      <c r="L69" s="399">
        <v>4</v>
      </c>
      <c r="M69" s="23">
        <v>496</v>
      </c>
      <c r="N69" s="23">
        <v>5</v>
      </c>
      <c r="O69" s="23">
        <v>115</v>
      </c>
      <c r="P69" s="172" t="s">
        <v>826</v>
      </c>
      <c r="Q69" s="172" t="s">
        <v>826</v>
      </c>
      <c r="R69" s="23">
        <v>4</v>
      </c>
      <c r="S69" s="23">
        <v>105</v>
      </c>
      <c r="T69" s="23">
        <v>3</v>
      </c>
      <c r="U69" s="23">
        <v>70</v>
      </c>
    </row>
    <row r="70" spans="1:21" ht="15" customHeight="1">
      <c r="A70" s="72" t="s">
        <v>479</v>
      </c>
      <c r="B70" s="72"/>
      <c r="C70" s="72"/>
      <c r="I70" s="19"/>
      <c r="J70" s="32" t="s">
        <v>474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72"/>
    </row>
    <row r="71" ht="15" customHeight="1">
      <c r="I71" s="19"/>
    </row>
    <row r="72" ht="14.25" customHeight="1"/>
    <row r="73" ht="14.25" customHeight="1"/>
    <row r="74" ht="14.25" customHeight="1"/>
  </sheetData>
  <sheetProtection/>
  <mergeCells count="95">
    <mergeCell ref="A68:C68"/>
    <mergeCell ref="A69:C69"/>
    <mergeCell ref="A64:C64"/>
    <mergeCell ref="A66:C66"/>
    <mergeCell ref="A67:C67"/>
    <mergeCell ref="J68:K68"/>
    <mergeCell ref="J62:K62"/>
    <mergeCell ref="D62:D63"/>
    <mergeCell ref="E62:E63"/>
    <mergeCell ref="F62:F63"/>
    <mergeCell ref="G62:G63"/>
    <mergeCell ref="H62:H63"/>
    <mergeCell ref="J54:K54"/>
    <mergeCell ref="A60:H60"/>
    <mergeCell ref="D54:D55"/>
    <mergeCell ref="E54:E55"/>
    <mergeCell ref="F54:F55"/>
    <mergeCell ref="G54:G55"/>
    <mergeCell ref="H54:H55"/>
    <mergeCell ref="A54:C55"/>
    <mergeCell ref="A50:H50"/>
    <mergeCell ref="D52:D53"/>
    <mergeCell ref="E52:E53"/>
    <mergeCell ref="F52:F53"/>
    <mergeCell ref="G52:G53"/>
    <mergeCell ref="H52:H53"/>
    <mergeCell ref="D42:D43"/>
    <mergeCell ref="E42:E43"/>
    <mergeCell ref="F42:F43"/>
    <mergeCell ref="G42:G43"/>
    <mergeCell ref="H42:H43"/>
    <mergeCell ref="J48:K48"/>
    <mergeCell ref="G44:G45"/>
    <mergeCell ref="H44:H45"/>
    <mergeCell ref="J31:K31"/>
    <mergeCell ref="A32:C32"/>
    <mergeCell ref="A33:C33"/>
    <mergeCell ref="A34:C34"/>
    <mergeCell ref="A40:H40"/>
    <mergeCell ref="J41:K41"/>
    <mergeCell ref="A26:C26"/>
    <mergeCell ref="A27:C27"/>
    <mergeCell ref="A28:C28"/>
    <mergeCell ref="A29:C29"/>
    <mergeCell ref="A30:C30"/>
    <mergeCell ref="A31:C31"/>
    <mergeCell ref="A21:C21"/>
    <mergeCell ref="A22:C22"/>
    <mergeCell ref="J22:K22"/>
    <mergeCell ref="A23:C23"/>
    <mergeCell ref="A24:C24"/>
    <mergeCell ref="A25:C25"/>
    <mergeCell ref="J25:K25"/>
    <mergeCell ref="J17:K17"/>
    <mergeCell ref="J18:K18"/>
    <mergeCell ref="A19:C19"/>
    <mergeCell ref="J19:K19"/>
    <mergeCell ref="A20:C20"/>
    <mergeCell ref="J20:K20"/>
    <mergeCell ref="J13:K13"/>
    <mergeCell ref="J14:K14"/>
    <mergeCell ref="A15:H15"/>
    <mergeCell ref="J15:K15"/>
    <mergeCell ref="J16:K16"/>
    <mergeCell ref="D17:D18"/>
    <mergeCell ref="E17:E18"/>
    <mergeCell ref="F17:F18"/>
    <mergeCell ref="G17:G18"/>
    <mergeCell ref="H17:H18"/>
    <mergeCell ref="J5:K6"/>
    <mergeCell ref="L5:M5"/>
    <mergeCell ref="A9:C9"/>
    <mergeCell ref="J9:K9"/>
    <mergeCell ref="J10:K10"/>
    <mergeCell ref="J11:K11"/>
    <mergeCell ref="A44:C45"/>
    <mergeCell ref="D44:D45"/>
    <mergeCell ref="E44:E45"/>
    <mergeCell ref="F44:F45"/>
    <mergeCell ref="R5:S5"/>
    <mergeCell ref="T5:U5"/>
    <mergeCell ref="A7:C7"/>
    <mergeCell ref="J7:K7"/>
    <mergeCell ref="A8:C8"/>
    <mergeCell ref="J8:K8"/>
    <mergeCell ref="A2:H2"/>
    <mergeCell ref="J2:U2"/>
    <mergeCell ref="A3:H3"/>
    <mergeCell ref="D5:D6"/>
    <mergeCell ref="E5:E6"/>
    <mergeCell ref="F5:F6"/>
    <mergeCell ref="N5:O5"/>
    <mergeCell ref="P5:Q5"/>
    <mergeCell ref="G5:G6"/>
    <mergeCell ref="H5:H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="60" zoomScalePageLayoutView="0" workbookViewId="0" topLeftCell="A1">
      <selection activeCell="A2" sqref="A2:AO2"/>
    </sheetView>
  </sheetViews>
  <sheetFormatPr defaultColWidth="10.59765625" defaultRowHeight="15"/>
  <cols>
    <col min="1" max="1" width="2.59765625" style="6" customWidth="1"/>
    <col min="2" max="2" width="12.69921875" style="6" customWidth="1"/>
    <col min="3" max="4" width="9.3984375" style="6" customWidth="1"/>
    <col min="5" max="5" width="10.09765625" style="6" customWidth="1"/>
    <col min="6" max="14" width="9.3984375" style="6" customWidth="1"/>
    <col min="15" max="15" width="10.09765625" style="6" customWidth="1"/>
    <col min="16" max="21" width="9.3984375" style="6" customWidth="1"/>
    <col min="22" max="23" width="10.3984375" style="6" customWidth="1"/>
    <col min="24" max="16384" width="10.59765625" style="6" customWidth="1"/>
  </cols>
  <sheetData>
    <row r="1" spans="1:23" s="25" customFormat="1" ht="19.5" customHeight="1">
      <c r="A1" s="24" t="s">
        <v>24</v>
      </c>
      <c r="W1" s="26" t="s">
        <v>25</v>
      </c>
    </row>
    <row r="2" spans="1:23" s="9" customFormat="1" ht="19.5" customHeight="1">
      <c r="A2" s="662" t="s">
        <v>681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</row>
    <row r="3" spans="1:25" s="9" customFormat="1" ht="18" customHeight="1" thickBot="1">
      <c r="A3" s="104"/>
      <c r="X3" s="73"/>
      <c r="Y3" s="103"/>
    </row>
    <row r="4" spans="1:25" s="91" customFormat="1" ht="14.25" customHeight="1">
      <c r="A4" s="735" t="s">
        <v>314</v>
      </c>
      <c r="B4" s="737"/>
      <c r="C4" s="750" t="s">
        <v>315</v>
      </c>
      <c r="D4" s="751"/>
      <c r="E4" s="751"/>
      <c r="F4" s="751"/>
      <c r="G4" s="751"/>
      <c r="H4" s="751"/>
      <c r="I4" s="752"/>
      <c r="J4" s="750" t="s">
        <v>327</v>
      </c>
      <c r="K4" s="752"/>
      <c r="L4" s="750" t="s">
        <v>328</v>
      </c>
      <c r="M4" s="752"/>
      <c r="N4" s="750" t="s">
        <v>316</v>
      </c>
      <c r="O4" s="751"/>
      <c r="P4" s="751"/>
      <c r="Q4" s="751"/>
      <c r="R4" s="751"/>
      <c r="S4" s="751"/>
      <c r="T4" s="751"/>
      <c r="U4" s="751"/>
      <c r="V4" s="751"/>
      <c r="W4" s="751"/>
      <c r="X4" s="305"/>
      <c r="Y4" s="306"/>
    </row>
    <row r="5" spans="1:23" s="319" customFormat="1" ht="14.25" customHeight="1">
      <c r="A5" s="1523"/>
      <c r="B5" s="1524"/>
      <c r="C5" s="1538" t="s">
        <v>613</v>
      </c>
      <c r="D5" s="1532" t="s">
        <v>320</v>
      </c>
      <c r="E5" s="1535" t="s">
        <v>321</v>
      </c>
      <c r="F5" s="1529" t="s">
        <v>614</v>
      </c>
      <c r="G5" s="810"/>
      <c r="H5" s="810"/>
      <c r="I5" s="782"/>
      <c r="J5" s="1530" t="s">
        <v>317</v>
      </c>
      <c r="K5" s="686" t="s">
        <v>329</v>
      </c>
      <c r="L5" s="1530" t="s">
        <v>317</v>
      </c>
      <c r="M5" s="686" t="s">
        <v>330</v>
      </c>
      <c r="N5" s="1529" t="s">
        <v>331</v>
      </c>
      <c r="O5" s="782"/>
      <c r="P5" s="1529" t="s">
        <v>318</v>
      </c>
      <c r="Q5" s="782"/>
      <c r="R5" s="1529" t="s">
        <v>319</v>
      </c>
      <c r="S5" s="782"/>
      <c r="T5" s="1529" t="s">
        <v>332</v>
      </c>
      <c r="U5" s="782"/>
      <c r="V5" s="9" t="s">
        <v>615</v>
      </c>
      <c r="W5" s="304" t="s">
        <v>616</v>
      </c>
    </row>
    <row r="6" spans="1:23" s="319" customFormat="1" ht="14.25" customHeight="1">
      <c r="A6" s="1525"/>
      <c r="B6" s="1526"/>
      <c r="C6" s="1539"/>
      <c r="D6" s="1533"/>
      <c r="E6" s="1536"/>
      <c r="F6" s="783"/>
      <c r="G6" s="798"/>
      <c r="H6" s="798"/>
      <c r="I6" s="784"/>
      <c r="J6" s="743"/>
      <c r="K6" s="1531"/>
      <c r="L6" s="743"/>
      <c r="M6" s="1531"/>
      <c r="N6" s="783"/>
      <c r="O6" s="784"/>
      <c r="P6" s="783"/>
      <c r="Q6" s="784"/>
      <c r="R6" s="783"/>
      <c r="S6" s="784"/>
      <c r="T6" s="783"/>
      <c r="U6" s="784"/>
      <c r="V6" s="369"/>
      <c r="W6" s="307" t="s">
        <v>617</v>
      </c>
    </row>
    <row r="7" spans="1:23" s="9" customFormat="1" ht="14.25" customHeight="1">
      <c r="A7" s="1527"/>
      <c r="B7" s="1528"/>
      <c r="C7" s="1331"/>
      <c r="D7" s="1534"/>
      <c r="E7" s="1537"/>
      <c r="F7" s="105" t="s">
        <v>322</v>
      </c>
      <c r="G7" s="105" t="s">
        <v>323</v>
      </c>
      <c r="H7" s="105" t="s">
        <v>324</v>
      </c>
      <c r="I7" s="106" t="s">
        <v>180</v>
      </c>
      <c r="J7" s="685"/>
      <c r="K7" s="687"/>
      <c r="L7" s="685"/>
      <c r="M7" s="687"/>
      <c r="N7" s="107" t="s">
        <v>26</v>
      </c>
      <c r="O7" s="108" t="s">
        <v>27</v>
      </c>
      <c r="P7" s="107" t="s">
        <v>26</v>
      </c>
      <c r="Q7" s="108" t="s">
        <v>27</v>
      </c>
      <c r="R7" s="107" t="s">
        <v>26</v>
      </c>
      <c r="S7" s="108" t="s">
        <v>27</v>
      </c>
      <c r="T7" s="107" t="s">
        <v>26</v>
      </c>
      <c r="U7" s="108" t="s">
        <v>27</v>
      </c>
      <c r="V7" s="107" t="s">
        <v>26</v>
      </c>
      <c r="W7" s="108" t="s">
        <v>27</v>
      </c>
    </row>
    <row r="8" spans="1:23" s="9" customFormat="1" ht="14.25" customHeight="1">
      <c r="A8" s="764" t="s">
        <v>558</v>
      </c>
      <c r="B8" s="765"/>
      <c r="C8" s="283">
        <v>313</v>
      </c>
      <c r="D8" s="284">
        <v>35</v>
      </c>
      <c r="E8" s="284">
        <v>371</v>
      </c>
      <c r="F8" s="284">
        <v>369</v>
      </c>
      <c r="G8" s="284">
        <v>31</v>
      </c>
      <c r="H8" s="284">
        <v>197</v>
      </c>
      <c r="I8" s="284">
        <v>141</v>
      </c>
      <c r="J8" s="284">
        <v>247</v>
      </c>
      <c r="K8" s="284">
        <v>5054</v>
      </c>
      <c r="L8" s="284">
        <v>383</v>
      </c>
      <c r="M8" s="284">
        <v>102305</v>
      </c>
      <c r="N8" s="284">
        <v>2513</v>
      </c>
      <c r="O8" s="284">
        <v>114765</v>
      </c>
      <c r="P8" s="284">
        <v>338</v>
      </c>
      <c r="Q8" s="284">
        <v>11998</v>
      </c>
      <c r="R8" s="284">
        <v>39</v>
      </c>
      <c r="S8" s="284">
        <v>1976</v>
      </c>
      <c r="T8" s="284">
        <v>4</v>
      </c>
      <c r="U8" s="284">
        <v>199</v>
      </c>
      <c r="V8" s="284">
        <v>403</v>
      </c>
      <c r="W8" s="284">
        <v>135112</v>
      </c>
    </row>
    <row r="9" spans="1:23" s="9" customFormat="1" ht="14.25" customHeight="1">
      <c r="A9" s="761">
        <v>2</v>
      </c>
      <c r="B9" s="762"/>
      <c r="C9" s="285">
        <v>315</v>
      </c>
      <c r="D9" s="251">
        <v>35</v>
      </c>
      <c r="E9" s="251">
        <v>359</v>
      </c>
      <c r="F9" s="251">
        <v>359</v>
      </c>
      <c r="G9" s="251">
        <v>17</v>
      </c>
      <c r="H9" s="251">
        <v>207</v>
      </c>
      <c r="I9" s="251">
        <v>135</v>
      </c>
      <c r="J9" s="251">
        <v>224</v>
      </c>
      <c r="K9" s="251">
        <v>4527</v>
      </c>
      <c r="L9" s="251">
        <v>411</v>
      </c>
      <c r="M9" s="251">
        <v>100172</v>
      </c>
      <c r="N9" s="251">
        <v>2502</v>
      </c>
      <c r="O9" s="251">
        <v>114239</v>
      </c>
      <c r="P9" s="251">
        <v>302</v>
      </c>
      <c r="Q9" s="251">
        <v>10313</v>
      </c>
      <c r="R9" s="251">
        <v>45</v>
      </c>
      <c r="S9" s="251">
        <v>1904</v>
      </c>
      <c r="T9" s="251">
        <v>4</v>
      </c>
      <c r="U9" s="251">
        <v>171</v>
      </c>
      <c r="V9" s="251">
        <v>403</v>
      </c>
      <c r="W9" s="251">
        <v>121213</v>
      </c>
    </row>
    <row r="10" spans="1:23" s="9" customFormat="1" ht="14.25" customHeight="1">
      <c r="A10" s="761">
        <v>3</v>
      </c>
      <c r="B10" s="762"/>
      <c r="C10" s="285">
        <v>318</v>
      </c>
      <c r="D10" s="251">
        <v>35</v>
      </c>
      <c r="E10" s="251">
        <v>363</v>
      </c>
      <c r="F10" s="251">
        <v>363</v>
      </c>
      <c r="G10" s="251">
        <v>16</v>
      </c>
      <c r="H10" s="251">
        <v>207</v>
      </c>
      <c r="I10" s="251">
        <v>140</v>
      </c>
      <c r="J10" s="251">
        <v>218</v>
      </c>
      <c r="K10" s="251">
        <v>4271</v>
      </c>
      <c r="L10" s="251">
        <v>400</v>
      </c>
      <c r="M10" s="251">
        <v>100156</v>
      </c>
      <c r="N10" s="251">
        <v>2464</v>
      </c>
      <c r="O10" s="251">
        <v>111497</v>
      </c>
      <c r="P10" s="251">
        <v>409</v>
      </c>
      <c r="Q10" s="251">
        <v>11101</v>
      </c>
      <c r="R10" s="251">
        <v>47</v>
      </c>
      <c r="S10" s="251">
        <v>1907</v>
      </c>
      <c r="T10" s="251">
        <v>5</v>
      </c>
      <c r="U10" s="251">
        <v>190</v>
      </c>
      <c r="V10" s="251">
        <v>402</v>
      </c>
      <c r="W10" s="251">
        <v>116275</v>
      </c>
    </row>
    <row r="11" spans="1:23" s="9" customFormat="1" ht="14.25" customHeight="1">
      <c r="A11" s="761">
        <v>4</v>
      </c>
      <c r="B11" s="762"/>
      <c r="C11" s="285">
        <v>348</v>
      </c>
      <c r="D11" s="251">
        <v>36</v>
      </c>
      <c r="E11" s="251">
        <v>312</v>
      </c>
      <c r="F11" s="251">
        <v>350</v>
      </c>
      <c r="G11" s="251">
        <v>15</v>
      </c>
      <c r="H11" s="251">
        <v>303</v>
      </c>
      <c r="I11" s="251">
        <v>32</v>
      </c>
      <c r="J11" s="251">
        <v>198</v>
      </c>
      <c r="K11" s="251">
        <v>3536</v>
      </c>
      <c r="L11" s="251">
        <v>396</v>
      </c>
      <c r="M11" s="251">
        <v>92319</v>
      </c>
      <c r="N11" s="251">
        <v>2379</v>
      </c>
      <c r="O11" s="251">
        <v>100774</v>
      </c>
      <c r="P11" s="251">
        <v>357</v>
      </c>
      <c r="Q11" s="251">
        <v>11468</v>
      </c>
      <c r="R11" s="251">
        <v>45</v>
      </c>
      <c r="S11" s="251">
        <v>1471</v>
      </c>
      <c r="T11" s="251">
        <v>6</v>
      </c>
      <c r="U11" s="251">
        <v>186</v>
      </c>
      <c r="V11" s="251">
        <v>403</v>
      </c>
      <c r="W11" s="251">
        <v>113039</v>
      </c>
    </row>
    <row r="12" spans="1:23" s="572" customFormat="1" ht="14.25" customHeight="1">
      <c r="A12" s="723">
        <v>5</v>
      </c>
      <c r="B12" s="725"/>
      <c r="C12" s="639">
        <f>SUM(C14:C21,C24,C27:C30,C33:C40,C43:C47,C50:C53,C56:C61,C64:C67,C70)</f>
        <v>349</v>
      </c>
      <c r="D12" s="590">
        <f aca="true" t="shared" si="0" ref="D12:W12">SUM(D14:D21,D24,D27:D30,D33:D40,D43:D47,D50:D53,D56:D61,D64:D67,D70)</f>
        <v>36</v>
      </c>
      <c r="E12" s="590">
        <f t="shared" si="0"/>
        <v>313</v>
      </c>
      <c r="F12" s="590">
        <f t="shared" si="0"/>
        <v>371</v>
      </c>
      <c r="G12" s="590">
        <f t="shared" si="0"/>
        <v>34</v>
      </c>
      <c r="H12" s="590">
        <f t="shared" si="0"/>
        <v>292</v>
      </c>
      <c r="I12" s="590">
        <f t="shared" si="0"/>
        <v>45</v>
      </c>
      <c r="J12" s="590">
        <f t="shared" si="0"/>
        <v>215</v>
      </c>
      <c r="K12" s="590">
        <f t="shared" si="0"/>
        <v>3621</v>
      </c>
      <c r="L12" s="590">
        <f t="shared" si="0"/>
        <v>410</v>
      </c>
      <c r="M12" s="590">
        <f t="shared" si="0"/>
        <v>89216</v>
      </c>
      <c r="N12" s="590">
        <f t="shared" si="0"/>
        <v>2303</v>
      </c>
      <c r="O12" s="590">
        <f t="shared" si="0"/>
        <v>103019</v>
      </c>
      <c r="P12" s="590">
        <f t="shared" si="0"/>
        <v>372</v>
      </c>
      <c r="Q12" s="590">
        <f t="shared" si="0"/>
        <v>12321</v>
      </c>
      <c r="R12" s="590">
        <f t="shared" si="0"/>
        <v>26</v>
      </c>
      <c r="S12" s="590">
        <f t="shared" si="0"/>
        <v>635</v>
      </c>
      <c r="T12" s="590">
        <f t="shared" si="0"/>
        <v>6</v>
      </c>
      <c r="U12" s="590">
        <f t="shared" si="0"/>
        <v>166</v>
      </c>
      <c r="V12" s="590">
        <f t="shared" si="0"/>
        <v>401</v>
      </c>
      <c r="W12" s="590">
        <f t="shared" si="0"/>
        <v>112646</v>
      </c>
    </row>
    <row r="13" spans="1:23" ht="14.25" customHeight="1">
      <c r="A13" s="50"/>
      <c r="B13" s="36"/>
      <c r="C13" s="7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4.25" customHeight="1">
      <c r="A14" s="729" t="s">
        <v>106</v>
      </c>
      <c r="B14" s="730"/>
      <c r="C14" s="28">
        <v>56</v>
      </c>
      <c r="D14" s="28">
        <v>2</v>
      </c>
      <c r="E14" s="28">
        <v>54</v>
      </c>
      <c r="F14" s="28">
        <v>122</v>
      </c>
      <c r="G14" s="28">
        <v>1</v>
      </c>
      <c r="H14" s="28">
        <v>121</v>
      </c>
      <c r="I14" s="28" t="s">
        <v>826</v>
      </c>
      <c r="J14" s="28">
        <v>13</v>
      </c>
      <c r="K14" s="28">
        <v>202</v>
      </c>
      <c r="L14" s="28">
        <v>55</v>
      </c>
      <c r="M14" s="28">
        <v>24074</v>
      </c>
      <c r="N14" s="28">
        <v>1161</v>
      </c>
      <c r="O14" s="28">
        <v>44561</v>
      </c>
      <c r="P14" s="28">
        <v>70</v>
      </c>
      <c r="Q14" s="28">
        <v>2726</v>
      </c>
      <c r="R14" s="28" t="s">
        <v>826</v>
      </c>
      <c r="S14" s="28" t="s">
        <v>826</v>
      </c>
      <c r="T14" s="28" t="s">
        <v>826</v>
      </c>
      <c r="U14" s="28" t="s">
        <v>826</v>
      </c>
      <c r="V14" s="28">
        <v>84</v>
      </c>
      <c r="W14" s="28">
        <v>38761</v>
      </c>
    </row>
    <row r="15" spans="1:23" ht="14.25" customHeight="1">
      <c r="A15" s="729" t="s">
        <v>46</v>
      </c>
      <c r="B15" s="730"/>
      <c r="C15" s="28">
        <v>12</v>
      </c>
      <c r="D15" s="28" t="s">
        <v>826</v>
      </c>
      <c r="E15" s="28">
        <v>12</v>
      </c>
      <c r="F15" s="28">
        <v>24</v>
      </c>
      <c r="G15" s="28" t="s">
        <v>826</v>
      </c>
      <c r="H15" s="28">
        <v>12</v>
      </c>
      <c r="I15" s="28">
        <v>12</v>
      </c>
      <c r="J15" s="28">
        <v>6</v>
      </c>
      <c r="K15" s="28">
        <v>232</v>
      </c>
      <c r="L15" s="28">
        <v>10</v>
      </c>
      <c r="M15" s="28">
        <v>2937</v>
      </c>
      <c r="N15" s="28">
        <v>11</v>
      </c>
      <c r="O15" s="28">
        <v>3299</v>
      </c>
      <c r="P15" s="28">
        <v>12</v>
      </c>
      <c r="Q15" s="28">
        <v>518</v>
      </c>
      <c r="R15" s="28" t="s">
        <v>826</v>
      </c>
      <c r="S15" s="28" t="s">
        <v>826</v>
      </c>
      <c r="T15" s="28">
        <v>3</v>
      </c>
      <c r="U15" s="28">
        <v>69</v>
      </c>
      <c r="V15" s="28">
        <v>18</v>
      </c>
      <c r="W15" s="28">
        <v>4999</v>
      </c>
    </row>
    <row r="16" spans="1:23" ht="14.25" customHeight="1">
      <c r="A16" s="729" t="s">
        <v>107</v>
      </c>
      <c r="B16" s="730"/>
      <c r="C16" s="28">
        <v>31</v>
      </c>
      <c r="D16" s="28">
        <v>1</v>
      </c>
      <c r="E16" s="28">
        <v>30</v>
      </c>
      <c r="F16" s="28">
        <v>10</v>
      </c>
      <c r="G16" s="28">
        <v>5</v>
      </c>
      <c r="H16" s="28">
        <v>5</v>
      </c>
      <c r="I16" s="28" t="s">
        <v>826</v>
      </c>
      <c r="J16" s="28">
        <v>7</v>
      </c>
      <c r="K16" s="28">
        <v>198</v>
      </c>
      <c r="L16" s="28">
        <v>20</v>
      </c>
      <c r="M16" s="28">
        <v>5872</v>
      </c>
      <c r="N16" s="28">
        <v>27</v>
      </c>
      <c r="O16" s="28">
        <v>10533</v>
      </c>
      <c r="P16" s="28">
        <v>25</v>
      </c>
      <c r="Q16" s="28">
        <v>918</v>
      </c>
      <c r="R16" s="28">
        <v>6</v>
      </c>
      <c r="S16" s="28">
        <v>132</v>
      </c>
      <c r="T16" s="28" t="s">
        <v>826</v>
      </c>
      <c r="U16" s="28" t="s">
        <v>826</v>
      </c>
      <c r="V16" s="28">
        <v>35</v>
      </c>
      <c r="W16" s="28">
        <v>10069</v>
      </c>
    </row>
    <row r="17" spans="1:23" ht="14.25" customHeight="1">
      <c r="A17" s="729" t="s">
        <v>108</v>
      </c>
      <c r="B17" s="730"/>
      <c r="C17" s="28">
        <v>10</v>
      </c>
      <c r="D17" s="28">
        <v>1</v>
      </c>
      <c r="E17" s="28">
        <v>9</v>
      </c>
      <c r="F17" s="28">
        <v>5</v>
      </c>
      <c r="G17" s="28" t="s">
        <v>826</v>
      </c>
      <c r="H17" s="28">
        <v>5</v>
      </c>
      <c r="I17" s="28" t="s">
        <v>826</v>
      </c>
      <c r="J17" s="28">
        <v>3</v>
      </c>
      <c r="K17" s="28">
        <v>45</v>
      </c>
      <c r="L17" s="28">
        <v>8</v>
      </c>
      <c r="M17" s="28">
        <v>2830</v>
      </c>
      <c r="N17" s="28">
        <v>48</v>
      </c>
      <c r="O17" s="28">
        <v>1643</v>
      </c>
      <c r="P17" s="28">
        <v>10</v>
      </c>
      <c r="Q17" s="28">
        <v>296</v>
      </c>
      <c r="R17" s="28" t="s">
        <v>826</v>
      </c>
      <c r="S17" s="28" t="s">
        <v>826</v>
      </c>
      <c r="T17" s="28" t="s">
        <v>826</v>
      </c>
      <c r="U17" s="28" t="s">
        <v>826</v>
      </c>
      <c r="V17" s="28">
        <v>23</v>
      </c>
      <c r="W17" s="28">
        <v>2655</v>
      </c>
    </row>
    <row r="18" spans="1:23" ht="14.25" customHeight="1">
      <c r="A18" s="729" t="s">
        <v>109</v>
      </c>
      <c r="B18" s="730"/>
      <c r="C18" s="28">
        <v>11</v>
      </c>
      <c r="D18" s="28">
        <v>1</v>
      </c>
      <c r="E18" s="28">
        <v>10</v>
      </c>
      <c r="F18" s="28">
        <v>11</v>
      </c>
      <c r="G18" s="28" t="s">
        <v>826</v>
      </c>
      <c r="H18" s="28">
        <v>11</v>
      </c>
      <c r="I18" s="28" t="s">
        <v>826</v>
      </c>
      <c r="J18" s="28">
        <v>10</v>
      </c>
      <c r="K18" s="28">
        <v>223</v>
      </c>
      <c r="L18" s="28">
        <v>24</v>
      </c>
      <c r="M18" s="28">
        <v>4182</v>
      </c>
      <c r="N18" s="28">
        <v>11</v>
      </c>
      <c r="O18" s="28">
        <v>1985</v>
      </c>
      <c r="P18" s="28">
        <v>5</v>
      </c>
      <c r="Q18" s="28">
        <v>118</v>
      </c>
      <c r="R18" s="28" t="s">
        <v>826</v>
      </c>
      <c r="S18" s="28" t="s">
        <v>826</v>
      </c>
      <c r="T18" s="28" t="s">
        <v>826</v>
      </c>
      <c r="U18" s="28" t="s">
        <v>826</v>
      </c>
      <c r="V18" s="28">
        <v>21</v>
      </c>
      <c r="W18" s="28">
        <v>2091</v>
      </c>
    </row>
    <row r="19" spans="1:23" ht="14.25" customHeight="1">
      <c r="A19" s="729" t="s">
        <v>110</v>
      </c>
      <c r="B19" s="730"/>
      <c r="C19" s="28">
        <v>17</v>
      </c>
      <c r="D19" s="28">
        <v>1</v>
      </c>
      <c r="E19" s="28">
        <v>16</v>
      </c>
      <c r="F19" s="28">
        <v>16</v>
      </c>
      <c r="G19" s="28">
        <v>16</v>
      </c>
      <c r="H19" s="28" t="s">
        <v>826</v>
      </c>
      <c r="I19" s="28" t="s">
        <v>826</v>
      </c>
      <c r="J19" s="28" t="s">
        <v>826</v>
      </c>
      <c r="K19" s="28" t="s">
        <v>826</v>
      </c>
      <c r="L19" s="28">
        <v>16</v>
      </c>
      <c r="M19" s="28">
        <v>3344</v>
      </c>
      <c r="N19" s="28">
        <v>134</v>
      </c>
      <c r="O19" s="28">
        <v>5500</v>
      </c>
      <c r="P19" s="28">
        <v>7</v>
      </c>
      <c r="Q19" s="28">
        <v>185</v>
      </c>
      <c r="R19" s="28">
        <v>2</v>
      </c>
      <c r="S19" s="28">
        <v>57</v>
      </c>
      <c r="T19" s="28" t="s">
        <v>826</v>
      </c>
      <c r="U19" s="28" t="s">
        <v>826</v>
      </c>
      <c r="V19" s="28">
        <v>25</v>
      </c>
      <c r="W19" s="28">
        <v>6535</v>
      </c>
    </row>
    <row r="20" spans="1:23" ht="14.25" customHeight="1">
      <c r="A20" s="729" t="s">
        <v>111</v>
      </c>
      <c r="B20" s="730"/>
      <c r="C20" s="28">
        <v>11</v>
      </c>
      <c r="D20" s="28" t="s">
        <v>826</v>
      </c>
      <c r="E20" s="28">
        <v>11</v>
      </c>
      <c r="F20" s="28">
        <v>13</v>
      </c>
      <c r="G20" s="28" t="s">
        <v>826</v>
      </c>
      <c r="H20" s="28">
        <v>13</v>
      </c>
      <c r="I20" s="28" t="s">
        <v>826</v>
      </c>
      <c r="J20" s="28">
        <v>6</v>
      </c>
      <c r="K20" s="28">
        <v>210</v>
      </c>
      <c r="L20" s="28">
        <v>11</v>
      </c>
      <c r="M20" s="28">
        <v>3176</v>
      </c>
      <c r="N20" s="28">
        <v>82</v>
      </c>
      <c r="O20" s="28">
        <v>1630</v>
      </c>
      <c r="P20" s="28">
        <v>23</v>
      </c>
      <c r="Q20" s="28">
        <v>441</v>
      </c>
      <c r="R20" s="28" t="s">
        <v>826</v>
      </c>
      <c r="S20" s="28" t="s">
        <v>826</v>
      </c>
      <c r="T20" s="28" t="s">
        <v>826</v>
      </c>
      <c r="U20" s="28" t="s">
        <v>826</v>
      </c>
      <c r="V20" s="28">
        <v>11</v>
      </c>
      <c r="W20" s="28">
        <v>2286</v>
      </c>
    </row>
    <row r="21" spans="1:23" ht="14.25" customHeight="1">
      <c r="A21" s="729" t="s">
        <v>112</v>
      </c>
      <c r="B21" s="730"/>
      <c r="C21" s="28">
        <v>17</v>
      </c>
      <c r="D21" s="28">
        <v>1</v>
      </c>
      <c r="E21" s="28">
        <v>16</v>
      </c>
      <c r="F21" s="28">
        <v>38</v>
      </c>
      <c r="G21" s="28">
        <v>1</v>
      </c>
      <c r="H21" s="28">
        <v>35</v>
      </c>
      <c r="I21" s="28">
        <v>2</v>
      </c>
      <c r="J21" s="28">
        <v>10</v>
      </c>
      <c r="K21" s="28">
        <v>152</v>
      </c>
      <c r="L21" s="28">
        <v>13</v>
      </c>
      <c r="M21" s="28">
        <v>3451</v>
      </c>
      <c r="N21" s="28">
        <v>184</v>
      </c>
      <c r="O21" s="28">
        <v>8017</v>
      </c>
      <c r="P21" s="28">
        <v>46</v>
      </c>
      <c r="Q21" s="28">
        <v>1879</v>
      </c>
      <c r="R21" s="28">
        <v>3</v>
      </c>
      <c r="S21" s="28">
        <v>140</v>
      </c>
      <c r="T21" s="28">
        <v>1</v>
      </c>
      <c r="U21" s="28">
        <v>5</v>
      </c>
      <c r="V21" s="28">
        <v>16</v>
      </c>
      <c r="W21" s="28">
        <v>6976</v>
      </c>
    </row>
    <row r="22" spans="1:23" ht="14.25" customHeight="1">
      <c r="A22" s="50"/>
      <c r="B22" s="36"/>
      <c r="C22" s="76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4.25" customHeight="1">
      <c r="A23" s="757" t="s">
        <v>113</v>
      </c>
      <c r="B23" s="758"/>
      <c r="C23" s="162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:23" ht="14.25" customHeight="1">
      <c r="A24" s="35"/>
      <c r="B24" s="4" t="s">
        <v>114</v>
      </c>
      <c r="C24" s="28">
        <v>1</v>
      </c>
      <c r="D24" s="28">
        <v>1</v>
      </c>
      <c r="E24" s="28" t="s">
        <v>826</v>
      </c>
      <c r="F24" s="28">
        <v>6</v>
      </c>
      <c r="G24" s="28">
        <v>1</v>
      </c>
      <c r="H24" s="28">
        <v>5</v>
      </c>
      <c r="I24" s="28" t="s">
        <v>441</v>
      </c>
      <c r="J24" s="28">
        <v>4</v>
      </c>
      <c r="K24" s="28">
        <v>68</v>
      </c>
      <c r="L24" s="28">
        <v>6</v>
      </c>
      <c r="M24" s="28">
        <v>1961</v>
      </c>
      <c r="N24" s="28">
        <v>32</v>
      </c>
      <c r="O24" s="28">
        <v>672</v>
      </c>
      <c r="P24" s="28" t="s">
        <v>441</v>
      </c>
      <c r="Q24" s="28" t="s">
        <v>441</v>
      </c>
      <c r="R24" s="28" t="s">
        <v>441</v>
      </c>
      <c r="S24" s="28" t="s">
        <v>441</v>
      </c>
      <c r="T24" s="28" t="s">
        <v>441</v>
      </c>
      <c r="U24" s="28" t="s">
        <v>441</v>
      </c>
      <c r="V24" s="28">
        <v>5</v>
      </c>
      <c r="W24" s="28">
        <v>934</v>
      </c>
    </row>
    <row r="25" spans="1:23" ht="14.25" customHeight="1">
      <c r="A25" s="35"/>
      <c r="B25" s="4"/>
      <c r="C25" s="7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4.25" customHeight="1">
      <c r="A26" s="757" t="s">
        <v>115</v>
      </c>
      <c r="B26" s="758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:23" ht="14.25" customHeight="1">
      <c r="A27" s="35"/>
      <c r="B27" s="4" t="s">
        <v>116</v>
      </c>
      <c r="C27" s="28">
        <v>1</v>
      </c>
      <c r="D27" s="28">
        <v>1</v>
      </c>
      <c r="E27" s="28" t="s">
        <v>826</v>
      </c>
      <c r="F27" s="28" t="s">
        <v>826</v>
      </c>
      <c r="G27" s="28" t="s">
        <v>826</v>
      </c>
      <c r="H27" s="28" t="s">
        <v>826</v>
      </c>
      <c r="I27" s="28" t="s">
        <v>826</v>
      </c>
      <c r="J27" s="28" t="s">
        <v>826</v>
      </c>
      <c r="K27" s="28" t="s">
        <v>826</v>
      </c>
      <c r="L27" s="28">
        <v>21</v>
      </c>
      <c r="M27" s="28">
        <v>1421</v>
      </c>
      <c r="N27" s="28">
        <v>20</v>
      </c>
      <c r="O27" s="28">
        <v>1628</v>
      </c>
      <c r="P27" s="28">
        <v>8</v>
      </c>
      <c r="Q27" s="28">
        <v>163</v>
      </c>
      <c r="R27" s="28" t="s">
        <v>826</v>
      </c>
      <c r="S27" s="28" t="s">
        <v>826</v>
      </c>
      <c r="T27" s="28" t="s">
        <v>826</v>
      </c>
      <c r="U27" s="28" t="s">
        <v>826</v>
      </c>
      <c r="V27" s="28">
        <v>3</v>
      </c>
      <c r="W27" s="28">
        <v>1394</v>
      </c>
    </row>
    <row r="28" spans="1:23" ht="14.25" customHeight="1">
      <c r="A28" s="35"/>
      <c r="B28" s="4" t="s">
        <v>117</v>
      </c>
      <c r="C28" s="28">
        <v>1</v>
      </c>
      <c r="D28" s="28">
        <v>1</v>
      </c>
      <c r="E28" s="28" t="s">
        <v>826</v>
      </c>
      <c r="F28" s="28">
        <v>3</v>
      </c>
      <c r="G28" s="28" t="s">
        <v>826</v>
      </c>
      <c r="H28" s="28">
        <v>2</v>
      </c>
      <c r="I28" s="28">
        <v>1</v>
      </c>
      <c r="J28" s="28" t="s">
        <v>826</v>
      </c>
      <c r="K28" s="28" t="s">
        <v>826</v>
      </c>
      <c r="L28" s="28">
        <v>19</v>
      </c>
      <c r="M28" s="28">
        <v>2004</v>
      </c>
      <c r="N28" s="28" t="s">
        <v>826</v>
      </c>
      <c r="O28" s="28" t="s">
        <v>826</v>
      </c>
      <c r="P28" s="28" t="s">
        <v>826</v>
      </c>
      <c r="Q28" s="28" t="s">
        <v>826</v>
      </c>
      <c r="R28" s="28">
        <v>1</v>
      </c>
      <c r="S28" s="28">
        <v>42</v>
      </c>
      <c r="T28" s="28" t="s">
        <v>826</v>
      </c>
      <c r="U28" s="28" t="s">
        <v>826</v>
      </c>
      <c r="V28" s="28">
        <v>4</v>
      </c>
      <c r="W28" s="28">
        <v>1375</v>
      </c>
    </row>
    <row r="29" spans="1:23" ht="14.25" customHeight="1">
      <c r="A29" s="35"/>
      <c r="B29" s="4" t="s">
        <v>118</v>
      </c>
      <c r="C29" s="28">
        <v>2</v>
      </c>
      <c r="D29" s="28">
        <v>1</v>
      </c>
      <c r="E29" s="28">
        <v>1</v>
      </c>
      <c r="F29" s="28">
        <v>8</v>
      </c>
      <c r="G29" s="28">
        <v>1</v>
      </c>
      <c r="H29" s="28">
        <v>7</v>
      </c>
      <c r="I29" s="28" t="s">
        <v>441</v>
      </c>
      <c r="J29" s="28">
        <v>1</v>
      </c>
      <c r="K29" s="28">
        <v>18</v>
      </c>
      <c r="L29" s="28">
        <v>5</v>
      </c>
      <c r="M29" s="28">
        <v>1780</v>
      </c>
      <c r="N29" s="28">
        <v>36</v>
      </c>
      <c r="O29" s="28">
        <v>949</v>
      </c>
      <c r="P29" s="28" t="s">
        <v>826</v>
      </c>
      <c r="Q29" s="28" t="s">
        <v>826</v>
      </c>
      <c r="R29" s="28" t="s">
        <v>826</v>
      </c>
      <c r="S29" s="28" t="s">
        <v>826</v>
      </c>
      <c r="T29" s="28" t="s">
        <v>826</v>
      </c>
      <c r="U29" s="28" t="s">
        <v>826</v>
      </c>
      <c r="V29" s="28">
        <v>4</v>
      </c>
      <c r="W29" s="28">
        <v>1210</v>
      </c>
    </row>
    <row r="30" spans="1:23" ht="14.25" customHeight="1">
      <c r="A30" s="35"/>
      <c r="B30" s="4" t="s">
        <v>119</v>
      </c>
      <c r="C30" s="28">
        <v>1</v>
      </c>
      <c r="D30" s="28">
        <v>1</v>
      </c>
      <c r="E30" s="28" t="s">
        <v>826</v>
      </c>
      <c r="F30" s="28" t="s">
        <v>826</v>
      </c>
      <c r="G30" s="28" t="s">
        <v>826</v>
      </c>
      <c r="H30" s="28" t="s">
        <v>826</v>
      </c>
      <c r="I30" s="28" t="s">
        <v>826</v>
      </c>
      <c r="J30" s="28" t="s">
        <v>826</v>
      </c>
      <c r="K30" s="28" t="s">
        <v>826</v>
      </c>
      <c r="L30" s="28">
        <v>3</v>
      </c>
      <c r="M30" s="28">
        <v>570</v>
      </c>
      <c r="N30" s="28">
        <v>16</v>
      </c>
      <c r="O30" s="28">
        <v>344</v>
      </c>
      <c r="P30" s="28">
        <v>7</v>
      </c>
      <c r="Q30" s="28">
        <v>150</v>
      </c>
      <c r="R30" s="28">
        <v>3</v>
      </c>
      <c r="S30" s="28">
        <v>54</v>
      </c>
      <c r="T30" s="28" t="s">
        <v>826</v>
      </c>
      <c r="U30" s="28" t="s">
        <v>826</v>
      </c>
      <c r="V30" s="28">
        <v>4</v>
      </c>
      <c r="W30" s="28">
        <v>410</v>
      </c>
    </row>
    <row r="31" spans="1:23" ht="14.25" customHeight="1">
      <c r="A31" s="35"/>
      <c r="B31" s="4"/>
      <c r="C31" s="7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4.25" customHeight="1">
      <c r="A32" s="757" t="s">
        <v>120</v>
      </c>
      <c r="B32" s="758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23" ht="14.25" customHeight="1">
      <c r="A33" s="35"/>
      <c r="B33" s="4" t="s">
        <v>121</v>
      </c>
      <c r="C33" s="28">
        <v>4</v>
      </c>
      <c r="D33" s="28">
        <v>1</v>
      </c>
      <c r="E33" s="28">
        <v>3</v>
      </c>
      <c r="F33" s="28" t="s">
        <v>826</v>
      </c>
      <c r="G33" s="28" t="s">
        <v>826</v>
      </c>
      <c r="H33" s="28" t="s">
        <v>826</v>
      </c>
      <c r="I33" s="28" t="s">
        <v>826</v>
      </c>
      <c r="J33" s="28">
        <v>4</v>
      </c>
      <c r="K33" s="28">
        <v>140</v>
      </c>
      <c r="L33" s="28">
        <v>2</v>
      </c>
      <c r="M33" s="28">
        <v>652</v>
      </c>
      <c r="N33" s="28">
        <v>43</v>
      </c>
      <c r="O33" s="28">
        <v>883</v>
      </c>
      <c r="P33" s="28">
        <v>13</v>
      </c>
      <c r="Q33" s="28">
        <v>443</v>
      </c>
      <c r="R33" s="28">
        <v>1</v>
      </c>
      <c r="S33" s="28">
        <v>30</v>
      </c>
      <c r="T33" s="28" t="s">
        <v>826</v>
      </c>
      <c r="U33" s="28" t="s">
        <v>826</v>
      </c>
      <c r="V33" s="28">
        <v>5</v>
      </c>
      <c r="W33" s="28">
        <v>1492</v>
      </c>
    </row>
    <row r="34" spans="1:23" ht="14.25" customHeight="1">
      <c r="A34" s="35"/>
      <c r="B34" s="4" t="s">
        <v>122</v>
      </c>
      <c r="C34" s="28">
        <v>7</v>
      </c>
      <c r="D34" s="28">
        <v>1</v>
      </c>
      <c r="E34" s="28">
        <v>6</v>
      </c>
      <c r="F34" s="28">
        <v>10</v>
      </c>
      <c r="G34" s="28" t="s">
        <v>826</v>
      </c>
      <c r="H34" s="28">
        <v>9</v>
      </c>
      <c r="I34" s="28">
        <v>1</v>
      </c>
      <c r="J34" s="28">
        <v>4</v>
      </c>
      <c r="K34" s="28">
        <v>52</v>
      </c>
      <c r="L34" s="28">
        <v>5</v>
      </c>
      <c r="M34" s="28">
        <v>834</v>
      </c>
      <c r="N34" s="28">
        <v>6</v>
      </c>
      <c r="O34" s="28">
        <v>1854</v>
      </c>
      <c r="P34" s="28" t="s">
        <v>826</v>
      </c>
      <c r="Q34" s="28" t="s">
        <v>826</v>
      </c>
      <c r="R34" s="28" t="s">
        <v>826</v>
      </c>
      <c r="S34" s="28" t="s">
        <v>826</v>
      </c>
      <c r="T34" s="28" t="s">
        <v>826</v>
      </c>
      <c r="U34" s="28" t="s">
        <v>826</v>
      </c>
      <c r="V34" s="28">
        <v>5</v>
      </c>
      <c r="W34" s="28">
        <v>2646</v>
      </c>
    </row>
    <row r="35" spans="1:23" ht="14.25" customHeight="1">
      <c r="A35" s="35"/>
      <c r="B35" s="4" t="s">
        <v>123</v>
      </c>
      <c r="C35" s="28">
        <v>5</v>
      </c>
      <c r="D35" s="28">
        <v>1</v>
      </c>
      <c r="E35" s="28">
        <v>4</v>
      </c>
      <c r="F35" s="28">
        <v>7</v>
      </c>
      <c r="G35" s="28" t="s">
        <v>826</v>
      </c>
      <c r="H35" s="28">
        <v>3</v>
      </c>
      <c r="I35" s="28">
        <v>4</v>
      </c>
      <c r="J35" s="28">
        <v>6</v>
      </c>
      <c r="K35" s="28">
        <v>73</v>
      </c>
      <c r="L35" s="28">
        <v>8</v>
      </c>
      <c r="M35" s="28">
        <v>2357</v>
      </c>
      <c r="N35" s="28">
        <v>60</v>
      </c>
      <c r="O35" s="28">
        <v>4685</v>
      </c>
      <c r="P35" s="548">
        <v>21</v>
      </c>
      <c r="Q35" s="28">
        <v>761</v>
      </c>
      <c r="R35" s="28">
        <v>5</v>
      </c>
      <c r="S35" s="28">
        <v>52</v>
      </c>
      <c r="T35" s="28" t="s">
        <v>826</v>
      </c>
      <c r="U35" s="28" t="s">
        <v>826</v>
      </c>
      <c r="V35" s="28">
        <v>7</v>
      </c>
      <c r="W35" s="28">
        <v>3933</v>
      </c>
    </row>
    <row r="36" spans="1:23" ht="14.25" customHeight="1">
      <c r="A36" s="35"/>
      <c r="B36" s="4" t="s">
        <v>124</v>
      </c>
      <c r="C36" s="28">
        <v>1</v>
      </c>
      <c r="D36" s="28">
        <v>1</v>
      </c>
      <c r="E36" s="28" t="s">
        <v>826</v>
      </c>
      <c r="F36" s="28" t="s">
        <v>826</v>
      </c>
      <c r="G36" s="28" t="s">
        <v>826</v>
      </c>
      <c r="H36" s="28" t="s">
        <v>826</v>
      </c>
      <c r="I36" s="28" t="s">
        <v>826</v>
      </c>
      <c r="J36" s="28">
        <v>1</v>
      </c>
      <c r="K36" s="28">
        <v>57</v>
      </c>
      <c r="L36" s="28">
        <v>1</v>
      </c>
      <c r="M36" s="28">
        <v>133</v>
      </c>
      <c r="N36" s="28">
        <v>1</v>
      </c>
      <c r="O36" s="28">
        <v>140</v>
      </c>
      <c r="P36" s="28" t="s">
        <v>826</v>
      </c>
      <c r="Q36" s="28" t="s">
        <v>826</v>
      </c>
      <c r="R36" s="28" t="s">
        <v>826</v>
      </c>
      <c r="S36" s="28" t="s">
        <v>826</v>
      </c>
      <c r="T36" s="28" t="s">
        <v>826</v>
      </c>
      <c r="U36" s="28" t="s">
        <v>826</v>
      </c>
      <c r="V36" s="28">
        <v>2</v>
      </c>
      <c r="W36" s="28">
        <v>371</v>
      </c>
    </row>
    <row r="37" spans="1:23" ht="14.25" customHeight="1">
      <c r="A37" s="35"/>
      <c r="B37" s="4" t="s">
        <v>125</v>
      </c>
      <c r="C37" s="28">
        <v>5</v>
      </c>
      <c r="D37" s="28">
        <v>1</v>
      </c>
      <c r="E37" s="28">
        <v>4</v>
      </c>
      <c r="F37" s="28">
        <v>3</v>
      </c>
      <c r="G37" s="28">
        <v>1</v>
      </c>
      <c r="H37" s="28">
        <v>2</v>
      </c>
      <c r="I37" s="28" t="s">
        <v>826</v>
      </c>
      <c r="J37" s="28">
        <v>1</v>
      </c>
      <c r="K37" s="28">
        <v>32</v>
      </c>
      <c r="L37" s="28">
        <v>1</v>
      </c>
      <c r="M37" s="28">
        <v>149</v>
      </c>
      <c r="N37" s="28">
        <v>10</v>
      </c>
      <c r="O37" s="28">
        <v>117</v>
      </c>
      <c r="P37" s="28" t="s">
        <v>826</v>
      </c>
      <c r="Q37" s="28" t="s">
        <v>826</v>
      </c>
      <c r="R37" s="28" t="s">
        <v>826</v>
      </c>
      <c r="S37" s="28" t="s">
        <v>826</v>
      </c>
      <c r="T37" s="28" t="s">
        <v>826</v>
      </c>
      <c r="U37" s="28" t="s">
        <v>826</v>
      </c>
      <c r="V37" s="28">
        <v>2</v>
      </c>
      <c r="W37" s="28">
        <v>106</v>
      </c>
    </row>
    <row r="38" spans="1:23" ht="14.25" customHeight="1">
      <c r="A38" s="35"/>
      <c r="B38" s="4" t="s">
        <v>126</v>
      </c>
      <c r="C38" s="28">
        <v>1</v>
      </c>
      <c r="D38" s="28">
        <v>1</v>
      </c>
      <c r="E38" s="28" t="s">
        <v>826</v>
      </c>
      <c r="F38" s="28" t="s">
        <v>826</v>
      </c>
      <c r="G38" s="28" t="s">
        <v>826</v>
      </c>
      <c r="H38" s="28" t="s">
        <v>826</v>
      </c>
      <c r="I38" s="28" t="s">
        <v>826</v>
      </c>
      <c r="J38" s="28">
        <v>13</v>
      </c>
      <c r="K38" s="28">
        <v>177</v>
      </c>
      <c r="L38" s="28">
        <v>1</v>
      </c>
      <c r="M38" s="28">
        <v>376</v>
      </c>
      <c r="N38" s="28">
        <v>22</v>
      </c>
      <c r="O38" s="28">
        <v>349</v>
      </c>
      <c r="P38" s="28">
        <v>7</v>
      </c>
      <c r="Q38" s="28">
        <v>117</v>
      </c>
      <c r="R38" s="28" t="s">
        <v>826</v>
      </c>
      <c r="S38" s="28" t="s">
        <v>826</v>
      </c>
      <c r="T38" s="28" t="s">
        <v>826</v>
      </c>
      <c r="U38" s="28" t="s">
        <v>826</v>
      </c>
      <c r="V38" s="28">
        <v>2</v>
      </c>
      <c r="W38" s="28">
        <v>280</v>
      </c>
    </row>
    <row r="39" spans="1:23" ht="14.25" customHeight="1">
      <c r="A39" s="35"/>
      <c r="B39" s="4" t="s">
        <v>127</v>
      </c>
      <c r="C39" s="28">
        <v>1</v>
      </c>
      <c r="D39" s="28">
        <v>1</v>
      </c>
      <c r="E39" s="28" t="s">
        <v>826</v>
      </c>
      <c r="F39" s="28" t="s">
        <v>826</v>
      </c>
      <c r="G39" s="28" t="s">
        <v>826</v>
      </c>
      <c r="H39" s="28" t="s">
        <v>826</v>
      </c>
      <c r="I39" s="28" t="s">
        <v>826</v>
      </c>
      <c r="J39" s="28">
        <v>1</v>
      </c>
      <c r="K39" s="28">
        <v>17</v>
      </c>
      <c r="L39" s="28">
        <v>7</v>
      </c>
      <c r="M39" s="28">
        <v>135</v>
      </c>
      <c r="N39" s="28">
        <v>1</v>
      </c>
      <c r="O39" s="28">
        <v>83</v>
      </c>
      <c r="P39" s="28" t="s">
        <v>826</v>
      </c>
      <c r="Q39" s="28" t="s">
        <v>826</v>
      </c>
      <c r="R39" s="28" t="s">
        <v>826</v>
      </c>
      <c r="S39" s="28" t="s">
        <v>826</v>
      </c>
      <c r="T39" s="28" t="s">
        <v>826</v>
      </c>
      <c r="U39" s="28" t="s">
        <v>826</v>
      </c>
      <c r="V39" s="28">
        <v>2</v>
      </c>
      <c r="W39" s="28">
        <v>84</v>
      </c>
    </row>
    <row r="40" spans="1:23" ht="14.25" customHeight="1">
      <c r="A40" s="35"/>
      <c r="B40" s="4" t="s">
        <v>128</v>
      </c>
      <c r="C40" s="28">
        <v>3</v>
      </c>
      <c r="D40" s="28">
        <v>1</v>
      </c>
      <c r="E40" s="28">
        <v>2</v>
      </c>
      <c r="F40" s="28">
        <v>1</v>
      </c>
      <c r="G40" s="28" t="s">
        <v>826</v>
      </c>
      <c r="H40" s="28" t="s">
        <v>826</v>
      </c>
      <c r="I40" s="28">
        <v>1</v>
      </c>
      <c r="J40" s="28">
        <v>1</v>
      </c>
      <c r="K40" s="28">
        <v>16</v>
      </c>
      <c r="L40" s="28">
        <v>2</v>
      </c>
      <c r="M40" s="28">
        <v>162</v>
      </c>
      <c r="N40" s="28">
        <v>4</v>
      </c>
      <c r="O40" s="28">
        <v>74</v>
      </c>
      <c r="P40" s="28" t="s">
        <v>826</v>
      </c>
      <c r="Q40" s="28" t="s">
        <v>826</v>
      </c>
      <c r="R40" s="28" t="s">
        <v>826</v>
      </c>
      <c r="S40" s="28" t="s">
        <v>826</v>
      </c>
      <c r="T40" s="28" t="s">
        <v>826</v>
      </c>
      <c r="U40" s="28" t="s">
        <v>826</v>
      </c>
      <c r="V40" s="28">
        <v>2</v>
      </c>
      <c r="W40" s="28">
        <v>98</v>
      </c>
    </row>
    <row r="41" spans="1:23" ht="14.25" customHeight="1">
      <c r="A41" s="35"/>
      <c r="B41" s="4"/>
      <c r="C41" s="76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4.25" customHeight="1">
      <c r="A42" s="757" t="s">
        <v>129</v>
      </c>
      <c r="B42" s="758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</row>
    <row r="43" spans="1:23" ht="14.25" customHeight="1">
      <c r="A43" s="35"/>
      <c r="B43" s="4" t="s">
        <v>130</v>
      </c>
      <c r="C43" s="28">
        <v>10</v>
      </c>
      <c r="D43" s="28">
        <v>1</v>
      </c>
      <c r="E43" s="28">
        <v>9</v>
      </c>
      <c r="F43" s="28">
        <v>14</v>
      </c>
      <c r="G43" s="28">
        <v>1</v>
      </c>
      <c r="H43" s="28">
        <v>13</v>
      </c>
      <c r="I43" s="28" t="s">
        <v>826</v>
      </c>
      <c r="J43" s="28">
        <v>6</v>
      </c>
      <c r="K43" s="28">
        <v>200</v>
      </c>
      <c r="L43" s="28">
        <v>7</v>
      </c>
      <c r="M43" s="28">
        <v>1556</v>
      </c>
      <c r="N43" s="28">
        <v>10</v>
      </c>
      <c r="O43" s="28">
        <v>2160</v>
      </c>
      <c r="P43" s="28" t="s">
        <v>826</v>
      </c>
      <c r="Q43" s="28" t="s">
        <v>826</v>
      </c>
      <c r="R43" s="28">
        <v>1</v>
      </c>
      <c r="S43" s="28">
        <v>42</v>
      </c>
      <c r="T43" s="28" t="s">
        <v>826</v>
      </c>
      <c r="U43" s="28" t="s">
        <v>826</v>
      </c>
      <c r="V43" s="28">
        <v>12</v>
      </c>
      <c r="W43" s="28">
        <v>3052</v>
      </c>
    </row>
    <row r="44" spans="1:23" ht="14.25" customHeight="1">
      <c r="A44" s="35"/>
      <c r="B44" s="4" t="s">
        <v>131</v>
      </c>
      <c r="C44" s="28">
        <v>4</v>
      </c>
      <c r="D44" s="28" t="s">
        <v>826</v>
      </c>
      <c r="E44" s="28">
        <v>4</v>
      </c>
      <c r="F44" s="28">
        <v>5</v>
      </c>
      <c r="G44" s="28" t="s">
        <v>826</v>
      </c>
      <c r="H44" s="28">
        <v>4</v>
      </c>
      <c r="I44" s="28">
        <v>1</v>
      </c>
      <c r="J44" s="28" t="s">
        <v>826</v>
      </c>
      <c r="K44" s="28" t="s">
        <v>826</v>
      </c>
      <c r="L44" s="28">
        <v>1</v>
      </c>
      <c r="M44" s="28">
        <v>1537</v>
      </c>
      <c r="N44" s="28">
        <v>30</v>
      </c>
      <c r="O44" s="28">
        <v>721</v>
      </c>
      <c r="P44" s="28">
        <v>10</v>
      </c>
      <c r="Q44" s="28">
        <v>229</v>
      </c>
      <c r="R44" s="28" t="s">
        <v>826</v>
      </c>
      <c r="S44" s="28" t="s">
        <v>826</v>
      </c>
      <c r="T44" s="28" t="s">
        <v>826</v>
      </c>
      <c r="U44" s="28" t="s">
        <v>826</v>
      </c>
      <c r="V44" s="28">
        <v>3</v>
      </c>
      <c r="W44" s="28">
        <v>973</v>
      </c>
    </row>
    <row r="45" spans="1:23" ht="14.25" customHeight="1">
      <c r="A45" s="35"/>
      <c r="B45" s="4" t="s">
        <v>132</v>
      </c>
      <c r="C45" s="28">
        <v>8</v>
      </c>
      <c r="D45" s="28">
        <v>1</v>
      </c>
      <c r="E45" s="28">
        <v>7</v>
      </c>
      <c r="F45" s="28">
        <v>2</v>
      </c>
      <c r="G45" s="28" t="s">
        <v>826</v>
      </c>
      <c r="H45" s="28">
        <v>1</v>
      </c>
      <c r="I45" s="28">
        <v>1</v>
      </c>
      <c r="J45" s="28">
        <v>8</v>
      </c>
      <c r="K45" s="28">
        <v>44</v>
      </c>
      <c r="L45" s="28">
        <v>7</v>
      </c>
      <c r="M45" s="28">
        <v>1148</v>
      </c>
      <c r="N45" s="28">
        <v>11</v>
      </c>
      <c r="O45" s="28">
        <v>1230</v>
      </c>
      <c r="P45" s="28">
        <v>16</v>
      </c>
      <c r="Q45" s="28">
        <v>377</v>
      </c>
      <c r="R45" s="28">
        <v>1</v>
      </c>
      <c r="S45" s="28">
        <v>27</v>
      </c>
      <c r="T45" s="28" t="s">
        <v>826</v>
      </c>
      <c r="U45" s="28" t="s">
        <v>826</v>
      </c>
      <c r="V45" s="28">
        <v>3</v>
      </c>
      <c r="W45" s="28">
        <v>1021</v>
      </c>
    </row>
    <row r="46" spans="1:23" ht="14.25" customHeight="1">
      <c r="A46" s="35"/>
      <c r="B46" s="4" t="s">
        <v>133</v>
      </c>
      <c r="C46" s="28">
        <v>8</v>
      </c>
      <c r="D46" s="28">
        <v>1</v>
      </c>
      <c r="E46" s="28">
        <v>7</v>
      </c>
      <c r="F46" s="28">
        <v>5</v>
      </c>
      <c r="G46" s="28">
        <v>1</v>
      </c>
      <c r="H46" s="28">
        <v>4</v>
      </c>
      <c r="I46" s="28" t="s">
        <v>826</v>
      </c>
      <c r="J46" s="28">
        <v>15</v>
      </c>
      <c r="K46" s="28">
        <v>335</v>
      </c>
      <c r="L46" s="28">
        <v>25</v>
      </c>
      <c r="M46" s="28">
        <v>1336</v>
      </c>
      <c r="N46" s="28">
        <v>30</v>
      </c>
      <c r="O46" s="28">
        <v>829</v>
      </c>
      <c r="P46" s="28">
        <v>1</v>
      </c>
      <c r="Q46" s="28">
        <v>262</v>
      </c>
      <c r="R46" s="28" t="s">
        <v>826</v>
      </c>
      <c r="S46" s="28" t="s">
        <v>826</v>
      </c>
      <c r="T46" s="28" t="s">
        <v>826</v>
      </c>
      <c r="U46" s="28" t="s">
        <v>826</v>
      </c>
      <c r="V46" s="28">
        <v>4</v>
      </c>
      <c r="W46" s="28">
        <v>1065</v>
      </c>
    </row>
    <row r="47" spans="1:23" ht="14.25" customHeight="1">
      <c r="A47" s="35"/>
      <c r="B47" s="4" t="s">
        <v>134</v>
      </c>
      <c r="C47" s="28">
        <v>16</v>
      </c>
      <c r="D47" s="28">
        <v>1</v>
      </c>
      <c r="E47" s="28">
        <v>15</v>
      </c>
      <c r="F47" s="28">
        <v>17</v>
      </c>
      <c r="G47" s="28" t="s">
        <v>826</v>
      </c>
      <c r="H47" s="28">
        <v>2</v>
      </c>
      <c r="I47" s="28">
        <v>15</v>
      </c>
      <c r="J47" s="28" t="s">
        <v>826</v>
      </c>
      <c r="K47" s="28" t="s">
        <v>826</v>
      </c>
      <c r="L47" s="28">
        <v>12</v>
      </c>
      <c r="M47" s="28">
        <v>4300</v>
      </c>
      <c r="N47" s="28">
        <v>18</v>
      </c>
      <c r="O47" s="28">
        <v>1996</v>
      </c>
      <c r="P47" s="28">
        <v>22</v>
      </c>
      <c r="Q47" s="28">
        <v>600</v>
      </c>
      <c r="R47" s="28" t="s">
        <v>826</v>
      </c>
      <c r="S47" s="28" t="s">
        <v>826</v>
      </c>
      <c r="T47" s="28">
        <v>1</v>
      </c>
      <c r="U47" s="28">
        <v>8</v>
      </c>
      <c r="V47" s="28">
        <v>5</v>
      </c>
      <c r="W47" s="28">
        <v>2545</v>
      </c>
    </row>
    <row r="48" spans="1:23" ht="14.25" customHeight="1">
      <c r="A48" s="35"/>
      <c r="B48" s="4"/>
      <c r="C48" s="76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4.25" customHeight="1">
      <c r="A49" s="757" t="s">
        <v>135</v>
      </c>
      <c r="B49" s="758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</row>
    <row r="50" spans="1:23" ht="14.25" customHeight="1">
      <c r="A50" s="50"/>
      <c r="B50" s="4" t="s">
        <v>136</v>
      </c>
      <c r="C50" s="28">
        <v>11</v>
      </c>
      <c r="D50" s="28">
        <v>1</v>
      </c>
      <c r="E50" s="28">
        <v>10</v>
      </c>
      <c r="F50" s="28">
        <v>4</v>
      </c>
      <c r="G50" s="28" t="s">
        <v>826</v>
      </c>
      <c r="H50" s="28">
        <v>4</v>
      </c>
      <c r="I50" s="28" t="s">
        <v>826</v>
      </c>
      <c r="J50" s="28">
        <v>8</v>
      </c>
      <c r="K50" s="28">
        <v>189</v>
      </c>
      <c r="L50" s="28">
        <v>10</v>
      </c>
      <c r="M50" s="28">
        <v>1338</v>
      </c>
      <c r="N50" s="28">
        <v>16</v>
      </c>
      <c r="O50" s="28">
        <v>561</v>
      </c>
      <c r="P50" s="28">
        <v>11</v>
      </c>
      <c r="Q50" s="28">
        <v>279</v>
      </c>
      <c r="R50" s="28">
        <v>1</v>
      </c>
      <c r="S50" s="28">
        <v>12</v>
      </c>
      <c r="T50" s="28">
        <v>1</v>
      </c>
      <c r="U50" s="28">
        <v>84</v>
      </c>
      <c r="V50" s="28">
        <v>8</v>
      </c>
      <c r="W50" s="28">
        <v>957</v>
      </c>
    </row>
    <row r="51" spans="1:23" ht="14.25" customHeight="1">
      <c r="A51" s="50"/>
      <c r="B51" s="4" t="s">
        <v>137</v>
      </c>
      <c r="C51" s="28">
        <v>27</v>
      </c>
      <c r="D51" s="28">
        <v>1</v>
      </c>
      <c r="E51" s="28">
        <v>26</v>
      </c>
      <c r="F51" s="28">
        <v>3</v>
      </c>
      <c r="G51" s="28" t="s">
        <v>826</v>
      </c>
      <c r="H51" s="28">
        <v>2</v>
      </c>
      <c r="I51" s="28">
        <v>1</v>
      </c>
      <c r="J51" s="28">
        <v>20</v>
      </c>
      <c r="K51" s="28">
        <v>156</v>
      </c>
      <c r="L51" s="28">
        <v>4</v>
      </c>
      <c r="M51" s="28">
        <v>884</v>
      </c>
      <c r="N51" s="28" t="s">
        <v>826</v>
      </c>
      <c r="O51" s="28" t="s">
        <v>826</v>
      </c>
      <c r="P51" s="28">
        <v>2</v>
      </c>
      <c r="Q51" s="28">
        <v>14</v>
      </c>
      <c r="R51" s="28" t="s">
        <v>826</v>
      </c>
      <c r="S51" s="28" t="s">
        <v>826</v>
      </c>
      <c r="T51" s="28" t="s">
        <v>826</v>
      </c>
      <c r="U51" s="28" t="s">
        <v>826</v>
      </c>
      <c r="V51" s="28">
        <v>3</v>
      </c>
      <c r="W51" s="28">
        <v>707</v>
      </c>
    </row>
    <row r="52" spans="1:23" ht="14.25" customHeight="1">
      <c r="A52" s="50"/>
      <c r="B52" s="4" t="s">
        <v>138</v>
      </c>
      <c r="C52" s="28">
        <v>10</v>
      </c>
      <c r="D52" s="28">
        <v>1</v>
      </c>
      <c r="E52" s="28">
        <v>9</v>
      </c>
      <c r="F52" s="28" t="s">
        <v>826</v>
      </c>
      <c r="G52" s="28" t="s">
        <v>826</v>
      </c>
      <c r="H52" s="28" t="s">
        <v>826</v>
      </c>
      <c r="I52" s="28" t="s">
        <v>826</v>
      </c>
      <c r="J52" s="28">
        <v>8</v>
      </c>
      <c r="K52" s="28">
        <v>112</v>
      </c>
      <c r="L52" s="28">
        <v>8</v>
      </c>
      <c r="M52" s="28">
        <v>1701</v>
      </c>
      <c r="N52" s="28">
        <v>57</v>
      </c>
      <c r="O52" s="28">
        <v>1201</v>
      </c>
      <c r="P52" s="28">
        <v>3</v>
      </c>
      <c r="Q52" s="28">
        <v>83</v>
      </c>
      <c r="R52" s="28" t="s">
        <v>826</v>
      </c>
      <c r="S52" s="28" t="s">
        <v>826</v>
      </c>
      <c r="T52" s="28" t="s">
        <v>826</v>
      </c>
      <c r="U52" s="28" t="s">
        <v>826</v>
      </c>
      <c r="V52" s="28">
        <v>9</v>
      </c>
      <c r="W52" s="28">
        <v>1597</v>
      </c>
    </row>
    <row r="53" spans="1:23" ht="14.25" customHeight="1">
      <c r="A53" s="50"/>
      <c r="B53" s="4" t="s">
        <v>139</v>
      </c>
      <c r="C53" s="28">
        <v>4</v>
      </c>
      <c r="D53" s="28">
        <v>1</v>
      </c>
      <c r="E53" s="28">
        <v>3</v>
      </c>
      <c r="F53" s="28">
        <v>4</v>
      </c>
      <c r="G53" s="28">
        <v>1</v>
      </c>
      <c r="H53" s="28">
        <v>3</v>
      </c>
      <c r="I53" s="28" t="s">
        <v>826</v>
      </c>
      <c r="J53" s="28">
        <v>4</v>
      </c>
      <c r="K53" s="28">
        <v>78</v>
      </c>
      <c r="L53" s="28">
        <v>3</v>
      </c>
      <c r="M53" s="28">
        <v>700</v>
      </c>
      <c r="N53" s="28">
        <v>28</v>
      </c>
      <c r="O53" s="28">
        <v>671</v>
      </c>
      <c r="P53" s="28">
        <v>4</v>
      </c>
      <c r="Q53" s="28">
        <v>119</v>
      </c>
      <c r="R53" s="28">
        <v>1</v>
      </c>
      <c r="S53" s="28">
        <v>25</v>
      </c>
      <c r="T53" s="28" t="s">
        <v>826</v>
      </c>
      <c r="U53" s="28" t="s">
        <v>826</v>
      </c>
      <c r="V53" s="28">
        <v>4</v>
      </c>
      <c r="W53" s="28">
        <v>853</v>
      </c>
    </row>
    <row r="54" spans="1:23" ht="14.25" customHeight="1">
      <c r="A54" s="50"/>
      <c r="B54" s="4"/>
      <c r="C54" s="7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4.25" customHeight="1">
      <c r="A55" s="757" t="s">
        <v>140</v>
      </c>
      <c r="B55" s="758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</row>
    <row r="56" spans="1:23" ht="14.25" customHeight="1">
      <c r="A56" s="35"/>
      <c r="B56" s="4" t="s">
        <v>141</v>
      </c>
      <c r="C56" s="28">
        <v>1</v>
      </c>
      <c r="D56" s="28">
        <v>1</v>
      </c>
      <c r="E56" s="28" t="s">
        <v>826</v>
      </c>
      <c r="F56" s="28">
        <v>6</v>
      </c>
      <c r="G56" s="28" t="s">
        <v>826</v>
      </c>
      <c r="H56" s="28">
        <v>5</v>
      </c>
      <c r="I56" s="28">
        <v>1</v>
      </c>
      <c r="J56" s="28">
        <v>1</v>
      </c>
      <c r="K56" s="28">
        <v>26</v>
      </c>
      <c r="L56" s="28">
        <v>8</v>
      </c>
      <c r="M56" s="28">
        <v>772</v>
      </c>
      <c r="N56" s="28">
        <v>20</v>
      </c>
      <c r="O56" s="28">
        <v>405</v>
      </c>
      <c r="P56" s="28" t="s">
        <v>826</v>
      </c>
      <c r="Q56" s="28" t="s">
        <v>826</v>
      </c>
      <c r="R56" s="28">
        <v>1</v>
      </c>
      <c r="S56" s="28">
        <v>22</v>
      </c>
      <c r="T56" s="28" t="s">
        <v>826</v>
      </c>
      <c r="U56" s="28" t="s">
        <v>826</v>
      </c>
      <c r="V56" s="28">
        <v>4</v>
      </c>
      <c r="W56" s="28">
        <v>580</v>
      </c>
    </row>
    <row r="57" spans="1:23" ht="14.25" customHeight="1">
      <c r="A57" s="35"/>
      <c r="B57" s="4" t="s">
        <v>142</v>
      </c>
      <c r="C57" s="28">
        <v>1</v>
      </c>
      <c r="D57" s="28">
        <v>1</v>
      </c>
      <c r="E57" s="28" t="s">
        <v>826</v>
      </c>
      <c r="F57" s="28" t="s">
        <v>826</v>
      </c>
      <c r="G57" s="28" t="s">
        <v>826</v>
      </c>
      <c r="H57" s="28" t="s">
        <v>826</v>
      </c>
      <c r="I57" s="28" t="s">
        <v>826</v>
      </c>
      <c r="J57" s="28">
        <v>1</v>
      </c>
      <c r="K57" s="28">
        <v>19</v>
      </c>
      <c r="L57" s="28">
        <v>16</v>
      </c>
      <c r="M57" s="28">
        <v>798</v>
      </c>
      <c r="N57" s="28">
        <v>15</v>
      </c>
      <c r="O57" s="28">
        <v>413</v>
      </c>
      <c r="P57" s="28">
        <v>10</v>
      </c>
      <c r="Q57" s="28">
        <v>156</v>
      </c>
      <c r="R57" s="28" t="s">
        <v>826</v>
      </c>
      <c r="S57" s="28" t="s">
        <v>826</v>
      </c>
      <c r="T57" s="28" t="s">
        <v>826</v>
      </c>
      <c r="U57" s="28" t="s">
        <v>826</v>
      </c>
      <c r="V57" s="28">
        <v>2</v>
      </c>
      <c r="W57" s="28">
        <v>546</v>
      </c>
    </row>
    <row r="58" spans="1:23" ht="14.25" customHeight="1">
      <c r="A58" s="35"/>
      <c r="B58" s="4" t="s">
        <v>143</v>
      </c>
      <c r="C58" s="28">
        <v>7</v>
      </c>
      <c r="D58" s="28">
        <v>1</v>
      </c>
      <c r="E58" s="28">
        <v>6</v>
      </c>
      <c r="F58" s="28">
        <v>7</v>
      </c>
      <c r="G58" s="28" t="s">
        <v>826</v>
      </c>
      <c r="H58" s="28">
        <v>7</v>
      </c>
      <c r="I58" s="28" t="s">
        <v>826</v>
      </c>
      <c r="J58" s="28">
        <v>7</v>
      </c>
      <c r="K58" s="28">
        <v>66</v>
      </c>
      <c r="L58" s="28">
        <v>6</v>
      </c>
      <c r="M58" s="28">
        <v>1061</v>
      </c>
      <c r="N58" s="28">
        <v>14</v>
      </c>
      <c r="O58" s="28">
        <v>213</v>
      </c>
      <c r="P58" s="28">
        <v>8</v>
      </c>
      <c r="Q58" s="28">
        <v>277</v>
      </c>
      <c r="R58" s="28" t="s">
        <v>826</v>
      </c>
      <c r="S58" s="28" t="s">
        <v>826</v>
      </c>
      <c r="T58" s="28" t="s">
        <v>826</v>
      </c>
      <c r="U58" s="28" t="s">
        <v>826</v>
      </c>
      <c r="V58" s="28">
        <v>7</v>
      </c>
      <c r="W58" s="28">
        <v>3798</v>
      </c>
    </row>
    <row r="59" spans="1:23" ht="14.25" customHeight="1">
      <c r="A59" s="35"/>
      <c r="B59" s="4" t="s">
        <v>144</v>
      </c>
      <c r="C59" s="28">
        <v>1</v>
      </c>
      <c r="D59" s="28">
        <v>1</v>
      </c>
      <c r="E59" s="28" t="s">
        <v>826</v>
      </c>
      <c r="F59" s="28">
        <v>3</v>
      </c>
      <c r="G59" s="28" t="s">
        <v>826</v>
      </c>
      <c r="H59" s="28">
        <v>3</v>
      </c>
      <c r="I59" s="28" t="s">
        <v>826</v>
      </c>
      <c r="J59" s="28">
        <v>1</v>
      </c>
      <c r="K59" s="28">
        <v>21</v>
      </c>
      <c r="L59" s="28">
        <v>21</v>
      </c>
      <c r="M59" s="28">
        <v>1384</v>
      </c>
      <c r="N59" s="28">
        <v>21</v>
      </c>
      <c r="O59" s="28">
        <v>628</v>
      </c>
      <c r="P59" s="28">
        <v>2</v>
      </c>
      <c r="Q59" s="28">
        <v>48</v>
      </c>
      <c r="R59" s="28" t="s">
        <v>826</v>
      </c>
      <c r="S59" s="28" t="s">
        <v>826</v>
      </c>
      <c r="T59" s="28" t="s">
        <v>826</v>
      </c>
      <c r="U59" s="28" t="s">
        <v>826</v>
      </c>
      <c r="V59" s="28">
        <v>5</v>
      </c>
      <c r="W59" s="28">
        <v>832</v>
      </c>
    </row>
    <row r="60" spans="1:23" ht="14.25" customHeight="1">
      <c r="A60" s="35"/>
      <c r="B60" s="4" t="s">
        <v>145</v>
      </c>
      <c r="C60" s="28">
        <v>1</v>
      </c>
      <c r="D60" s="28">
        <v>1</v>
      </c>
      <c r="E60" s="28" t="s">
        <v>826</v>
      </c>
      <c r="F60" s="28">
        <v>2</v>
      </c>
      <c r="G60" s="28" t="s">
        <v>826</v>
      </c>
      <c r="H60" s="28">
        <v>1</v>
      </c>
      <c r="I60" s="28">
        <v>1</v>
      </c>
      <c r="J60" s="28">
        <v>1</v>
      </c>
      <c r="K60" s="28">
        <v>22</v>
      </c>
      <c r="L60" s="28">
        <v>4</v>
      </c>
      <c r="M60" s="28">
        <v>682</v>
      </c>
      <c r="N60" s="28">
        <v>5</v>
      </c>
      <c r="O60" s="28">
        <v>301</v>
      </c>
      <c r="P60" s="28" t="s">
        <v>826</v>
      </c>
      <c r="Q60" s="28" t="s">
        <v>826</v>
      </c>
      <c r="R60" s="28" t="s">
        <v>826</v>
      </c>
      <c r="S60" s="28" t="s">
        <v>826</v>
      </c>
      <c r="T60" s="28" t="s">
        <v>826</v>
      </c>
      <c r="U60" s="28" t="s">
        <v>826</v>
      </c>
      <c r="V60" s="28">
        <v>2</v>
      </c>
      <c r="W60" s="28">
        <v>363</v>
      </c>
    </row>
    <row r="61" spans="1:23" ht="14.25" customHeight="1">
      <c r="A61" s="35"/>
      <c r="B61" s="4" t="s">
        <v>146</v>
      </c>
      <c r="C61" s="28">
        <v>1</v>
      </c>
      <c r="D61" s="28">
        <v>1</v>
      </c>
      <c r="E61" s="28" t="s">
        <v>826</v>
      </c>
      <c r="F61" s="28">
        <v>2</v>
      </c>
      <c r="G61" s="28" t="s">
        <v>826</v>
      </c>
      <c r="H61" s="28">
        <v>2</v>
      </c>
      <c r="I61" s="28" t="s">
        <v>826</v>
      </c>
      <c r="J61" s="28">
        <v>6</v>
      </c>
      <c r="K61" s="28">
        <v>63</v>
      </c>
      <c r="L61" s="28">
        <v>2</v>
      </c>
      <c r="M61" s="28">
        <v>860</v>
      </c>
      <c r="N61" s="28">
        <v>13</v>
      </c>
      <c r="O61" s="28">
        <v>334</v>
      </c>
      <c r="P61" s="28">
        <v>11</v>
      </c>
      <c r="Q61" s="28">
        <v>173</v>
      </c>
      <c r="R61" s="28" t="s">
        <v>826</v>
      </c>
      <c r="S61" s="28" t="s">
        <v>826</v>
      </c>
      <c r="T61" s="28" t="s">
        <v>826</v>
      </c>
      <c r="U61" s="28" t="s">
        <v>826</v>
      </c>
      <c r="V61" s="28">
        <v>3</v>
      </c>
      <c r="W61" s="28">
        <v>505</v>
      </c>
    </row>
    <row r="62" spans="1:23" ht="14.25" customHeight="1">
      <c r="A62" s="35"/>
      <c r="B62" s="4"/>
      <c r="C62" s="76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4.25" customHeight="1">
      <c r="A63" s="757" t="s">
        <v>147</v>
      </c>
      <c r="B63" s="758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</row>
    <row r="64" spans="1:23" ht="14.25" customHeight="1">
      <c r="A64" s="35"/>
      <c r="B64" s="4" t="s">
        <v>148</v>
      </c>
      <c r="C64" s="28">
        <v>13</v>
      </c>
      <c r="D64" s="28">
        <v>1</v>
      </c>
      <c r="E64" s="28">
        <v>12</v>
      </c>
      <c r="F64" s="28">
        <v>9</v>
      </c>
      <c r="G64" s="28">
        <v>2</v>
      </c>
      <c r="H64" s="28">
        <v>4</v>
      </c>
      <c r="I64" s="28">
        <v>3</v>
      </c>
      <c r="J64" s="28">
        <v>33</v>
      </c>
      <c r="K64" s="28">
        <v>270</v>
      </c>
      <c r="L64" s="28">
        <v>10</v>
      </c>
      <c r="M64" s="28">
        <v>1219</v>
      </c>
      <c r="N64" s="28">
        <v>1</v>
      </c>
      <c r="O64" s="28">
        <v>477</v>
      </c>
      <c r="P64" s="28">
        <v>1</v>
      </c>
      <c r="Q64" s="28">
        <v>238</v>
      </c>
      <c r="R64" s="28" t="s">
        <v>826</v>
      </c>
      <c r="S64" s="28" t="s">
        <v>826</v>
      </c>
      <c r="T64" s="28" t="s">
        <v>826</v>
      </c>
      <c r="U64" s="28" t="s">
        <v>826</v>
      </c>
      <c r="V64" s="28">
        <v>11</v>
      </c>
      <c r="W64" s="28">
        <v>1178</v>
      </c>
    </row>
    <row r="65" spans="1:23" ht="14.25" customHeight="1">
      <c r="A65" s="35"/>
      <c r="B65" s="4" t="s">
        <v>149</v>
      </c>
      <c r="C65" s="28">
        <v>8</v>
      </c>
      <c r="D65" s="28" t="s">
        <v>826</v>
      </c>
      <c r="E65" s="28">
        <v>8</v>
      </c>
      <c r="F65" s="28" t="s">
        <v>826</v>
      </c>
      <c r="G65" s="28" t="s">
        <v>826</v>
      </c>
      <c r="H65" s="28" t="s">
        <v>826</v>
      </c>
      <c r="I65" s="28" t="s">
        <v>826</v>
      </c>
      <c r="J65" s="28">
        <v>1</v>
      </c>
      <c r="K65" s="28">
        <v>28</v>
      </c>
      <c r="L65" s="28">
        <v>10</v>
      </c>
      <c r="M65" s="28">
        <v>1212</v>
      </c>
      <c r="N65" s="28">
        <v>8</v>
      </c>
      <c r="O65" s="28">
        <v>395</v>
      </c>
      <c r="P65" s="28" t="s">
        <v>826</v>
      </c>
      <c r="Q65" s="28" t="s">
        <v>826</v>
      </c>
      <c r="R65" s="28" t="s">
        <v>826</v>
      </c>
      <c r="S65" s="28" t="s">
        <v>826</v>
      </c>
      <c r="T65" s="28" t="s">
        <v>826</v>
      </c>
      <c r="U65" s="28" t="s">
        <v>826</v>
      </c>
      <c r="V65" s="28">
        <v>10</v>
      </c>
      <c r="W65" s="28">
        <v>658</v>
      </c>
    </row>
    <row r="66" spans="1:23" ht="14.25" customHeight="1">
      <c r="A66" s="35"/>
      <c r="B66" s="4" t="s">
        <v>150</v>
      </c>
      <c r="C66" s="28">
        <v>6</v>
      </c>
      <c r="D66" s="28" t="s">
        <v>826</v>
      </c>
      <c r="E66" s="28">
        <v>6</v>
      </c>
      <c r="F66" s="28">
        <v>6</v>
      </c>
      <c r="G66" s="28">
        <v>3</v>
      </c>
      <c r="H66" s="28">
        <v>2</v>
      </c>
      <c r="I66" s="28">
        <v>1</v>
      </c>
      <c r="J66" s="28">
        <v>3</v>
      </c>
      <c r="K66" s="28">
        <v>50</v>
      </c>
      <c r="L66" s="28">
        <v>6</v>
      </c>
      <c r="M66" s="28">
        <v>1797</v>
      </c>
      <c r="N66" s="28">
        <v>41</v>
      </c>
      <c r="O66" s="28">
        <v>741</v>
      </c>
      <c r="P66" s="28">
        <v>14</v>
      </c>
      <c r="Q66" s="28">
        <v>299</v>
      </c>
      <c r="R66" s="28" t="s">
        <v>826</v>
      </c>
      <c r="S66" s="28" t="s">
        <v>826</v>
      </c>
      <c r="T66" s="28" t="s">
        <v>826</v>
      </c>
      <c r="U66" s="28" t="s">
        <v>826</v>
      </c>
      <c r="V66" s="28">
        <v>10</v>
      </c>
      <c r="W66" s="28">
        <v>1221</v>
      </c>
    </row>
    <row r="67" spans="1:23" ht="14.25" customHeight="1">
      <c r="A67" s="35"/>
      <c r="B67" s="4" t="s">
        <v>151</v>
      </c>
      <c r="C67" s="28">
        <v>9</v>
      </c>
      <c r="D67" s="28">
        <v>1</v>
      </c>
      <c r="E67" s="28">
        <v>8</v>
      </c>
      <c r="F67" s="28" t="s">
        <v>826</v>
      </c>
      <c r="G67" s="28" t="s">
        <v>826</v>
      </c>
      <c r="H67" s="28" t="s">
        <v>826</v>
      </c>
      <c r="I67" s="28" t="s">
        <v>826</v>
      </c>
      <c r="J67" s="28">
        <v>1</v>
      </c>
      <c r="K67" s="28">
        <v>30</v>
      </c>
      <c r="L67" s="28">
        <v>8</v>
      </c>
      <c r="M67" s="28">
        <v>887</v>
      </c>
      <c r="N67" s="28">
        <v>17</v>
      </c>
      <c r="O67" s="28">
        <v>362</v>
      </c>
      <c r="P67" s="28">
        <v>2</v>
      </c>
      <c r="Q67" s="28">
        <v>181</v>
      </c>
      <c r="R67" s="28" t="s">
        <v>826</v>
      </c>
      <c r="S67" s="28" t="s">
        <v>826</v>
      </c>
      <c r="T67" s="28" t="s">
        <v>826</v>
      </c>
      <c r="U67" s="28" t="s">
        <v>826</v>
      </c>
      <c r="V67" s="28">
        <v>9</v>
      </c>
      <c r="W67" s="28">
        <v>445</v>
      </c>
    </row>
    <row r="68" spans="1:23" ht="14.25" customHeight="1">
      <c r="A68" s="35"/>
      <c r="B68" s="4"/>
      <c r="C68" s="7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4.25" customHeight="1">
      <c r="A69" s="757" t="s">
        <v>152</v>
      </c>
      <c r="B69" s="758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</row>
    <row r="70" spans="1:23" ht="14.25" customHeight="1">
      <c r="A70" s="37"/>
      <c r="B70" s="8" t="s">
        <v>153</v>
      </c>
      <c r="C70" s="452">
        <v>5</v>
      </c>
      <c r="D70" s="459" t="s">
        <v>826</v>
      </c>
      <c r="E70" s="459">
        <v>5</v>
      </c>
      <c r="F70" s="417">
        <v>5</v>
      </c>
      <c r="G70" s="459" t="s">
        <v>826</v>
      </c>
      <c r="H70" s="459">
        <v>5</v>
      </c>
      <c r="I70" s="459" t="s">
        <v>826</v>
      </c>
      <c r="J70" s="459" t="s">
        <v>826</v>
      </c>
      <c r="K70" s="459" t="s">
        <v>826</v>
      </c>
      <c r="L70" s="459">
        <v>4</v>
      </c>
      <c r="M70" s="459">
        <v>1644</v>
      </c>
      <c r="N70" s="459">
        <v>39</v>
      </c>
      <c r="O70" s="459">
        <v>435</v>
      </c>
      <c r="P70" s="459">
        <v>1</v>
      </c>
      <c r="Q70" s="459">
        <v>271</v>
      </c>
      <c r="R70" s="417" t="s">
        <v>826</v>
      </c>
      <c r="S70" s="417" t="s">
        <v>826</v>
      </c>
      <c r="T70" s="417" t="s">
        <v>826</v>
      </c>
      <c r="U70" s="417" t="s">
        <v>826</v>
      </c>
      <c r="V70" s="459">
        <v>7</v>
      </c>
      <c r="W70" s="459">
        <v>1045</v>
      </c>
    </row>
    <row r="71" spans="1:23" ht="14.25" customHeight="1">
      <c r="A71" s="10" t="s">
        <v>480</v>
      </c>
      <c r="B71" s="1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</sheetData>
  <sheetProtection/>
  <mergeCells count="39">
    <mergeCell ref="A15:B15"/>
    <mergeCell ref="A16:B16"/>
    <mergeCell ref="A26:B26"/>
    <mergeCell ref="A19:B19"/>
    <mergeCell ref="A20:B20"/>
    <mergeCell ref="A21:B21"/>
    <mergeCell ref="A23:B23"/>
    <mergeCell ref="A63:B63"/>
    <mergeCell ref="A69:B69"/>
    <mergeCell ref="A32:B32"/>
    <mergeCell ref="A42:B42"/>
    <mergeCell ref="A49:B49"/>
    <mergeCell ref="A55:B55"/>
    <mergeCell ref="R5:S6"/>
    <mergeCell ref="A17:B17"/>
    <mergeCell ref="A18:B18"/>
    <mergeCell ref="A9:B9"/>
    <mergeCell ref="A11:B11"/>
    <mergeCell ref="A12:B12"/>
    <mergeCell ref="A14:B14"/>
    <mergeCell ref="D5:D7"/>
    <mergeCell ref="E5:E7"/>
    <mergeCell ref="C5:C7"/>
    <mergeCell ref="A10:B10"/>
    <mergeCell ref="M5:M7"/>
    <mergeCell ref="N5:O6"/>
    <mergeCell ref="K5:K7"/>
    <mergeCell ref="L5:L7"/>
    <mergeCell ref="A8:B8"/>
    <mergeCell ref="A2:W2"/>
    <mergeCell ref="A4:B7"/>
    <mergeCell ref="C4:I4"/>
    <mergeCell ref="J4:K4"/>
    <mergeCell ref="L4:M4"/>
    <mergeCell ref="N4:W4"/>
    <mergeCell ref="F5:I6"/>
    <mergeCell ref="J5:J7"/>
    <mergeCell ref="T5:U6"/>
    <mergeCell ref="P5:Q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view="pageBreakPreview" zoomScale="75" zoomScaleNormal="75" zoomScaleSheetLayoutView="75" zoomScalePageLayoutView="0" workbookViewId="0" topLeftCell="A43">
      <selection activeCell="A2" sqref="A2:AO2"/>
    </sheetView>
  </sheetViews>
  <sheetFormatPr defaultColWidth="10.59765625" defaultRowHeight="15"/>
  <cols>
    <col min="1" max="1" width="2.59765625" style="6" customWidth="1"/>
    <col min="2" max="2" width="13.09765625" style="6" customWidth="1"/>
    <col min="3" max="5" width="7.59765625" style="6" customWidth="1"/>
    <col min="6" max="27" width="9.59765625" style="6" customWidth="1"/>
    <col min="28" max="16384" width="10.59765625" style="6" customWidth="1"/>
  </cols>
  <sheetData>
    <row r="1" spans="1:27" s="25" customFormat="1" ht="19.5" customHeight="1">
      <c r="A1" s="24" t="s">
        <v>704</v>
      </c>
      <c r="AA1" s="26" t="s">
        <v>705</v>
      </c>
    </row>
    <row r="2" spans="1:27" s="9" customFormat="1" ht="19.5" customHeight="1">
      <c r="A2" s="662" t="s">
        <v>845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</row>
    <row r="3" spans="1:27" s="9" customFormat="1" ht="19.5" customHeight="1">
      <c r="A3" s="766" t="s">
        <v>485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</row>
    <row r="4" spans="2:27" s="9" customFormat="1" ht="18" customHeight="1" thickBo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70" t="s">
        <v>486</v>
      </c>
    </row>
    <row r="5" spans="1:27" s="9" customFormat="1" ht="15" customHeight="1">
      <c r="A5" s="735" t="s">
        <v>646</v>
      </c>
      <c r="B5" s="767"/>
      <c r="C5" s="750" t="s">
        <v>706</v>
      </c>
      <c r="D5" s="768"/>
      <c r="E5" s="769"/>
      <c r="F5" s="748" t="s">
        <v>95</v>
      </c>
      <c r="G5" s="750" t="s">
        <v>707</v>
      </c>
      <c r="H5" s="751"/>
      <c r="I5" s="752"/>
      <c r="J5" s="750" t="s">
        <v>96</v>
      </c>
      <c r="K5" s="751"/>
      <c r="L5" s="752"/>
      <c r="M5" s="750" t="s">
        <v>97</v>
      </c>
      <c r="N5" s="751"/>
      <c r="O5" s="752"/>
      <c r="P5" s="750" t="s">
        <v>98</v>
      </c>
      <c r="Q5" s="751"/>
      <c r="R5" s="752"/>
      <c r="S5" s="750" t="s">
        <v>99</v>
      </c>
      <c r="T5" s="751"/>
      <c r="U5" s="752"/>
      <c r="V5" s="750" t="s">
        <v>100</v>
      </c>
      <c r="W5" s="751"/>
      <c r="X5" s="752"/>
      <c r="Y5" s="750" t="s">
        <v>101</v>
      </c>
      <c r="Z5" s="751"/>
      <c r="AA5" s="751"/>
    </row>
    <row r="6" spans="1:27" s="9" customFormat="1" ht="15" customHeight="1">
      <c r="A6" s="701"/>
      <c r="B6" s="702"/>
      <c r="C6" s="1" t="s">
        <v>31</v>
      </c>
      <c r="D6" s="1" t="s">
        <v>102</v>
      </c>
      <c r="E6" s="1" t="s">
        <v>103</v>
      </c>
      <c r="F6" s="770"/>
      <c r="G6" s="1" t="s">
        <v>31</v>
      </c>
      <c r="H6" s="1" t="s">
        <v>32</v>
      </c>
      <c r="I6" s="1" t="s">
        <v>33</v>
      </c>
      <c r="J6" s="1" t="s">
        <v>31</v>
      </c>
      <c r="K6" s="1" t="s">
        <v>32</v>
      </c>
      <c r="L6" s="1" t="s">
        <v>33</v>
      </c>
      <c r="M6" s="1" t="s">
        <v>31</v>
      </c>
      <c r="N6" s="1" t="s">
        <v>32</v>
      </c>
      <c r="O6" s="1" t="s">
        <v>33</v>
      </c>
      <c r="P6" s="1" t="s">
        <v>31</v>
      </c>
      <c r="Q6" s="1" t="s">
        <v>32</v>
      </c>
      <c r="R6" s="1" t="s">
        <v>33</v>
      </c>
      <c r="S6" s="1" t="s">
        <v>31</v>
      </c>
      <c r="T6" s="1" t="s">
        <v>32</v>
      </c>
      <c r="U6" s="1" t="s">
        <v>33</v>
      </c>
      <c r="V6" s="1" t="s">
        <v>31</v>
      </c>
      <c r="W6" s="1" t="s">
        <v>32</v>
      </c>
      <c r="X6" s="1" t="s">
        <v>33</v>
      </c>
      <c r="Y6" s="1" t="s">
        <v>31</v>
      </c>
      <c r="Z6" s="1" t="s">
        <v>32</v>
      </c>
      <c r="AA6" s="2" t="s">
        <v>33</v>
      </c>
    </row>
    <row r="7" spans="1:27" s="9" customFormat="1" ht="15" customHeight="1">
      <c r="A7" s="764" t="s">
        <v>708</v>
      </c>
      <c r="B7" s="765"/>
      <c r="C7" s="171">
        <v>308</v>
      </c>
      <c r="D7" s="172">
        <v>289</v>
      </c>
      <c r="E7" s="172">
        <v>19</v>
      </c>
      <c r="F7" s="172">
        <v>3183</v>
      </c>
      <c r="G7" s="171">
        <v>92553</v>
      </c>
      <c r="H7" s="172">
        <v>47278</v>
      </c>
      <c r="I7" s="172">
        <v>45275</v>
      </c>
      <c r="J7" s="171">
        <v>14357</v>
      </c>
      <c r="K7" s="172">
        <v>7370</v>
      </c>
      <c r="L7" s="172">
        <v>6987</v>
      </c>
      <c r="M7" s="171">
        <v>14244</v>
      </c>
      <c r="N7" s="172">
        <v>7291</v>
      </c>
      <c r="O7" s="172">
        <v>6953</v>
      </c>
      <c r="P7" s="171">
        <v>14755</v>
      </c>
      <c r="Q7" s="172">
        <v>7508</v>
      </c>
      <c r="R7" s="172">
        <v>7247</v>
      </c>
      <c r="S7" s="171">
        <v>15747</v>
      </c>
      <c r="T7" s="172">
        <v>7987</v>
      </c>
      <c r="U7" s="172">
        <v>7760</v>
      </c>
      <c r="V7" s="171">
        <v>16478</v>
      </c>
      <c r="W7" s="172">
        <v>8405</v>
      </c>
      <c r="X7" s="172">
        <v>8073</v>
      </c>
      <c r="Y7" s="171">
        <v>16972</v>
      </c>
      <c r="Z7" s="172">
        <v>8717</v>
      </c>
      <c r="AA7" s="172">
        <v>8255</v>
      </c>
    </row>
    <row r="8" spans="1:27" s="9" customFormat="1" ht="15" customHeight="1">
      <c r="A8" s="761" t="s">
        <v>53</v>
      </c>
      <c r="B8" s="762"/>
      <c r="C8" s="173">
        <v>305</v>
      </c>
      <c r="D8" s="172">
        <v>289</v>
      </c>
      <c r="E8" s="172">
        <v>16</v>
      </c>
      <c r="F8" s="172">
        <v>3136</v>
      </c>
      <c r="G8" s="173">
        <v>89568</v>
      </c>
      <c r="H8" s="172">
        <v>45654</v>
      </c>
      <c r="I8" s="172">
        <v>43914</v>
      </c>
      <c r="J8" s="173">
        <v>13993</v>
      </c>
      <c r="K8" s="172">
        <v>7096</v>
      </c>
      <c r="L8" s="172">
        <v>6897</v>
      </c>
      <c r="M8" s="173">
        <v>14341</v>
      </c>
      <c r="N8" s="172">
        <v>7372</v>
      </c>
      <c r="O8" s="172">
        <v>6969</v>
      </c>
      <c r="P8" s="173">
        <v>14245</v>
      </c>
      <c r="Q8" s="172">
        <v>7274</v>
      </c>
      <c r="R8" s="172">
        <v>6971</v>
      </c>
      <c r="S8" s="173">
        <v>14766</v>
      </c>
      <c r="T8" s="172">
        <v>7526</v>
      </c>
      <c r="U8" s="172">
        <v>7240</v>
      </c>
      <c r="V8" s="173">
        <v>15746</v>
      </c>
      <c r="W8" s="172">
        <v>7962</v>
      </c>
      <c r="X8" s="172">
        <v>7784</v>
      </c>
      <c r="Y8" s="173">
        <v>16477</v>
      </c>
      <c r="Z8" s="172">
        <v>8424</v>
      </c>
      <c r="AA8" s="172">
        <v>8053</v>
      </c>
    </row>
    <row r="9" spans="1:27" s="9" customFormat="1" ht="15" customHeight="1">
      <c r="A9" s="761" t="s">
        <v>54</v>
      </c>
      <c r="B9" s="762"/>
      <c r="C9" s="173">
        <v>300</v>
      </c>
      <c r="D9" s="172">
        <v>286</v>
      </c>
      <c r="E9" s="172">
        <v>14</v>
      </c>
      <c r="F9" s="172">
        <v>3100</v>
      </c>
      <c r="G9" s="173">
        <v>86884</v>
      </c>
      <c r="H9" s="172">
        <v>44156</v>
      </c>
      <c r="I9" s="172">
        <v>42728</v>
      </c>
      <c r="J9" s="173">
        <v>13756</v>
      </c>
      <c r="K9" s="172">
        <v>6950</v>
      </c>
      <c r="L9" s="172">
        <v>6806</v>
      </c>
      <c r="M9" s="173">
        <v>13988</v>
      </c>
      <c r="N9" s="172">
        <v>7092</v>
      </c>
      <c r="O9" s="172">
        <v>6896</v>
      </c>
      <c r="P9" s="173">
        <v>14376</v>
      </c>
      <c r="Q9" s="172">
        <v>7370</v>
      </c>
      <c r="R9" s="172">
        <v>7006</v>
      </c>
      <c r="S9" s="173">
        <v>14258</v>
      </c>
      <c r="T9" s="172">
        <v>7289</v>
      </c>
      <c r="U9" s="172">
        <v>6969</v>
      </c>
      <c r="V9" s="173">
        <v>14764</v>
      </c>
      <c r="W9" s="172">
        <v>7509</v>
      </c>
      <c r="X9" s="172">
        <v>7255</v>
      </c>
      <c r="Y9" s="173">
        <v>15742</v>
      </c>
      <c r="Z9" s="172">
        <v>7946</v>
      </c>
      <c r="AA9" s="172">
        <v>7796</v>
      </c>
    </row>
    <row r="10" spans="1:27" s="9" customFormat="1" ht="15" customHeight="1">
      <c r="A10" s="761" t="s">
        <v>55</v>
      </c>
      <c r="B10" s="762"/>
      <c r="C10" s="173">
        <v>296</v>
      </c>
      <c r="D10" s="172">
        <v>282</v>
      </c>
      <c r="E10" s="172">
        <v>14</v>
      </c>
      <c r="F10" s="172">
        <v>3023</v>
      </c>
      <c r="G10" s="173">
        <v>84576</v>
      </c>
      <c r="H10" s="172">
        <v>43143</v>
      </c>
      <c r="I10" s="172">
        <v>41433</v>
      </c>
      <c r="J10" s="173">
        <v>13199</v>
      </c>
      <c r="K10" s="172">
        <v>6839</v>
      </c>
      <c r="L10" s="172">
        <v>6360</v>
      </c>
      <c r="M10" s="173">
        <v>13812</v>
      </c>
      <c r="N10" s="172">
        <v>6975</v>
      </c>
      <c r="O10" s="172">
        <v>6837</v>
      </c>
      <c r="P10" s="173">
        <v>14019</v>
      </c>
      <c r="Q10" s="172">
        <v>7108</v>
      </c>
      <c r="R10" s="172">
        <v>6911</v>
      </c>
      <c r="S10" s="173">
        <v>14419</v>
      </c>
      <c r="T10" s="172">
        <v>7399</v>
      </c>
      <c r="U10" s="172">
        <v>7020</v>
      </c>
      <c r="V10" s="173">
        <v>14341</v>
      </c>
      <c r="W10" s="172">
        <v>7323</v>
      </c>
      <c r="X10" s="172">
        <v>7018</v>
      </c>
      <c r="Y10" s="173">
        <v>14786</v>
      </c>
      <c r="Z10" s="172">
        <v>7499</v>
      </c>
      <c r="AA10" s="172">
        <v>7287</v>
      </c>
    </row>
    <row r="11" spans="1:27" s="573" customFormat="1" ht="15" customHeight="1">
      <c r="A11" s="723" t="s">
        <v>56</v>
      </c>
      <c r="B11" s="763"/>
      <c r="C11" s="574">
        <f>SUM(C14:C21,C23,C26,C32,C42,C49,C55,C63,C69)</f>
        <v>296</v>
      </c>
      <c r="D11" s="570">
        <f aca="true" t="shared" si="0" ref="D11:AA11">SUM(D14:D21,D23,D26,D32,D42,D49,D55,D63,D69)</f>
        <v>282</v>
      </c>
      <c r="E11" s="570">
        <f t="shared" si="0"/>
        <v>14</v>
      </c>
      <c r="F11" s="570">
        <f t="shared" si="0"/>
        <v>2985</v>
      </c>
      <c r="G11" s="570">
        <f t="shared" si="0"/>
        <v>82918</v>
      </c>
      <c r="H11" s="570">
        <f t="shared" si="0"/>
        <v>42350</v>
      </c>
      <c r="I11" s="570">
        <f t="shared" si="0"/>
        <v>40568</v>
      </c>
      <c r="J11" s="570">
        <f t="shared" si="0"/>
        <v>13001</v>
      </c>
      <c r="K11" s="570">
        <f t="shared" si="0"/>
        <v>6653</v>
      </c>
      <c r="L11" s="570">
        <f t="shared" si="0"/>
        <v>6348</v>
      </c>
      <c r="M11" s="570">
        <f t="shared" si="0"/>
        <v>13237</v>
      </c>
      <c r="N11" s="570">
        <f t="shared" si="0"/>
        <v>6858</v>
      </c>
      <c r="O11" s="570">
        <f t="shared" si="0"/>
        <v>6379</v>
      </c>
      <c r="P11" s="570">
        <f t="shared" si="0"/>
        <v>13855</v>
      </c>
      <c r="Q11" s="570">
        <f t="shared" si="0"/>
        <v>6994</v>
      </c>
      <c r="R11" s="570">
        <f t="shared" si="0"/>
        <v>6861</v>
      </c>
      <c r="S11" s="570">
        <f t="shared" si="0"/>
        <v>14053</v>
      </c>
      <c r="T11" s="570">
        <f t="shared" si="0"/>
        <v>7125</v>
      </c>
      <c r="U11" s="570">
        <f t="shared" si="0"/>
        <v>6928</v>
      </c>
      <c r="V11" s="570">
        <f t="shared" si="0"/>
        <v>14438</v>
      </c>
      <c r="W11" s="570">
        <f t="shared" si="0"/>
        <v>7408</v>
      </c>
      <c r="X11" s="570">
        <f t="shared" si="0"/>
        <v>7030</v>
      </c>
      <c r="Y11" s="570">
        <f t="shared" si="0"/>
        <v>14334</v>
      </c>
      <c r="Z11" s="570">
        <f t="shared" si="0"/>
        <v>7312</v>
      </c>
      <c r="AA11" s="570">
        <f t="shared" si="0"/>
        <v>7022</v>
      </c>
    </row>
    <row r="12" spans="1:27" s="573" customFormat="1" ht="15" customHeight="1">
      <c r="A12" s="568"/>
      <c r="B12" s="408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</row>
    <row r="13" spans="1:27" s="573" customFormat="1" ht="15" customHeight="1">
      <c r="A13" s="575"/>
      <c r="B13" s="576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</row>
    <row r="14" spans="1:27" s="573" customFormat="1" ht="15" customHeight="1">
      <c r="A14" s="759" t="s">
        <v>106</v>
      </c>
      <c r="B14" s="760"/>
      <c r="C14" s="616">
        <v>64</v>
      </c>
      <c r="D14" s="620">
        <v>63</v>
      </c>
      <c r="E14" s="620">
        <v>1</v>
      </c>
      <c r="F14" s="620">
        <v>963</v>
      </c>
      <c r="G14" s="616">
        <v>30707</v>
      </c>
      <c r="H14" s="620">
        <v>15699</v>
      </c>
      <c r="I14" s="620">
        <v>15008</v>
      </c>
      <c r="J14" s="616">
        <v>4972</v>
      </c>
      <c r="K14" s="620">
        <v>2511</v>
      </c>
      <c r="L14" s="620">
        <v>2461</v>
      </c>
      <c r="M14" s="616">
        <v>4904</v>
      </c>
      <c r="N14" s="620">
        <v>2575</v>
      </c>
      <c r="O14" s="620">
        <v>2329</v>
      </c>
      <c r="P14" s="616">
        <v>5167</v>
      </c>
      <c r="Q14" s="620">
        <v>2651</v>
      </c>
      <c r="R14" s="620">
        <v>2516</v>
      </c>
      <c r="S14" s="616">
        <v>5191</v>
      </c>
      <c r="T14" s="620">
        <v>2609</v>
      </c>
      <c r="U14" s="620">
        <v>2582</v>
      </c>
      <c r="V14" s="616">
        <v>5320</v>
      </c>
      <c r="W14" s="620">
        <v>2690</v>
      </c>
      <c r="X14" s="620">
        <v>2630</v>
      </c>
      <c r="Y14" s="616">
        <v>5153</v>
      </c>
      <c r="Z14" s="620">
        <v>2663</v>
      </c>
      <c r="AA14" s="620">
        <v>2490</v>
      </c>
    </row>
    <row r="15" spans="1:27" s="573" customFormat="1" ht="15" customHeight="1">
      <c r="A15" s="759" t="s">
        <v>46</v>
      </c>
      <c r="B15" s="760"/>
      <c r="C15" s="616">
        <v>10</v>
      </c>
      <c r="D15" s="620">
        <v>10</v>
      </c>
      <c r="E15" s="616" t="s">
        <v>846</v>
      </c>
      <c r="F15" s="620">
        <v>115</v>
      </c>
      <c r="G15" s="616">
        <v>3460</v>
      </c>
      <c r="H15" s="620">
        <v>1768</v>
      </c>
      <c r="I15" s="620">
        <v>1692</v>
      </c>
      <c r="J15" s="616">
        <v>536</v>
      </c>
      <c r="K15" s="620">
        <v>275</v>
      </c>
      <c r="L15" s="620">
        <v>261</v>
      </c>
      <c r="M15" s="616">
        <v>572</v>
      </c>
      <c r="N15" s="620">
        <v>286</v>
      </c>
      <c r="O15" s="620">
        <v>286</v>
      </c>
      <c r="P15" s="616">
        <v>584</v>
      </c>
      <c r="Q15" s="620">
        <v>294</v>
      </c>
      <c r="R15" s="620">
        <v>290</v>
      </c>
      <c r="S15" s="616">
        <v>578</v>
      </c>
      <c r="T15" s="620">
        <v>301</v>
      </c>
      <c r="U15" s="620">
        <v>277</v>
      </c>
      <c r="V15" s="616">
        <v>579</v>
      </c>
      <c r="W15" s="620">
        <v>302</v>
      </c>
      <c r="X15" s="620">
        <v>277</v>
      </c>
      <c r="Y15" s="616">
        <v>611</v>
      </c>
      <c r="Z15" s="620">
        <v>310</v>
      </c>
      <c r="AA15" s="620">
        <v>301</v>
      </c>
    </row>
    <row r="16" spans="1:27" s="573" customFormat="1" ht="15" customHeight="1">
      <c r="A16" s="759" t="s">
        <v>107</v>
      </c>
      <c r="B16" s="760"/>
      <c r="C16" s="616">
        <v>28</v>
      </c>
      <c r="D16" s="620">
        <v>25</v>
      </c>
      <c r="E16" s="620">
        <v>3</v>
      </c>
      <c r="F16" s="620">
        <v>268</v>
      </c>
      <c r="G16" s="616">
        <v>7544</v>
      </c>
      <c r="H16" s="620">
        <v>3871</v>
      </c>
      <c r="I16" s="620">
        <v>3673</v>
      </c>
      <c r="J16" s="616">
        <v>1238</v>
      </c>
      <c r="K16" s="620">
        <v>626</v>
      </c>
      <c r="L16" s="620">
        <v>612</v>
      </c>
      <c r="M16" s="616">
        <v>1205</v>
      </c>
      <c r="N16" s="620">
        <v>590</v>
      </c>
      <c r="O16" s="620">
        <v>615</v>
      </c>
      <c r="P16" s="616">
        <v>1262</v>
      </c>
      <c r="Q16" s="620">
        <v>669</v>
      </c>
      <c r="R16" s="620">
        <v>593</v>
      </c>
      <c r="S16" s="616">
        <v>1270</v>
      </c>
      <c r="T16" s="620">
        <v>667</v>
      </c>
      <c r="U16" s="620">
        <v>603</v>
      </c>
      <c r="V16" s="616">
        <v>1312</v>
      </c>
      <c r="W16" s="620">
        <v>683</v>
      </c>
      <c r="X16" s="620">
        <v>629</v>
      </c>
      <c r="Y16" s="616">
        <v>1257</v>
      </c>
      <c r="Z16" s="620">
        <v>636</v>
      </c>
      <c r="AA16" s="620">
        <v>621</v>
      </c>
    </row>
    <row r="17" spans="1:27" s="573" customFormat="1" ht="15" customHeight="1">
      <c r="A17" s="759" t="s">
        <v>108</v>
      </c>
      <c r="B17" s="760"/>
      <c r="C17" s="616">
        <v>18</v>
      </c>
      <c r="D17" s="620">
        <v>16</v>
      </c>
      <c r="E17" s="620">
        <v>2</v>
      </c>
      <c r="F17" s="620">
        <v>103</v>
      </c>
      <c r="G17" s="616">
        <v>2044</v>
      </c>
      <c r="H17" s="620">
        <v>1011</v>
      </c>
      <c r="I17" s="620">
        <v>1033</v>
      </c>
      <c r="J17" s="616">
        <v>316</v>
      </c>
      <c r="K17" s="620">
        <v>167</v>
      </c>
      <c r="L17" s="620">
        <v>149</v>
      </c>
      <c r="M17" s="616">
        <v>309</v>
      </c>
      <c r="N17" s="620">
        <v>153</v>
      </c>
      <c r="O17" s="620">
        <v>156</v>
      </c>
      <c r="P17" s="616">
        <v>345</v>
      </c>
      <c r="Q17" s="620">
        <v>164</v>
      </c>
      <c r="R17" s="620">
        <v>181</v>
      </c>
      <c r="S17" s="616">
        <v>367</v>
      </c>
      <c r="T17" s="620">
        <v>172</v>
      </c>
      <c r="U17" s="620">
        <v>195</v>
      </c>
      <c r="V17" s="616">
        <v>340</v>
      </c>
      <c r="W17" s="620">
        <v>179</v>
      </c>
      <c r="X17" s="620">
        <v>161</v>
      </c>
      <c r="Y17" s="616">
        <v>367</v>
      </c>
      <c r="Z17" s="620">
        <v>176</v>
      </c>
      <c r="AA17" s="620">
        <v>191</v>
      </c>
    </row>
    <row r="18" spans="1:27" s="573" customFormat="1" ht="15" customHeight="1">
      <c r="A18" s="759" t="s">
        <v>109</v>
      </c>
      <c r="B18" s="760"/>
      <c r="C18" s="616">
        <v>15</v>
      </c>
      <c r="D18" s="620">
        <v>14</v>
      </c>
      <c r="E18" s="616">
        <v>1</v>
      </c>
      <c r="F18" s="620">
        <v>80</v>
      </c>
      <c r="G18" s="616">
        <v>1491</v>
      </c>
      <c r="H18" s="620">
        <v>753</v>
      </c>
      <c r="I18" s="620">
        <v>738</v>
      </c>
      <c r="J18" s="616">
        <v>189</v>
      </c>
      <c r="K18" s="620">
        <v>96</v>
      </c>
      <c r="L18" s="620">
        <v>93</v>
      </c>
      <c r="M18" s="616">
        <v>242</v>
      </c>
      <c r="N18" s="620">
        <v>115</v>
      </c>
      <c r="O18" s="620">
        <v>127</v>
      </c>
      <c r="P18" s="616">
        <v>240</v>
      </c>
      <c r="Q18" s="620">
        <v>122</v>
      </c>
      <c r="R18" s="620">
        <v>118</v>
      </c>
      <c r="S18" s="616">
        <v>246</v>
      </c>
      <c r="T18" s="620">
        <v>132</v>
      </c>
      <c r="U18" s="620">
        <v>114</v>
      </c>
      <c r="V18" s="616">
        <v>271</v>
      </c>
      <c r="W18" s="620">
        <v>147</v>
      </c>
      <c r="X18" s="620">
        <v>124</v>
      </c>
      <c r="Y18" s="616">
        <v>303</v>
      </c>
      <c r="Z18" s="620">
        <v>141</v>
      </c>
      <c r="AA18" s="620">
        <v>162</v>
      </c>
    </row>
    <row r="19" spans="1:27" s="573" customFormat="1" ht="15" customHeight="1">
      <c r="A19" s="759" t="s">
        <v>110</v>
      </c>
      <c r="B19" s="760"/>
      <c r="C19" s="616">
        <v>18</v>
      </c>
      <c r="D19" s="620">
        <v>18</v>
      </c>
      <c r="E19" s="616" t="s">
        <v>846</v>
      </c>
      <c r="F19" s="620">
        <v>179</v>
      </c>
      <c r="G19" s="616">
        <v>4866</v>
      </c>
      <c r="H19" s="620">
        <v>2467</v>
      </c>
      <c r="I19" s="620">
        <v>2399</v>
      </c>
      <c r="J19" s="616">
        <v>745</v>
      </c>
      <c r="K19" s="620">
        <v>373</v>
      </c>
      <c r="L19" s="620">
        <v>372</v>
      </c>
      <c r="M19" s="616">
        <v>771</v>
      </c>
      <c r="N19" s="620">
        <v>394</v>
      </c>
      <c r="O19" s="620">
        <v>377</v>
      </c>
      <c r="P19" s="616">
        <v>825</v>
      </c>
      <c r="Q19" s="620">
        <v>426</v>
      </c>
      <c r="R19" s="620">
        <v>399</v>
      </c>
      <c r="S19" s="616">
        <v>810</v>
      </c>
      <c r="T19" s="620">
        <v>415</v>
      </c>
      <c r="U19" s="620">
        <v>395</v>
      </c>
      <c r="V19" s="616">
        <v>842</v>
      </c>
      <c r="W19" s="620">
        <v>440</v>
      </c>
      <c r="X19" s="620">
        <v>402</v>
      </c>
      <c r="Y19" s="616">
        <v>873</v>
      </c>
      <c r="Z19" s="620">
        <v>419</v>
      </c>
      <c r="AA19" s="620">
        <v>454</v>
      </c>
    </row>
    <row r="20" spans="1:27" s="573" customFormat="1" ht="15" customHeight="1">
      <c r="A20" s="759" t="s">
        <v>111</v>
      </c>
      <c r="B20" s="760"/>
      <c r="C20" s="616">
        <v>10</v>
      </c>
      <c r="D20" s="620">
        <v>9</v>
      </c>
      <c r="E20" s="620">
        <v>1</v>
      </c>
      <c r="F20" s="620">
        <v>76</v>
      </c>
      <c r="G20" s="616">
        <v>1752</v>
      </c>
      <c r="H20" s="620">
        <v>866</v>
      </c>
      <c r="I20" s="620">
        <v>886</v>
      </c>
      <c r="J20" s="616">
        <v>262</v>
      </c>
      <c r="K20" s="620">
        <v>147</v>
      </c>
      <c r="L20" s="620">
        <v>115</v>
      </c>
      <c r="M20" s="616">
        <v>282</v>
      </c>
      <c r="N20" s="620">
        <v>129</v>
      </c>
      <c r="O20" s="620">
        <v>153</v>
      </c>
      <c r="P20" s="616">
        <v>273</v>
      </c>
      <c r="Q20" s="620">
        <v>141</v>
      </c>
      <c r="R20" s="620">
        <v>132</v>
      </c>
      <c r="S20" s="616">
        <v>306</v>
      </c>
      <c r="T20" s="620">
        <v>152</v>
      </c>
      <c r="U20" s="620">
        <v>154</v>
      </c>
      <c r="V20" s="616">
        <v>323</v>
      </c>
      <c r="W20" s="620">
        <v>149</v>
      </c>
      <c r="X20" s="620">
        <v>174</v>
      </c>
      <c r="Y20" s="616">
        <v>306</v>
      </c>
      <c r="Z20" s="620">
        <v>148</v>
      </c>
      <c r="AA20" s="620">
        <v>158</v>
      </c>
    </row>
    <row r="21" spans="1:27" s="573" customFormat="1" ht="15" customHeight="1">
      <c r="A21" s="759" t="s">
        <v>112</v>
      </c>
      <c r="B21" s="760"/>
      <c r="C21" s="616">
        <v>9</v>
      </c>
      <c r="D21" s="620">
        <v>9</v>
      </c>
      <c r="E21" s="616" t="s">
        <v>846</v>
      </c>
      <c r="F21" s="620">
        <v>160</v>
      </c>
      <c r="G21" s="616">
        <v>5244</v>
      </c>
      <c r="H21" s="620">
        <v>2675</v>
      </c>
      <c r="I21" s="620">
        <v>2569</v>
      </c>
      <c r="J21" s="616">
        <v>790</v>
      </c>
      <c r="K21" s="620">
        <v>395</v>
      </c>
      <c r="L21" s="620">
        <v>395</v>
      </c>
      <c r="M21" s="616">
        <v>798</v>
      </c>
      <c r="N21" s="620">
        <v>425</v>
      </c>
      <c r="O21" s="620">
        <v>373</v>
      </c>
      <c r="P21" s="616">
        <v>851</v>
      </c>
      <c r="Q21" s="620">
        <v>429</v>
      </c>
      <c r="R21" s="620">
        <v>422</v>
      </c>
      <c r="S21" s="616">
        <v>884</v>
      </c>
      <c r="T21" s="620">
        <v>449</v>
      </c>
      <c r="U21" s="620">
        <v>435</v>
      </c>
      <c r="V21" s="616">
        <v>902</v>
      </c>
      <c r="W21" s="620">
        <v>460</v>
      </c>
      <c r="X21" s="620">
        <v>442</v>
      </c>
      <c r="Y21" s="616">
        <v>1019</v>
      </c>
      <c r="Z21" s="620">
        <v>517</v>
      </c>
      <c r="AA21" s="620">
        <v>502</v>
      </c>
    </row>
    <row r="22" spans="1:27" s="573" customFormat="1" ht="15" customHeight="1">
      <c r="A22" s="577"/>
      <c r="B22" s="576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</row>
    <row r="23" spans="1:27" s="573" customFormat="1" ht="15" customHeight="1">
      <c r="A23" s="757" t="s">
        <v>113</v>
      </c>
      <c r="B23" s="758"/>
      <c r="C23" s="574">
        <f>SUM(C24)</f>
        <v>4</v>
      </c>
      <c r="D23" s="574">
        <f aca="true" t="shared" si="1" ref="D23:AA23">SUM(D24)</f>
        <v>3</v>
      </c>
      <c r="E23" s="574">
        <f t="shared" si="1"/>
        <v>1</v>
      </c>
      <c r="F23" s="574">
        <f t="shared" si="1"/>
        <v>28</v>
      </c>
      <c r="G23" s="574">
        <f t="shared" si="1"/>
        <v>701</v>
      </c>
      <c r="H23" s="574">
        <f t="shared" si="1"/>
        <v>354</v>
      </c>
      <c r="I23" s="574">
        <f t="shared" si="1"/>
        <v>347</v>
      </c>
      <c r="J23" s="574">
        <f t="shared" si="1"/>
        <v>105</v>
      </c>
      <c r="K23" s="574">
        <f t="shared" si="1"/>
        <v>55</v>
      </c>
      <c r="L23" s="574">
        <f t="shared" si="1"/>
        <v>50</v>
      </c>
      <c r="M23" s="574">
        <f t="shared" si="1"/>
        <v>134</v>
      </c>
      <c r="N23" s="574">
        <f t="shared" si="1"/>
        <v>72</v>
      </c>
      <c r="O23" s="574">
        <f t="shared" si="1"/>
        <v>62</v>
      </c>
      <c r="P23" s="574">
        <f t="shared" si="1"/>
        <v>107</v>
      </c>
      <c r="Q23" s="574">
        <f t="shared" si="1"/>
        <v>53</v>
      </c>
      <c r="R23" s="574">
        <f t="shared" si="1"/>
        <v>54</v>
      </c>
      <c r="S23" s="574">
        <f t="shared" si="1"/>
        <v>121</v>
      </c>
      <c r="T23" s="574">
        <f t="shared" si="1"/>
        <v>59</v>
      </c>
      <c r="U23" s="574">
        <f t="shared" si="1"/>
        <v>62</v>
      </c>
      <c r="V23" s="574">
        <f t="shared" si="1"/>
        <v>122</v>
      </c>
      <c r="W23" s="574">
        <f t="shared" si="1"/>
        <v>65</v>
      </c>
      <c r="X23" s="574">
        <f t="shared" si="1"/>
        <v>57</v>
      </c>
      <c r="Y23" s="574">
        <f t="shared" si="1"/>
        <v>112</v>
      </c>
      <c r="Z23" s="574">
        <f t="shared" si="1"/>
        <v>50</v>
      </c>
      <c r="AA23" s="574">
        <f t="shared" si="1"/>
        <v>62</v>
      </c>
    </row>
    <row r="24" spans="1:27" ht="15" customHeight="1">
      <c r="A24" s="35"/>
      <c r="B24" s="4" t="s">
        <v>114</v>
      </c>
      <c r="C24" s="616">
        <v>4</v>
      </c>
      <c r="D24" s="622">
        <v>3</v>
      </c>
      <c r="E24" s="622">
        <v>1</v>
      </c>
      <c r="F24" s="622">
        <v>28</v>
      </c>
      <c r="G24" s="616">
        <v>701</v>
      </c>
      <c r="H24" s="620">
        <v>354</v>
      </c>
      <c r="I24" s="620">
        <v>347</v>
      </c>
      <c r="J24" s="616">
        <v>105</v>
      </c>
      <c r="K24" s="622">
        <v>55</v>
      </c>
      <c r="L24" s="622">
        <v>50</v>
      </c>
      <c r="M24" s="616">
        <v>134</v>
      </c>
      <c r="N24" s="622">
        <v>72</v>
      </c>
      <c r="O24" s="622">
        <v>62</v>
      </c>
      <c r="P24" s="616">
        <v>107</v>
      </c>
      <c r="Q24" s="622">
        <v>53</v>
      </c>
      <c r="R24" s="622">
        <v>54</v>
      </c>
      <c r="S24" s="616">
        <v>121</v>
      </c>
      <c r="T24" s="622">
        <v>59</v>
      </c>
      <c r="U24" s="622">
        <v>62</v>
      </c>
      <c r="V24" s="616">
        <v>122</v>
      </c>
      <c r="W24" s="622">
        <v>65</v>
      </c>
      <c r="X24" s="622">
        <v>57</v>
      </c>
      <c r="Y24" s="616">
        <v>112</v>
      </c>
      <c r="Z24" s="622">
        <v>50</v>
      </c>
      <c r="AA24" s="622">
        <v>62</v>
      </c>
    </row>
    <row r="25" spans="1:27" ht="15" customHeight="1">
      <c r="A25" s="35"/>
      <c r="B25" s="36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</row>
    <row r="26" spans="1:27" s="572" customFormat="1" ht="15" customHeight="1">
      <c r="A26" s="757" t="s">
        <v>115</v>
      </c>
      <c r="B26" s="758"/>
      <c r="C26" s="618">
        <f>SUM(C27:C30)</f>
        <v>11</v>
      </c>
      <c r="D26" s="618">
        <f>SUM(D27:D30)</f>
        <v>11</v>
      </c>
      <c r="E26" s="570" t="s">
        <v>844</v>
      </c>
      <c r="F26" s="618">
        <f aca="true" t="shared" si="2" ref="F26:AA26">SUM(F27:F30)</f>
        <v>124</v>
      </c>
      <c r="G26" s="618">
        <f t="shared" si="2"/>
        <v>3381</v>
      </c>
      <c r="H26" s="618">
        <f t="shared" si="2"/>
        <v>1752</v>
      </c>
      <c r="I26" s="618">
        <f t="shared" si="2"/>
        <v>1629</v>
      </c>
      <c r="J26" s="618">
        <f t="shared" si="2"/>
        <v>508</v>
      </c>
      <c r="K26" s="618">
        <f t="shared" si="2"/>
        <v>274</v>
      </c>
      <c r="L26" s="618">
        <f t="shared" si="2"/>
        <v>234</v>
      </c>
      <c r="M26" s="618">
        <f t="shared" si="2"/>
        <v>539</v>
      </c>
      <c r="N26" s="618">
        <f t="shared" si="2"/>
        <v>274</v>
      </c>
      <c r="O26" s="618">
        <f t="shared" si="2"/>
        <v>265</v>
      </c>
      <c r="P26" s="618">
        <f t="shared" si="2"/>
        <v>577</v>
      </c>
      <c r="Q26" s="618">
        <f t="shared" si="2"/>
        <v>276</v>
      </c>
      <c r="R26" s="618">
        <f t="shared" si="2"/>
        <v>301</v>
      </c>
      <c r="S26" s="618">
        <f t="shared" si="2"/>
        <v>575</v>
      </c>
      <c r="T26" s="618">
        <f t="shared" si="2"/>
        <v>306</v>
      </c>
      <c r="U26" s="618">
        <f t="shared" si="2"/>
        <v>269</v>
      </c>
      <c r="V26" s="618">
        <f t="shared" si="2"/>
        <v>591</v>
      </c>
      <c r="W26" s="618">
        <f t="shared" si="2"/>
        <v>305</v>
      </c>
      <c r="X26" s="618">
        <f t="shared" si="2"/>
        <v>286</v>
      </c>
      <c r="Y26" s="618">
        <f t="shared" si="2"/>
        <v>591</v>
      </c>
      <c r="Z26" s="618">
        <f t="shared" si="2"/>
        <v>317</v>
      </c>
      <c r="AA26" s="618">
        <f t="shared" si="2"/>
        <v>274</v>
      </c>
    </row>
    <row r="27" spans="1:27" ht="15" customHeight="1">
      <c r="A27" s="35"/>
      <c r="B27" s="4" t="s">
        <v>116</v>
      </c>
      <c r="C27" s="616">
        <v>2</v>
      </c>
      <c r="D27" s="622">
        <v>2</v>
      </c>
      <c r="E27" s="616" t="s">
        <v>846</v>
      </c>
      <c r="F27" s="622">
        <v>36</v>
      </c>
      <c r="G27" s="616">
        <v>1046</v>
      </c>
      <c r="H27" s="620">
        <v>528</v>
      </c>
      <c r="I27" s="620">
        <v>518</v>
      </c>
      <c r="J27" s="616">
        <v>165</v>
      </c>
      <c r="K27" s="622">
        <v>89</v>
      </c>
      <c r="L27" s="622">
        <v>76</v>
      </c>
      <c r="M27" s="616">
        <v>163</v>
      </c>
      <c r="N27" s="622">
        <v>70</v>
      </c>
      <c r="O27" s="622">
        <v>93</v>
      </c>
      <c r="P27" s="616">
        <v>178</v>
      </c>
      <c r="Q27" s="622">
        <v>86</v>
      </c>
      <c r="R27" s="622">
        <v>92</v>
      </c>
      <c r="S27" s="616">
        <v>174</v>
      </c>
      <c r="T27" s="622">
        <v>87</v>
      </c>
      <c r="U27" s="622">
        <v>87</v>
      </c>
      <c r="V27" s="616">
        <v>183</v>
      </c>
      <c r="W27" s="622">
        <v>96</v>
      </c>
      <c r="X27" s="622">
        <v>87</v>
      </c>
      <c r="Y27" s="616">
        <v>183</v>
      </c>
      <c r="Z27" s="622">
        <v>100</v>
      </c>
      <c r="AA27" s="622">
        <v>83</v>
      </c>
    </row>
    <row r="28" spans="1:27" ht="15" customHeight="1">
      <c r="A28" s="35"/>
      <c r="B28" s="4" t="s">
        <v>117</v>
      </c>
      <c r="C28" s="616">
        <v>3</v>
      </c>
      <c r="D28" s="622">
        <v>3</v>
      </c>
      <c r="E28" s="616" t="s">
        <v>817</v>
      </c>
      <c r="F28" s="622">
        <v>35</v>
      </c>
      <c r="G28" s="616">
        <v>1040</v>
      </c>
      <c r="H28" s="620">
        <v>542</v>
      </c>
      <c r="I28" s="620">
        <v>498</v>
      </c>
      <c r="J28" s="616">
        <v>139</v>
      </c>
      <c r="K28" s="622">
        <v>73</v>
      </c>
      <c r="L28" s="622">
        <v>66</v>
      </c>
      <c r="M28" s="616">
        <v>177</v>
      </c>
      <c r="N28" s="622">
        <v>99</v>
      </c>
      <c r="O28" s="622">
        <v>78</v>
      </c>
      <c r="P28" s="616">
        <v>172</v>
      </c>
      <c r="Q28" s="622">
        <v>80</v>
      </c>
      <c r="R28" s="622">
        <v>92</v>
      </c>
      <c r="S28" s="616">
        <v>166</v>
      </c>
      <c r="T28" s="622">
        <v>96</v>
      </c>
      <c r="U28" s="622">
        <v>70</v>
      </c>
      <c r="V28" s="616">
        <v>199</v>
      </c>
      <c r="W28" s="622">
        <v>102</v>
      </c>
      <c r="X28" s="622">
        <v>97</v>
      </c>
      <c r="Y28" s="616">
        <v>187</v>
      </c>
      <c r="Z28" s="622">
        <v>92</v>
      </c>
      <c r="AA28" s="622">
        <v>95</v>
      </c>
    </row>
    <row r="29" spans="1:27" ht="15" customHeight="1">
      <c r="A29" s="35"/>
      <c r="B29" s="4" t="s">
        <v>118</v>
      </c>
      <c r="C29" s="616">
        <v>3</v>
      </c>
      <c r="D29" s="622">
        <v>3</v>
      </c>
      <c r="E29" s="616" t="s">
        <v>817</v>
      </c>
      <c r="F29" s="622">
        <v>34</v>
      </c>
      <c r="G29" s="616">
        <v>949</v>
      </c>
      <c r="H29" s="620">
        <v>485</v>
      </c>
      <c r="I29" s="620">
        <v>464</v>
      </c>
      <c r="J29" s="616">
        <v>145</v>
      </c>
      <c r="K29" s="622">
        <v>78</v>
      </c>
      <c r="L29" s="622">
        <v>67</v>
      </c>
      <c r="M29" s="616">
        <v>145</v>
      </c>
      <c r="N29" s="622">
        <v>76</v>
      </c>
      <c r="O29" s="622">
        <v>69</v>
      </c>
      <c r="P29" s="616">
        <v>165</v>
      </c>
      <c r="Q29" s="622">
        <v>73</v>
      </c>
      <c r="R29" s="622">
        <v>92</v>
      </c>
      <c r="S29" s="616">
        <v>165</v>
      </c>
      <c r="T29" s="622">
        <v>88</v>
      </c>
      <c r="U29" s="622">
        <v>77</v>
      </c>
      <c r="V29" s="616">
        <v>164</v>
      </c>
      <c r="W29" s="622">
        <v>81</v>
      </c>
      <c r="X29" s="622">
        <v>83</v>
      </c>
      <c r="Y29" s="616">
        <v>165</v>
      </c>
      <c r="Z29" s="622">
        <v>89</v>
      </c>
      <c r="AA29" s="622">
        <v>76</v>
      </c>
    </row>
    <row r="30" spans="1:27" ht="15" customHeight="1">
      <c r="A30" s="35"/>
      <c r="B30" s="4" t="s">
        <v>119</v>
      </c>
      <c r="C30" s="616">
        <v>3</v>
      </c>
      <c r="D30" s="622">
        <v>3</v>
      </c>
      <c r="E30" s="616" t="s">
        <v>817</v>
      </c>
      <c r="F30" s="622">
        <v>19</v>
      </c>
      <c r="G30" s="616">
        <v>346</v>
      </c>
      <c r="H30" s="620">
        <v>197</v>
      </c>
      <c r="I30" s="620">
        <v>149</v>
      </c>
      <c r="J30" s="616">
        <v>59</v>
      </c>
      <c r="K30" s="622">
        <v>34</v>
      </c>
      <c r="L30" s="622">
        <v>25</v>
      </c>
      <c r="M30" s="616">
        <v>54</v>
      </c>
      <c r="N30" s="622">
        <v>29</v>
      </c>
      <c r="O30" s="622">
        <v>25</v>
      </c>
      <c r="P30" s="616">
        <v>62</v>
      </c>
      <c r="Q30" s="622">
        <v>37</v>
      </c>
      <c r="R30" s="622">
        <v>25</v>
      </c>
      <c r="S30" s="616">
        <v>70</v>
      </c>
      <c r="T30" s="622">
        <v>35</v>
      </c>
      <c r="U30" s="622">
        <v>35</v>
      </c>
      <c r="V30" s="616">
        <v>45</v>
      </c>
      <c r="W30" s="622">
        <v>26</v>
      </c>
      <c r="X30" s="622">
        <v>19</v>
      </c>
      <c r="Y30" s="616">
        <v>56</v>
      </c>
      <c r="Z30" s="622">
        <v>36</v>
      </c>
      <c r="AA30" s="622">
        <v>20</v>
      </c>
    </row>
    <row r="31" spans="1:27" ht="15" customHeight="1">
      <c r="A31" s="35"/>
      <c r="B31" s="4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</row>
    <row r="32" spans="1:27" s="572" customFormat="1" ht="15" customHeight="1">
      <c r="A32" s="757" t="s">
        <v>120</v>
      </c>
      <c r="B32" s="758"/>
      <c r="C32" s="618">
        <f>SUM(C33:C40)</f>
        <v>16</v>
      </c>
      <c r="D32" s="618">
        <f>SUM(D33:D40)</f>
        <v>16</v>
      </c>
      <c r="E32" s="570" t="s">
        <v>844</v>
      </c>
      <c r="F32" s="618">
        <f aca="true" t="shared" si="3" ref="F32:AA32">SUM(F33:F40)</f>
        <v>215</v>
      </c>
      <c r="G32" s="618">
        <f t="shared" si="3"/>
        <v>6274</v>
      </c>
      <c r="H32" s="618">
        <f t="shared" si="3"/>
        <v>3205</v>
      </c>
      <c r="I32" s="618">
        <f t="shared" si="3"/>
        <v>3069</v>
      </c>
      <c r="J32" s="618">
        <f t="shared" si="3"/>
        <v>1023</v>
      </c>
      <c r="K32" s="618">
        <f t="shared" si="3"/>
        <v>516</v>
      </c>
      <c r="L32" s="618">
        <f t="shared" si="3"/>
        <v>507</v>
      </c>
      <c r="M32" s="618">
        <f t="shared" si="3"/>
        <v>1030</v>
      </c>
      <c r="N32" s="618">
        <f t="shared" si="3"/>
        <v>557</v>
      </c>
      <c r="O32" s="618">
        <f t="shared" si="3"/>
        <v>473</v>
      </c>
      <c r="P32" s="618">
        <f t="shared" si="3"/>
        <v>1044</v>
      </c>
      <c r="Q32" s="618">
        <f t="shared" si="3"/>
        <v>510</v>
      </c>
      <c r="R32" s="618">
        <f t="shared" si="3"/>
        <v>534</v>
      </c>
      <c r="S32" s="618">
        <f t="shared" si="3"/>
        <v>1029</v>
      </c>
      <c r="T32" s="618">
        <f t="shared" si="3"/>
        <v>520</v>
      </c>
      <c r="U32" s="618">
        <f t="shared" si="3"/>
        <v>509</v>
      </c>
      <c r="V32" s="618">
        <f t="shared" si="3"/>
        <v>1075</v>
      </c>
      <c r="W32" s="618">
        <f t="shared" si="3"/>
        <v>553</v>
      </c>
      <c r="X32" s="618">
        <f t="shared" si="3"/>
        <v>522</v>
      </c>
      <c r="Y32" s="618">
        <f t="shared" si="3"/>
        <v>1073</v>
      </c>
      <c r="Z32" s="618">
        <f t="shared" si="3"/>
        <v>549</v>
      </c>
      <c r="AA32" s="618">
        <f t="shared" si="3"/>
        <v>524</v>
      </c>
    </row>
    <row r="33" spans="1:27" ht="15" customHeight="1">
      <c r="A33" s="35"/>
      <c r="B33" s="4" t="s">
        <v>121</v>
      </c>
      <c r="C33" s="616">
        <v>3</v>
      </c>
      <c r="D33" s="622">
        <v>3</v>
      </c>
      <c r="E33" s="616" t="s">
        <v>817</v>
      </c>
      <c r="F33" s="622">
        <v>30</v>
      </c>
      <c r="G33" s="616">
        <v>883</v>
      </c>
      <c r="H33" s="620">
        <v>428</v>
      </c>
      <c r="I33" s="620">
        <v>455</v>
      </c>
      <c r="J33" s="616">
        <v>143</v>
      </c>
      <c r="K33" s="622">
        <v>69</v>
      </c>
      <c r="L33" s="622">
        <v>74</v>
      </c>
      <c r="M33" s="616">
        <v>155</v>
      </c>
      <c r="N33" s="622">
        <v>88</v>
      </c>
      <c r="O33" s="622">
        <v>67</v>
      </c>
      <c r="P33" s="616">
        <v>132</v>
      </c>
      <c r="Q33" s="622">
        <v>58</v>
      </c>
      <c r="R33" s="622">
        <v>74</v>
      </c>
      <c r="S33" s="616">
        <v>146</v>
      </c>
      <c r="T33" s="622">
        <v>75</v>
      </c>
      <c r="U33" s="622">
        <v>71</v>
      </c>
      <c r="V33" s="616">
        <v>148</v>
      </c>
      <c r="W33" s="622">
        <v>65</v>
      </c>
      <c r="X33" s="622">
        <v>83</v>
      </c>
      <c r="Y33" s="616">
        <v>159</v>
      </c>
      <c r="Z33" s="622">
        <v>73</v>
      </c>
      <c r="AA33" s="622">
        <v>86</v>
      </c>
    </row>
    <row r="34" spans="1:27" ht="15" customHeight="1">
      <c r="A34" s="35"/>
      <c r="B34" s="4" t="s">
        <v>122</v>
      </c>
      <c r="C34" s="616">
        <v>3</v>
      </c>
      <c r="D34" s="622">
        <v>3</v>
      </c>
      <c r="E34" s="616" t="s">
        <v>817</v>
      </c>
      <c r="F34" s="622">
        <v>57</v>
      </c>
      <c r="G34" s="616">
        <v>1783</v>
      </c>
      <c r="H34" s="620">
        <v>919</v>
      </c>
      <c r="I34" s="620">
        <v>864</v>
      </c>
      <c r="J34" s="616">
        <v>293</v>
      </c>
      <c r="K34" s="622">
        <v>140</v>
      </c>
      <c r="L34" s="622">
        <v>153</v>
      </c>
      <c r="M34" s="616">
        <v>295</v>
      </c>
      <c r="N34" s="622">
        <v>176</v>
      </c>
      <c r="O34" s="622">
        <v>119</v>
      </c>
      <c r="P34" s="616">
        <v>308</v>
      </c>
      <c r="Q34" s="622">
        <v>146</v>
      </c>
      <c r="R34" s="622">
        <v>162</v>
      </c>
      <c r="S34" s="616">
        <v>299</v>
      </c>
      <c r="T34" s="622">
        <v>148</v>
      </c>
      <c r="U34" s="622">
        <v>151</v>
      </c>
      <c r="V34" s="616">
        <v>292</v>
      </c>
      <c r="W34" s="622">
        <v>153</v>
      </c>
      <c r="X34" s="622">
        <v>139</v>
      </c>
      <c r="Y34" s="616">
        <v>296</v>
      </c>
      <c r="Z34" s="622">
        <v>156</v>
      </c>
      <c r="AA34" s="622">
        <v>140</v>
      </c>
    </row>
    <row r="35" spans="1:27" ht="15" customHeight="1">
      <c r="A35" s="35"/>
      <c r="B35" s="4" t="s">
        <v>123</v>
      </c>
      <c r="C35" s="616">
        <v>5</v>
      </c>
      <c r="D35" s="622">
        <v>5</v>
      </c>
      <c r="E35" s="616" t="s">
        <v>817</v>
      </c>
      <c r="F35" s="622">
        <v>95</v>
      </c>
      <c r="G35" s="616">
        <v>3049</v>
      </c>
      <c r="H35" s="620">
        <v>1572</v>
      </c>
      <c r="I35" s="620">
        <v>1477</v>
      </c>
      <c r="J35" s="616">
        <v>498</v>
      </c>
      <c r="K35" s="622">
        <v>259</v>
      </c>
      <c r="L35" s="622">
        <v>239</v>
      </c>
      <c r="M35" s="616">
        <v>493</v>
      </c>
      <c r="N35" s="622">
        <v>252</v>
      </c>
      <c r="O35" s="622">
        <v>241</v>
      </c>
      <c r="P35" s="616">
        <v>501</v>
      </c>
      <c r="Q35" s="622">
        <v>262</v>
      </c>
      <c r="R35" s="622">
        <v>239</v>
      </c>
      <c r="S35" s="616">
        <v>488</v>
      </c>
      <c r="T35" s="622">
        <v>244</v>
      </c>
      <c r="U35" s="622">
        <v>244</v>
      </c>
      <c r="V35" s="616">
        <v>534</v>
      </c>
      <c r="W35" s="622">
        <v>279</v>
      </c>
      <c r="X35" s="622">
        <v>255</v>
      </c>
      <c r="Y35" s="616">
        <v>535</v>
      </c>
      <c r="Z35" s="622">
        <v>276</v>
      </c>
      <c r="AA35" s="622">
        <v>259</v>
      </c>
    </row>
    <row r="36" spans="1:27" ht="15" customHeight="1">
      <c r="A36" s="35"/>
      <c r="B36" s="4" t="s">
        <v>124</v>
      </c>
      <c r="C36" s="616">
        <v>1</v>
      </c>
      <c r="D36" s="622">
        <v>1</v>
      </c>
      <c r="E36" s="616" t="s">
        <v>817</v>
      </c>
      <c r="F36" s="622">
        <v>6</v>
      </c>
      <c r="G36" s="616">
        <v>97</v>
      </c>
      <c r="H36" s="620">
        <v>55</v>
      </c>
      <c r="I36" s="620">
        <v>42</v>
      </c>
      <c r="J36" s="616">
        <v>19</v>
      </c>
      <c r="K36" s="622">
        <v>10</v>
      </c>
      <c r="L36" s="622">
        <v>9</v>
      </c>
      <c r="M36" s="616">
        <v>14</v>
      </c>
      <c r="N36" s="622">
        <v>6</v>
      </c>
      <c r="O36" s="622">
        <v>8</v>
      </c>
      <c r="P36" s="616">
        <v>15</v>
      </c>
      <c r="Q36" s="622">
        <v>11</v>
      </c>
      <c r="R36" s="622">
        <v>4</v>
      </c>
      <c r="S36" s="616">
        <v>18</v>
      </c>
      <c r="T36" s="622">
        <v>10</v>
      </c>
      <c r="U36" s="622">
        <v>8</v>
      </c>
      <c r="V36" s="616">
        <v>22</v>
      </c>
      <c r="W36" s="622">
        <v>11</v>
      </c>
      <c r="X36" s="622">
        <v>11</v>
      </c>
      <c r="Y36" s="616">
        <v>9</v>
      </c>
      <c r="Z36" s="622">
        <v>7</v>
      </c>
      <c r="AA36" s="622">
        <v>2</v>
      </c>
    </row>
    <row r="37" spans="1:27" ht="15" customHeight="1">
      <c r="A37" s="35"/>
      <c r="B37" s="4" t="s">
        <v>125</v>
      </c>
      <c r="C37" s="616">
        <v>1</v>
      </c>
      <c r="D37" s="622">
        <v>1</v>
      </c>
      <c r="E37" s="616" t="s">
        <v>817</v>
      </c>
      <c r="F37" s="622">
        <v>6</v>
      </c>
      <c r="G37" s="616">
        <v>91</v>
      </c>
      <c r="H37" s="620">
        <v>46</v>
      </c>
      <c r="I37" s="620">
        <v>45</v>
      </c>
      <c r="J37" s="616">
        <v>11</v>
      </c>
      <c r="K37" s="622">
        <v>5</v>
      </c>
      <c r="L37" s="622">
        <v>6</v>
      </c>
      <c r="M37" s="616">
        <v>18</v>
      </c>
      <c r="N37" s="622">
        <v>11</v>
      </c>
      <c r="O37" s="622">
        <v>7</v>
      </c>
      <c r="P37" s="616">
        <v>21</v>
      </c>
      <c r="Q37" s="622">
        <v>9</v>
      </c>
      <c r="R37" s="622">
        <v>12</v>
      </c>
      <c r="S37" s="616">
        <v>14</v>
      </c>
      <c r="T37" s="622">
        <v>10</v>
      </c>
      <c r="U37" s="622">
        <v>4</v>
      </c>
      <c r="V37" s="616">
        <v>16</v>
      </c>
      <c r="W37" s="622">
        <v>8</v>
      </c>
      <c r="X37" s="622">
        <v>8</v>
      </c>
      <c r="Y37" s="616">
        <v>11</v>
      </c>
      <c r="Z37" s="622">
        <v>3</v>
      </c>
      <c r="AA37" s="622">
        <v>8</v>
      </c>
    </row>
    <row r="38" spans="1:27" ht="15" customHeight="1">
      <c r="A38" s="35"/>
      <c r="B38" s="4" t="s">
        <v>126</v>
      </c>
      <c r="C38" s="616">
        <v>1</v>
      </c>
      <c r="D38" s="622">
        <v>1</v>
      </c>
      <c r="E38" s="616" t="s">
        <v>817</v>
      </c>
      <c r="F38" s="622">
        <v>9</v>
      </c>
      <c r="G38" s="616">
        <v>244</v>
      </c>
      <c r="H38" s="620">
        <v>119</v>
      </c>
      <c r="I38" s="620">
        <v>125</v>
      </c>
      <c r="J38" s="616">
        <v>35</v>
      </c>
      <c r="K38" s="622">
        <v>19</v>
      </c>
      <c r="L38" s="622">
        <v>16</v>
      </c>
      <c r="M38" s="616">
        <v>40</v>
      </c>
      <c r="N38" s="622">
        <v>18</v>
      </c>
      <c r="O38" s="622">
        <v>22</v>
      </c>
      <c r="P38" s="616">
        <v>37</v>
      </c>
      <c r="Q38" s="622">
        <v>14</v>
      </c>
      <c r="R38" s="622">
        <v>23</v>
      </c>
      <c r="S38" s="616">
        <v>46</v>
      </c>
      <c r="T38" s="622">
        <v>24</v>
      </c>
      <c r="U38" s="622">
        <v>22</v>
      </c>
      <c r="V38" s="616">
        <v>45</v>
      </c>
      <c r="W38" s="622">
        <v>22</v>
      </c>
      <c r="X38" s="622">
        <v>23</v>
      </c>
      <c r="Y38" s="616">
        <v>41</v>
      </c>
      <c r="Z38" s="622">
        <v>22</v>
      </c>
      <c r="AA38" s="622">
        <v>19</v>
      </c>
    </row>
    <row r="39" spans="1:27" ht="15" customHeight="1">
      <c r="A39" s="35"/>
      <c r="B39" s="4" t="s">
        <v>127</v>
      </c>
      <c r="C39" s="616">
        <v>1</v>
      </c>
      <c r="D39" s="622">
        <v>1</v>
      </c>
      <c r="E39" s="616" t="s">
        <v>817</v>
      </c>
      <c r="F39" s="622">
        <v>6</v>
      </c>
      <c r="G39" s="616">
        <v>53</v>
      </c>
      <c r="H39" s="620">
        <v>26</v>
      </c>
      <c r="I39" s="620">
        <v>27</v>
      </c>
      <c r="J39" s="616">
        <v>14</v>
      </c>
      <c r="K39" s="622">
        <v>9</v>
      </c>
      <c r="L39" s="616">
        <v>5</v>
      </c>
      <c r="M39" s="616">
        <v>6</v>
      </c>
      <c r="N39" s="622">
        <v>2</v>
      </c>
      <c r="O39" s="622">
        <v>4</v>
      </c>
      <c r="P39" s="616">
        <v>14</v>
      </c>
      <c r="Q39" s="622">
        <v>4</v>
      </c>
      <c r="R39" s="622">
        <v>10</v>
      </c>
      <c r="S39" s="616">
        <v>11</v>
      </c>
      <c r="T39" s="622">
        <v>5</v>
      </c>
      <c r="U39" s="622">
        <v>6</v>
      </c>
      <c r="V39" s="616">
        <v>4</v>
      </c>
      <c r="W39" s="622">
        <v>3</v>
      </c>
      <c r="X39" s="622">
        <v>1</v>
      </c>
      <c r="Y39" s="616">
        <v>4</v>
      </c>
      <c r="Z39" s="622">
        <v>3</v>
      </c>
      <c r="AA39" s="622">
        <v>1</v>
      </c>
    </row>
    <row r="40" spans="1:27" ht="15" customHeight="1">
      <c r="A40" s="35"/>
      <c r="B40" s="4" t="s">
        <v>128</v>
      </c>
      <c r="C40" s="616">
        <v>1</v>
      </c>
      <c r="D40" s="622">
        <v>1</v>
      </c>
      <c r="E40" s="616" t="s">
        <v>817</v>
      </c>
      <c r="F40" s="622">
        <v>6</v>
      </c>
      <c r="G40" s="616">
        <v>74</v>
      </c>
      <c r="H40" s="620">
        <v>40</v>
      </c>
      <c r="I40" s="620">
        <v>34</v>
      </c>
      <c r="J40" s="616">
        <v>10</v>
      </c>
      <c r="K40" s="622">
        <v>5</v>
      </c>
      <c r="L40" s="622">
        <v>5</v>
      </c>
      <c r="M40" s="616">
        <v>9</v>
      </c>
      <c r="N40" s="622">
        <v>4</v>
      </c>
      <c r="O40" s="622">
        <v>5</v>
      </c>
      <c r="P40" s="616">
        <v>16</v>
      </c>
      <c r="Q40" s="622">
        <v>6</v>
      </c>
      <c r="R40" s="622">
        <v>10</v>
      </c>
      <c r="S40" s="616">
        <v>7</v>
      </c>
      <c r="T40" s="622">
        <v>4</v>
      </c>
      <c r="U40" s="622">
        <v>3</v>
      </c>
      <c r="V40" s="616">
        <v>14</v>
      </c>
      <c r="W40" s="622">
        <v>12</v>
      </c>
      <c r="X40" s="622">
        <v>2</v>
      </c>
      <c r="Y40" s="616">
        <v>18</v>
      </c>
      <c r="Z40" s="622">
        <v>9</v>
      </c>
      <c r="AA40" s="622">
        <v>9</v>
      </c>
    </row>
    <row r="41" spans="1:27" ht="15" customHeight="1">
      <c r="A41" s="35"/>
      <c r="B41" s="36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</row>
    <row r="42" spans="1:27" s="572" customFormat="1" ht="15" customHeight="1">
      <c r="A42" s="757" t="s">
        <v>129</v>
      </c>
      <c r="B42" s="758"/>
      <c r="C42" s="618">
        <f>SUM(C43:C47)</f>
        <v>20</v>
      </c>
      <c r="D42" s="618">
        <f>SUM(D43:D47)</f>
        <v>19</v>
      </c>
      <c r="E42" s="618">
        <f aca="true" t="shared" si="4" ref="E42:AA42">SUM(E43:E47)</f>
        <v>1</v>
      </c>
      <c r="F42" s="618">
        <f t="shared" si="4"/>
        <v>230</v>
      </c>
      <c r="G42" s="618">
        <f t="shared" si="4"/>
        <v>6547</v>
      </c>
      <c r="H42" s="618">
        <f t="shared" si="4"/>
        <v>3334</v>
      </c>
      <c r="I42" s="618">
        <f t="shared" si="4"/>
        <v>3213</v>
      </c>
      <c r="J42" s="618">
        <f t="shared" si="4"/>
        <v>1067</v>
      </c>
      <c r="K42" s="618">
        <f t="shared" si="4"/>
        <v>543</v>
      </c>
      <c r="L42" s="618">
        <f t="shared" si="4"/>
        <v>524</v>
      </c>
      <c r="M42" s="618">
        <f t="shared" si="4"/>
        <v>1073</v>
      </c>
      <c r="N42" s="618">
        <f t="shared" si="4"/>
        <v>566</v>
      </c>
      <c r="O42" s="618">
        <f t="shared" si="4"/>
        <v>507</v>
      </c>
      <c r="P42" s="618">
        <f t="shared" si="4"/>
        <v>1084</v>
      </c>
      <c r="Q42" s="618">
        <f t="shared" si="4"/>
        <v>520</v>
      </c>
      <c r="R42" s="618">
        <f t="shared" si="4"/>
        <v>564</v>
      </c>
      <c r="S42" s="618">
        <f t="shared" si="4"/>
        <v>1095</v>
      </c>
      <c r="T42" s="618">
        <f t="shared" si="4"/>
        <v>566</v>
      </c>
      <c r="U42" s="618">
        <f t="shared" si="4"/>
        <v>529</v>
      </c>
      <c r="V42" s="618">
        <f t="shared" si="4"/>
        <v>1163</v>
      </c>
      <c r="W42" s="618">
        <f t="shared" si="4"/>
        <v>605</v>
      </c>
      <c r="X42" s="618">
        <f t="shared" si="4"/>
        <v>558</v>
      </c>
      <c r="Y42" s="618">
        <f t="shared" si="4"/>
        <v>1065</v>
      </c>
      <c r="Z42" s="618">
        <f t="shared" si="4"/>
        <v>534</v>
      </c>
      <c r="AA42" s="618">
        <f t="shared" si="4"/>
        <v>531</v>
      </c>
    </row>
    <row r="43" spans="1:27" ht="15" customHeight="1">
      <c r="A43" s="35"/>
      <c r="B43" s="4" t="s">
        <v>130</v>
      </c>
      <c r="C43" s="616">
        <v>9</v>
      </c>
      <c r="D43" s="622">
        <v>9</v>
      </c>
      <c r="E43" s="616" t="s">
        <v>817</v>
      </c>
      <c r="F43" s="622">
        <v>85</v>
      </c>
      <c r="G43" s="616">
        <v>2227</v>
      </c>
      <c r="H43" s="620">
        <v>1131</v>
      </c>
      <c r="I43" s="620">
        <v>1096</v>
      </c>
      <c r="J43" s="616">
        <v>412</v>
      </c>
      <c r="K43" s="622">
        <v>203</v>
      </c>
      <c r="L43" s="622">
        <v>209</v>
      </c>
      <c r="M43" s="616">
        <v>376</v>
      </c>
      <c r="N43" s="622">
        <v>201</v>
      </c>
      <c r="O43" s="622">
        <v>175</v>
      </c>
      <c r="P43" s="616">
        <v>359</v>
      </c>
      <c r="Q43" s="622">
        <v>183</v>
      </c>
      <c r="R43" s="622">
        <v>176</v>
      </c>
      <c r="S43" s="616">
        <v>390</v>
      </c>
      <c r="T43" s="622">
        <v>197</v>
      </c>
      <c r="U43" s="622">
        <v>193</v>
      </c>
      <c r="V43" s="616">
        <v>355</v>
      </c>
      <c r="W43" s="622">
        <v>178</v>
      </c>
      <c r="X43" s="622">
        <v>177</v>
      </c>
      <c r="Y43" s="616">
        <v>335</v>
      </c>
      <c r="Z43" s="622">
        <v>169</v>
      </c>
      <c r="AA43" s="622">
        <v>166</v>
      </c>
    </row>
    <row r="44" spans="1:27" ht="15" customHeight="1">
      <c r="A44" s="35"/>
      <c r="B44" s="4" t="s">
        <v>131</v>
      </c>
      <c r="C44" s="616">
        <v>2</v>
      </c>
      <c r="D44" s="622">
        <v>2</v>
      </c>
      <c r="E44" s="616" t="s">
        <v>817</v>
      </c>
      <c r="F44" s="622">
        <v>27</v>
      </c>
      <c r="G44" s="616">
        <v>721</v>
      </c>
      <c r="H44" s="620">
        <v>367</v>
      </c>
      <c r="I44" s="620">
        <v>354</v>
      </c>
      <c r="J44" s="616">
        <v>109</v>
      </c>
      <c r="K44" s="622">
        <v>57</v>
      </c>
      <c r="L44" s="622">
        <v>52</v>
      </c>
      <c r="M44" s="616">
        <v>95</v>
      </c>
      <c r="N44" s="622">
        <v>52</v>
      </c>
      <c r="O44" s="622">
        <v>43</v>
      </c>
      <c r="P44" s="616">
        <v>116</v>
      </c>
      <c r="Q44" s="622">
        <v>50</v>
      </c>
      <c r="R44" s="622">
        <v>66</v>
      </c>
      <c r="S44" s="616">
        <v>127</v>
      </c>
      <c r="T44" s="622">
        <v>60</v>
      </c>
      <c r="U44" s="622">
        <v>67</v>
      </c>
      <c r="V44" s="616">
        <v>140</v>
      </c>
      <c r="W44" s="622">
        <v>79</v>
      </c>
      <c r="X44" s="622">
        <v>61</v>
      </c>
      <c r="Y44" s="616">
        <v>134</v>
      </c>
      <c r="Z44" s="622">
        <v>69</v>
      </c>
      <c r="AA44" s="622">
        <v>65</v>
      </c>
    </row>
    <row r="45" spans="1:27" ht="15" customHeight="1">
      <c r="A45" s="35"/>
      <c r="B45" s="4" t="s">
        <v>132</v>
      </c>
      <c r="C45" s="616">
        <v>2</v>
      </c>
      <c r="D45" s="622">
        <v>2</v>
      </c>
      <c r="E45" s="616" t="s">
        <v>817</v>
      </c>
      <c r="F45" s="622">
        <v>27</v>
      </c>
      <c r="G45" s="616">
        <v>786</v>
      </c>
      <c r="H45" s="620">
        <v>394</v>
      </c>
      <c r="I45" s="620">
        <v>392</v>
      </c>
      <c r="J45" s="616">
        <v>114</v>
      </c>
      <c r="K45" s="622">
        <v>52</v>
      </c>
      <c r="L45" s="622">
        <v>62</v>
      </c>
      <c r="M45" s="616">
        <v>136</v>
      </c>
      <c r="N45" s="622">
        <v>71</v>
      </c>
      <c r="O45" s="622">
        <v>65</v>
      </c>
      <c r="P45" s="616">
        <v>132</v>
      </c>
      <c r="Q45" s="622">
        <v>66</v>
      </c>
      <c r="R45" s="622">
        <v>66</v>
      </c>
      <c r="S45" s="616">
        <v>104</v>
      </c>
      <c r="T45" s="622">
        <v>53</v>
      </c>
      <c r="U45" s="622">
        <v>51</v>
      </c>
      <c r="V45" s="616">
        <v>163</v>
      </c>
      <c r="W45" s="622">
        <v>81</v>
      </c>
      <c r="X45" s="622">
        <v>82</v>
      </c>
      <c r="Y45" s="616">
        <v>137</v>
      </c>
      <c r="Z45" s="622">
        <v>71</v>
      </c>
      <c r="AA45" s="622">
        <v>66</v>
      </c>
    </row>
    <row r="46" spans="1:27" ht="15" customHeight="1">
      <c r="A46" s="35"/>
      <c r="B46" s="4" t="s">
        <v>133</v>
      </c>
      <c r="C46" s="616">
        <v>2</v>
      </c>
      <c r="D46" s="622">
        <v>2</v>
      </c>
      <c r="E46" s="616" t="s">
        <v>817</v>
      </c>
      <c r="F46" s="622">
        <v>29</v>
      </c>
      <c r="G46" s="616">
        <v>822</v>
      </c>
      <c r="H46" s="620">
        <v>418</v>
      </c>
      <c r="I46" s="620">
        <v>404</v>
      </c>
      <c r="J46" s="616">
        <v>123</v>
      </c>
      <c r="K46" s="622">
        <v>71</v>
      </c>
      <c r="L46" s="622">
        <v>52</v>
      </c>
      <c r="M46" s="616">
        <v>125</v>
      </c>
      <c r="N46" s="622">
        <v>65</v>
      </c>
      <c r="O46" s="622">
        <v>60</v>
      </c>
      <c r="P46" s="616">
        <v>140</v>
      </c>
      <c r="Q46" s="622">
        <v>60</v>
      </c>
      <c r="R46" s="622">
        <v>80</v>
      </c>
      <c r="S46" s="616">
        <v>152</v>
      </c>
      <c r="T46" s="622">
        <v>80</v>
      </c>
      <c r="U46" s="622">
        <v>72</v>
      </c>
      <c r="V46" s="616">
        <v>156</v>
      </c>
      <c r="W46" s="622">
        <v>80</v>
      </c>
      <c r="X46" s="622">
        <v>76</v>
      </c>
      <c r="Y46" s="616">
        <v>126</v>
      </c>
      <c r="Z46" s="622">
        <v>62</v>
      </c>
      <c r="AA46" s="622">
        <v>64</v>
      </c>
    </row>
    <row r="47" spans="1:27" ht="15" customHeight="1">
      <c r="A47" s="35"/>
      <c r="B47" s="4" t="s">
        <v>134</v>
      </c>
      <c r="C47" s="616">
        <v>5</v>
      </c>
      <c r="D47" s="622">
        <v>4</v>
      </c>
      <c r="E47" s="616">
        <v>1</v>
      </c>
      <c r="F47" s="622">
        <v>62</v>
      </c>
      <c r="G47" s="616">
        <v>1991</v>
      </c>
      <c r="H47" s="620">
        <v>1024</v>
      </c>
      <c r="I47" s="620">
        <v>967</v>
      </c>
      <c r="J47" s="616">
        <v>309</v>
      </c>
      <c r="K47" s="622">
        <v>160</v>
      </c>
      <c r="L47" s="622">
        <v>149</v>
      </c>
      <c r="M47" s="616">
        <v>341</v>
      </c>
      <c r="N47" s="622">
        <v>177</v>
      </c>
      <c r="O47" s="622">
        <v>164</v>
      </c>
      <c r="P47" s="616">
        <v>337</v>
      </c>
      <c r="Q47" s="622">
        <v>161</v>
      </c>
      <c r="R47" s="622">
        <v>176</v>
      </c>
      <c r="S47" s="616">
        <v>322</v>
      </c>
      <c r="T47" s="622">
        <v>176</v>
      </c>
      <c r="U47" s="622">
        <v>146</v>
      </c>
      <c r="V47" s="616">
        <v>349</v>
      </c>
      <c r="W47" s="622">
        <v>187</v>
      </c>
      <c r="X47" s="622">
        <v>162</v>
      </c>
      <c r="Y47" s="616">
        <v>333</v>
      </c>
      <c r="Z47" s="622">
        <v>163</v>
      </c>
      <c r="AA47" s="622">
        <v>170</v>
      </c>
    </row>
    <row r="48" spans="1:27" ht="15" customHeight="1">
      <c r="A48" s="35"/>
      <c r="B48" s="36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</row>
    <row r="49" spans="1:27" s="572" customFormat="1" ht="15" customHeight="1">
      <c r="A49" s="757" t="s">
        <v>135</v>
      </c>
      <c r="B49" s="758"/>
      <c r="C49" s="618">
        <f>SUM(C50:C53)</f>
        <v>19</v>
      </c>
      <c r="D49" s="618">
        <f>SUM(D50:D53)</f>
        <v>19</v>
      </c>
      <c r="E49" s="570" t="s">
        <v>844</v>
      </c>
      <c r="F49" s="618">
        <f aca="true" t="shared" si="5" ref="F49:AA49">SUM(F50:F53)</f>
        <v>138</v>
      </c>
      <c r="G49" s="618">
        <f t="shared" si="5"/>
        <v>3091</v>
      </c>
      <c r="H49" s="618">
        <f t="shared" si="5"/>
        <v>1602</v>
      </c>
      <c r="I49" s="618">
        <f t="shared" si="5"/>
        <v>1489</v>
      </c>
      <c r="J49" s="618">
        <f t="shared" si="5"/>
        <v>434</v>
      </c>
      <c r="K49" s="618">
        <f t="shared" si="5"/>
        <v>236</v>
      </c>
      <c r="L49" s="618">
        <f t="shared" si="5"/>
        <v>198</v>
      </c>
      <c r="M49" s="618">
        <f t="shared" si="5"/>
        <v>456</v>
      </c>
      <c r="N49" s="618">
        <f t="shared" si="5"/>
        <v>235</v>
      </c>
      <c r="O49" s="618">
        <f t="shared" si="5"/>
        <v>221</v>
      </c>
      <c r="P49" s="618">
        <f t="shared" si="5"/>
        <v>543</v>
      </c>
      <c r="Q49" s="618">
        <f t="shared" si="5"/>
        <v>268</v>
      </c>
      <c r="R49" s="618">
        <f t="shared" si="5"/>
        <v>275</v>
      </c>
      <c r="S49" s="618">
        <f t="shared" si="5"/>
        <v>557</v>
      </c>
      <c r="T49" s="618">
        <f t="shared" si="5"/>
        <v>288</v>
      </c>
      <c r="U49" s="618">
        <f t="shared" si="5"/>
        <v>269</v>
      </c>
      <c r="V49" s="618">
        <f t="shared" si="5"/>
        <v>572</v>
      </c>
      <c r="W49" s="618">
        <f t="shared" si="5"/>
        <v>287</v>
      </c>
      <c r="X49" s="618">
        <f t="shared" si="5"/>
        <v>285</v>
      </c>
      <c r="Y49" s="618">
        <f t="shared" si="5"/>
        <v>529</v>
      </c>
      <c r="Z49" s="618">
        <f t="shared" si="5"/>
        <v>288</v>
      </c>
      <c r="AA49" s="618">
        <f t="shared" si="5"/>
        <v>241</v>
      </c>
    </row>
    <row r="50" spans="1:27" ht="15" customHeight="1">
      <c r="A50" s="14"/>
      <c r="B50" s="4" t="s">
        <v>136</v>
      </c>
      <c r="C50" s="616">
        <v>7</v>
      </c>
      <c r="D50" s="622">
        <v>7</v>
      </c>
      <c r="E50" s="616" t="s">
        <v>817</v>
      </c>
      <c r="F50" s="622">
        <v>43</v>
      </c>
      <c r="G50" s="616">
        <v>708</v>
      </c>
      <c r="H50" s="620">
        <v>378</v>
      </c>
      <c r="I50" s="620">
        <v>330</v>
      </c>
      <c r="J50" s="616">
        <v>85</v>
      </c>
      <c r="K50" s="622">
        <v>52</v>
      </c>
      <c r="L50" s="622">
        <v>33</v>
      </c>
      <c r="M50" s="616">
        <v>95</v>
      </c>
      <c r="N50" s="622">
        <v>55</v>
      </c>
      <c r="O50" s="622">
        <v>40</v>
      </c>
      <c r="P50" s="616">
        <v>144</v>
      </c>
      <c r="Q50" s="622">
        <v>75</v>
      </c>
      <c r="R50" s="622">
        <v>69</v>
      </c>
      <c r="S50" s="616">
        <v>141</v>
      </c>
      <c r="T50" s="622">
        <v>68</v>
      </c>
      <c r="U50" s="622">
        <v>73</v>
      </c>
      <c r="V50" s="616">
        <v>125</v>
      </c>
      <c r="W50" s="622">
        <v>63</v>
      </c>
      <c r="X50" s="622">
        <v>62</v>
      </c>
      <c r="Y50" s="616">
        <v>118</v>
      </c>
      <c r="Z50" s="622">
        <v>65</v>
      </c>
      <c r="AA50" s="622">
        <v>53</v>
      </c>
    </row>
    <row r="51" spans="1:27" ht="15" customHeight="1">
      <c r="A51" s="14"/>
      <c r="B51" s="4" t="s">
        <v>137</v>
      </c>
      <c r="C51" s="616">
        <v>2</v>
      </c>
      <c r="D51" s="622">
        <v>2</v>
      </c>
      <c r="E51" s="616" t="s">
        <v>817</v>
      </c>
      <c r="F51" s="622">
        <v>18</v>
      </c>
      <c r="G51" s="616">
        <v>533</v>
      </c>
      <c r="H51" s="620">
        <v>269</v>
      </c>
      <c r="I51" s="620">
        <v>264</v>
      </c>
      <c r="J51" s="616">
        <v>80</v>
      </c>
      <c r="K51" s="622">
        <v>43</v>
      </c>
      <c r="L51" s="622">
        <v>37</v>
      </c>
      <c r="M51" s="616">
        <v>86</v>
      </c>
      <c r="N51" s="622">
        <v>37</v>
      </c>
      <c r="O51" s="622">
        <v>49</v>
      </c>
      <c r="P51" s="616">
        <v>89</v>
      </c>
      <c r="Q51" s="622">
        <v>35</v>
      </c>
      <c r="R51" s="622">
        <v>54</v>
      </c>
      <c r="S51" s="616">
        <v>93</v>
      </c>
      <c r="T51" s="622">
        <v>55</v>
      </c>
      <c r="U51" s="622">
        <v>38</v>
      </c>
      <c r="V51" s="616">
        <v>99</v>
      </c>
      <c r="W51" s="622">
        <v>48</v>
      </c>
      <c r="X51" s="622">
        <v>51</v>
      </c>
      <c r="Y51" s="616">
        <v>86</v>
      </c>
      <c r="Z51" s="622">
        <v>51</v>
      </c>
      <c r="AA51" s="622">
        <v>35</v>
      </c>
    </row>
    <row r="52" spans="1:27" ht="15" customHeight="1">
      <c r="A52" s="14"/>
      <c r="B52" s="4" t="s">
        <v>138</v>
      </c>
      <c r="C52" s="616">
        <v>7</v>
      </c>
      <c r="D52" s="622">
        <v>7</v>
      </c>
      <c r="E52" s="616" t="s">
        <v>817</v>
      </c>
      <c r="F52" s="622">
        <v>51</v>
      </c>
      <c r="G52" s="616">
        <v>1220</v>
      </c>
      <c r="H52" s="620">
        <v>618</v>
      </c>
      <c r="I52" s="620">
        <v>602</v>
      </c>
      <c r="J52" s="616">
        <v>184</v>
      </c>
      <c r="K52" s="622">
        <v>93</v>
      </c>
      <c r="L52" s="622">
        <v>91</v>
      </c>
      <c r="M52" s="616">
        <v>188</v>
      </c>
      <c r="N52" s="622">
        <v>96</v>
      </c>
      <c r="O52" s="622">
        <v>92</v>
      </c>
      <c r="P52" s="616">
        <v>196</v>
      </c>
      <c r="Q52" s="622">
        <v>100</v>
      </c>
      <c r="R52" s="622">
        <v>96</v>
      </c>
      <c r="S52" s="616">
        <v>207</v>
      </c>
      <c r="T52" s="622">
        <v>97</v>
      </c>
      <c r="U52" s="622">
        <v>110</v>
      </c>
      <c r="V52" s="616">
        <v>227</v>
      </c>
      <c r="W52" s="622">
        <v>116</v>
      </c>
      <c r="X52" s="622">
        <v>111</v>
      </c>
      <c r="Y52" s="616">
        <v>218</v>
      </c>
      <c r="Z52" s="622">
        <v>116</v>
      </c>
      <c r="AA52" s="622">
        <v>102</v>
      </c>
    </row>
    <row r="53" spans="1:27" ht="15" customHeight="1">
      <c r="A53" s="14"/>
      <c r="B53" s="4" t="s">
        <v>139</v>
      </c>
      <c r="C53" s="616">
        <v>3</v>
      </c>
      <c r="D53" s="622">
        <v>3</v>
      </c>
      <c r="E53" s="616" t="s">
        <v>817</v>
      </c>
      <c r="F53" s="622">
        <v>26</v>
      </c>
      <c r="G53" s="616">
        <v>630</v>
      </c>
      <c r="H53" s="620">
        <v>337</v>
      </c>
      <c r="I53" s="620">
        <v>293</v>
      </c>
      <c r="J53" s="616">
        <v>85</v>
      </c>
      <c r="K53" s="622">
        <v>48</v>
      </c>
      <c r="L53" s="622">
        <v>37</v>
      </c>
      <c r="M53" s="616">
        <v>87</v>
      </c>
      <c r="N53" s="622">
        <v>47</v>
      </c>
      <c r="O53" s="622">
        <v>40</v>
      </c>
      <c r="P53" s="616">
        <v>114</v>
      </c>
      <c r="Q53" s="622">
        <v>58</v>
      </c>
      <c r="R53" s="622">
        <v>56</v>
      </c>
      <c r="S53" s="616">
        <v>116</v>
      </c>
      <c r="T53" s="622">
        <v>68</v>
      </c>
      <c r="U53" s="622">
        <v>48</v>
      </c>
      <c r="V53" s="616">
        <v>121</v>
      </c>
      <c r="W53" s="622">
        <v>60</v>
      </c>
      <c r="X53" s="622">
        <v>61</v>
      </c>
      <c r="Y53" s="616">
        <v>107</v>
      </c>
      <c r="Z53" s="622">
        <v>56</v>
      </c>
      <c r="AA53" s="622">
        <v>51</v>
      </c>
    </row>
    <row r="54" spans="1:27" ht="15" customHeight="1">
      <c r="A54" s="14"/>
      <c r="B54" s="36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</row>
    <row r="55" spans="1:27" s="572" customFormat="1" ht="15" customHeight="1">
      <c r="A55" s="757" t="s">
        <v>140</v>
      </c>
      <c r="B55" s="758"/>
      <c r="C55" s="618">
        <f>SUM(C56:C61)</f>
        <v>19</v>
      </c>
      <c r="D55" s="618">
        <f aca="true" t="shared" si="6" ref="D55:AA55">SUM(D56:D61)</f>
        <v>17</v>
      </c>
      <c r="E55" s="618">
        <f t="shared" si="6"/>
        <v>2</v>
      </c>
      <c r="F55" s="618">
        <f t="shared" si="6"/>
        <v>126</v>
      </c>
      <c r="G55" s="618">
        <f t="shared" si="6"/>
        <v>2692</v>
      </c>
      <c r="H55" s="618">
        <f t="shared" si="6"/>
        <v>1406</v>
      </c>
      <c r="I55" s="618">
        <f t="shared" si="6"/>
        <v>1286</v>
      </c>
      <c r="J55" s="618">
        <f t="shared" si="6"/>
        <v>410</v>
      </c>
      <c r="K55" s="618">
        <f t="shared" si="6"/>
        <v>216</v>
      </c>
      <c r="L55" s="618">
        <f t="shared" si="6"/>
        <v>194</v>
      </c>
      <c r="M55" s="618">
        <f t="shared" si="6"/>
        <v>418</v>
      </c>
      <c r="N55" s="618">
        <f t="shared" si="6"/>
        <v>227</v>
      </c>
      <c r="O55" s="618">
        <f t="shared" si="6"/>
        <v>191</v>
      </c>
      <c r="P55" s="618">
        <f t="shared" si="6"/>
        <v>449</v>
      </c>
      <c r="Q55" s="618">
        <f t="shared" si="6"/>
        <v>224</v>
      </c>
      <c r="R55" s="618">
        <f t="shared" si="6"/>
        <v>225</v>
      </c>
      <c r="S55" s="618">
        <f t="shared" si="6"/>
        <v>480</v>
      </c>
      <c r="T55" s="618">
        <f t="shared" si="6"/>
        <v>228</v>
      </c>
      <c r="U55" s="618">
        <f t="shared" si="6"/>
        <v>252</v>
      </c>
      <c r="V55" s="618">
        <f t="shared" si="6"/>
        <v>443</v>
      </c>
      <c r="W55" s="618">
        <f t="shared" si="6"/>
        <v>236</v>
      </c>
      <c r="X55" s="618">
        <f t="shared" si="6"/>
        <v>207</v>
      </c>
      <c r="Y55" s="618">
        <f t="shared" si="6"/>
        <v>492</v>
      </c>
      <c r="Z55" s="618">
        <f t="shared" si="6"/>
        <v>275</v>
      </c>
      <c r="AA55" s="618">
        <f t="shared" si="6"/>
        <v>217</v>
      </c>
    </row>
    <row r="56" spans="1:27" ht="15" customHeight="1">
      <c r="A56" s="35"/>
      <c r="B56" s="4" t="s">
        <v>141</v>
      </c>
      <c r="C56" s="616">
        <v>3</v>
      </c>
      <c r="D56" s="622">
        <v>3</v>
      </c>
      <c r="E56" s="616" t="s">
        <v>817</v>
      </c>
      <c r="F56" s="622">
        <v>23</v>
      </c>
      <c r="G56" s="616">
        <v>428</v>
      </c>
      <c r="H56" s="620">
        <v>232</v>
      </c>
      <c r="I56" s="620">
        <v>196</v>
      </c>
      <c r="J56" s="616">
        <v>58</v>
      </c>
      <c r="K56" s="622">
        <v>30</v>
      </c>
      <c r="L56" s="622">
        <v>28</v>
      </c>
      <c r="M56" s="616">
        <v>68</v>
      </c>
      <c r="N56" s="622">
        <v>43</v>
      </c>
      <c r="O56" s="622">
        <v>25</v>
      </c>
      <c r="P56" s="616">
        <v>64</v>
      </c>
      <c r="Q56" s="622">
        <v>28</v>
      </c>
      <c r="R56" s="622">
        <v>36</v>
      </c>
      <c r="S56" s="616">
        <v>78</v>
      </c>
      <c r="T56" s="622">
        <v>41</v>
      </c>
      <c r="U56" s="622">
        <v>37</v>
      </c>
      <c r="V56" s="616">
        <v>78</v>
      </c>
      <c r="W56" s="622">
        <v>41</v>
      </c>
      <c r="X56" s="622">
        <v>37</v>
      </c>
      <c r="Y56" s="616">
        <v>82</v>
      </c>
      <c r="Z56" s="622">
        <v>49</v>
      </c>
      <c r="AA56" s="622">
        <v>33</v>
      </c>
    </row>
    <row r="57" spans="1:27" ht="15" customHeight="1">
      <c r="A57" s="35"/>
      <c r="B57" s="4" t="s">
        <v>142</v>
      </c>
      <c r="C57" s="616">
        <v>1</v>
      </c>
      <c r="D57" s="622">
        <v>1</v>
      </c>
      <c r="E57" s="616" t="s">
        <v>817</v>
      </c>
      <c r="F57" s="622">
        <v>13</v>
      </c>
      <c r="G57" s="616">
        <v>413</v>
      </c>
      <c r="H57" s="620">
        <v>203</v>
      </c>
      <c r="I57" s="620">
        <v>210</v>
      </c>
      <c r="J57" s="616">
        <v>84</v>
      </c>
      <c r="K57" s="622">
        <v>43</v>
      </c>
      <c r="L57" s="622">
        <v>41</v>
      </c>
      <c r="M57" s="616">
        <v>48</v>
      </c>
      <c r="N57" s="622">
        <v>26</v>
      </c>
      <c r="O57" s="622">
        <v>22</v>
      </c>
      <c r="P57" s="616">
        <v>75</v>
      </c>
      <c r="Q57" s="622">
        <v>40</v>
      </c>
      <c r="R57" s="622">
        <v>35</v>
      </c>
      <c r="S57" s="616">
        <v>78</v>
      </c>
      <c r="T57" s="622">
        <v>29</v>
      </c>
      <c r="U57" s="622">
        <v>49</v>
      </c>
      <c r="V57" s="616">
        <v>57</v>
      </c>
      <c r="W57" s="622">
        <v>27</v>
      </c>
      <c r="X57" s="622">
        <v>30</v>
      </c>
      <c r="Y57" s="616">
        <v>71</v>
      </c>
      <c r="Z57" s="622">
        <v>38</v>
      </c>
      <c r="AA57" s="622">
        <v>33</v>
      </c>
    </row>
    <row r="58" spans="1:27" ht="15" customHeight="1">
      <c r="A58" s="35"/>
      <c r="B58" s="4" t="s">
        <v>143</v>
      </c>
      <c r="C58" s="616">
        <v>6</v>
      </c>
      <c r="D58" s="622">
        <v>6</v>
      </c>
      <c r="E58" s="616" t="s">
        <v>817</v>
      </c>
      <c r="F58" s="622">
        <v>34</v>
      </c>
      <c r="G58" s="616">
        <v>591</v>
      </c>
      <c r="H58" s="620">
        <v>304</v>
      </c>
      <c r="I58" s="620">
        <v>287</v>
      </c>
      <c r="J58" s="616">
        <v>83</v>
      </c>
      <c r="K58" s="622">
        <v>42</v>
      </c>
      <c r="L58" s="622">
        <v>41</v>
      </c>
      <c r="M58" s="616">
        <v>103</v>
      </c>
      <c r="N58" s="622">
        <v>56</v>
      </c>
      <c r="O58" s="622">
        <v>47</v>
      </c>
      <c r="P58" s="616">
        <v>108</v>
      </c>
      <c r="Q58" s="622">
        <v>53</v>
      </c>
      <c r="R58" s="622">
        <v>55</v>
      </c>
      <c r="S58" s="616">
        <v>99</v>
      </c>
      <c r="T58" s="622">
        <v>48</v>
      </c>
      <c r="U58" s="622">
        <v>51</v>
      </c>
      <c r="V58" s="616">
        <v>89</v>
      </c>
      <c r="W58" s="622">
        <v>46</v>
      </c>
      <c r="X58" s="622">
        <v>43</v>
      </c>
      <c r="Y58" s="616">
        <v>109</v>
      </c>
      <c r="Z58" s="622">
        <v>59</v>
      </c>
      <c r="AA58" s="622">
        <v>50</v>
      </c>
    </row>
    <row r="59" spans="1:27" ht="15" customHeight="1">
      <c r="A59" s="35"/>
      <c r="B59" s="4" t="s">
        <v>144</v>
      </c>
      <c r="C59" s="616">
        <v>6</v>
      </c>
      <c r="D59" s="622">
        <v>4</v>
      </c>
      <c r="E59" s="616">
        <v>2</v>
      </c>
      <c r="F59" s="622">
        <v>28</v>
      </c>
      <c r="G59" s="616">
        <v>627</v>
      </c>
      <c r="H59" s="620">
        <v>330</v>
      </c>
      <c r="I59" s="620">
        <v>297</v>
      </c>
      <c r="J59" s="616">
        <v>90</v>
      </c>
      <c r="K59" s="622">
        <v>48</v>
      </c>
      <c r="L59" s="622">
        <v>42</v>
      </c>
      <c r="M59" s="616">
        <v>102</v>
      </c>
      <c r="N59" s="622">
        <v>54</v>
      </c>
      <c r="O59" s="622">
        <v>48</v>
      </c>
      <c r="P59" s="616">
        <v>108</v>
      </c>
      <c r="Q59" s="622">
        <v>55</v>
      </c>
      <c r="R59" s="622">
        <v>53</v>
      </c>
      <c r="S59" s="616">
        <v>102</v>
      </c>
      <c r="T59" s="622">
        <v>48</v>
      </c>
      <c r="U59" s="622">
        <v>54</v>
      </c>
      <c r="V59" s="616">
        <v>119</v>
      </c>
      <c r="W59" s="622">
        <v>68</v>
      </c>
      <c r="X59" s="622">
        <v>51</v>
      </c>
      <c r="Y59" s="616">
        <v>106</v>
      </c>
      <c r="Z59" s="622">
        <v>57</v>
      </c>
      <c r="AA59" s="622">
        <v>49</v>
      </c>
    </row>
    <row r="60" spans="1:27" ht="15" customHeight="1">
      <c r="A60" s="35"/>
      <c r="B60" s="4" t="s">
        <v>145</v>
      </c>
      <c r="C60" s="616">
        <v>1</v>
      </c>
      <c r="D60" s="622">
        <v>1</v>
      </c>
      <c r="E60" s="616" t="s">
        <v>817</v>
      </c>
      <c r="F60" s="622">
        <v>12</v>
      </c>
      <c r="G60" s="616">
        <v>299</v>
      </c>
      <c r="H60" s="620">
        <v>154</v>
      </c>
      <c r="I60" s="620">
        <v>145</v>
      </c>
      <c r="J60" s="616">
        <v>49</v>
      </c>
      <c r="K60" s="622">
        <v>28</v>
      </c>
      <c r="L60" s="622">
        <v>21</v>
      </c>
      <c r="M60" s="616">
        <v>45</v>
      </c>
      <c r="N60" s="622">
        <v>20</v>
      </c>
      <c r="O60" s="622">
        <v>25</v>
      </c>
      <c r="P60" s="616">
        <v>45</v>
      </c>
      <c r="Q60" s="622">
        <v>25</v>
      </c>
      <c r="R60" s="622">
        <v>20</v>
      </c>
      <c r="S60" s="616">
        <v>54</v>
      </c>
      <c r="T60" s="622">
        <v>26</v>
      </c>
      <c r="U60" s="622">
        <v>28</v>
      </c>
      <c r="V60" s="616">
        <v>49</v>
      </c>
      <c r="W60" s="622">
        <v>23</v>
      </c>
      <c r="X60" s="622">
        <v>26</v>
      </c>
      <c r="Y60" s="616">
        <v>57</v>
      </c>
      <c r="Z60" s="622">
        <v>32</v>
      </c>
      <c r="AA60" s="622">
        <v>25</v>
      </c>
    </row>
    <row r="61" spans="1:27" ht="15" customHeight="1">
      <c r="A61" s="35"/>
      <c r="B61" s="4" t="s">
        <v>146</v>
      </c>
      <c r="C61" s="616">
        <v>2</v>
      </c>
      <c r="D61" s="622">
        <v>2</v>
      </c>
      <c r="E61" s="616" t="s">
        <v>817</v>
      </c>
      <c r="F61" s="622">
        <v>16</v>
      </c>
      <c r="G61" s="616">
        <v>334</v>
      </c>
      <c r="H61" s="620">
        <v>183</v>
      </c>
      <c r="I61" s="620">
        <v>151</v>
      </c>
      <c r="J61" s="616">
        <v>46</v>
      </c>
      <c r="K61" s="622">
        <v>25</v>
      </c>
      <c r="L61" s="622">
        <v>21</v>
      </c>
      <c r="M61" s="616">
        <v>52</v>
      </c>
      <c r="N61" s="622">
        <v>28</v>
      </c>
      <c r="O61" s="622">
        <v>24</v>
      </c>
      <c r="P61" s="616">
        <v>49</v>
      </c>
      <c r="Q61" s="622">
        <v>23</v>
      </c>
      <c r="R61" s="622">
        <v>26</v>
      </c>
      <c r="S61" s="616">
        <v>69</v>
      </c>
      <c r="T61" s="622">
        <v>36</v>
      </c>
      <c r="U61" s="622">
        <v>33</v>
      </c>
      <c r="V61" s="616">
        <v>51</v>
      </c>
      <c r="W61" s="622">
        <v>31</v>
      </c>
      <c r="X61" s="622">
        <v>20</v>
      </c>
      <c r="Y61" s="616">
        <v>67</v>
      </c>
      <c r="Z61" s="622">
        <v>40</v>
      </c>
      <c r="AA61" s="622">
        <v>27</v>
      </c>
    </row>
    <row r="62" spans="1:27" ht="15" customHeight="1">
      <c r="A62" s="35"/>
      <c r="B62" s="36"/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  <c r="P62" s="621"/>
      <c r="Q62" s="621"/>
      <c r="R62" s="621"/>
      <c r="S62" s="621"/>
      <c r="T62" s="621"/>
      <c r="U62" s="621"/>
      <c r="V62" s="621"/>
      <c r="W62" s="621"/>
      <c r="X62" s="621"/>
      <c r="Y62" s="621"/>
      <c r="Z62" s="621"/>
      <c r="AA62" s="621"/>
    </row>
    <row r="63" spans="1:27" s="572" customFormat="1" ht="15" customHeight="1">
      <c r="A63" s="757" t="s">
        <v>147</v>
      </c>
      <c r="B63" s="758"/>
      <c r="C63" s="618">
        <f>SUM(C64:C67)</f>
        <v>31</v>
      </c>
      <c r="D63" s="618">
        <f aca="true" t="shared" si="7" ref="D63:AA63">SUM(D64:D67)</f>
        <v>30</v>
      </c>
      <c r="E63" s="618">
        <f t="shared" si="7"/>
        <v>1</v>
      </c>
      <c r="F63" s="618">
        <f t="shared" si="7"/>
        <v>153</v>
      </c>
      <c r="G63" s="618">
        <f t="shared" si="7"/>
        <v>2498</v>
      </c>
      <c r="H63" s="618">
        <f t="shared" si="7"/>
        <v>1250</v>
      </c>
      <c r="I63" s="618">
        <f t="shared" si="7"/>
        <v>1248</v>
      </c>
      <c r="J63" s="618">
        <f t="shared" si="7"/>
        <v>321</v>
      </c>
      <c r="K63" s="618">
        <f t="shared" si="7"/>
        <v>172</v>
      </c>
      <c r="L63" s="618">
        <f t="shared" si="7"/>
        <v>149</v>
      </c>
      <c r="M63" s="618">
        <f t="shared" si="7"/>
        <v>395</v>
      </c>
      <c r="N63" s="618">
        <f t="shared" si="7"/>
        <v>210</v>
      </c>
      <c r="O63" s="618">
        <f t="shared" si="7"/>
        <v>185</v>
      </c>
      <c r="P63" s="618">
        <f t="shared" si="7"/>
        <v>402</v>
      </c>
      <c r="Q63" s="618">
        <f t="shared" si="7"/>
        <v>193</v>
      </c>
      <c r="R63" s="618">
        <f t="shared" si="7"/>
        <v>209</v>
      </c>
      <c r="S63" s="618">
        <f t="shared" si="7"/>
        <v>444</v>
      </c>
      <c r="T63" s="618">
        <f t="shared" si="7"/>
        <v>209</v>
      </c>
      <c r="U63" s="618">
        <f t="shared" si="7"/>
        <v>235</v>
      </c>
      <c r="V63" s="618">
        <f t="shared" si="7"/>
        <v>460</v>
      </c>
      <c r="W63" s="618">
        <f t="shared" si="7"/>
        <v>233</v>
      </c>
      <c r="X63" s="618">
        <f t="shared" si="7"/>
        <v>227</v>
      </c>
      <c r="Y63" s="618">
        <f t="shared" si="7"/>
        <v>476</v>
      </c>
      <c r="Z63" s="618">
        <f t="shared" si="7"/>
        <v>233</v>
      </c>
      <c r="AA63" s="618">
        <f t="shared" si="7"/>
        <v>243</v>
      </c>
    </row>
    <row r="64" spans="1:27" ht="15" customHeight="1">
      <c r="A64" s="35"/>
      <c r="B64" s="4" t="s">
        <v>148</v>
      </c>
      <c r="C64" s="616">
        <v>8</v>
      </c>
      <c r="D64" s="622">
        <v>8</v>
      </c>
      <c r="E64" s="616" t="s">
        <v>817</v>
      </c>
      <c r="F64" s="622">
        <v>43</v>
      </c>
      <c r="G64" s="616">
        <v>803</v>
      </c>
      <c r="H64" s="620">
        <v>395</v>
      </c>
      <c r="I64" s="620">
        <v>408</v>
      </c>
      <c r="J64" s="616">
        <v>110</v>
      </c>
      <c r="K64" s="622">
        <v>60</v>
      </c>
      <c r="L64" s="622">
        <v>50</v>
      </c>
      <c r="M64" s="616">
        <v>130</v>
      </c>
      <c r="N64" s="622">
        <v>69</v>
      </c>
      <c r="O64" s="622">
        <v>61</v>
      </c>
      <c r="P64" s="616">
        <v>137</v>
      </c>
      <c r="Q64" s="622">
        <v>60</v>
      </c>
      <c r="R64" s="622">
        <v>77</v>
      </c>
      <c r="S64" s="616">
        <v>136</v>
      </c>
      <c r="T64" s="622">
        <v>61</v>
      </c>
      <c r="U64" s="622">
        <v>75</v>
      </c>
      <c r="V64" s="616">
        <v>144</v>
      </c>
      <c r="W64" s="622">
        <v>78</v>
      </c>
      <c r="X64" s="622">
        <v>66</v>
      </c>
      <c r="Y64" s="616">
        <v>146</v>
      </c>
      <c r="Z64" s="622">
        <v>67</v>
      </c>
      <c r="AA64" s="622">
        <v>79</v>
      </c>
    </row>
    <row r="65" spans="1:27" ht="15" customHeight="1">
      <c r="A65" s="35"/>
      <c r="B65" s="4" t="s">
        <v>149</v>
      </c>
      <c r="C65" s="616">
        <v>7</v>
      </c>
      <c r="D65" s="622">
        <v>7</v>
      </c>
      <c r="E65" s="616" t="s">
        <v>817</v>
      </c>
      <c r="F65" s="622">
        <v>34</v>
      </c>
      <c r="G65" s="616">
        <v>443</v>
      </c>
      <c r="H65" s="620">
        <v>221</v>
      </c>
      <c r="I65" s="620">
        <v>222</v>
      </c>
      <c r="J65" s="616">
        <v>50</v>
      </c>
      <c r="K65" s="622">
        <v>24</v>
      </c>
      <c r="L65" s="622">
        <v>26</v>
      </c>
      <c r="M65" s="616">
        <v>58</v>
      </c>
      <c r="N65" s="622">
        <v>35</v>
      </c>
      <c r="O65" s="622">
        <v>23</v>
      </c>
      <c r="P65" s="616">
        <v>72</v>
      </c>
      <c r="Q65" s="622">
        <v>33</v>
      </c>
      <c r="R65" s="622">
        <v>39</v>
      </c>
      <c r="S65" s="616">
        <v>75</v>
      </c>
      <c r="T65" s="622">
        <v>38</v>
      </c>
      <c r="U65" s="622">
        <v>37</v>
      </c>
      <c r="V65" s="616">
        <v>96</v>
      </c>
      <c r="W65" s="622">
        <v>44</v>
      </c>
      <c r="X65" s="622">
        <v>52</v>
      </c>
      <c r="Y65" s="616">
        <v>92</v>
      </c>
      <c r="Z65" s="622">
        <v>47</v>
      </c>
      <c r="AA65" s="622">
        <v>45</v>
      </c>
    </row>
    <row r="66" spans="1:27" ht="15" customHeight="1">
      <c r="A66" s="35"/>
      <c r="B66" s="4" t="s">
        <v>150</v>
      </c>
      <c r="C66" s="616">
        <v>8</v>
      </c>
      <c r="D66" s="622">
        <v>7</v>
      </c>
      <c r="E66" s="616">
        <v>1</v>
      </c>
      <c r="F66" s="622">
        <v>47</v>
      </c>
      <c r="G66" s="616">
        <v>949</v>
      </c>
      <c r="H66" s="620">
        <v>473</v>
      </c>
      <c r="I66" s="620">
        <v>476</v>
      </c>
      <c r="J66" s="616">
        <v>121</v>
      </c>
      <c r="K66" s="622">
        <v>66</v>
      </c>
      <c r="L66" s="622">
        <v>55</v>
      </c>
      <c r="M66" s="616">
        <v>151</v>
      </c>
      <c r="N66" s="622">
        <v>77</v>
      </c>
      <c r="O66" s="622">
        <v>74</v>
      </c>
      <c r="P66" s="616">
        <v>151</v>
      </c>
      <c r="Q66" s="622">
        <v>79</v>
      </c>
      <c r="R66" s="622">
        <v>72</v>
      </c>
      <c r="S66" s="616">
        <v>175</v>
      </c>
      <c r="T66" s="622">
        <v>79</v>
      </c>
      <c r="U66" s="622">
        <v>96</v>
      </c>
      <c r="V66" s="616">
        <v>177</v>
      </c>
      <c r="W66" s="622">
        <v>89</v>
      </c>
      <c r="X66" s="622">
        <v>88</v>
      </c>
      <c r="Y66" s="616">
        <v>174</v>
      </c>
      <c r="Z66" s="622">
        <v>83</v>
      </c>
      <c r="AA66" s="622">
        <v>91</v>
      </c>
    </row>
    <row r="67" spans="1:27" ht="15" customHeight="1">
      <c r="A67" s="35"/>
      <c r="B67" s="4" t="s">
        <v>151</v>
      </c>
      <c r="C67" s="616">
        <v>8</v>
      </c>
      <c r="D67" s="622">
        <v>8</v>
      </c>
      <c r="E67" s="616" t="s">
        <v>817</v>
      </c>
      <c r="F67" s="622">
        <v>29</v>
      </c>
      <c r="G67" s="616">
        <v>303</v>
      </c>
      <c r="H67" s="620">
        <v>161</v>
      </c>
      <c r="I67" s="620">
        <v>142</v>
      </c>
      <c r="J67" s="616">
        <v>40</v>
      </c>
      <c r="K67" s="622">
        <v>22</v>
      </c>
      <c r="L67" s="622">
        <v>18</v>
      </c>
      <c r="M67" s="616">
        <v>56</v>
      </c>
      <c r="N67" s="622">
        <v>29</v>
      </c>
      <c r="O67" s="622">
        <v>27</v>
      </c>
      <c r="P67" s="616">
        <v>42</v>
      </c>
      <c r="Q67" s="622">
        <v>21</v>
      </c>
      <c r="R67" s="622">
        <v>21</v>
      </c>
      <c r="S67" s="616">
        <v>58</v>
      </c>
      <c r="T67" s="622">
        <v>31</v>
      </c>
      <c r="U67" s="622">
        <v>27</v>
      </c>
      <c r="V67" s="616">
        <v>43</v>
      </c>
      <c r="W67" s="622">
        <v>22</v>
      </c>
      <c r="X67" s="622">
        <v>21</v>
      </c>
      <c r="Y67" s="616">
        <v>64</v>
      </c>
      <c r="Z67" s="622">
        <v>36</v>
      </c>
      <c r="AA67" s="622">
        <v>28</v>
      </c>
    </row>
    <row r="68" spans="1:27" ht="15" customHeight="1">
      <c r="A68" s="35"/>
      <c r="B68" s="36"/>
      <c r="C68" s="621"/>
      <c r="D68" s="621"/>
      <c r="E68" s="621"/>
      <c r="F68" s="621"/>
      <c r="G68" s="621"/>
      <c r="H68" s="621"/>
      <c r="I68" s="621"/>
      <c r="J68" s="621"/>
      <c r="K68" s="621"/>
      <c r="L68" s="621"/>
      <c r="M68" s="621"/>
      <c r="N68" s="621"/>
      <c r="O68" s="621"/>
      <c r="P68" s="621"/>
      <c r="Q68" s="621"/>
      <c r="R68" s="621"/>
      <c r="S68" s="621"/>
      <c r="T68" s="621"/>
      <c r="U68" s="621"/>
      <c r="V68" s="621"/>
      <c r="W68" s="621"/>
      <c r="X68" s="621"/>
      <c r="Y68" s="621"/>
      <c r="Z68" s="621"/>
      <c r="AA68" s="621"/>
    </row>
    <row r="69" spans="1:27" s="572" customFormat="1" ht="15" customHeight="1">
      <c r="A69" s="757" t="s">
        <v>152</v>
      </c>
      <c r="B69" s="758"/>
      <c r="C69" s="574">
        <f>SUM(C70)</f>
        <v>4</v>
      </c>
      <c r="D69" s="574">
        <f aca="true" t="shared" si="8" ref="D69:AA69">SUM(D70)</f>
        <v>3</v>
      </c>
      <c r="E69" s="574">
        <f t="shared" si="8"/>
        <v>1</v>
      </c>
      <c r="F69" s="574">
        <f t="shared" si="8"/>
        <v>27</v>
      </c>
      <c r="G69" s="574">
        <f t="shared" si="8"/>
        <v>626</v>
      </c>
      <c r="H69" s="574">
        <f t="shared" si="8"/>
        <v>337</v>
      </c>
      <c r="I69" s="574">
        <f t="shared" si="8"/>
        <v>289</v>
      </c>
      <c r="J69" s="574">
        <f t="shared" si="8"/>
        <v>85</v>
      </c>
      <c r="K69" s="574">
        <f t="shared" si="8"/>
        <v>51</v>
      </c>
      <c r="L69" s="574">
        <f t="shared" si="8"/>
        <v>34</v>
      </c>
      <c r="M69" s="574">
        <f t="shared" si="8"/>
        <v>109</v>
      </c>
      <c r="N69" s="574">
        <f t="shared" si="8"/>
        <v>50</v>
      </c>
      <c r="O69" s="574">
        <f t="shared" si="8"/>
        <v>59</v>
      </c>
      <c r="P69" s="574">
        <f t="shared" si="8"/>
        <v>102</v>
      </c>
      <c r="Q69" s="574">
        <f t="shared" si="8"/>
        <v>54</v>
      </c>
      <c r="R69" s="574">
        <f t="shared" si="8"/>
        <v>48</v>
      </c>
      <c r="S69" s="574">
        <f t="shared" si="8"/>
        <v>100</v>
      </c>
      <c r="T69" s="574">
        <f t="shared" si="8"/>
        <v>52</v>
      </c>
      <c r="U69" s="574">
        <f t="shared" si="8"/>
        <v>48</v>
      </c>
      <c r="V69" s="574">
        <f t="shared" si="8"/>
        <v>123</v>
      </c>
      <c r="W69" s="574">
        <f t="shared" si="8"/>
        <v>74</v>
      </c>
      <c r="X69" s="574">
        <f t="shared" si="8"/>
        <v>49</v>
      </c>
      <c r="Y69" s="574">
        <f t="shared" si="8"/>
        <v>107</v>
      </c>
      <c r="Z69" s="574">
        <f t="shared" si="8"/>
        <v>56</v>
      </c>
      <c r="AA69" s="574">
        <f t="shared" si="8"/>
        <v>51</v>
      </c>
    </row>
    <row r="70" spans="1:27" ht="15" customHeight="1">
      <c r="A70" s="35"/>
      <c r="B70" s="4" t="s">
        <v>153</v>
      </c>
      <c r="C70" s="15">
        <v>4</v>
      </c>
      <c r="D70" s="15">
        <v>3</v>
      </c>
      <c r="E70" s="13">
        <v>1</v>
      </c>
      <c r="F70" s="15">
        <v>27</v>
      </c>
      <c r="G70" s="15">
        <v>626</v>
      </c>
      <c r="H70" s="15">
        <v>337</v>
      </c>
      <c r="I70" s="15">
        <v>289</v>
      </c>
      <c r="J70" s="15">
        <v>85</v>
      </c>
      <c r="K70" s="15">
        <v>51</v>
      </c>
      <c r="L70" s="15">
        <v>34</v>
      </c>
      <c r="M70" s="15">
        <v>109</v>
      </c>
      <c r="N70" s="15">
        <v>50</v>
      </c>
      <c r="O70" s="15">
        <v>59</v>
      </c>
      <c r="P70" s="15">
        <v>102</v>
      </c>
      <c r="Q70" s="15">
        <v>54</v>
      </c>
      <c r="R70" s="15">
        <v>48</v>
      </c>
      <c r="S70" s="15">
        <v>100</v>
      </c>
      <c r="T70" s="15">
        <v>52</v>
      </c>
      <c r="U70" s="15">
        <v>48</v>
      </c>
      <c r="V70" s="15">
        <v>123</v>
      </c>
      <c r="W70" s="15">
        <v>74</v>
      </c>
      <c r="X70" s="15">
        <v>49</v>
      </c>
      <c r="Y70" s="15">
        <v>107</v>
      </c>
      <c r="Z70" s="15">
        <v>56</v>
      </c>
      <c r="AA70" s="15">
        <v>51</v>
      </c>
    </row>
    <row r="71" spans="1:27" ht="15" customHeight="1">
      <c r="A71" s="87" t="s">
        <v>347</v>
      </c>
      <c r="B71" s="87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</row>
    <row r="72" spans="1:27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</sheetData>
  <sheetProtection/>
  <mergeCells count="33">
    <mergeCell ref="Y5:AA5"/>
    <mergeCell ref="A7:B7"/>
    <mergeCell ref="A8:B8"/>
    <mergeCell ref="A2:AA2"/>
    <mergeCell ref="A3:AA3"/>
    <mergeCell ref="A5:B6"/>
    <mergeCell ref="C5:E5"/>
    <mergeCell ref="F5:F6"/>
    <mergeCell ref="G5:I5"/>
    <mergeCell ref="J5:L5"/>
    <mergeCell ref="A14:B14"/>
    <mergeCell ref="A15:B15"/>
    <mergeCell ref="A9:B9"/>
    <mergeCell ref="A10:B10"/>
    <mergeCell ref="A11:B11"/>
    <mergeCell ref="V5:X5"/>
    <mergeCell ref="M5:O5"/>
    <mergeCell ref="P5:R5"/>
    <mergeCell ref="S5:U5"/>
    <mergeCell ref="A20:B20"/>
    <mergeCell ref="A21:B21"/>
    <mergeCell ref="A23:B23"/>
    <mergeCell ref="A26:B26"/>
    <mergeCell ref="A16:B16"/>
    <mergeCell ref="A17:B17"/>
    <mergeCell ref="A18:B18"/>
    <mergeCell ref="A19:B19"/>
    <mergeCell ref="A63:B63"/>
    <mergeCell ref="A69:B69"/>
    <mergeCell ref="A32:B32"/>
    <mergeCell ref="A42:B42"/>
    <mergeCell ref="A49:B49"/>
    <mergeCell ref="A55:B5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  <ignoredErrors>
    <ignoredError sqref="A8: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61"/>
  <sheetViews>
    <sheetView view="pageBreakPreview" zoomScale="75" zoomScaleNormal="75" zoomScaleSheetLayoutView="75" zoomScalePageLayoutView="0" workbookViewId="0" topLeftCell="A49">
      <selection activeCell="A2" sqref="A2:AO2"/>
    </sheetView>
  </sheetViews>
  <sheetFormatPr defaultColWidth="10.59765625" defaultRowHeight="15"/>
  <cols>
    <col min="1" max="1" width="2.59765625" style="6" customWidth="1"/>
    <col min="2" max="2" width="11.09765625" style="6" customWidth="1"/>
    <col min="3" max="3" width="7.09765625" style="6" customWidth="1"/>
    <col min="4" max="5" width="7.59765625" style="6" customWidth="1"/>
    <col min="6" max="9" width="6.59765625" style="6" customWidth="1"/>
    <col min="10" max="11" width="7.59765625" style="6" customWidth="1"/>
    <col min="12" max="12" width="8.59765625" style="6" customWidth="1"/>
    <col min="13" max="16" width="6.59765625" style="6" customWidth="1"/>
    <col min="17" max="17" width="7.19921875" style="6" customWidth="1"/>
    <col min="18" max="19" width="6.59765625" style="6" customWidth="1"/>
    <col min="20" max="20" width="8.59765625" style="6" customWidth="1"/>
    <col min="21" max="21" width="2.59765625" style="6" customWidth="1"/>
    <col min="22" max="22" width="12" style="6" customWidth="1"/>
    <col min="23" max="25" width="6.59765625" style="6" customWidth="1"/>
    <col min="26" max="26" width="7.59765625" style="6" customWidth="1"/>
    <col min="27" max="27" width="8.59765625" style="6" customWidth="1"/>
    <col min="28" max="28" width="8.19921875" style="6" customWidth="1"/>
    <col min="29" max="30" width="8.59765625" style="6" customWidth="1"/>
    <col min="31" max="32" width="7.59765625" style="6" customWidth="1"/>
    <col min="33" max="33" width="8.59765625" style="6" customWidth="1"/>
    <col min="34" max="35" width="7.59765625" style="6" customWidth="1"/>
    <col min="36" max="36" width="8.59765625" style="6" customWidth="1"/>
    <col min="37" max="38" width="7.59765625" style="6" customWidth="1"/>
    <col min="39" max="16384" width="10.59765625" style="6" customWidth="1"/>
  </cols>
  <sheetData>
    <row r="1" spans="1:38" s="25" customFormat="1" ht="19.5" customHeight="1">
      <c r="A1" s="771" t="s">
        <v>709</v>
      </c>
      <c r="B1" s="772"/>
      <c r="C1" s="772"/>
      <c r="AL1" s="26" t="s">
        <v>710</v>
      </c>
    </row>
    <row r="2" spans="1:38" s="9" customFormat="1" ht="19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U2" s="790" t="s">
        <v>847</v>
      </c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</row>
    <row r="3" spans="1:38" s="9" customFormat="1" ht="19.5" customHeight="1">
      <c r="A3" s="791" t="s">
        <v>711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U3" s="791" t="s">
        <v>647</v>
      </c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791"/>
    </row>
    <row r="4" spans="19:38" s="9" customFormat="1" ht="18" customHeight="1" thickBot="1">
      <c r="S4" s="180"/>
      <c r="AL4" s="181"/>
    </row>
    <row r="5" spans="1:38" s="9" customFormat="1" ht="15.75" customHeight="1">
      <c r="A5" s="794" t="s">
        <v>646</v>
      </c>
      <c r="B5" s="795"/>
      <c r="C5" s="792" t="s">
        <v>559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93"/>
      <c r="Q5" s="799" t="s">
        <v>155</v>
      </c>
      <c r="R5" s="736"/>
      <c r="S5" s="736"/>
      <c r="U5" s="736" t="s">
        <v>646</v>
      </c>
      <c r="V5" s="737"/>
      <c r="W5" s="792" t="s">
        <v>156</v>
      </c>
      <c r="X5" s="768"/>
      <c r="Y5" s="769"/>
      <c r="Z5" s="802" t="s">
        <v>95</v>
      </c>
      <c r="AA5" s="792" t="s">
        <v>712</v>
      </c>
      <c r="AB5" s="768"/>
      <c r="AC5" s="769"/>
      <c r="AD5" s="792" t="s">
        <v>713</v>
      </c>
      <c r="AE5" s="768"/>
      <c r="AF5" s="769"/>
      <c r="AG5" s="792" t="s">
        <v>714</v>
      </c>
      <c r="AH5" s="768"/>
      <c r="AI5" s="769"/>
      <c r="AJ5" s="792" t="s">
        <v>715</v>
      </c>
      <c r="AK5" s="768"/>
      <c r="AL5" s="768"/>
    </row>
    <row r="6" spans="1:38" s="9" customFormat="1" ht="15.75" customHeight="1">
      <c r="A6" s="796"/>
      <c r="B6" s="797"/>
      <c r="C6" s="807" t="s">
        <v>716</v>
      </c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9"/>
      <c r="O6" s="781" t="s">
        <v>717</v>
      </c>
      <c r="P6" s="803"/>
      <c r="Q6" s="800"/>
      <c r="R6" s="738"/>
      <c r="S6" s="738"/>
      <c r="U6" s="740"/>
      <c r="V6" s="741"/>
      <c r="W6" s="140" t="s">
        <v>31</v>
      </c>
      <c r="X6" s="140" t="s">
        <v>718</v>
      </c>
      <c r="Y6" s="140" t="s">
        <v>719</v>
      </c>
      <c r="Z6" s="687"/>
      <c r="AA6" s="140" t="s">
        <v>31</v>
      </c>
      <c r="AB6" s="140" t="s">
        <v>32</v>
      </c>
      <c r="AC6" s="140" t="s">
        <v>33</v>
      </c>
      <c r="AD6" s="140" t="s">
        <v>31</v>
      </c>
      <c r="AE6" s="140" t="s">
        <v>32</v>
      </c>
      <c r="AF6" s="140" t="s">
        <v>33</v>
      </c>
      <c r="AG6" s="140" t="s">
        <v>31</v>
      </c>
      <c r="AH6" s="140" t="s">
        <v>32</v>
      </c>
      <c r="AI6" s="140" t="s">
        <v>33</v>
      </c>
      <c r="AJ6" s="140" t="s">
        <v>31</v>
      </c>
      <c r="AK6" s="140" t="s">
        <v>32</v>
      </c>
      <c r="AL6" s="141" t="s">
        <v>33</v>
      </c>
    </row>
    <row r="7" spans="1:38" s="9" customFormat="1" ht="15.75" customHeight="1">
      <c r="A7" s="796"/>
      <c r="B7" s="797"/>
      <c r="C7" s="781" t="s">
        <v>720</v>
      </c>
      <c r="D7" s="810"/>
      <c r="E7" s="782"/>
      <c r="F7" s="781" t="s">
        <v>721</v>
      </c>
      <c r="G7" s="782"/>
      <c r="H7" s="781" t="s">
        <v>722</v>
      </c>
      <c r="I7" s="782"/>
      <c r="J7" s="785" t="s">
        <v>487</v>
      </c>
      <c r="K7" s="786"/>
      <c r="L7" s="787" t="s">
        <v>157</v>
      </c>
      <c r="M7" s="781" t="s">
        <v>158</v>
      </c>
      <c r="N7" s="782"/>
      <c r="O7" s="804"/>
      <c r="P7" s="805"/>
      <c r="Q7" s="800"/>
      <c r="R7" s="738"/>
      <c r="S7" s="738"/>
      <c r="U7" s="764" t="s">
        <v>8</v>
      </c>
      <c r="V7" s="765"/>
      <c r="W7" s="171">
        <v>115</v>
      </c>
      <c r="X7" s="183">
        <v>111</v>
      </c>
      <c r="Y7" s="183">
        <v>4</v>
      </c>
      <c r="Z7" s="183">
        <v>1504</v>
      </c>
      <c r="AA7" s="171">
        <v>56234</v>
      </c>
      <c r="AB7" s="183">
        <v>28850</v>
      </c>
      <c r="AC7" s="183">
        <v>27384</v>
      </c>
      <c r="AD7" s="171">
        <v>17708</v>
      </c>
      <c r="AE7" s="183">
        <v>9081</v>
      </c>
      <c r="AF7" s="183">
        <v>8627</v>
      </c>
      <c r="AG7" s="171">
        <v>18766</v>
      </c>
      <c r="AH7" s="183">
        <v>9701</v>
      </c>
      <c r="AI7" s="183">
        <v>9065</v>
      </c>
      <c r="AJ7" s="171">
        <v>19760</v>
      </c>
      <c r="AK7" s="183">
        <v>10068</v>
      </c>
      <c r="AL7" s="183">
        <v>9692</v>
      </c>
    </row>
    <row r="8" spans="1:38" s="9" customFormat="1" ht="15.75" customHeight="1">
      <c r="A8" s="796"/>
      <c r="B8" s="797"/>
      <c r="C8" s="783"/>
      <c r="D8" s="798"/>
      <c r="E8" s="784"/>
      <c r="F8" s="783"/>
      <c r="G8" s="784"/>
      <c r="H8" s="783"/>
      <c r="I8" s="784"/>
      <c r="J8" s="732"/>
      <c r="K8" s="741"/>
      <c r="L8" s="696"/>
      <c r="M8" s="783"/>
      <c r="N8" s="784"/>
      <c r="O8" s="783"/>
      <c r="P8" s="806"/>
      <c r="Q8" s="801"/>
      <c r="R8" s="740"/>
      <c r="S8" s="740"/>
      <c r="U8" s="761">
        <v>2</v>
      </c>
      <c r="V8" s="762"/>
      <c r="W8" s="173">
        <v>114</v>
      </c>
      <c r="X8" s="183">
        <v>110</v>
      </c>
      <c r="Y8" s="183">
        <v>4</v>
      </c>
      <c r="Z8" s="183">
        <v>1485</v>
      </c>
      <c r="AA8" s="173">
        <v>53435</v>
      </c>
      <c r="AB8" s="183">
        <v>27497</v>
      </c>
      <c r="AC8" s="183">
        <v>25938</v>
      </c>
      <c r="AD8" s="173">
        <v>16966</v>
      </c>
      <c r="AE8" s="183">
        <v>8717</v>
      </c>
      <c r="AF8" s="183">
        <v>8249</v>
      </c>
      <c r="AG8" s="173">
        <v>17728</v>
      </c>
      <c r="AH8" s="183">
        <v>9084</v>
      </c>
      <c r="AI8" s="183">
        <v>8644</v>
      </c>
      <c r="AJ8" s="173">
        <v>18741</v>
      </c>
      <c r="AK8" s="183">
        <v>9696</v>
      </c>
      <c r="AL8" s="183">
        <v>9045</v>
      </c>
    </row>
    <row r="9" spans="1:38" s="9" customFormat="1" ht="15.75" customHeight="1">
      <c r="A9" s="798"/>
      <c r="B9" s="784"/>
      <c r="C9" s="140" t="s">
        <v>31</v>
      </c>
      <c r="D9" s="140" t="s">
        <v>32</v>
      </c>
      <c r="E9" s="140" t="s">
        <v>33</v>
      </c>
      <c r="F9" s="140" t="s">
        <v>32</v>
      </c>
      <c r="G9" s="140" t="s">
        <v>33</v>
      </c>
      <c r="H9" s="140" t="s">
        <v>32</v>
      </c>
      <c r="I9" s="140" t="s">
        <v>33</v>
      </c>
      <c r="J9" s="140" t="s">
        <v>32</v>
      </c>
      <c r="K9" s="140" t="s">
        <v>33</v>
      </c>
      <c r="L9" s="140" t="s">
        <v>33</v>
      </c>
      <c r="M9" s="140" t="s">
        <v>32</v>
      </c>
      <c r="N9" s="140" t="s">
        <v>33</v>
      </c>
      <c r="O9" s="140" t="s">
        <v>32</v>
      </c>
      <c r="P9" s="169" t="s">
        <v>33</v>
      </c>
      <c r="Q9" s="182" t="s">
        <v>31</v>
      </c>
      <c r="R9" s="140" t="s">
        <v>32</v>
      </c>
      <c r="S9" s="141" t="s">
        <v>33</v>
      </c>
      <c r="U9" s="761">
        <v>3</v>
      </c>
      <c r="V9" s="762"/>
      <c r="W9" s="173">
        <v>114</v>
      </c>
      <c r="X9" s="183">
        <v>110</v>
      </c>
      <c r="Y9" s="183">
        <v>4</v>
      </c>
      <c r="Z9" s="183">
        <v>1483</v>
      </c>
      <c r="AA9" s="173">
        <v>51087</v>
      </c>
      <c r="AB9" s="183">
        <v>26164</v>
      </c>
      <c r="AC9" s="183">
        <v>24923</v>
      </c>
      <c r="AD9" s="173">
        <v>16446</v>
      </c>
      <c r="AE9" s="183">
        <v>8395</v>
      </c>
      <c r="AF9" s="183">
        <v>8051</v>
      </c>
      <c r="AG9" s="173">
        <v>16951</v>
      </c>
      <c r="AH9" s="183">
        <v>8708</v>
      </c>
      <c r="AI9" s="183">
        <v>8243</v>
      </c>
      <c r="AJ9" s="173">
        <v>17690</v>
      </c>
      <c r="AK9" s="183">
        <v>9061</v>
      </c>
      <c r="AL9" s="183">
        <v>8629</v>
      </c>
    </row>
    <row r="10" spans="1:38" s="9" customFormat="1" ht="15.75" customHeight="1">
      <c r="A10" s="764" t="s">
        <v>8</v>
      </c>
      <c r="B10" s="765"/>
      <c r="C10" s="171">
        <v>4534</v>
      </c>
      <c r="D10" s="173">
        <v>1738</v>
      </c>
      <c r="E10" s="173">
        <v>2796</v>
      </c>
      <c r="F10" s="183">
        <v>269</v>
      </c>
      <c r="G10" s="183">
        <v>9</v>
      </c>
      <c r="H10" s="183">
        <v>221</v>
      </c>
      <c r="I10" s="183">
        <v>59</v>
      </c>
      <c r="J10" s="183">
        <v>1212</v>
      </c>
      <c r="K10" s="183">
        <v>2361</v>
      </c>
      <c r="L10" s="183">
        <v>252</v>
      </c>
      <c r="M10" s="183">
        <v>36</v>
      </c>
      <c r="N10" s="183">
        <v>115</v>
      </c>
      <c r="O10" s="183">
        <v>27</v>
      </c>
      <c r="P10" s="183">
        <v>85</v>
      </c>
      <c r="Q10" s="171">
        <v>1199</v>
      </c>
      <c r="R10" s="183">
        <v>157</v>
      </c>
      <c r="S10" s="183">
        <v>1042</v>
      </c>
      <c r="U10" s="761">
        <v>4</v>
      </c>
      <c r="V10" s="762"/>
      <c r="W10" s="173">
        <v>114</v>
      </c>
      <c r="X10" s="183">
        <v>110</v>
      </c>
      <c r="Y10" s="183">
        <v>4</v>
      </c>
      <c r="Z10" s="183">
        <v>1436</v>
      </c>
      <c r="AA10" s="173">
        <v>49129</v>
      </c>
      <c r="AB10" s="183">
        <v>25036</v>
      </c>
      <c r="AC10" s="183">
        <v>24093</v>
      </c>
      <c r="AD10" s="173">
        <v>15754</v>
      </c>
      <c r="AE10" s="183">
        <v>7954</v>
      </c>
      <c r="AF10" s="183">
        <v>7800</v>
      </c>
      <c r="AG10" s="173">
        <v>16440</v>
      </c>
      <c r="AH10" s="183">
        <v>8381</v>
      </c>
      <c r="AI10" s="183">
        <v>8059</v>
      </c>
      <c r="AJ10" s="173">
        <v>16935</v>
      </c>
      <c r="AK10" s="183">
        <v>8701</v>
      </c>
      <c r="AL10" s="183">
        <v>8234</v>
      </c>
    </row>
    <row r="11" spans="1:38" ht="15.75" customHeight="1">
      <c r="A11" s="761">
        <v>2</v>
      </c>
      <c r="B11" s="762"/>
      <c r="C11" s="173">
        <v>4518</v>
      </c>
      <c r="D11" s="173">
        <v>1682</v>
      </c>
      <c r="E11" s="173">
        <v>2836</v>
      </c>
      <c r="F11" s="183">
        <v>267</v>
      </c>
      <c r="G11" s="183">
        <v>12</v>
      </c>
      <c r="H11" s="183">
        <v>202</v>
      </c>
      <c r="I11" s="183">
        <v>75</v>
      </c>
      <c r="J11" s="183">
        <v>1176</v>
      </c>
      <c r="K11" s="183">
        <v>2384</v>
      </c>
      <c r="L11" s="183">
        <v>263</v>
      </c>
      <c r="M11" s="183">
        <v>37</v>
      </c>
      <c r="N11" s="183">
        <v>102</v>
      </c>
      <c r="O11" s="183">
        <v>23</v>
      </c>
      <c r="P11" s="183">
        <v>55</v>
      </c>
      <c r="Q11" s="173">
        <v>1173</v>
      </c>
      <c r="R11" s="183">
        <v>161</v>
      </c>
      <c r="S11" s="183">
        <v>1012</v>
      </c>
      <c r="T11" s="9"/>
      <c r="U11" s="723">
        <v>5</v>
      </c>
      <c r="V11" s="763"/>
      <c r="W11" s="574">
        <f>SUM(W13:W20,W22,W25,W31,W41,W48,W54,W62,W68)</f>
        <v>114</v>
      </c>
      <c r="X11" s="631">
        <f aca="true" t="shared" si="0" ref="X11:AL11">SUM(X13:X20,X22,X25,X31,X41,X48,X54,X62,X68)</f>
        <v>110</v>
      </c>
      <c r="Y11" s="631">
        <f t="shared" si="0"/>
        <v>4</v>
      </c>
      <c r="Z11" s="631">
        <f t="shared" si="0"/>
        <v>1375</v>
      </c>
      <c r="AA11" s="631">
        <f t="shared" si="0"/>
        <v>46970</v>
      </c>
      <c r="AB11" s="631">
        <f t="shared" si="0"/>
        <v>23859</v>
      </c>
      <c r="AC11" s="631">
        <f t="shared" si="0"/>
        <v>23111</v>
      </c>
      <c r="AD11" s="631">
        <f t="shared" si="0"/>
        <v>14773</v>
      </c>
      <c r="AE11" s="631">
        <f t="shared" si="0"/>
        <v>7523</v>
      </c>
      <c r="AF11" s="631">
        <f t="shared" si="0"/>
        <v>7250</v>
      </c>
      <c r="AG11" s="631">
        <f t="shared" si="0"/>
        <v>15771</v>
      </c>
      <c r="AH11" s="631">
        <f t="shared" si="0"/>
        <v>7963</v>
      </c>
      <c r="AI11" s="631">
        <f t="shared" si="0"/>
        <v>7808</v>
      </c>
      <c r="AJ11" s="631">
        <f t="shared" si="0"/>
        <v>16426</v>
      </c>
      <c r="AK11" s="631">
        <f t="shared" si="0"/>
        <v>8373</v>
      </c>
      <c r="AL11" s="631">
        <f t="shared" si="0"/>
        <v>8053</v>
      </c>
    </row>
    <row r="12" spans="1:38" ht="15.75" customHeight="1">
      <c r="A12" s="788">
        <v>3</v>
      </c>
      <c r="B12" s="789"/>
      <c r="C12" s="15">
        <v>4512</v>
      </c>
      <c r="D12" s="15">
        <v>1655</v>
      </c>
      <c r="E12" s="15">
        <v>2857</v>
      </c>
      <c r="F12" s="11">
        <v>259</v>
      </c>
      <c r="G12" s="11">
        <v>16</v>
      </c>
      <c r="H12" s="11">
        <v>191</v>
      </c>
      <c r="I12" s="11">
        <v>83</v>
      </c>
      <c r="J12" s="11">
        <v>1175</v>
      </c>
      <c r="K12" s="11">
        <v>2370</v>
      </c>
      <c r="L12" s="11">
        <v>271</v>
      </c>
      <c r="M12" s="11">
        <v>30</v>
      </c>
      <c r="N12" s="11">
        <v>117</v>
      </c>
      <c r="O12" s="11">
        <v>29</v>
      </c>
      <c r="P12" s="11">
        <v>49</v>
      </c>
      <c r="Q12" s="15">
        <v>1211</v>
      </c>
      <c r="R12" s="11">
        <v>157</v>
      </c>
      <c r="S12" s="11">
        <v>1054</v>
      </c>
      <c r="U12" s="582"/>
      <c r="V12" s="583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</row>
    <row r="13" spans="1:38" ht="15.75" customHeight="1">
      <c r="A13" s="788">
        <v>4</v>
      </c>
      <c r="B13" s="789"/>
      <c r="C13" s="15">
        <v>4451</v>
      </c>
      <c r="D13" s="15">
        <v>1597</v>
      </c>
      <c r="E13" s="15">
        <v>2854</v>
      </c>
      <c r="F13" s="11">
        <v>248</v>
      </c>
      <c r="G13" s="11">
        <v>23</v>
      </c>
      <c r="H13" s="11">
        <v>193</v>
      </c>
      <c r="I13" s="11">
        <v>78</v>
      </c>
      <c r="J13" s="11">
        <v>1120</v>
      </c>
      <c r="K13" s="11">
        <v>2334</v>
      </c>
      <c r="L13" s="11">
        <v>288</v>
      </c>
      <c r="M13" s="11">
        <v>36</v>
      </c>
      <c r="N13" s="11">
        <v>131</v>
      </c>
      <c r="O13" s="11">
        <v>16</v>
      </c>
      <c r="P13" s="11">
        <v>27</v>
      </c>
      <c r="Q13" s="15">
        <v>1169</v>
      </c>
      <c r="R13" s="11">
        <v>154</v>
      </c>
      <c r="S13" s="11">
        <v>1015</v>
      </c>
      <c r="U13" s="777" t="s">
        <v>106</v>
      </c>
      <c r="V13" s="778"/>
      <c r="W13" s="624">
        <v>27</v>
      </c>
      <c r="X13" s="633">
        <v>26</v>
      </c>
      <c r="Y13" s="625">
        <v>1</v>
      </c>
      <c r="Z13" s="633">
        <v>469</v>
      </c>
      <c r="AA13" s="620">
        <v>16953</v>
      </c>
      <c r="AB13" s="622">
        <v>8627</v>
      </c>
      <c r="AC13" s="622">
        <v>8326</v>
      </c>
      <c r="AD13" s="620">
        <v>5440</v>
      </c>
      <c r="AE13" s="633">
        <v>2781</v>
      </c>
      <c r="AF13" s="633">
        <v>2659</v>
      </c>
      <c r="AG13" s="620">
        <v>5567</v>
      </c>
      <c r="AH13" s="633">
        <v>2786</v>
      </c>
      <c r="AI13" s="633">
        <v>2781</v>
      </c>
      <c r="AJ13" s="620">
        <v>5946</v>
      </c>
      <c r="AK13" s="633">
        <v>3060</v>
      </c>
      <c r="AL13" s="633">
        <v>2886</v>
      </c>
    </row>
    <row r="14" spans="1:38" s="573" customFormat="1" ht="15.75" customHeight="1">
      <c r="A14" s="723">
        <v>5</v>
      </c>
      <c r="B14" s="763"/>
      <c r="C14" s="574">
        <f>SUM(C16:C23,C25,C28,C34,C44,C51,C57,C65,C71)</f>
        <v>4392</v>
      </c>
      <c r="D14" s="574">
        <f aca="true" t="shared" si="1" ref="D14:S14">SUM(D16:D23,D25,D28,D34,D44,D51,D57,D65,D71)</f>
        <v>1584</v>
      </c>
      <c r="E14" s="574">
        <f t="shared" si="1"/>
        <v>2808</v>
      </c>
      <c r="F14" s="631">
        <f t="shared" si="1"/>
        <v>244</v>
      </c>
      <c r="G14" s="631">
        <f t="shared" si="1"/>
        <v>26</v>
      </c>
      <c r="H14" s="631">
        <f t="shared" si="1"/>
        <v>198</v>
      </c>
      <c r="I14" s="631">
        <f t="shared" si="1"/>
        <v>73</v>
      </c>
      <c r="J14" s="631">
        <f t="shared" si="1"/>
        <v>1101</v>
      </c>
      <c r="K14" s="631">
        <f t="shared" si="1"/>
        <v>2303</v>
      </c>
      <c r="L14" s="631">
        <f t="shared" si="1"/>
        <v>282</v>
      </c>
      <c r="M14" s="631">
        <f t="shared" si="1"/>
        <v>41</v>
      </c>
      <c r="N14" s="631">
        <f t="shared" si="1"/>
        <v>124</v>
      </c>
      <c r="O14" s="631">
        <f t="shared" si="1"/>
        <v>15</v>
      </c>
      <c r="P14" s="631">
        <f t="shared" si="1"/>
        <v>27</v>
      </c>
      <c r="Q14" s="631">
        <f t="shared" si="1"/>
        <v>1178</v>
      </c>
      <c r="R14" s="631">
        <f t="shared" si="1"/>
        <v>149</v>
      </c>
      <c r="S14" s="631">
        <f t="shared" si="1"/>
        <v>1029</v>
      </c>
      <c r="U14" s="777" t="s">
        <v>46</v>
      </c>
      <c r="V14" s="778"/>
      <c r="W14" s="624">
        <v>6</v>
      </c>
      <c r="X14" s="633">
        <v>6</v>
      </c>
      <c r="Y14" s="625" t="s">
        <v>846</v>
      </c>
      <c r="Z14" s="633">
        <v>59</v>
      </c>
      <c r="AA14" s="620">
        <v>2007</v>
      </c>
      <c r="AB14" s="622">
        <v>1003</v>
      </c>
      <c r="AC14" s="622">
        <v>1004</v>
      </c>
      <c r="AD14" s="620">
        <v>610</v>
      </c>
      <c r="AE14" s="633">
        <v>300</v>
      </c>
      <c r="AF14" s="633">
        <v>310</v>
      </c>
      <c r="AG14" s="620">
        <v>690</v>
      </c>
      <c r="AH14" s="633">
        <v>327</v>
      </c>
      <c r="AI14" s="633">
        <v>363</v>
      </c>
      <c r="AJ14" s="620">
        <v>707</v>
      </c>
      <c r="AK14" s="634">
        <v>376</v>
      </c>
      <c r="AL14" s="634">
        <v>331</v>
      </c>
    </row>
    <row r="15" spans="1:38" s="573" customFormat="1" ht="15.75" customHeight="1">
      <c r="A15" s="579"/>
      <c r="B15" s="580"/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3"/>
      <c r="Q15" s="623"/>
      <c r="R15" s="623"/>
      <c r="S15" s="623"/>
      <c r="U15" s="777" t="s">
        <v>107</v>
      </c>
      <c r="V15" s="778"/>
      <c r="W15" s="620">
        <v>10</v>
      </c>
      <c r="X15" s="620">
        <v>10</v>
      </c>
      <c r="Y15" s="625" t="s">
        <v>846</v>
      </c>
      <c r="Z15" s="620">
        <v>128</v>
      </c>
      <c r="AA15" s="620">
        <v>4322</v>
      </c>
      <c r="AB15" s="622">
        <v>2248</v>
      </c>
      <c r="AC15" s="622">
        <v>2074</v>
      </c>
      <c r="AD15" s="620">
        <v>1322</v>
      </c>
      <c r="AE15" s="620">
        <v>702</v>
      </c>
      <c r="AF15" s="620">
        <v>620</v>
      </c>
      <c r="AG15" s="620">
        <v>1484</v>
      </c>
      <c r="AH15" s="620">
        <v>761</v>
      </c>
      <c r="AI15" s="620">
        <v>723</v>
      </c>
      <c r="AJ15" s="620">
        <v>1516</v>
      </c>
      <c r="AK15" s="620">
        <v>785</v>
      </c>
      <c r="AL15" s="620">
        <v>731</v>
      </c>
    </row>
    <row r="16" spans="1:38" s="573" customFormat="1" ht="15.75" customHeight="1">
      <c r="A16" s="777" t="s">
        <v>106</v>
      </c>
      <c r="B16" s="778"/>
      <c r="C16" s="624">
        <v>1352</v>
      </c>
      <c r="D16" s="620">
        <v>473</v>
      </c>
      <c r="E16" s="620">
        <v>879</v>
      </c>
      <c r="F16" s="620">
        <v>50</v>
      </c>
      <c r="G16" s="620">
        <v>9</v>
      </c>
      <c r="H16" s="620">
        <v>51</v>
      </c>
      <c r="I16" s="620">
        <v>9</v>
      </c>
      <c r="J16" s="620">
        <v>359</v>
      </c>
      <c r="K16" s="620">
        <v>758</v>
      </c>
      <c r="L16" s="620">
        <v>61</v>
      </c>
      <c r="M16" s="620">
        <v>13</v>
      </c>
      <c r="N16" s="620">
        <v>42</v>
      </c>
      <c r="O16" s="620">
        <v>6</v>
      </c>
      <c r="P16" s="620">
        <v>13</v>
      </c>
      <c r="Q16" s="620">
        <v>265</v>
      </c>
      <c r="R16" s="620">
        <v>66</v>
      </c>
      <c r="S16" s="620">
        <v>199</v>
      </c>
      <c r="U16" s="777" t="s">
        <v>108</v>
      </c>
      <c r="V16" s="778"/>
      <c r="W16" s="620">
        <v>7</v>
      </c>
      <c r="X16" s="620">
        <v>6</v>
      </c>
      <c r="Y16" s="620">
        <v>1</v>
      </c>
      <c r="Z16" s="620">
        <v>41</v>
      </c>
      <c r="AA16" s="620">
        <v>1138</v>
      </c>
      <c r="AB16" s="622">
        <v>585</v>
      </c>
      <c r="AC16" s="622">
        <v>553</v>
      </c>
      <c r="AD16" s="620">
        <v>368</v>
      </c>
      <c r="AE16" s="620">
        <v>199</v>
      </c>
      <c r="AF16" s="620">
        <v>169</v>
      </c>
      <c r="AG16" s="620">
        <v>392</v>
      </c>
      <c r="AH16" s="620">
        <v>199</v>
      </c>
      <c r="AI16" s="620">
        <v>193</v>
      </c>
      <c r="AJ16" s="620">
        <v>378</v>
      </c>
      <c r="AK16" s="620">
        <v>187</v>
      </c>
      <c r="AL16" s="620">
        <v>191</v>
      </c>
    </row>
    <row r="17" spans="1:38" s="573" customFormat="1" ht="15.75" customHeight="1">
      <c r="A17" s="777" t="s">
        <v>46</v>
      </c>
      <c r="B17" s="778"/>
      <c r="C17" s="624">
        <v>170</v>
      </c>
      <c r="D17" s="620">
        <v>56</v>
      </c>
      <c r="E17" s="620">
        <v>114</v>
      </c>
      <c r="F17" s="620">
        <v>8</v>
      </c>
      <c r="G17" s="616">
        <v>2</v>
      </c>
      <c r="H17" s="620">
        <v>8</v>
      </c>
      <c r="I17" s="620">
        <v>2</v>
      </c>
      <c r="J17" s="620">
        <v>42</v>
      </c>
      <c r="K17" s="620">
        <v>107</v>
      </c>
      <c r="L17" s="620">
        <v>11</v>
      </c>
      <c r="M17" s="625">
        <v>2</v>
      </c>
      <c r="N17" s="620">
        <v>3</v>
      </c>
      <c r="O17" s="626" t="s">
        <v>817</v>
      </c>
      <c r="P17" s="625">
        <v>2</v>
      </c>
      <c r="Q17" s="620">
        <v>62</v>
      </c>
      <c r="R17" s="620">
        <v>9</v>
      </c>
      <c r="S17" s="620">
        <v>53</v>
      </c>
      <c r="U17" s="777" t="s">
        <v>109</v>
      </c>
      <c r="V17" s="778"/>
      <c r="W17" s="620">
        <v>7</v>
      </c>
      <c r="X17" s="620">
        <v>7</v>
      </c>
      <c r="Y17" s="625" t="s">
        <v>846</v>
      </c>
      <c r="Z17" s="620">
        <v>36</v>
      </c>
      <c r="AA17" s="620">
        <v>935</v>
      </c>
      <c r="AB17" s="622">
        <v>461</v>
      </c>
      <c r="AC17" s="622">
        <v>474</v>
      </c>
      <c r="AD17" s="620">
        <v>273</v>
      </c>
      <c r="AE17" s="620">
        <v>132</v>
      </c>
      <c r="AF17" s="620">
        <v>141</v>
      </c>
      <c r="AG17" s="620">
        <v>310</v>
      </c>
      <c r="AH17" s="620">
        <v>158</v>
      </c>
      <c r="AI17" s="620">
        <v>152</v>
      </c>
      <c r="AJ17" s="620">
        <v>352</v>
      </c>
      <c r="AK17" s="620">
        <v>171</v>
      </c>
      <c r="AL17" s="620">
        <v>181</v>
      </c>
    </row>
    <row r="18" spans="1:38" s="573" customFormat="1" ht="15.75" customHeight="1">
      <c r="A18" s="777" t="s">
        <v>107</v>
      </c>
      <c r="B18" s="778"/>
      <c r="C18" s="624">
        <v>395</v>
      </c>
      <c r="D18" s="620">
        <v>129</v>
      </c>
      <c r="E18" s="620">
        <v>266</v>
      </c>
      <c r="F18" s="627">
        <v>20</v>
      </c>
      <c r="G18" s="627">
        <v>5</v>
      </c>
      <c r="H18" s="627">
        <v>12</v>
      </c>
      <c r="I18" s="616">
        <v>13</v>
      </c>
      <c r="J18" s="627">
        <v>90</v>
      </c>
      <c r="K18" s="627">
        <v>200</v>
      </c>
      <c r="L18" s="627">
        <v>26</v>
      </c>
      <c r="M18" s="627">
        <v>3</v>
      </c>
      <c r="N18" s="627">
        <v>11</v>
      </c>
      <c r="O18" s="626" t="s">
        <v>817</v>
      </c>
      <c r="P18" s="627">
        <v>2</v>
      </c>
      <c r="Q18" s="620">
        <v>101</v>
      </c>
      <c r="R18" s="627">
        <v>3</v>
      </c>
      <c r="S18" s="627">
        <v>98</v>
      </c>
      <c r="U18" s="777" t="s">
        <v>110</v>
      </c>
      <c r="V18" s="778"/>
      <c r="W18" s="620">
        <v>5</v>
      </c>
      <c r="X18" s="620">
        <v>5</v>
      </c>
      <c r="Y18" s="625" t="s">
        <v>846</v>
      </c>
      <c r="Z18" s="620">
        <v>77</v>
      </c>
      <c r="AA18" s="620">
        <v>2802</v>
      </c>
      <c r="AB18" s="622">
        <v>1400</v>
      </c>
      <c r="AC18" s="622">
        <v>1402</v>
      </c>
      <c r="AD18" s="620">
        <v>873</v>
      </c>
      <c r="AE18" s="620">
        <v>438</v>
      </c>
      <c r="AF18" s="620">
        <v>435</v>
      </c>
      <c r="AG18" s="620">
        <v>986</v>
      </c>
      <c r="AH18" s="620">
        <v>483</v>
      </c>
      <c r="AI18" s="620">
        <v>503</v>
      </c>
      <c r="AJ18" s="620">
        <v>943</v>
      </c>
      <c r="AK18" s="620">
        <v>479</v>
      </c>
      <c r="AL18" s="620">
        <v>464</v>
      </c>
    </row>
    <row r="19" spans="1:38" s="573" customFormat="1" ht="15.75" customHeight="1">
      <c r="A19" s="777" t="s">
        <v>108</v>
      </c>
      <c r="B19" s="778"/>
      <c r="C19" s="624">
        <v>168</v>
      </c>
      <c r="D19" s="620">
        <v>73</v>
      </c>
      <c r="E19" s="620">
        <v>95</v>
      </c>
      <c r="F19" s="627">
        <v>15</v>
      </c>
      <c r="G19" s="616">
        <v>1</v>
      </c>
      <c r="H19" s="627">
        <v>7</v>
      </c>
      <c r="I19" s="626">
        <v>7</v>
      </c>
      <c r="J19" s="627">
        <v>50</v>
      </c>
      <c r="K19" s="627">
        <v>69</v>
      </c>
      <c r="L19" s="627">
        <v>16</v>
      </c>
      <c r="M19" s="616">
        <v>1</v>
      </c>
      <c r="N19" s="626">
        <v>2</v>
      </c>
      <c r="O19" s="626" t="s">
        <v>817</v>
      </c>
      <c r="P19" s="627">
        <v>2</v>
      </c>
      <c r="Q19" s="620">
        <v>53</v>
      </c>
      <c r="R19" s="627">
        <v>5</v>
      </c>
      <c r="S19" s="627">
        <v>48</v>
      </c>
      <c r="U19" s="777" t="s">
        <v>111</v>
      </c>
      <c r="V19" s="778"/>
      <c r="W19" s="620">
        <v>2</v>
      </c>
      <c r="X19" s="620">
        <v>2</v>
      </c>
      <c r="Y19" s="625" t="s">
        <v>846</v>
      </c>
      <c r="Z19" s="620">
        <v>31</v>
      </c>
      <c r="AA19" s="620">
        <v>1071</v>
      </c>
      <c r="AB19" s="622">
        <v>521</v>
      </c>
      <c r="AC19" s="622">
        <v>550</v>
      </c>
      <c r="AD19" s="620">
        <v>339</v>
      </c>
      <c r="AE19" s="620">
        <v>156</v>
      </c>
      <c r="AF19" s="620">
        <v>183</v>
      </c>
      <c r="AG19" s="620">
        <v>373</v>
      </c>
      <c r="AH19" s="620">
        <v>188</v>
      </c>
      <c r="AI19" s="620">
        <v>185</v>
      </c>
      <c r="AJ19" s="620">
        <v>359</v>
      </c>
      <c r="AK19" s="620">
        <v>177</v>
      </c>
      <c r="AL19" s="620">
        <v>182</v>
      </c>
    </row>
    <row r="20" spans="1:38" s="573" customFormat="1" ht="15.75" customHeight="1">
      <c r="A20" s="777" t="s">
        <v>109</v>
      </c>
      <c r="B20" s="778"/>
      <c r="C20" s="624">
        <v>127</v>
      </c>
      <c r="D20" s="620">
        <v>50</v>
      </c>
      <c r="E20" s="620">
        <v>77</v>
      </c>
      <c r="F20" s="627">
        <v>11</v>
      </c>
      <c r="G20" s="626" t="s">
        <v>817</v>
      </c>
      <c r="H20" s="627">
        <v>10</v>
      </c>
      <c r="I20" s="616">
        <v>3</v>
      </c>
      <c r="J20" s="627">
        <v>29</v>
      </c>
      <c r="K20" s="627">
        <v>58</v>
      </c>
      <c r="L20" s="627">
        <v>13</v>
      </c>
      <c r="M20" s="626" t="s">
        <v>817</v>
      </c>
      <c r="N20" s="627">
        <v>3</v>
      </c>
      <c r="O20" s="627">
        <v>3</v>
      </c>
      <c r="P20" s="626" t="s">
        <v>817</v>
      </c>
      <c r="Q20" s="620">
        <v>47</v>
      </c>
      <c r="R20" s="627">
        <v>12</v>
      </c>
      <c r="S20" s="627">
        <v>35</v>
      </c>
      <c r="U20" s="777" t="s">
        <v>112</v>
      </c>
      <c r="V20" s="778"/>
      <c r="W20" s="620">
        <v>5</v>
      </c>
      <c r="X20" s="620">
        <v>5</v>
      </c>
      <c r="Y20" s="625" t="s">
        <v>846</v>
      </c>
      <c r="Z20" s="620">
        <v>82</v>
      </c>
      <c r="AA20" s="620">
        <v>2999</v>
      </c>
      <c r="AB20" s="622">
        <v>1575</v>
      </c>
      <c r="AC20" s="622">
        <v>1424</v>
      </c>
      <c r="AD20" s="620">
        <v>945</v>
      </c>
      <c r="AE20" s="620">
        <v>483</v>
      </c>
      <c r="AF20" s="620">
        <v>462</v>
      </c>
      <c r="AG20" s="620">
        <v>1006</v>
      </c>
      <c r="AH20" s="620">
        <v>526</v>
      </c>
      <c r="AI20" s="620">
        <v>480</v>
      </c>
      <c r="AJ20" s="620">
        <v>1048</v>
      </c>
      <c r="AK20" s="620">
        <v>566</v>
      </c>
      <c r="AL20" s="620">
        <v>482</v>
      </c>
    </row>
    <row r="21" spans="1:38" s="573" customFormat="1" ht="15.75" customHeight="1">
      <c r="A21" s="777" t="s">
        <v>110</v>
      </c>
      <c r="B21" s="778"/>
      <c r="C21" s="624">
        <v>273</v>
      </c>
      <c r="D21" s="620">
        <v>96</v>
      </c>
      <c r="E21" s="620">
        <v>177</v>
      </c>
      <c r="F21" s="627">
        <v>18</v>
      </c>
      <c r="G21" s="626" t="s">
        <v>817</v>
      </c>
      <c r="H21" s="627">
        <v>10</v>
      </c>
      <c r="I21" s="616">
        <v>8</v>
      </c>
      <c r="J21" s="627">
        <v>67</v>
      </c>
      <c r="K21" s="627">
        <v>135</v>
      </c>
      <c r="L21" s="627">
        <v>21</v>
      </c>
      <c r="M21" s="627">
        <v>1</v>
      </c>
      <c r="N21" s="627">
        <v>13</v>
      </c>
      <c r="O21" s="626" t="s">
        <v>817</v>
      </c>
      <c r="P21" s="626">
        <v>1</v>
      </c>
      <c r="Q21" s="620">
        <v>84</v>
      </c>
      <c r="R21" s="627">
        <v>1</v>
      </c>
      <c r="S21" s="627">
        <v>83</v>
      </c>
      <c r="U21" s="483"/>
      <c r="V21" s="484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</row>
    <row r="22" spans="1:38" s="573" customFormat="1" ht="15.75" customHeight="1">
      <c r="A22" s="777" t="s">
        <v>111</v>
      </c>
      <c r="B22" s="778"/>
      <c r="C22" s="624">
        <v>115</v>
      </c>
      <c r="D22" s="620">
        <v>36</v>
      </c>
      <c r="E22" s="620">
        <v>79</v>
      </c>
      <c r="F22" s="627">
        <v>8</v>
      </c>
      <c r="G22" s="616">
        <v>1</v>
      </c>
      <c r="H22" s="627">
        <v>7</v>
      </c>
      <c r="I22" s="616">
        <v>2</v>
      </c>
      <c r="J22" s="627">
        <v>20</v>
      </c>
      <c r="K22" s="627">
        <v>66</v>
      </c>
      <c r="L22" s="627">
        <v>9</v>
      </c>
      <c r="M22" s="625">
        <v>1</v>
      </c>
      <c r="N22" s="626">
        <v>1</v>
      </c>
      <c r="O22" s="626" t="s">
        <v>817</v>
      </c>
      <c r="P22" s="626" t="s">
        <v>817</v>
      </c>
      <c r="Q22" s="620">
        <v>23</v>
      </c>
      <c r="R22" s="627">
        <v>5</v>
      </c>
      <c r="S22" s="627">
        <v>18</v>
      </c>
      <c r="U22" s="775" t="s">
        <v>113</v>
      </c>
      <c r="V22" s="776"/>
      <c r="W22" s="574">
        <f>SUM(W23)</f>
        <v>2</v>
      </c>
      <c r="X22" s="574">
        <f aca="true" t="shared" si="2" ref="X22:AL22">SUM(X23)</f>
        <v>1</v>
      </c>
      <c r="Y22" s="574">
        <f t="shared" si="2"/>
        <v>1</v>
      </c>
      <c r="Z22" s="574">
        <f t="shared" si="2"/>
        <v>14</v>
      </c>
      <c r="AA22" s="574">
        <f t="shared" si="2"/>
        <v>400</v>
      </c>
      <c r="AB22" s="574">
        <f t="shared" si="2"/>
        <v>211</v>
      </c>
      <c r="AC22" s="574">
        <f t="shared" si="2"/>
        <v>189</v>
      </c>
      <c r="AD22" s="574">
        <f t="shared" si="2"/>
        <v>135</v>
      </c>
      <c r="AE22" s="574">
        <f t="shared" si="2"/>
        <v>64</v>
      </c>
      <c r="AF22" s="574">
        <f t="shared" si="2"/>
        <v>71</v>
      </c>
      <c r="AG22" s="574">
        <f t="shared" si="2"/>
        <v>123</v>
      </c>
      <c r="AH22" s="574">
        <f t="shared" si="2"/>
        <v>78</v>
      </c>
      <c r="AI22" s="574">
        <f t="shared" si="2"/>
        <v>45</v>
      </c>
      <c r="AJ22" s="574">
        <f t="shared" si="2"/>
        <v>142</v>
      </c>
      <c r="AK22" s="574">
        <f t="shared" si="2"/>
        <v>69</v>
      </c>
      <c r="AL22" s="574">
        <f t="shared" si="2"/>
        <v>73</v>
      </c>
    </row>
    <row r="23" spans="1:38" s="573" customFormat="1" ht="15.75" customHeight="1">
      <c r="A23" s="777" t="s">
        <v>112</v>
      </c>
      <c r="B23" s="778"/>
      <c r="C23" s="624">
        <v>216</v>
      </c>
      <c r="D23" s="620">
        <v>76</v>
      </c>
      <c r="E23" s="620">
        <v>140</v>
      </c>
      <c r="F23" s="627">
        <v>9</v>
      </c>
      <c r="G23" s="626" t="s">
        <v>817</v>
      </c>
      <c r="H23" s="627">
        <v>5</v>
      </c>
      <c r="I23" s="616">
        <v>4</v>
      </c>
      <c r="J23" s="627">
        <v>57</v>
      </c>
      <c r="K23" s="627">
        <v>122</v>
      </c>
      <c r="L23" s="627">
        <v>9</v>
      </c>
      <c r="M23" s="626">
        <v>5</v>
      </c>
      <c r="N23" s="627">
        <v>5</v>
      </c>
      <c r="O23" s="626" t="s">
        <v>817</v>
      </c>
      <c r="P23" s="626">
        <v>1</v>
      </c>
      <c r="Q23" s="620">
        <v>66</v>
      </c>
      <c r="R23" s="627">
        <v>4</v>
      </c>
      <c r="S23" s="627">
        <v>62</v>
      </c>
      <c r="U23" s="483"/>
      <c r="V23" s="34" t="s">
        <v>114</v>
      </c>
      <c r="W23" s="620">
        <v>2</v>
      </c>
      <c r="X23" s="622">
        <v>1</v>
      </c>
      <c r="Y23" s="622">
        <v>1</v>
      </c>
      <c r="Z23" s="622">
        <v>14</v>
      </c>
      <c r="AA23" s="620">
        <v>400</v>
      </c>
      <c r="AB23" s="622">
        <v>211</v>
      </c>
      <c r="AC23" s="622">
        <v>189</v>
      </c>
      <c r="AD23" s="620">
        <v>135</v>
      </c>
      <c r="AE23" s="622">
        <v>64</v>
      </c>
      <c r="AF23" s="622">
        <v>71</v>
      </c>
      <c r="AG23" s="620">
        <v>123</v>
      </c>
      <c r="AH23" s="622">
        <v>78</v>
      </c>
      <c r="AI23" s="622">
        <v>45</v>
      </c>
      <c r="AJ23" s="620">
        <v>142</v>
      </c>
      <c r="AK23" s="622">
        <v>69</v>
      </c>
      <c r="AL23" s="622">
        <v>73</v>
      </c>
    </row>
    <row r="24" spans="1:38" s="573" customFormat="1" ht="15.75" customHeight="1">
      <c r="A24" s="779"/>
      <c r="B24" s="780"/>
      <c r="C24" s="628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29"/>
      <c r="U24" s="483"/>
      <c r="V24" s="506"/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</row>
    <row r="25" spans="1:38" s="573" customFormat="1" ht="15.75" customHeight="1">
      <c r="A25" s="775" t="s">
        <v>113</v>
      </c>
      <c r="B25" s="776"/>
      <c r="C25" s="584">
        <f>SUM(C26)</f>
        <v>42</v>
      </c>
      <c r="D25" s="570">
        <f>SUM(D26)</f>
        <v>16</v>
      </c>
      <c r="E25" s="570">
        <f>SUM(E26)</f>
        <v>26</v>
      </c>
      <c r="F25" s="570">
        <f>SUM(F26)</f>
        <v>3</v>
      </c>
      <c r="G25" s="581" t="s">
        <v>844</v>
      </c>
      <c r="H25" s="570">
        <f aca="true" t="shared" si="3" ref="H25:N25">SUM(H26)</f>
        <v>1</v>
      </c>
      <c r="I25" s="570">
        <f t="shared" si="3"/>
        <v>2</v>
      </c>
      <c r="J25" s="570">
        <f t="shared" si="3"/>
        <v>11</v>
      </c>
      <c r="K25" s="570">
        <f t="shared" si="3"/>
        <v>20</v>
      </c>
      <c r="L25" s="570">
        <f t="shared" si="3"/>
        <v>3</v>
      </c>
      <c r="M25" s="570">
        <f t="shared" si="3"/>
        <v>1</v>
      </c>
      <c r="N25" s="570">
        <f t="shared" si="3"/>
        <v>1</v>
      </c>
      <c r="O25" s="581" t="s">
        <v>844</v>
      </c>
      <c r="P25" s="581" t="s">
        <v>844</v>
      </c>
      <c r="Q25" s="570">
        <f>SUM(Q26)</f>
        <v>9</v>
      </c>
      <c r="R25" s="570">
        <f>SUM(R26)</f>
        <v>1</v>
      </c>
      <c r="S25" s="570">
        <f>SUM(S26)</f>
        <v>8</v>
      </c>
      <c r="U25" s="775" t="s">
        <v>115</v>
      </c>
      <c r="V25" s="776"/>
      <c r="W25" s="618">
        <f>SUM(W26:W29)</f>
        <v>4</v>
      </c>
      <c r="X25" s="618">
        <f>SUM(X26:X29)</f>
        <v>4</v>
      </c>
      <c r="Y25" s="578" t="s">
        <v>844</v>
      </c>
      <c r="Z25" s="618">
        <f aca="true" t="shared" si="4" ref="Z25:AL25">SUM(Z26:Z29)</f>
        <v>55</v>
      </c>
      <c r="AA25" s="618">
        <f t="shared" si="4"/>
        <v>1819</v>
      </c>
      <c r="AB25" s="618">
        <f t="shared" si="4"/>
        <v>916</v>
      </c>
      <c r="AC25" s="618">
        <f t="shared" si="4"/>
        <v>903</v>
      </c>
      <c r="AD25" s="618">
        <f t="shared" si="4"/>
        <v>561</v>
      </c>
      <c r="AE25" s="618">
        <f t="shared" si="4"/>
        <v>292</v>
      </c>
      <c r="AF25" s="618">
        <f t="shared" si="4"/>
        <v>269</v>
      </c>
      <c r="AG25" s="618">
        <f t="shared" si="4"/>
        <v>622</v>
      </c>
      <c r="AH25" s="618">
        <f t="shared" si="4"/>
        <v>319</v>
      </c>
      <c r="AI25" s="618">
        <f t="shared" si="4"/>
        <v>303</v>
      </c>
      <c r="AJ25" s="618">
        <f t="shared" si="4"/>
        <v>636</v>
      </c>
      <c r="AK25" s="618">
        <f t="shared" si="4"/>
        <v>305</v>
      </c>
      <c r="AL25" s="618">
        <f t="shared" si="4"/>
        <v>331</v>
      </c>
    </row>
    <row r="26" spans="1:38" ht="15.75" customHeight="1">
      <c r="A26" s="42"/>
      <c r="B26" s="34" t="s">
        <v>114</v>
      </c>
      <c r="C26" s="624">
        <v>42</v>
      </c>
      <c r="D26" s="620">
        <v>16</v>
      </c>
      <c r="E26" s="620">
        <v>26</v>
      </c>
      <c r="F26" s="627">
        <v>3</v>
      </c>
      <c r="G26" s="616" t="s">
        <v>817</v>
      </c>
      <c r="H26" s="627">
        <v>1</v>
      </c>
      <c r="I26" s="626">
        <v>2</v>
      </c>
      <c r="J26" s="627">
        <v>11</v>
      </c>
      <c r="K26" s="627">
        <v>20</v>
      </c>
      <c r="L26" s="627">
        <v>3</v>
      </c>
      <c r="M26" s="626">
        <v>1</v>
      </c>
      <c r="N26" s="627">
        <v>1</v>
      </c>
      <c r="O26" s="616" t="s">
        <v>817</v>
      </c>
      <c r="P26" s="616" t="s">
        <v>817</v>
      </c>
      <c r="Q26" s="620">
        <v>9</v>
      </c>
      <c r="R26" s="626">
        <v>1</v>
      </c>
      <c r="S26" s="623">
        <v>8</v>
      </c>
      <c r="U26" s="42"/>
      <c r="V26" s="34" t="s">
        <v>116</v>
      </c>
      <c r="W26" s="616">
        <v>1</v>
      </c>
      <c r="X26" s="622">
        <v>1</v>
      </c>
      <c r="Y26" s="616" t="s">
        <v>846</v>
      </c>
      <c r="Z26" s="622">
        <v>16</v>
      </c>
      <c r="AA26" s="616">
        <v>582</v>
      </c>
      <c r="AB26" s="622">
        <v>282</v>
      </c>
      <c r="AC26" s="622">
        <v>300</v>
      </c>
      <c r="AD26" s="616">
        <v>165</v>
      </c>
      <c r="AE26" s="622">
        <v>84</v>
      </c>
      <c r="AF26" s="622">
        <v>81</v>
      </c>
      <c r="AG26" s="616">
        <v>229</v>
      </c>
      <c r="AH26" s="622">
        <v>113</v>
      </c>
      <c r="AI26" s="622">
        <v>116</v>
      </c>
      <c r="AJ26" s="616">
        <v>188</v>
      </c>
      <c r="AK26" s="622">
        <v>85</v>
      </c>
      <c r="AL26" s="622">
        <v>103</v>
      </c>
    </row>
    <row r="27" spans="1:38" ht="15.75" customHeight="1">
      <c r="A27" s="42"/>
      <c r="B27" s="43"/>
      <c r="C27" s="628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U27" s="42"/>
      <c r="V27" s="34" t="s">
        <v>117</v>
      </c>
      <c r="W27" s="616">
        <v>1</v>
      </c>
      <c r="X27" s="622">
        <v>1</v>
      </c>
      <c r="Y27" s="616" t="s">
        <v>846</v>
      </c>
      <c r="Z27" s="622">
        <v>17</v>
      </c>
      <c r="AA27" s="616">
        <v>589</v>
      </c>
      <c r="AB27" s="622">
        <v>299</v>
      </c>
      <c r="AC27" s="622">
        <v>290</v>
      </c>
      <c r="AD27" s="616">
        <v>179</v>
      </c>
      <c r="AE27" s="622">
        <v>89</v>
      </c>
      <c r="AF27" s="622">
        <v>90</v>
      </c>
      <c r="AG27" s="616">
        <v>195</v>
      </c>
      <c r="AH27" s="622">
        <v>103</v>
      </c>
      <c r="AI27" s="622">
        <v>92</v>
      </c>
      <c r="AJ27" s="616">
        <v>215</v>
      </c>
      <c r="AK27" s="622">
        <v>107</v>
      </c>
      <c r="AL27" s="622">
        <v>108</v>
      </c>
    </row>
    <row r="28" spans="1:38" ht="15.75" customHeight="1">
      <c r="A28" s="775" t="s">
        <v>115</v>
      </c>
      <c r="B28" s="776"/>
      <c r="C28" s="632">
        <f>SUM(C29:C32)</f>
        <v>180</v>
      </c>
      <c r="D28" s="618">
        <f aca="true" t="shared" si="5" ref="D28:N28">SUM(D29:D32)</f>
        <v>60</v>
      </c>
      <c r="E28" s="618">
        <f t="shared" si="5"/>
        <v>120</v>
      </c>
      <c r="F28" s="618">
        <f t="shared" si="5"/>
        <v>8</v>
      </c>
      <c r="G28" s="618">
        <f t="shared" si="5"/>
        <v>3</v>
      </c>
      <c r="H28" s="618">
        <f t="shared" si="5"/>
        <v>9</v>
      </c>
      <c r="I28" s="618">
        <f t="shared" si="5"/>
        <v>2</v>
      </c>
      <c r="J28" s="618">
        <f t="shared" si="5"/>
        <v>41</v>
      </c>
      <c r="K28" s="618">
        <f t="shared" si="5"/>
        <v>99</v>
      </c>
      <c r="L28" s="618">
        <f t="shared" si="5"/>
        <v>11</v>
      </c>
      <c r="M28" s="618">
        <f t="shared" si="5"/>
        <v>2</v>
      </c>
      <c r="N28" s="618">
        <f t="shared" si="5"/>
        <v>5</v>
      </c>
      <c r="O28" s="581" t="s">
        <v>844</v>
      </c>
      <c r="P28" s="618">
        <f>SUM(P29:P32)</f>
        <v>1</v>
      </c>
      <c r="Q28" s="574">
        <f>SUM(Q29:Q32)</f>
        <v>51</v>
      </c>
      <c r="R28" s="618">
        <f>SUM(R29:R32)</f>
        <v>1</v>
      </c>
      <c r="S28" s="618">
        <f>SUM(S29:S32)</f>
        <v>50</v>
      </c>
      <c r="U28" s="42"/>
      <c r="V28" s="34" t="s">
        <v>118</v>
      </c>
      <c r="W28" s="616">
        <v>1</v>
      </c>
      <c r="X28" s="622">
        <v>1</v>
      </c>
      <c r="Y28" s="616" t="s">
        <v>846</v>
      </c>
      <c r="Z28" s="622">
        <v>15</v>
      </c>
      <c r="AA28" s="616">
        <v>500</v>
      </c>
      <c r="AB28" s="622">
        <v>259</v>
      </c>
      <c r="AC28" s="622">
        <v>241</v>
      </c>
      <c r="AD28" s="616">
        <v>174</v>
      </c>
      <c r="AE28" s="622">
        <v>96</v>
      </c>
      <c r="AF28" s="622">
        <v>78</v>
      </c>
      <c r="AG28" s="616">
        <v>151</v>
      </c>
      <c r="AH28" s="622">
        <v>80</v>
      </c>
      <c r="AI28" s="622">
        <v>71</v>
      </c>
      <c r="AJ28" s="616">
        <v>175</v>
      </c>
      <c r="AK28" s="622">
        <v>83</v>
      </c>
      <c r="AL28" s="622">
        <v>92</v>
      </c>
    </row>
    <row r="29" spans="1:38" ht="15.75" customHeight="1">
      <c r="A29" s="42"/>
      <c r="B29" s="34" t="s">
        <v>116</v>
      </c>
      <c r="C29" s="624">
        <v>49</v>
      </c>
      <c r="D29" s="620">
        <v>14</v>
      </c>
      <c r="E29" s="620">
        <v>35</v>
      </c>
      <c r="F29" s="627">
        <v>1</v>
      </c>
      <c r="G29" s="626">
        <v>1</v>
      </c>
      <c r="H29" s="627">
        <v>1</v>
      </c>
      <c r="I29" s="626">
        <v>1</v>
      </c>
      <c r="J29" s="627">
        <v>11</v>
      </c>
      <c r="K29" s="627">
        <v>29</v>
      </c>
      <c r="L29" s="627">
        <v>2</v>
      </c>
      <c r="M29" s="627">
        <v>1</v>
      </c>
      <c r="N29" s="626">
        <v>2</v>
      </c>
      <c r="O29" s="616" t="s">
        <v>817</v>
      </c>
      <c r="P29" s="626">
        <v>1</v>
      </c>
      <c r="Q29" s="620">
        <v>15</v>
      </c>
      <c r="R29" s="623">
        <v>1</v>
      </c>
      <c r="S29" s="623">
        <v>14</v>
      </c>
      <c r="U29" s="42"/>
      <c r="V29" s="34" t="s">
        <v>119</v>
      </c>
      <c r="W29" s="616">
        <v>1</v>
      </c>
      <c r="X29" s="622">
        <v>1</v>
      </c>
      <c r="Y29" s="616" t="s">
        <v>846</v>
      </c>
      <c r="Z29" s="622">
        <v>7</v>
      </c>
      <c r="AA29" s="616">
        <v>148</v>
      </c>
      <c r="AB29" s="622">
        <v>76</v>
      </c>
      <c r="AC29" s="622">
        <v>72</v>
      </c>
      <c r="AD29" s="616">
        <v>43</v>
      </c>
      <c r="AE29" s="622">
        <v>23</v>
      </c>
      <c r="AF29" s="622">
        <v>20</v>
      </c>
      <c r="AG29" s="616">
        <v>47</v>
      </c>
      <c r="AH29" s="622">
        <v>23</v>
      </c>
      <c r="AI29" s="622">
        <v>24</v>
      </c>
      <c r="AJ29" s="616">
        <v>58</v>
      </c>
      <c r="AK29" s="622">
        <v>30</v>
      </c>
      <c r="AL29" s="622">
        <v>28</v>
      </c>
    </row>
    <row r="30" spans="1:38" ht="15.75" customHeight="1">
      <c r="A30" s="42"/>
      <c r="B30" s="34" t="s">
        <v>117</v>
      </c>
      <c r="C30" s="624">
        <v>50</v>
      </c>
      <c r="D30" s="620">
        <v>17</v>
      </c>
      <c r="E30" s="620">
        <v>33</v>
      </c>
      <c r="F30" s="627">
        <v>3</v>
      </c>
      <c r="G30" s="616" t="s">
        <v>817</v>
      </c>
      <c r="H30" s="627">
        <v>2</v>
      </c>
      <c r="I30" s="616">
        <v>1</v>
      </c>
      <c r="J30" s="627">
        <v>12</v>
      </c>
      <c r="K30" s="627">
        <v>28</v>
      </c>
      <c r="L30" s="627">
        <v>3</v>
      </c>
      <c r="M30" s="616" t="s">
        <v>817</v>
      </c>
      <c r="N30" s="626">
        <v>1</v>
      </c>
      <c r="O30" s="616" t="s">
        <v>817</v>
      </c>
      <c r="P30" s="616" t="s">
        <v>817</v>
      </c>
      <c r="Q30" s="620">
        <v>16</v>
      </c>
      <c r="R30" s="616" t="s">
        <v>817</v>
      </c>
      <c r="S30" s="623">
        <v>16</v>
      </c>
      <c r="U30" s="42"/>
      <c r="V30" s="34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</row>
    <row r="31" spans="1:38" ht="15.75" customHeight="1">
      <c r="A31" s="42"/>
      <c r="B31" s="34" t="s">
        <v>118</v>
      </c>
      <c r="C31" s="624">
        <v>50</v>
      </c>
      <c r="D31" s="620">
        <v>18</v>
      </c>
      <c r="E31" s="620">
        <v>32</v>
      </c>
      <c r="F31" s="627">
        <v>2</v>
      </c>
      <c r="G31" s="626">
        <v>1</v>
      </c>
      <c r="H31" s="627">
        <v>3</v>
      </c>
      <c r="I31" s="616" t="s">
        <v>817</v>
      </c>
      <c r="J31" s="627">
        <v>12</v>
      </c>
      <c r="K31" s="627">
        <v>27</v>
      </c>
      <c r="L31" s="627">
        <v>3</v>
      </c>
      <c r="M31" s="626">
        <v>1</v>
      </c>
      <c r="N31" s="626">
        <v>1</v>
      </c>
      <c r="O31" s="616" t="s">
        <v>817</v>
      </c>
      <c r="P31" s="616" t="s">
        <v>817</v>
      </c>
      <c r="Q31" s="620">
        <v>6</v>
      </c>
      <c r="R31" s="616" t="s">
        <v>817</v>
      </c>
      <c r="S31" s="623">
        <v>6</v>
      </c>
      <c r="U31" s="775" t="s">
        <v>120</v>
      </c>
      <c r="V31" s="776"/>
      <c r="W31" s="618">
        <f>SUM(W32:W39)</f>
        <v>10</v>
      </c>
      <c r="X31" s="618">
        <f>SUM(X32:X39)</f>
        <v>10</v>
      </c>
      <c r="Y31" s="578" t="s">
        <v>844</v>
      </c>
      <c r="Z31" s="618">
        <f aca="true" t="shared" si="6" ref="Z31:AL31">SUM(Z32:Z39)</f>
        <v>107</v>
      </c>
      <c r="AA31" s="618">
        <f t="shared" si="6"/>
        <v>3491</v>
      </c>
      <c r="AB31" s="618">
        <f t="shared" si="6"/>
        <v>1772</v>
      </c>
      <c r="AC31" s="618">
        <f t="shared" si="6"/>
        <v>1719</v>
      </c>
      <c r="AD31" s="618">
        <f t="shared" si="6"/>
        <v>1104</v>
      </c>
      <c r="AE31" s="618">
        <f t="shared" si="6"/>
        <v>573</v>
      </c>
      <c r="AF31" s="618">
        <f t="shared" si="6"/>
        <v>531</v>
      </c>
      <c r="AG31" s="618">
        <f t="shared" si="6"/>
        <v>1175</v>
      </c>
      <c r="AH31" s="618">
        <f t="shared" si="6"/>
        <v>604</v>
      </c>
      <c r="AI31" s="618">
        <f t="shared" si="6"/>
        <v>571</v>
      </c>
      <c r="AJ31" s="618">
        <f t="shared" si="6"/>
        <v>1212</v>
      </c>
      <c r="AK31" s="618">
        <f t="shared" si="6"/>
        <v>595</v>
      </c>
      <c r="AL31" s="618">
        <f t="shared" si="6"/>
        <v>617</v>
      </c>
    </row>
    <row r="32" spans="1:38" ht="15.75" customHeight="1">
      <c r="A32" s="42"/>
      <c r="B32" s="34" t="s">
        <v>119</v>
      </c>
      <c r="C32" s="624">
        <v>31</v>
      </c>
      <c r="D32" s="620">
        <v>11</v>
      </c>
      <c r="E32" s="620">
        <v>20</v>
      </c>
      <c r="F32" s="627">
        <v>2</v>
      </c>
      <c r="G32" s="626">
        <v>1</v>
      </c>
      <c r="H32" s="627">
        <v>3</v>
      </c>
      <c r="I32" s="616" t="s">
        <v>817</v>
      </c>
      <c r="J32" s="627">
        <v>6</v>
      </c>
      <c r="K32" s="627">
        <v>15</v>
      </c>
      <c r="L32" s="627">
        <v>3</v>
      </c>
      <c r="M32" s="616" t="s">
        <v>817</v>
      </c>
      <c r="N32" s="626">
        <v>1</v>
      </c>
      <c r="O32" s="616" t="s">
        <v>817</v>
      </c>
      <c r="P32" s="616" t="s">
        <v>817</v>
      </c>
      <c r="Q32" s="620">
        <v>14</v>
      </c>
      <c r="R32" s="616" t="s">
        <v>817</v>
      </c>
      <c r="S32" s="623">
        <v>14</v>
      </c>
      <c r="U32" s="42"/>
      <c r="V32" s="34" t="s">
        <v>121</v>
      </c>
      <c r="W32" s="616">
        <v>1</v>
      </c>
      <c r="X32" s="622">
        <v>1</v>
      </c>
      <c r="Y32" s="616" t="s">
        <v>846</v>
      </c>
      <c r="Z32" s="622">
        <v>15</v>
      </c>
      <c r="AA32" s="616">
        <v>488</v>
      </c>
      <c r="AB32" s="622">
        <v>243</v>
      </c>
      <c r="AC32" s="622">
        <v>245</v>
      </c>
      <c r="AD32" s="616">
        <v>147</v>
      </c>
      <c r="AE32" s="622">
        <v>76</v>
      </c>
      <c r="AF32" s="622">
        <v>71</v>
      </c>
      <c r="AG32" s="616">
        <v>163</v>
      </c>
      <c r="AH32" s="622">
        <v>81</v>
      </c>
      <c r="AI32" s="622">
        <v>82</v>
      </c>
      <c r="AJ32" s="616">
        <v>178</v>
      </c>
      <c r="AK32" s="622">
        <v>86</v>
      </c>
      <c r="AL32" s="622">
        <v>92</v>
      </c>
    </row>
    <row r="33" spans="1:38" ht="15.75" customHeight="1">
      <c r="A33" s="42"/>
      <c r="B33" s="34"/>
      <c r="C33" s="628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U33" s="42"/>
      <c r="V33" s="34" t="s">
        <v>122</v>
      </c>
      <c r="W33" s="616">
        <v>2</v>
      </c>
      <c r="X33" s="622">
        <v>2</v>
      </c>
      <c r="Y33" s="616" t="s">
        <v>846</v>
      </c>
      <c r="Z33" s="622">
        <v>31</v>
      </c>
      <c r="AA33" s="616">
        <v>1069</v>
      </c>
      <c r="AB33" s="622">
        <v>542</v>
      </c>
      <c r="AC33" s="622">
        <v>527</v>
      </c>
      <c r="AD33" s="616">
        <v>334</v>
      </c>
      <c r="AE33" s="622">
        <v>175</v>
      </c>
      <c r="AF33" s="622">
        <v>159</v>
      </c>
      <c r="AG33" s="616">
        <v>368</v>
      </c>
      <c r="AH33" s="622">
        <v>184</v>
      </c>
      <c r="AI33" s="622">
        <v>184</v>
      </c>
      <c r="AJ33" s="616">
        <v>367</v>
      </c>
      <c r="AK33" s="622">
        <v>183</v>
      </c>
      <c r="AL33" s="622">
        <v>184</v>
      </c>
    </row>
    <row r="34" spans="1:38" ht="15.75" customHeight="1">
      <c r="A34" s="775" t="s">
        <v>120</v>
      </c>
      <c r="B34" s="776"/>
      <c r="C34" s="632">
        <f>SUM(C35:C42)</f>
        <v>307</v>
      </c>
      <c r="D34" s="618">
        <f>SUM(D35:D42)</f>
        <v>118</v>
      </c>
      <c r="E34" s="618">
        <f>SUM(E35:E42)</f>
        <v>189</v>
      </c>
      <c r="F34" s="618">
        <f>SUM(F35:F42)</f>
        <v>13</v>
      </c>
      <c r="G34" s="581" t="s">
        <v>844</v>
      </c>
      <c r="H34" s="618">
        <f aca="true" t="shared" si="7" ref="H34:O34">SUM(H35:H42)</f>
        <v>13</v>
      </c>
      <c r="I34" s="618">
        <f t="shared" si="7"/>
        <v>3</v>
      </c>
      <c r="J34" s="618">
        <f t="shared" si="7"/>
        <v>87</v>
      </c>
      <c r="K34" s="618">
        <f t="shared" si="7"/>
        <v>151</v>
      </c>
      <c r="L34" s="618">
        <f t="shared" si="7"/>
        <v>19</v>
      </c>
      <c r="M34" s="618">
        <f t="shared" si="7"/>
        <v>5</v>
      </c>
      <c r="N34" s="618">
        <f t="shared" si="7"/>
        <v>16</v>
      </c>
      <c r="O34" s="618">
        <f t="shared" si="7"/>
        <v>3</v>
      </c>
      <c r="P34" s="581" t="s">
        <v>844</v>
      </c>
      <c r="Q34" s="574">
        <f>SUM(Q35:Q42)</f>
        <v>108</v>
      </c>
      <c r="R34" s="618">
        <f>SUM(R35:R42)</f>
        <v>12</v>
      </c>
      <c r="S34" s="618">
        <f>SUM(S35:S42)</f>
        <v>96</v>
      </c>
      <c r="U34" s="42"/>
      <c r="V34" s="34" t="s">
        <v>123</v>
      </c>
      <c r="W34" s="616">
        <v>2</v>
      </c>
      <c r="X34" s="622">
        <v>2</v>
      </c>
      <c r="Y34" s="616" t="s">
        <v>846</v>
      </c>
      <c r="Z34" s="622">
        <v>46</v>
      </c>
      <c r="AA34" s="616">
        <v>1662</v>
      </c>
      <c r="AB34" s="622">
        <v>855</v>
      </c>
      <c r="AC34" s="622">
        <v>807</v>
      </c>
      <c r="AD34" s="616">
        <v>527</v>
      </c>
      <c r="AE34" s="622">
        <v>271</v>
      </c>
      <c r="AF34" s="622">
        <v>256</v>
      </c>
      <c r="AG34" s="616">
        <v>558</v>
      </c>
      <c r="AH34" s="622">
        <v>304</v>
      </c>
      <c r="AI34" s="622">
        <v>254</v>
      </c>
      <c r="AJ34" s="616">
        <v>577</v>
      </c>
      <c r="AK34" s="622">
        <v>280</v>
      </c>
      <c r="AL34" s="622">
        <v>297</v>
      </c>
    </row>
    <row r="35" spans="1:38" ht="15.75" customHeight="1">
      <c r="A35" s="42"/>
      <c r="B35" s="34" t="s">
        <v>121</v>
      </c>
      <c r="C35" s="624">
        <v>49</v>
      </c>
      <c r="D35" s="620">
        <v>18</v>
      </c>
      <c r="E35" s="620">
        <v>31</v>
      </c>
      <c r="F35" s="627">
        <v>3</v>
      </c>
      <c r="G35" s="616" t="s">
        <v>817</v>
      </c>
      <c r="H35" s="627">
        <v>3</v>
      </c>
      <c r="I35" s="616" t="s">
        <v>817</v>
      </c>
      <c r="J35" s="627">
        <v>11</v>
      </c>
      <c r="K35" s="627">
        <v>25</v>
      </c>
      <c r="L35" s="627">
        <v>4</v>
      </c>
      <c r="M35" s="626">
        <v>1</v>
      </c>
      <c r="N35" s="626">
        <v>2</v>
      </c>
      <c r="O35" s="616" t="s">
        <v>817</v>
      </c>
      <c r="P35" s="616" t="s">
        <v>817</v>
      </c>
      <c r="Q35" s="620">
        <v>19</v>
      </c>
      <c r="R35" s="626">
        <v>2</v>
      </c>
      <c r="S35" s="623">
        <v>17</v>
      </c>
      <c r="U35" s="42"/>
      <c r="V35" s="34" t="s">
        <v>124</v>
      </c>
      <c r="W35" s="616">
        <v>1</v>
      </c>
      <c r="X35" s="622">
        <v>1</v>
      </c>
      <c r="Y35" s="616" t="s">
        <v>846</v>
      </c>
      <c r="Z35" s="622">
        <v>3</v>
      </c>
      <c r="AA35" s="616">
        <v>44</v>
      </c>
      <c r="AB35" s="622">
        <v>20</v>
      </c>
      <c r="AC35" s="622">
        <v>24</v>
      </c>
      <c r="AD35" s="616">
        <v>20</v>
      </c>
      <c r="AE35" s="622">
        <v>9</v>
      </c>
      <c r="AF35" s="622">
        <v>11</v>
      </c>
      <c r="AG35" s="616">
        <v>11</v>
      </c>
      <c r="AH35" s="622">
        <v>5</v>
      </c>
      <c r="AI35" s="622">
        <v>6</v>
      </c>
      <c r="AJ35" s="616">
        <v>13</v>
      </c>
      <c r="AK35" s="622">
        <v>6</v>
      </c>
      <c r="AL35" s="622">
        <v>7</v>
      </c>
    </row>
    <row r="36" spans="1:38" ht="15.75" customHeight="1">
      <c r="A36" s="42"/>
      <c r="B36" s="34" t="s">
        <v>122</v>
      </c>
      <c r="C36" s="624">
        <v>78</v>
      </c>
      <c r="D36" s="620">
        <v>31</v>
      </c>
      <c r="E36" s="620">
        <v>47</v>
      </c>
      <c r="F36" s="627">
        <v>3</v>
      </c>
      <c r="G36" s="616" t="s">
        <v>817</v>
      </c>
      <c r="H36" s="627">
        <v>1</v>
      </c>
      <c r="I36" s="616">
        <v>2</v>
      </c>
      <c r="J36" s="627">
        <v>25</v>
      </c>
      <c r="K36" s="627">
        <v>39</v>
      </c>
      <c r="L36" s="627">
        <v>4</v>
      </c>
      <c r="M36" s="626">
        <v>2</v>
      </c>
      <c r="N36" s="626">
        <v>2</v>
      </c>
      <c r="O36" s="616" t="s">
        <v>817</v>
      </c>
      <c r="P36" s="616" t="s">
        <v>817</v>
      </c>
      <c r="Q36" s="620">
        <v>28</v>
      </c>
      <c r="R36" s="626">
        <v>3</v>
      </c>
      <c r="S36" s="623">
        <v>25</v>
      </c>
      <c r="U36" s="42"/>
      <c r="V36" s="34" t="s">
        <v>125</v>
      </c>
      <c r="W36" s="616">
        <v>1</v>
      </c>
      <c r="X36" s="622">
        <v>1</v>
      </c>
      <c r="Y36" s="616" t="s">
        <v>846</v>
      </c>
      <c r="Z36" s="622">
        <v>3</v>
      </c>
      <c r="AA36" s="616">
        <v>50</v>
      </c>
      <c r="AB36" s="622">
        <v>24</v>
      </c>
      <c r="AC36" s="622">
        <v>26</v>
      </c>
      <c r="AD36" s="616">
        <v>16</v>
      </c>
      <c r="AE36" s="622">
        <v>8</v>
      </c>
      <c r="AF36" s="622">
        <v>8</v>
      </c>
      <c r="AG36" s="616">
        <v>16</v>
      </c>
      <c r="AH36" s="622">
        <v>10</v>
      </c>
      <c r="AI36" s="622">
        <v>6</v>
      </c>
      <c r="AJ36" s="616">
        <v>18</v>
      </c>
      <c r="AK36" s="622">
        <v>6</v>
      </c>
      <c r="AL36" s="622">
        <v>12</v>
      </c>
    </row>
    <row r="37" spans="1:38" ht="15.75" customHeight="1">
      <c r="A37" s="42"/>
      <c r="B37" s="34" t="s">
        <v>123</v>
      </c>
      <c r="C37" s="624">
        <v>131</v>
      </c>
      <c r="D37" s="620">
        <v>48</v>
      </c>
      <c r="E37" s="620">
        <v>83</v>
      </c>
      <c r="F37" s="627">
        <v>5</v>
      </c>
      <c r="G37" s="616" t="s">
        <v>817</v>
      </c>
      <c r="H37" s="627">
        <v>4</v>
      </c>
      <c r="I37" s="626">
        <v>1</v>
      </c>
      <c r="J37" s="627">
        <v>38</v>
      </c>
      <c r="K37" s="627">
        <v>66</v>
      </c>
      <c r="L37" s="627">
        <v>5</v>
      </c>
      <c r="M37" s="616">
        <v>1</v>
      </c>
      <c r="N37" s="627">
        <v>11</v>
      </c>
      <c r="O37" s="616" t="s">
        <v>817</v>
      </c>
      <c r="P37" s="616" t="s">
        <v>817</v>
      </c>
      <c r="Q37" s="620">
        <v>39</v>
      </c>
      <c r="R37" s="626">
        <v>5</v>
      </c>
      <c r="S37" s="623">
        <v>34</v>
      </c>
      <c r="U37" s="42"/>
      <c r="V37" s="34" t="s">
        <v>126</v>
      </c>
      <c r="W37" s="616">
        <v>1</v>
      </c>
      <c r="X37" s="622">
        <v>1</v>
      </c>
      <c r="Y37" s="616" t="s">
        <v>846</v>
      </c>
      <c r="Z37" s="622">
        <v>3</v>
      </c>
      <c r="AA37" s="616">
        <v>105</v>
      </c>
      <c r="AB37" s="622">
        <v>46</v>
      </c>
      <c r="AC37" s="622">
        <v>59</v>
      </c>
      <c r="AD37" s="616">
        <v>38</v>
      </c>
      <c r="AE37" s="622">
        <v>20</v>
      </c>
      <c r="AF37" s="622">
        <v>18</v>
      </c>
      <c r="AG37" s="616">
        <v>33</v>
      </c>
      <c r="AH37" s="622">
        <v>8</v>
      </c>
      <c r="AI37" s="622">
        <v>25</v>
      </c>
      <c r="AJ37" s="616">
        <v>34</v>
      </c>
      <c r="AK37" s="622">
        <v>18</v>
      </c>
      <c r="AL37" s="622">
        <v>16</v>
      </c>
    </row>
    <row r="38" spans="1:38" ht="15.75" customHeight="1">
      <c r="A38" s="42"/>
      <c r="B38" s="34" t="s">
        <v>124</v>
      </c>
      <c r="C38" s="624">
        <v>8</v>
      </c>
      <c r="D38" s="620">
        <v>4</v>
      </c>
      <c r="E38" s="620">
        <v>4</v>
      </c>
      <c r="F38" s="616" t="s">
        <v>817</v>
      </c>
      <c r="G38" s="616" t="s">
        <v>817</v>
      </c>
      <c r="H38" s="626">
        <v>1</v>
      </c>
      <c r="I38" s="616" t="s">
        <v>817</v>
      </c>
      <c r="J38" s="627">
        <v>3</v>
      </c>
      <c r="K38" s="627">
        <v>3</v>
      </c>
      <c r="L38" s="616">
        <v>1</v>
      </c>
      <c r="M38" s="616" t="s">
        <v>817</v>
      </c>
      <c r="N38" s="616" t="s">
        <v>817</v>
      </c>
      <c r="O38" s="627">
        <v>1</v>
      </c>
      <c r="P38" s="616" t="s">
        <v>817</v>
      </c>
      <c r="Q38" s="620">
        <v>3</v>
      </c>
      <c r="R38" s="616" t="s">
        <v>817</v>
      </c>
      <c r="S38" s="623">
        <v>3</v>
      </c>
      <c r="U38" s="42"/>
      <c r="V38" s="34" t="s">
        <v>127</v>
      </c>
      <c r="W38" s="616">
        <v>1</v>
      </c>
      <c r="X38" s="622">
        <v>1</v>
      </c>
      <c r="Y38" s="616" t="s">
        <v>846</v>
      </c>
      <c r="Z38" s="622">
        <v>3</v>
      </c>
      <c r="AA38" s="616">
        <v>30</v>
      </c>
      <c r="AB38" s="622">
        <v>20</v>
      </c>
      <c r="AC38" s="622">
        <v>10</v>
      </c>
      <c r="AD38" s="616">
        <v>9</v>
      </c>
      <c r="AE38" s="622">
        <v>6</v>
      </c>
      <c r="AF38" s="622">
        <v>3</v>
      </c>
      <c r="AG38" s="616">
        <v>10</v>
      </c>
      <c r="AH38" s="622">
        <v>5</v>
      </c>
      <c r="AI38" s="622">
        <v>5</v>
      </c>
      <c r="AJ38" s="616">
        <v>11</v>
      </c>
      <c r="AK38" s="622">
        <v>9</v>
      </c>
      <c r="AL38" s="622">
        <v>2</v>
      </c>
    </row>
    <row r="39" spans="1:38" ht="15.75" customHeight="1">
      <c r="A39" s="42"/>
      <c r="B39" s="34" t="s">
        <v>125</v>
      </c>
      <c r="C39" s="624">
        <v>9</v>
      </c>
      <c r="D39" s="620">
        <v>3</v>
      </c>
      <c r="E39" s="620">
        <v>6</v>
      </c>
      <c r="F39" s="616" t="s">
        <v>817</v>
      </c>
      <c r="G39" s="616" t="s">
        <v>817</v>
      </c>
      <c r="H39" s="616">
        <v>1</v>
      </c>
      <c r="I39" s="616" t="s">
        <v>817</v>
      </c>
      <c r="J39" s="627">
        <v>2</v>
      </c>
      <c r="K39" s="627">
        <v>4</v>
      </c>
      <c r="L39" s="616">
        <v>2</v>
      </c>
      <c r="M39" s="616" t="s">
        <v>817</v>
      </c>
      <c r="N39" s="616" t="s">
        <v>817</v>
      </c>
      <c r="O39" s="626">
        <v>1</v>
      </c>
      <c r="P39" s="616" t="s">
        <v>817</v>
      </c>
      <c r="Q39" s="620">
        <v>4</v>
      </c>
      <c r="R39" s="616" t="s">
        <v>817</v>
      </c>
      <c r="S39" s="623">
        <v>4</v>
      </c>
      <c r="U39" s="42"/>
      <c r="V39" s="34" t="s">
        <v>128</v>
      </c>
      <c r="W39" s="616">
        <v>1</v>
      </c>
      <c r="X39" s="622">
        <v>1</v>
      </c>
      <c r="Y39" s="616" t="s">
        <v>846</v>
      </c>
      <c r="Z39" s="622">
        <v>3</v>
      </c>
      <c r="AA39" s="616">
        <v>43</v>
      </c>
      <c r="AB39" s="622">
        <v>22</v>
      </c>
      <c r="AC39" s="622">
        <v>21</v>
      </c>
      <c r="AD39" s="616">
        <v>13</v>
      </c>
      <c r="AE39" s="622">
        <v>8</v>
      </c>
      <c r="AF39" s="622">
        <v>5</v>
      </c>
      <c r="AG39" s="616">
        <v>16</v>
      </c>
      <c r="AH39" s="622">
        <v>7</v>
      </c>
      <c r="AI39" s="622">
        <v>9</v>
      </c>
      <c r="AJ39" s="616">
        <v>14</v>
      </c>
      <c r="AK39" s="622">
        <v>7</v>
      </c>
      <c r="AL39" s="622">
        <v>7</v>
      </c>
    </row>
    <row r="40" spans="1:38" ht="15.75" customHeight="1">
      <c r="A40" s="42"/>
      <c r="B40" s="34" t="s">
        <v>126</v>
      </c>
      <c r="C40" s="624">
        <v>13</v>
      </c>
      <c r="D40" s="620">
        <v>5</v>
      </c>
      <c r="E40" s="620">
        <v>8</v>
      </c>
      <c r="F40" s="627">
        <v>1</v>
      </c>
      <c r="G40" s="616" t="s">
        <v>817</v>
      </c>
      <c r="H40" s="626">
        <v>1</v>
      </c>
      <c r="I40" s="616" t="s">
        <v>817</v>
      </c>
      <c r="J40" s="627">
        <v>3</v>
      </c>
      <c r="K40" s="627">
        <v>7</v>
      </c>
      <c r="L40" s="627">
        <v>1</v>
      </c>
      <c r="M40" s="616" t="s">
        <v>817</v>
      </c>
      <c r="N40" s="616" t="s">
        <v>817</v>
      </c>
      <c r="O40" s="616" t="s">
        <v>817</v>
      </c>
      <c r="P40" s="616" t="s">
        <v>817</v>
      </c>
      <c r="Q40" s="620">
        <v>8</v>
      </c>
      <c r="R40" s="626">
        <v>2</v>
      </c>
      <c r="S40" s="623">
        <v>6</v>
      </c>
      <c r="U40" s="40"/>
      <c r="V40" s="34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</row>
    <row r="41" spans="1:38" ht="15.75" customHeight="1">
      <c r="A41" s="42"/>
      <c r="B41" s="34" t="s">
        <v>127</v>
      </c>
      <c r="C41" s="624">
        <v>9</v>
      </c>
      <c r="D41" s="620">
        <v>4</v>
      </c>
      <c r="E41" s="620">
        <v>5</v>
      </c>
      <c r="F41" s="616" t="s">
        <v>817</v>
      </c>
      <c r="G41" s="616" t="s">
        <v>817</v>
      </c>
      <c r="H41" s="627">
        <v>1</v>
      </c>
      <c r="I41" s="616" t="s">
        <v>817</v>
      </c>
      <c r="J41" s="627">
        <v>3</v>
      </c>
      <c r="K41" s="627">
        <v>3</v>
      </c>
      <c r="L41" s="616">
        <v>1</v>
      </c>
      <c r="M41" s="616" t="s">
        <v>817</v>
      </c>
      <c r="N41" s="626">
        <v>1</v>
      </c>
      <c r="O41" s="627">
        <v>1</v>
      </c>
      <c r="P41" s="616" t="s">
        <v>817</v>
      </c>
      <c r="Q41" s="620">
        <v>3</v>
      </c>
      <c r="R41" s="616" t="s">
        <v>817</v>
      </c>
      <c r="S41" s="623">
        <v>3</v>
      </c>
      <c r="U41" s="775" t="s">
        <v>129</v>
      </c>
      <c r="V41" s="776"/>
      <c r="W41" s="618">
        <f>SUM(W42:W46)</f>
        <v>7</v>
      </c>
      <c r="X41" s="618">
        <f aca="true" t="shared" si="8" ref="X41:AL41">SUM(X42:X46)</f>
        <v>6</v>
      </c>
      <c r="Y41" s="618">
        <f t="shared" si="8"/>
        <v>1</v>
      </c>
      <c r="Z41" s="618">
        <f t="shared" si="8"/>
        <v>101</v>
      </c>
      <c r="AA41" s="618">
        <f t="shared" si="8"/>
        <v>3542</v>
      </c>
      <c r="AB41" s="618">
        <f t="shared" si="8"/>
        <v>1767</v>
      </c>
      <c r="AC41" s="618">
        <f t="shared" si="8"/>
        <v>1775</v>
      </c>
      <c r="AD41" s="618">
        <f t="shared" si="8"/>
        <v>1096</v>
      </c>
      <c r="AE41" s="618">
        <f t="shared" si="8"/>
        <v>538</v>
      </c>
      <c r="AF41" s="618">
        <f t="shared" si="8"/>
        <v>558</v>
      </c>
      <c r="AG41" s="618">
        <f t="shared" si="8"/>
        <v>1200</v>
      </c>
      <c r="AH41" s="618">
        <f t="shared" si="8"/>
        <v>611</v>
      </c>
      <c r="AI41" s="618">
        <f t="shared" si="8"/>
        <v>589</v>
      </c>
      <c r="AJ41" s="618">
        <f t="shared" si="8"/>
        <v>1246</v>
      </c>
      <c r="AK41" s="618">
        <f t="shared" si="8"/>
        <v>618</v>
      </c>
      <c r="AL41" s="618">
        <f t="shared" si="8"/>
        <v>628</v>
      </c>
    </row>
    <row r="42" spans="1:38" ht="15.75" customHeight="1">
      <c r="A42" s="42"/>
      <c r="B42" s="34" t="s">
        <v>128</v>
      </c>
      <c r="C42" s="624">
        <v>10</v>
      </c>
      <c r="D42" s="620">
        <v>5</v>
      </c>
      <c r="E42" s="620">
        <v>5</v>
      </c>
      <c r="F42" s="626">
        <v>1</v>
      </c>
      <c r="G42" s="616" t="s">
        <v>817</v>
      </c>
      <c r="H42" s="626">
        <v>1</v>
      </c>
      <c r="I42" s="616" t="s">
        <v>817</v>
      </c>
      <c r="J42" s="627">
        <v>2</v>
      </c>
      <c r="K42" s="627">
        <v>4</v>
      </c>
      <c r="L42" s="627">
        <v>1</v>
      </c>
      <c r="M42" s="626">
        <v>1</v>
      </c>
      <c r="N42" s="616" t="s">
        <v>817</v>
      </c>
      <c r="O42" s="616" t="s">
        <v>817</v>
      </c>
      <c r="P42" s="616" t="s">
        <v>817</v>
      </c>
      <c r="Q42" s="620">
        <v>4</v>
      </c>
      <c r="R42" s="616" t="s">
        <v>817</v>
      </c>
      <c r="S42" s="623">
        <v>4</v>
      </c>
      <c r="U42" s="42"/>
      <c r="V42" s="34" t="s">
        <v>130</v>
      </c>
      <c r="W42" s="616">
        <v>2</v>
      </c>
      <c r="X42" s="622">
        <v>2</v>
      </c>
      <c r="Y42" s="616" t="s">
        <v>846</v>
      </c>
      <c r="Z42" s="622">
        <v>31</v>
      </c>
      <c r="AA42" s="616">
        <v>1116</v>
      </c>
      <c r="AB42" s="622">
        <v>542</v>
      </c>
      <c r="AC42" s="622">
        <v>574</v>
      </c>
      <c r="AD42" s="616">
        <v>368</v>
      </c>
      <c r="AE42" s="622">
        <v>172</v>
      </c>
      <c r="AF42" s="622">
        <v>196</v>
      </c>
      <c r="AG42" s="616">
        <v>360</v>
      </c>
      <c r="AH42" s="622">
        <v>180</v>
      </c>
      <c r="AI42" s="622">
        <v>180</v>
      </c>
      <c r="AJ42" s="616">
        <v>388</v>
      </c>
      <c r="AK42" s="622">
        <v>190</v>
      </c>
      <c r="AL42" s="622">
        <v>198</v>
      </c>
    </row>
    <row r="43" spans="1:38" ht="15.75" customHeight="1">
      <c r="A43" s="42"/>
      <c r="B43" s="34"/>
      <c r="C43" s="628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U43" s="42"/>
      <c r="V43" s="34" t="s">
        <v>131</v>
      </c>
      <c r="W43" s="616">
        <v>1</v>
      </c>
      <c r="X43" s="622">
        <v>1</v>
      </c>
      <c r="Y43" s="616" t="s">
        <v>846</v>
      </c>
      <c r="Z43" s="622">
        <v>12</v>
      </c>
      <c r="AA43" s="616">
        <v>445</v>
      </c>
      <c r="AB43" s="622">
        <v>230</v>
      </c>
      <c r="AC43" s="622">
        <v>215</v>
      </c>
      <c r="AD43" s="616">
        <v>144</v>
      </c>
      <c r="AE43" s="622">
        <v>78</v>
      </c>
      <c r="AF43" s="622">
        <v>66</v>
      </c>
      <c r="AG43" s="616">
        <v>142</v>
      </c>
      <c r="AH43" s="622">
        <v>71</v>
      </c>
      <c r="AI43" s="622">
        <v>71</v>
      </c>
      <c r="AJ43" s="616">
        <v>159</v>
      </c>
      <c r="AK43" s="622">
        <v>81</v>
      </c>
      <c r="AL43" s="622">
        <v>78</v>
      </c>
    </row>
    <row r="44" spans="1:38" ht="15.75" customHeight="1">
      <c r="A44" s="775" t="s">
        <v>129</v>
      </c>
      <c r="B44" s="776"/>
      <c r="C44" s="632">
        <f>SUM(C45:C49)</f>
        <v>333</v>
      </c>
      <c r="D44" s="618">
        <f>SUM(D45:D49)</f>
        <v>113</v>
      </c>
      <c r="E44" s="618">
        <f>SUM(E45:E49)</f>
        <v>220</v>
      </c>
      <c r="F44" s="618">
        <f>SUM(F45:F49)</f>
        <v>18</v>
      </c>
      <c r="G44" s="581" t="s">
        <v>844</v>
      </c>
      <c r="H44" s="618">
        <f aca="true" t="shared" si="9" ref="H44:S44">SUM(H45:H49)</f>
        <v>15</v>
      </c>
      <c r="I44" s="618">
        <f t="shared" si="9"/>
        <v>4</v>
      </c>
      <c r="J44" s="618">
        <f t="shared" si="9"/>
        <v>77</v>
      </c>
      <c r="K44" s="618">
        <f t="shared" si="9"/>
        <v>189</v>
      </c>
      <c r="L44" s="618">
        <f t="shared" si="9"/>
        <v>18</v>
      </c>
      <c r="M44" s="618">
        <f t="shared" si="9"/>
        <v>3</v>
      </c>
      <c r="N44" s="618">
        <f t="shared" si="9"/>
        <v>9</v>
      </c>
      <c r="O44" s="618">
        <f t="shared" si="9"/>
        <v>2</v>
      </c>
      <c r="P44" s="618">
        <f t="shared" si="9"/>
        <v>2</v>
      </c>
      <c r="Q44" s="574">
        <f t="shared" si="9"/>
        <v>81</v>
      </c>
      <c r="R44" s="618">
        <f t="shared" si="9"/>
        <v>6</v>
      </c>
      <c r="S44" s="618">
        <f t="shared" si="9"/>
        <v>75</v>
      </c>
      <c r="U44" s="42"/>
      <c r="V44" s="34" t="s">
        <v>132</v>
      </c>
      <c r="W44" s="616">
        <v>1</v>
      </c>
      <c r="X44" s="622">
        <v>1</v>
      </c>
      <c r="Y44" s="616" t="s">
        <v>846</v>
      </c>
      <c r="Z44" s="622">
        <v>12</v>
      </c>
      <c r="AA44" s="616">
        <v>444</v>
      </c>
      <c r="AB44" s="622">
        <v>227</v>
      </c>
      <c r="AC44" s="622">
        <v>217</v>
      </c>
      <c r="AD44" s="616">
        <v>143</v>
      </c>
      <c r="AE44" s="622">
        <v>74</v>
      </c>
      <c r="AF44" s="622">
        <v>69</v>
      </c>
      <c r="AG44" s="616">
        <v>152</v>
      </c>
      <c r="AH44" s="622">
        <v>80</v>
      </c>
      <c r="AI44" s="622">
        <v>72</v>
      </c>
      <c r="AJ44" s="616">
        <v>149</v>
      </c>
      <c r="AK44" s="622">
        <v>73</v>
      </c>
      <c r="AL44" s="622">
        <v>76</v>
      </c>
    </row>
    <row r="45" spans="1:38" ht="15.75" customHeight="1">
      <c r="A45" s="42"/>
      <c r="B45" s="34" t="s">
        <v>130</v>
      </c>
      <c r="C45" s="624">
        <v>125</v>
      </c>
      <c r="D45" s="620">
        <v>44</v>
      </c>
      <c r="E45" s="620">
        <v>81</v>
      </c>
      <c r="F45" s="627">
        <v>8</v>
      </c>
      <c r="G45" s="616" t="s">
        <v>817</v>
      </c>
      <c r="H45" s="620">
        <v>7</v>
      </c>
      <c r="I45" s="616">
        <v>2</v>
      </c>
      <c r="J45" s="627">
        <v>29</v>
      </c>
      <c r="K45" s="627">
        <v>67</v>
      </c>
      <c r="L45" s="627">
        <v>8</v>
      </c>
      <c r="M45" s="616" t="s">
        <v>817</v>
      </c>
      <c r="N45" s="616">
        <v>4</v>
      </c>
      <c r="O45" s="626">
        <v>2</v>
      </c>
      <c r="P45" s="626">
        <v>1</v>
      </c>
      <c r="Q45" s="620">
        <v>49</v>
      </c>
      <c r="R45" s="623">
        <v>3</v>
      </c>
      <c r="S45" s="623">
        <v>46</v>
      </c>
      <c r="U45" s="42"/>
      <c r="V45" s="34" t="s">
        <v>133</v>
      </c>
      <c r="W45" s="616">
        <v>1</v>
      </c>
      <c r="X45" s="622">
        <v>1</v>
      </c>
      <c r="Y45" s="616" t="s">
        <v>846</v>
      </c>
      <c r="Z45" s="622">
        <v>14</v>
      </c>
      <c r="AA45" s="616">
        <v>467</v>
      </c>
      <c r="AB45" s="622">
        <v>200</v>
      </c>
      <c r="AC45" s="622">
        <v>267</v>
      </c>
      <c r="AD45" s="616">
        <v>137</v>
      </c>
      <c r="AE45" s="622">
        <v>52</v>
      </c>
      <c r="AF45" s="622">
        <v>85</v>
      </c>
      <c r="AG45" s="616">
        <v>157</v>
      </c>
      <c r="AH45" s="622">
        <v>72</v>
      </c>
      <c r="AI45" s="622">
        <v>85</v>
      </c>
      <c r="AJ45" s="616">
        <v>173</v>
      </c>
      <c r="AK45" s="622">
        <v>76</v>
      </c>
      <c r="AL45" s="622">
        <v>97</v>
      </c>
    </row>
    <row r="46" spans="1:38" ht="15.75" customHeight="1">
      <c r="A46" s="42"/>
      <c r="B46" s="34" t="s">
        <v>131</v>
      </c>
      <c r="C46" s="624">
        <v>37</v>
      </c>
      <c r="D46" s="620">
        <v>13</v>
      </c>
      <c r="E46" s="620">
        <v>24</v>
      </c>
      <c r="F46" s="627">
        <v>2</v>
      </c>
      <c r="G46" s="616" t="s">
        <v>817</v>
      </c>
      <c r="H46" s="626">
        <v>2</v>
      </c>
      <c r="I46" s="616" t="s">
        <v>817</v>
      </c>
      <c r="J46" s="627">
        <v>8</v>
      </c>
      <c r="K46" s="627">
        <v>22</v>
      </c>
      <c r="L46" s="627">
        <v>2</v>
      </c>
      <c r="M46" s="626">
        <v>1</v>
      </c>
      <c r="N46" s="616" t="s">
        <v>817</v>
      </c>
      <c r="O46" s="616" t="s">
        <v>817</v>
      </c>
      <c r="P46" s="616" t="s">
        <v>817</v>
      </c>
      <c r="Q46" s="620">
        <v>7</v>
      </c>
      <c r="R46" s="616" t="s">
        <v>817</v>
      </c>
      <c r="S46" s="623">
        <v>7</v>
      </c>
      <c r="U46" s="42"/>
      <c r="V46" s="34" t="s">
        <v>134</v>
      </c>
      <c r="W46" s="616">
        <v>2</v>
      </c>
      <c r="X46" s="622">
        <v>1</v>
      </c>
      <c r="Y46" s="622">
        <v>1</v>
      </c>
      <c r="Z46" s="622">
        <v>32</v>
      </c>
      <c r="AA46" s="616">
        <v>1070</v>
      </c>
      <c r="AB46" s="622">
        <v>568</v>
      </c>
      <c r="AC46" s="622">
        <v>502</v>
      </c>
      <c r="AD46" s="616">
        <v>304</v>
      </c>
      <c r="AE46" s="622">
        <v>162</v>
      </c>
      <c r="AF46" s="622">
        <v>142</v>
      </c>
      <c r="AG46" s="616">
        <v>389</v>
      </c>
      <c r="AH46" s="622">
        <v>208</v>
      </c>
      <c r="AI46" s="622">
        <v>181</v>
      </c>
      <c r="AJ46" s="616">
        <v>377</v>
      </c>
      <c r="AK46" s="622">
        <v>198</v>
      </c>
      <c r="AL46" s="622">
        <v>179</v>
      </c>
    </row>
    <row r="47" spans="1:38" ht="15.75" customHeight="1">
      <c r="A47" s="42"/>
      <c r="B47" s="34" t="s">
        <v>132</v>
      </c>
      <c r="C47" s="624">
        <v>39</v>
      </c>
      <c r="D47" s="620">
        <v>13</v>
      </c>
      <c r="E47" s="620">
        <v>26</v>
      </c>
      <c r="F47" s="627">
        <v>2</v>
      </c>
      <c r="G47" s="616" t="s">
        <v>817</v>
      </c>
      <c r="H47" s="620">
        <v>2</v>
      </c>
      <c r="I47" s="616" t="s">
        <v>817</v>
      </c>
      <c r="J47" s="627">
        <v>8</v>
      </c>
      <c r="K47" s="627">
        <v>24</v>
      </c>
      <c r="L47" s="627">
        <v>2</v>
      </c>
      <c r="M47" s="626">
        <v>1</v>
      </c>
      <c r="N47" s="616" t="s">
        <v>817</v>
      </c>
      <c r="O47" s="616" t="s">
        <v>817</v>
      </c>
      <c r="P47" s="616" t="s">
        <v>817</v>
      </c>
      <c r="Q47" s="620">
        <v>11</v>
      </c>
      <c r="R47" s="623">
        <v>1</v>
      </c>
      <c r="S47" s="623">
        <v>10</v>
      </c>
      <c r="U47" s="42"/>
      <c r="V47" s="34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</row>
    <row r="48" spans="1:38" ht="15.75" customHeight="1">
      <c r="A48" s="42"/>
      <c r="B48" s="34" t="s">
        <v>133</v>
      </c>
      <c r="C48" s="624">
        <v>44</v>
      </c>
      <c r="D48" s="620">
        <v>15</v>
      </c>
      <c r="E48" s="620">
        <v>29</v>
      </c>
      <c r="F48" s="627">
        <v>2</v>
      </c>
      <c r="G48" s="616" t="s">
        <v>817</v>
      </c>
      <c r="H48" s="620">
        <v>1</v>
      </c>
      <c r="I48" s="626">
        <v>1</v>
      </c>
      <c r="J48" s="627">
        <v>12</v>
      </c>
      <c r="K48" s="627">
        <v>24</v>
      </c>
      <c r="L48" s="627">
        <v>2</v>
      </c>
      <c r="M48" s="616" t="s">
        <v>817</v>
      </c>
      <c r="N48" s="626">
        <v>2</v>
      </c>
      <c r="O48" s="616" t="s">
        <v>817</v>
      </c>
      <c r="P48" s="627">
        <v>1</v>
      </c>
      <c r="Q48" s="620">
        <v>6</v>
      </c>
      <c r="R48" s="623">
        <v>1</v>
      </c>
      <c r="S48" s="623">
        <v>5</v>
      </c>
      <c r="U48" s="775" t="s">
        <v>135</v>
      </c>
      <c r="V48" s="776"/>
      <c r="W48" s="618">
        <f>SUM(W49:W52)</f>
        <v>5</v>
      </c>
      <c r="X48" s="618">
        <f>SUM(X49:X52)</f>
        <v>5</v>
      </c>
      <c r="Y48" s="578" t="s">
        <v>844</v>
      </c>
      <c r="Z48" s="618">
        <f aca="true" t="shared" si="10" ref="Z48:AL48">SUM(Z49:Z52)</f>
        <v>57</v>
      </c>
      <c r="AA48" s="618">
        <f t="shared" si="10"/>
        <v>1889</v>
      </c>
      <c r="AB48" s="618">
        <f t="shared" si="10"/>
        <v>949</v>
      </c>
      <c r="AC48" s="618">
        <f t="shared" si="10"/>
        <v>940</v>
      </c>
      <c r="AD48" s="618">
        <f t="shared" si="10"/>
        <v>583</v>
      </c>
      <c r="AE48" s="618">
        <f t="shared" si="10"/>
        <v>296</v>
      </c>
      <c r="AF48" s="618">
        <f t="shared" si="10"/>
        <v>287</v>
      </c>
      <c r="AG48" s="618">
        <f t="shared" si="10"/>
        <v>607</v>
      </c>
      <c r="AH48" s="618">
        <f t="shared" si="10"/>
        <v>297</v>
      </c>
      <c r="AI48" s="618">
        <f t="shared" si="10"/>
        <v>310</v>
      </c>
      <c r="AJ48" s="618">
        <f t="shared" si="10"/>
        <v>699</v>
      </c>
      <c r="AK48" s="618">
        <f t="shared" si="10"/>
        <v>356</v>
      </c>
      <c r="AL48" s="618">
        <f t="shared" si="10"/>
        <v>343</v>
      </c>
    </row>
    <row r="49" spans="1:38" ht="15.75" customHeight="1">
      <c r="A49" s="42"/>
      <c r="B49" s="34" t="s">
        <v>134</v>
      </c>
      <c r="C49" s="624">
        <v>88</v>
      </c>
      <c r="D49" s="620">
        <v>28</v>
      </c>
      <c r="E49" s="620">
        <v>60</v>
      </c>
      <c r="F49" s="627">
        <v>4</v>
      </c>
      <c r="G49" s="616" t="s">
        <v>817</v>
      </c>
      <c r="H49" s="620">
        <v>3</v>
      </c>
      <c r="I49" s="626">
        <v>1</v>
      </c>
      <c r="J49" s="627">
        <v>20</v>
      </c>
      <c r="K49" s="627">
        <v>52</v>
      </c>
      <c r="L49" s="627">
        <v>4</v>
      </c>
      <c r="M49" s="626">
        <v>1</v>
      </c>
      <c r="N49" s="627">
        <v>3</v>
      </c>
      <c r="O49" s="616" t="s">
        <v>817</v>
      </c>
      <c r="P49" s="616" t="s">
        <v>817</v>
      </c>
      <c r="Q49" s="620">
        <v>8</v>
      </c>
      <c r="R49" s="623">
        <v>1</v>
      </c>
      <c r="S49" s="623">
        <v>7</v>
      </c>
      <c r="U49" s="40"/>
      <c r="V49" s="34" t="s">
        <v>136</v>
      </c>
      <c r="W49" s="616">
        <v>1</v>
      </c>
      <c r="X49" s="622">
        <v>1</v>
      </c>
      <c r="Y49" s="616" t="s">
        <v>846</v>
      </c>
      <c r="Z49" s="622">
        <v>14</v>
      </c>
      <c r="AA49" s="616">
        <v>472</v>
      </c>
      <c r="AB49" s="622">
        <v>243</v>
      </c>
      <c r="AC49" s="622">
        <v>229</v>
      </c>
      <c r="AD49" s="616">
        <v>128</v>
      </c>
      <c r="AE49" s="622">
        <v>65</v>
      </c>
      <c r="AF49" s="622">
        <v>63</v>
      </c>
      <c r="AG49" s="616">
        <v>162</v>
      </c>
      <c r="AH49" s="622">
        <v>82</v>
      </c>
      <c r="AI49" s="622">
        <v>80</v>
      </c>
      <c r="AJ49" s="616">
        <v>182</v>
      </c>
      <c r="AK49" s="622">
        <v>96</v>
      </c>
      <c r="AL49" s="622">
        <v>86</v>
      </c>
    </row>
    <row r="50" spans="1:38" ht="15.75" customHeight="1">
      <c r="A50" s="42"/>
      <c r="B50" s="34"/>
      <c r="C50" s="628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U50" s="40"/>
      <c r="V50" s="34" t="s">
        <v>137</v>
      </c>
      <c r="W50" s="616">
        <v>1</v>
      </c>
      <c r="X50" s="622">
        <v>1</v>
      </c>
      <c r="Y50" s="616" t="s">
        <v>846</v>
      </c>
      <c r="Z50" s="622">
        <v>10</v>
      </c>
      <c r="AA50" s="616">
        <v>322</v>
      </c>
      <c r="AB50" s="622">
        <v>165</v>
      </c>
      <c r="AC50" s="622">
        <v>157</v>
      </c>
      <c r="AD50" s="616">
        <v>103</v>
      </c>
      <c r="AE50" s="622">
        <v>59</v>
      </c>
      <c r="AF50" s="622">
        <v>44</v>
      </c>
      <c r="AG50" s="616">
        <v>95</v>
      </c>
      <c r="AH50" s="622">
        <v>50</v>
      </c>
      <c r="AI50" s="622">
        <v>45</v>
      </c>
      <c r="AJ50" s="616">
        <v>124</v>
      </c>
      <c r="AK50" s="622">
        <v>56</v>
      </c>
      <c r="AL50" s="622">
        <v>68</v>
      </c>
    </row>
    <row r="51" spans="1:38" ht="15.75" customHeight="1">
      <c r="A51" s="775" t="s">
        <v>135</v>
      </c>
      <c r="B51" s="776"/>
      <c r="C51" s="632">
        <f>SUM(C52:C55)</f>
        <v>216</v>
      </c>
      <c r="D51" s="618">
        <f aca="true" t="shared" si="11" ref="D51:N51">SUM(D52:D55)</f>
        <v>78</v>
      </c>
      <c r="E51" s="618">
        <f t="shared" si="11"/>
        <v>138</v>
      </c>
      <c r="F51" s="618">
        <f t="shared" si="11"/>
        <v>17</v>
      </c>
      <c r="G51" s="618">
        <f t="shared" si="11"/>
        <v>2</v>
      </c>
      <c r="H51" s="618">
        <f t="shared" si="11"/>
        <v>17</v>
      </c>
      <c r="I51" s="618">
        <f t="shared" si="11"/>
        <v>1</v>
      </c>
      <c r="J51" s="618">
        <f t="shared" si="11"/>
        <v>42</v>
      </c>
      <c r="K51" s="618">
        <f t="shared" si="11"/>
        <v>113</v>
      </c>
      <c r="L51" s="618">
        <f t="shared" si="11"/>
        <v>19</v>
      </c>
      <c r="M51" s="618">
        <f t="shared" si="11"/>
        <v>2</v>
      </c>
      <c r="N51" s="618">
        <f t="shared" si="11"/>
        <v>3</v>
      </c>
      <c r="O51" s="581" t="s">
        <v>844</v>
      </c>
      <c r="P51" s="618">
        <f>SUM(P52:P55)</f>
        <v>1</v>
      </c>
      <c r="Q51" s="574">
        <f>SUM(Q52:Q55)</f>
        <v>61</v>
      </c>
      <c r="R51" s="618">
        <f>SUM(R52:R55)</f>
        <v>3</v>
      </c>
      <c r="S51" s="618">
        <f>SUM(S52:S55)</f>
        <v>58</v>
      </c>
      <c r="U51" s="40"/>
      <c r="V51" s="34" t="s">
        <v>138</v>
      </c>
      <c r="W51" s="616">
        <v>2</v>
      </c>
      <c r="X51" s="622">
        <v>2</v>
      </c>
      <c r="Y51" s="616" t="s">
        <v>846</v>
      </c>
      <c r="Z51" s="622">
        <v>21</v>
      </c>
      <c r="AA51" s="616">
        <v>707</v>
      </c>
      <c r="AB51" s="622">
        <v>345</v>
      </c>
      <c r="AC51" s="622">
        <v>362</v>
      </c>
      <c r="AD51" s="616">
        <v>227</v>
      </c>
      <c r="AE51" s="622">
        <v>115</v>
      </c>
      <c r="AF51" s="622">
        <v>112</v>
      </c>
      <c r="AG51" s="616">
        <v>223</v>
      </c>
      <c r="AH51" s="622">
        <v>96</v>
      </c>
      <c r="AI51" s="622">
        <v>127</v>
      </c>
      <c r="AJ51" s="616">
        <v>257</v>
      </c>
      <c r="AK51" s="622">
        <v>134</v>
      </c>
      <c r="AL51" s="622">
        <v>123</v>
      </c>
    </row>
    <row r="52" spans="1:38" ht="15.75" customHeight="1">
      <c r="A52" s="21"/>
      <c r="B52" s="34" t="s">
        <v>136</v>
      </c>
      <c r="C52" s="624">
        <v>69</v>
      </c>
      <c r="D52" s="620">
        <v>28</v>
      </c>
      <c r="E52" s="620">
        <v>41</v>
      </c>
      <c r="F52" s="627">
        <v>6</v>
      </c>
      <c r="G52" s="626">
        <v>1</v>
      </c>
      <c r="H52" s="627">
        <v>6</v>
      </c>
      <c r="I52" s="616" t="s">
        <v>817</v>
      </c>
      <c r="J52" s="627">
        <v>15</v>
      </c>
      <c r="K52" s="627">
        <v>32</v>
      </c>
      <c r="L52" s="627">
        <v>7</v>
      </c>
      <c r="M52" s="626">
        <v>1</v>
      </c>
      <c r="N52" s="627">
        <v>1</v>
      </c>
      <c r="O52" s="616" t="s">
        <v>817</v>
      </c>
      <c r="P52" s="616" t="s">
        <v>817</v>
      </c>
      <c r="Q52" s="620">
        <v>15</v>
      </c>
      <c r="R52" s="616" t="s">
        <v>817</v>
      </c>
      <c r="S52" s="623">
        <v>15</v>
      </c>
      <c r="U52" s="40"/>
      <c r="V52" s="34" t="s">
        <v>139</v>
      </c>
      <c r="W52" s="616">
        <v>1</v>
      </c>
      <c r="X52" s="622">
        <v>1</v>
      </c>
      <c r="Y52" s="616" t="s">
        <v>846</v>
      </c>
      <c r="Z52" s="622">
        <v>12</v>
      </c>
      <c r="AA52" s="616">
        <v>388</v>
      </c>
      <c r="AB52" s="622">
        <v>196</v>
      </c>
      <c r="AC52" s="622">
        <v>192</v>
      </c>
      <c r="AD52" s="616">
        <v>125</v>
      </c>
      <c r="AE52" s="622">
        <v>57</v>
      </c>
      <c r="AF52" s="622">
        <v>68</v>
      </c>
      <c r="AG52" s="616">
        <v>127</v>
      </c>
      <c r="AH52" s="622">
        <v>69</v>
      </c>
      <c r="AI52" s="622">
        <v>58</v>
      </c>
      <c r="AJ52" s="616">
        <v>136</v>
      </c>
      <c r="AK52" s="622">
        <v>70</v>
      </c>
      <c r="AL52" s="622">
        <v>66</v>
      </c>
    </row>
    <row r="53" spans="1:38" ht="15.75" customHeight="1">
      <c r="A53" s="21"/>
      <c r="B53" s="34" t="s">
        <v>137</v>
      </c>
      <c r="C53" s="624">
        <v>29</v>
      </c>
      <c r="D53" s="620">
        <v>8</v>
      </c>
      <c r="E53" s="620">
        <v>21</v>
      </c>
      <c r="F53" s="627">
        <v>2</v>
      </c>
      <c r="G53" s="616" t="s">
        <v>817</v>
      </c>
      <c r="H53" s="627">
        <v>2</v>
      </c>
      <c r="I53" s="616" t="s">
        <v>817</v>
      </c>
      <c r="J53" s="627">
        <v>4</v>
      </c>
      <c r="K53" s="627">
        <v>18</v>
      </c>
      <c r="L53" s="627">
        <v>2</v>
      </c>
      <c r="M53" s="616" t="s">
        <v>817</v>
      </c>
      <c r="N53" s="626">
        <v>1</v>
      </c>
      <c r="O53" s="616" t="s">
        <v>817</v>
      </c>
      <c r="P53" s="616" t="s">
        <v>817</v>
      </c>
      <c r="Q53" s="620">
        <v>14</v>
      </c>
      <c r="R53" s="626">
        <v>1</v>
      </c>
      <c r="S53" s="623">
        <v>13</v>
      </c>
      <c r="U53" s="40"/>
      <c r="V53" s="34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</row>
    <row r="54" spans="1:38" ht="15.75" customHeight="1">
      <c r="A54" s="21"/>
      <c r="B54" s="34" t="s">
        <v>138</v>
      </c>
      <c r="C54" s="624">
        <v>79</v>
      </c>
      <c r="D54" s="620">
        <v>28</v>
      </c>
      <c r="E54" s="620">
        <v>51</v>
      </c>
      <c r="F54" s="627">
        <v>6</v>
      </c>
      <c r="G54" s="626">
        <v>1</v>
      </c>
      <c r="H54" s="627">
        <v>6</v>
      </c>
      <c r="I54" s="616">
        <v>1</v>
      </c>
      <c r="J54" s="627">
        <v>15</v>
      </c>
      <c r="K54" s="627">
        <v>42</v>
      </c>
      <c r="L54" s="627">
        <v>7</v>
      </c>
      <c r="M54" s="626">
        <v>1</v>
      </c>
      <c r="N54" s="616" t="s">
        <v>817</v>
      </c>
      <c r="O54" s="616" t="s">
        <v>817</v>
      </c>
      <c r="P54" s="616" t="s">
        <v>817</v>
      </c>
      <c r="Q54" s="620">
        <v>16</v>
      </c>
      <c r="R54" s="623">
        <v>1</v>
      </c>
      <c r="S54" s="623">
        <v>15</v>
      </c>
      <c r="U54" s="775" t="s">
        <v>140</v>
      </c>
      <c r="V54" s="776"/>
      <c r="W54" s="618">
        <f>SUM(W55:W60)</f>
        <v>6</v>
      </c>
      <c r="X54" s="618">
        <f>SUM(X55:X60)</f>
        <v>6</v>
      </c>
      <c r="Y54" s="578" t="s">
        <v>817</v>
      </c>
      <c r="Z54" s="618">
        <f aca="true" t="shared" si="12" ref="Z54:AL54">SUM(Z55:Z60)</f>
        <v>49</v>
      </c>
      <c r="AA54" s="618">
        <f t="shared" si="12"/>
        <v>1588</v>
      </c>
      <c r="AB54" s="618">
        <f t="shared" si="12"/>
        <v>822</v>
      </c>
      <c r="AC54" s="618">
        <f t="shared" si="12"/>
        <v>766</v>
      </c>
      <c r="AD54" s="618">
        <f t="shared" si="12"/>
        <v>498</v>
      </c>
      <c r="AE54" s="618">
        <f t="shared" si="12"/>
        <v>256</v>
      </c>
      <c r="AF54" s="618">
        <f t="shared" si="12"/>
        <v>242</v>
      </c>
      <c r="AG54" s="618">
        <f t="shared" si="12"/>
        <v>531</v>
      </c>
      <c r="AH54" s="618">
        <f t="shared" si="12"/>
        <v>275</v>
      </c>
      <c r="AI54" s="618">
        <f t="shared" si="12"/>
        <v>256</v>
      </c>
      <c r="AJ54" s="618">
        <f t="shared" si="12"/>
        <v>559</v>
      </c>
      <c r="AK54" s="618">
        <f t="shared" si="12"/>
        <v>291</v>
      </c>
      <c r="AL54" s="618">
        <f t="shared" si="12"/>
        <v>268</v>
      </c>
    </row>
    <row r="55" spans="1:38" ht="15.75" customHeight="1">
      <c r="A55" s="21"/>
      <c r="B55" s="34" t="s">
        <v>139</v>
      </c>
      <c r="C55" s="624">
        <v>39</v>
      </c>
      <c r="D55" s="620">
        <v>14</v>
      </c>
      <c r="E55" s="620">
        <v>25</v>
      </c>
      <c r="F55" s="627">
        <v>3</v>
      </c>
      <c r="G55" s="616" t="s">
        <v>817</v>
      </c>
      <c r="H55" s="627">
        <v>3</v>
      </c>
      <c r="I55" s="616" t="s">
        <v>817</v>
      </c>
      <c r="J55" s="627">
        <v>8</v>
      </c>
      <c r="K55" s="627">
        <v>21</v>
      </c>
      <c r="L55" s="627">
        <v>3</v>
      </c>
      <c r="M55" s="616" t="s">
        <v>817</v>
      </c>
      <c r="N55" s="626">
        <v>1</v>
      </c>
      <c r="O55" s="616" t="s">
        <v>817</v>
      </c>
      <c r="P55" s="626">
        <v>1</v>
      </c>
      <c r="Q55" s="620">
        <v>16</v>
      </c>
      <c r="R55" s="626">
        <v>1</v>
      </c>
      <c r="S55" s="623">
        <v>15</v>
      </c>
      <c r="U55" s="42"/>
      <c r="V55" s="34" t="s">
        <v>141</v>
      </c>
      <c r="W55" s="616">
        <v>1</v>
      </c>
      <c r="X55" s="622">
        <v>1</v>
      </c>
      <c r="Y55" s="616" t="s">
        <v>846</v>
      </c>
      <c r="Z55" s="622">
        <v>8</v>
      </c>
      <c r="AA55" s="616">
        <v>262</v>
      </c>
      <c r="AB55" s="622">
        <v>144</v>
      </c>
      <c r="AC55" s="622">
        <v>118</v>
      </c>
      <c r="AD55" s="616">
        <v>80</v>
      </c>
      <c r="AE55" s="622">
        <v>43</v>
      </c>
      <c r="AF55" s="622">
        <v>37</v>
      </c>
      <c r="AG55" s="616">
        <v>84</v>
      </c>
      <c r="AH55" s="622">
        <v>43</v>
      </c>
      <c r="AI55" s="622">
        <v>41</v>
      </c>
      <c r="AJ55" s="616">
        <v>98</v>
      </c>
      <c r="AK55" s="622">
        <v>58</v>
      </c>
      <c r="AL55" s="622">
        <v>40</v>
      </c>
    </row>
    <row r="56" spans="1:38" ht="15.75" customHeight="1">
      <c r="A56" s="21"/>
      <c r="B56" s="34"/>
      <c r="C56" s="628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U56" s="42"/>
      <c r="V56" s="34" t="s">
        <v>142</v>
      </c>
      <c r="W56" s="616">
        <v>1</v>
      </c>
      <c r="X56" s="622">
        <v>1</v>
      </c>
      <c r="Y56" s="616" t="s">
        <v>846</v>
      </c>
      <c r="Z56" s="622">
        <v>7</v>
      </c>
      <c r="AA56" s="616">
        <v>243</v>
      </c>
      <c r="AB56" s="622">
        <v>108</v>
      </c>
      <c r="AC56" s="622">
        <v>135</v>
      </c>
      <c r="AD56" s="616">
        <v>72</v>
      </c>
      <c r="AE56" s="622">
        <v>35</v>
      </c>
      <c r="AF56" s="622">
        <v>37</v>
      </c>
      <c r="AG56" s="616">
        <v>73</v>
      </c>
      <c r="AH56" s="622">
        <v>37</v>
      </c>
      <c r="AI56" s="622">
        <v>36</v>
      </c>
      <c r="AJ56" s="616">
        <v>98</v>
      </c>
      <c r="AK56" s="622">
        <v>36</v>
      </c>
      <c r="AL56" s="622">
        <v>62</v>
      </c>
    </row>
    <row r="57" spans="1:38" ht="15.75" customHeight="1">
      <c r="A57" s="775" t="s">
        <v>140</v>
      </c>
      <c r="B57" s="776"/>
      <c r="C57" s="632">
        <f>SUM(C58:C63)</f>
        <v>202</v>
      </c>
      <c r="D57" s="618">
        <f aca="true" t="shared" si="13" ref="D57:N57">SUM(D58:D63)</f>
        <v>77</v>
      </c>
      <c r="E57" s="618">
        <f t="shared" si="13"/>
        <v>125</v>
      </c>
      <c r="F57" s="618">
        <f t="shared" si="13"/>
        <v>16</v>
      </c>
      <c r="G57" s="618">
        <f t="shared" si="13"/>
        <v>1</v>
      </c>
      <c r="H57" s="618">
        <f t="shared" si="13"/>
        <v>9</v>
      </c>
      <c r="I57" s="618">
        <f t="shared" si="13"/>
        <v>7</v>
      </c>
      <c r="J57" s="618">
        <f t="shared" si="13"/>
        <v>51</v>
      </c>
      <c r="K57" s="618">
        <f t="shared" si="13"/>
        <v>98</v>
      </c>
      <c r="L57" s="618">
        <f t="shared" si="13"/>
        <v>16</v>
      </c>
      <c r="M57" s="618">
        <f t="shared" si="13"/>
        <v>1</v>
      </c>
      <c r="N57" s="618">
        <f t="shared" si="13"/>
        <v>3</v>
      </c>
      <c r="O57" s="581" t="s">
        <v>844</v>
      </c>
      <c r="P57" s="581" t="s">
        <v>844</v>
      </c>
      <c r="Q57" s="574">
        <f>SUM(Q58:Q63)</f>
        <v>75</v>
      </c>
      <c r="R57" s="618">
        <f>SUM(R58:R63)</f>
        <v>5</v>
      </c>
      <c r="S57" s="618">
        <f>SUM(S58:S63)</f>
        <v>70</v>
      </c>
      <c r="U57" s="42"/>
      <c r="V57" s="34" t="s">
        <v>143</v>
      </c>
      <c r="W57" s="616">
        <v>1</v>
      </c>
      <c r="X57" s="622">
        <v>1</v>
      </c>
      <c r="Y57" s="616" t="s">
        <v>846</v>
      </c>
      <c r="Z57" s="622">
        <v>9</v>
      </c>
      <c r="AA57" s="616">
        <v>315</v>
      </c>
      <c r="AB57" s="622">
        <v>173</v>
      </c>
      <c r="AC57" s="622">
        <v>142</v>
      </c>
      <c r="AD57" s="616">
        <v>103</v>
      </c>
      <c r="AE57" s="622">
        <v>57</v>
      </c>
      <c r="AF57" s="622">
        <v>46</v>
      </c>
      <c r="AG57" s="616">
        <v>111</v>
      </c>
      <c r="AH57" s="622">
        <v>54</v>
      </c>
      <c r="AI57" s="622">
        <v>57</v>
      </c>
      <c r="AJ57" s="616">
        <v>101</v>
      </c>
      <c r="AK57" s="622">
        <v>62</v>
      </c>
      <c r="AL57" s="622">
        <v>39</v>
      </c>
    </row>
    <row r="58" spans="1:38" ht="15.75" customHeight="1">
      <c r="A58" s="42"/>
      <c r="B58" s="34" t="s">
        <v>141</v>
      </c>
      <c r="C58" s="624">
        <v>34</v>
      </c>
      <c r="D58" s="620">
        <v>12</v>
      </c>
      <c r="E58" s="620">
        <v>22</v>
      </c>
      <c r="F58" s="627">
        <v>3</v>
      </c>
      <c r="G58" s="616" t="s">
        <v>817</v>
      </c>
      <c r="H58" s="627">
        <v>1</v>
      </c>
      <c r="I58" s="616">
        <v>2</v>
      </c>
      <c r="J58" s="627">
        <v>8</v>
      </c>
      <c r="K58" s="627">
        <v>17</v>
      </c>
      <c r="L58" s="627">
        <v>3</v>
      </c>
      <c r="M58" s="616" t="s">
        <v>817</v>
      </c>
      <c r="N58" s="616" t="s">
        <v>817</v>
      </c>
      <c r="O58" s="616" t="s">
        <v>817</v>
      </c>
      <c r="P58" s="616" t="s">
        <v>817</v>
      </c>
      <c r="Q58" s="620">
        <v>16</v>
      </c>
      <c r="R58" s="616" t="s">
        <v>817</v>
      </c>
      <c r="S58" s="623">
        <v>16</v>
      </c>
      <c r="U58" s="42"/>
      <c r="V58" s="34" t="s">
        <v>144</v>
      </c>
      <c r="W58" s="616">
        <v>1</v>
      </c>
      <c r="X58" s="622">
        <v>1</v>
      </c>
      <c r="Y58" s="616" t="s">
        <v>846</v>
      </c>
      <c r="Z58" s="622">
        <v>11</v>
      </c>
      <c r="AA58" s="616">
        <v>368</v>
      </c>
      <c r="AB58" s="622">
        <v>202</v>
      </c>
      <c r="AC58" s="622">
        <v>166</v>
      </c>
      <c r="AD58" s="616">
        <v>126</v>
      </c>
      <c r="AE58" s="622">
        <v>66</v>
      </c>
      <c r="AF58" s="622">
        <v>60</v>
      </c>
      <c r="AG58" s="616">
        <v>125</v>
      </c>
      <c r="AH58" s="622">
        <v>66</v>
      </c>
      <c r="AI58" s="622">
        <v>59</v>
      </c>
      <c r="AJ58" s="616">
        <v>117</v>
      </c>
      <c r="AK58" s="622">
        <v>70</v>
      </c>
      <c r="AL58" s="622">
        <v>47</v>
      </c>
    </row>
    <row r="59" spans="1:38" ht="15.75" customHeight="1">
      <c r="A59" s="42"/>
      <c r="B59" s="34" t="s">
        <v>142</v>
      </c>
      <c r="C59" s="624">
        <v>20</v>
      </c>
      <c r="D59" s="620">
        <v>8</v>
      </c>
      <c r="E59" s="620">
        <v>12</v>
      </c>
      <c r="F59" s="627">
        <v>1</v>
      </c>
      <c r="G59" s="616" t="s">
        <v>817</v>
      </c>
      <c r="H59" s="627">
        <v>1</v>
      </c>
      <c r="I59" s="616" t="s">
        <v>817</v>
      </c>
      <c r="J59" s="627">
        <v>5</v>
      </c>
      <c r="K59" s="627">
        <v>11</v>
      </c>
      <c r="L59" s="627">
        <v>1</v>
      </c>
      <c r="M59" s="626">
        <v>1</v>
      </c>
      <c r="N59" s="616" t="s">
        <v>817</v>
      </c>
      <c r="O59" s="616" t="s">
        <v>817</v>
      </c>
      <c r="P59" s="616" t="s">
        <v>817</v>
      </c>
      <c r="Q59" s="620">
        <v>10</v>
      </c>
      <c r="R59" s="623">
        <v>2</v>
      </c>
      <c r="S59" s="623">
        <v>8</v>
      </c>
      <c r="U59" s="42"/>
      <c r="V59" s="34" t="s">
        <v>145</v>
      </c>
      <c r="W59" s="616">
        <v>1</v>
      </c>
      <c r="X59" s="622">
        <v>1</v>
      </c>
      <c r="Y59" s="616" t="s">
        <v>846</v>
      </c>
      <c r="Z59" s="622">
        <v>6</v>
      </c>
      <c r="AA59" s="616">
        <v>163</v>
      </c>
      <c r="AB59" s="622">
        <v>78</v>
      </c>
      <c r="AC59" s="622">
        <v>85</v>
      </c>
      <c r="AD59" s="616">
        <v>48</v>
      </c>
      <c r="AE59" s="622">
        <v>22</v>
      </c>
      <c r="AF59" s="622">
        <v>26</v>
      </c>
      <c r="AG59" s="616">
        <v>54</v>
      </c>
      <c r="AH59" s="622">
        <v>28</v>
      </c>
      <c r="AI59" s="622">
        <v>26</v>
      </c>
      <c r="AJ59" s="616">
        <v>61</v>
      </c>
      <c r="AK59" s="622">
        <v>28</v>
      </c>
      <c r="AL59" s="622">
        <v>33</v>
      </c>
    </row>
    <row r="60" spans="1:38" ht="15.75" customHeight="1">
      <c r="A60" s="42"/>
      <c r="B60" s="34" t="s">
        <v>143</v>
      </c>
      <c r="C60" s="624">
        <v>55</v>
      </c>
      <c r="D60" s="620">
        <v>21</v>
      </c>
      <c r="E60" s="620">
        <v>34</v>
      </c>
      <c r="F60" s="627">
        <v>5</v>
      </c>
      <c r="G60" s="616">
        <v>1</v>
      </c>
      <c r="H60" s="627">
        <v>3</v>
      </c>
      <c r="I60" s="616">
        <v>2</v>
      </c>
      <c r="J60" s="627">
        <v>13</v>
      </c>
      <c r="K60" s="627">
        <v>24</v>
      </c>
      <c r="L60" s="627">
        <v>5</v>
      </c>
      <c r="M60" s="616" t="s">
        <v>817</v>
      </c>
      <c r="N60" s="626">
        <v>2</v>
      </c>
      <c r="O60" s="616" t="s">
        <v>817</v>
      </c>
      <c r="P60" s="616" t="s">
        <v>817</v>
      </c>
      <c r="Q60" s="620">
        <v>18</v>
      </c>
      <c r="R60" s="626">
        <v>1</v>
      </c>
      <c r="S60" s="623">
        <v>17</v>
      </c>
      <c r="U60" s="42"/>
      <c r="V60" s="34" t="s">
        <v>146</v>
      </c>
      <c r="W60" s="616">
        <v>1</v>
      </c>
      <c r="X60" s="622">
        <v>1</v>
      </c>
      <c r="Y60" s="616" t="s">
        <v>846</v>
      </c>
      <c r="Z60" s="622">
        <v>8</v>
      </c>
      <c r="AA60" s="616">
        <v>237</v>
      </c>
      <c r="AB60" s="622">
        <v>117</v>
      </c>
      <c r="AC60" s="622">
        <v>120</v>
      </c>
      <c r="AD60" s="616">
        <v>69</v>
      </c>
      <c r="AE60" s="622">
        <v>33</v>
      </c>
      <c r="AF60" s="622">
        <v>36</v>
      </c>
      <c r="AG60" s="616">
        <v>84</v>
      </c>
      <c r="AH60" s="622">
        <v>47</v>
      </c>
      <c r="AI60" s="622">
        <v>37</v>
      </c>
      <c r="AJ60" s="616">
        <v>84</v>
      </c>
      <c r="AK60" s="622">
        <v>37</v>
      </c>
      <c r="AL60" s="622">
        <v>47</v>
      </c>
    </row>
    <row r="61" spans="1:38" ht="15.75" customHeight="1">
      <c r="A61" s="42"/>
      <c r="B61" s="34" t="s">
        <v>144</v>
      </c>
      <c r="C61" s="624">
        <v>50</v>
      </c>
      <c r="D61" s="620">
        <v>22</v>
      </c>
      <c r="E61" s="620">
        <v>28</v>
      </c>
      <c r="F61" s="627">
        <v>4</v>
      </c>
      <c r="G61" s="616" t="s">
        <v>817</v>
      </c>
      <c r="H61" s="627">
        <v>3</v>
      </c>
      <c r="I61" s="616">
        <v>1</v>
      </c>
      <c r="J61" s="627">
        <v>15</v>
      </c>
      <c r="K61" s="627">
        <v>23</v>
      </c>
      <c r="L61" s="627">
        <v>4</v>
      </c>
      <c r="M61" s="616" t="s">
        <v>817</v>
      </c>
      <c r="N61" s="616" t="s">
        <v>817</v>
      </c>
      <c r="O61" s="616" t="s">
        <v>817</v>
      </c>
      <c r="P61" s="616" t="s">
        <v>817</v>
      </c>
      <c r="Q61" s="620">
        <v>17</v>
      </c>
      <c r="R61" s="616" t="s">
        <v>817</v>
      </c>
      <c r="S61" s="623">
        <v>17</v>
      </c>
      <c r="U61" s="42"/>
      <c r="V61" s="34"/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</row>
    <row r="62" spans="1:38" ht="15.75" customHeight="1">
      <c r="A62" s="42"/>
      <c r="B62" s="34" t="s">
        <v>145</v>
      </c>
      <c r="C62" s="624">
        <v>19</v>
      </c>
      <c r="D62" s="620">
        <v>5</v>
      </c>
      <c r="E62" s="620">
        <v>14</v>
      </c>
      <c r="F62" s="627">
        <v>1</v>
      </c>
      <c r="G62" s="616" t="s">
        <v>817</v>
      </c>
      <c r="H62" s="616" t="s">
        <v>817</v>
      </c>
      <c r="I62" s="616">
        <v>1</v>
      </c>
      <c r="J62" s="627">
        <v>4</v>
      </c>
      <c r="K62" s="627">
        <v>11</v>
      </c>
      <c r="L62" s="627">
        <v>1</v>
      </c>
      <c r="M62" s="616" t="s">
        <v>817</v>
      </c>
      <c r="N62" s="626">
        <v>1</v>
      </c>
      <c r="O62" s="616" t="s">
        <v>817</v>
      </c>
      <c r="P62" s="616" t="s">
        <v>817</v>
      </c>
      <c r="Q62" s="620">
        <v>2</v>
      </c>
      <c r="R62" s="617">
        <v>1</v>
      </c>
      <c r="S62" s="623">
        <v>1</v>
      </c>
      <c r="U62" s="775" t="s">
        <v>147</v>
      </c>
      <c r="V62" s="776"/>
      <c r="W62" s="618">
        <f>SUM(W63:W66)</f>
        <v>9</v>
      </c>
      <c r="X62" s="618">
        <f>SUM(X63:X66)</f>
        <v>9</v>
      </c>
      <c r="Y62" s="578" t="s">
        <v>844</v>
      </c>
      <c r="Z62" s="618">
        <f aca="true" t="shared" si="14" ref="Z62:AL62">SUM(Z63:Z66)</f>
        <v>57</v>
      </c>
      <c r="AA62" s="618">
        <f t="shared" si="14"/>
        <v>1627</v>
      </c>
      <c r="AB62" s="618">
        <f t="shared" si="14"/>
        <v>817</v>
      </c>
      <c r="AC62" s="618">
        <f t="shared" si="14"/>
        <v>810</v>
      </c>
      <c r="AD62" s="618">
        <f t="shared" si="14"/>
        <v>511</v>
      </c>
      <c r="AE62" s="618">
        <f t="shared" si="14"/>
        <v>260</v>
      </c>
      <c r="AF62" s="618">
        <f t="shared" si="14"/>
        <v>251</v>
      </c>
      <c r="AG62" s="618">
        <f t="shared" si="14"/>
        <v>568</v>
      </c>
      <c r="AH62" s="618">
        <f t="shared" si="14"/>
        <v>282</v>
      </c>
      <c r="AI62" s="618">
        <f t="shared" si="14"/>
        <v>286</v>
      </c>
      <c r="AJ62" s="618">
        <f t="shared" si="14"/>
        <v>548</v>
      </c>
      <c r="AK62" s="618">
        <f t="shared" si="14"/>
        <v>275</v>
      </c>
      <c r="AL62" s="618">
        <f t="shared" si="14"/>
        <v>273</v>
      </c>
    </row>
    <row r="63" spans="1:38" ht="15.75" customHeight="1">
      <c r="A63" s="42"/>
      <c r="B63" s="34" t="s">
        <v>146</v>
      </c>
      <c r="C63" s="624">
        <v>24</v>
      </c>
      <c r="D63" s="620">
        <v>9</v>
      </c>
      <c r="E63" s="620">
        <v>15</v>
      </c>
      <c r="F63" s="627">
        <v>2</v>
      </c>
      <c r="G63" s="616" t="s">
        <v>817</v>
      </c>
      <c r="H63" s="627">
        <v>1</v>
      </c>
      <c r="I63" s="626">
        <v>1</v>
      </c>
      <c r="J63" s="627">
        <v>6</v>
      </c>
      <c r="K63" s="627">
        <v>12</v>
      </c>
      <c r="L63" s="627">
        <v>2</v>
      </c>
      <c r="M63" s="616" t="s">
        <v>817</v>
      </c>
      <c r="N63" s="616" t="s">
        <v>817</v>
      </c>
      <c r="O63" s="616" t="s">
        <v>817</v>
      </c>
      <c r="P63" s="616" t="s">
        <v>817</v>
      </c>
      <c r="Q63" s="620">
        <v>12</v>
      </c>
      <c r="R63" s="623">
        <v>1</v>
      </c>
      <c r="S63" s="623">
        <v>11</v>
      </c>
      <c r="U63" s="42"/>
      <c r="V63" s="34" t="s">
        <v>148</v>
      </c>
      <c r="W63" s="616">
        <v>2</v>
      </c>
      <c r="X63" s="622">
        <v>2</v>
      </c>
      <c r="Y63" s="616" t="s">
        <v>846</v>
      </c>
      <c r="Z63" s="622">
        <v>16</v>
      </c>
      <c r="AA63" s="616">
        <v>485</v>
      </c>
      <c r="AB63" s="622">
        <v>243</v>
      </c>
      <c r="AC63" s="622">
        <v>242</v>
      </c>
      <c r="AD63" s="616">
        <v>143</v>
      </c>
      <c r="AE63" s="622">
        <v>74</v>
      </c>
      <c r="AF63" s="622">
        <v>69</v>
      </c>
      <c r="AG63" s="616">
        <v>181</v>
      </c>
      <c r="AH63" s="622">
        <v>88</v>
      </c>
      <c r="AI63" s="622">
        <v>93</v>
      </c>
      <c r="AJ63" s="616">
        <v>161</v>
      </c>
      <c r="AK63" s="622">
        <v>81</v>
      </c>
      <c r="AL63" s="622">
        <v>80</v>
      </c>
    </row>
    <row r="64" spans="1:38" ht="15.75" customHeight="1">
      <c r="A64" s="42"/>
      <c r="B64" s="34"/>
      <c r="C64" s="628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U64" s="42"/>
      <c r="V64" s="34" t="s">
        <v>149</v>
      </c>
      <c r="W64" s="616">
        <v>3</v>
      </c>
      <c r="X64" s="622">
        <v>3</v>
      </c>
      <c r="Y64" s="616" t="s">
        <v>846</v>
      </c>
      <c r="Z64" s="622">
        <v>16</v>
      </c>
      <c r="AA64" s="616">
        <v>355</v>
      </c>
      <c r="AB64" s="622">
        <v>185</v>
      </c>
      <c r="AC64" s="622">
        <v>170</v>
      </c>
      <c r="AD64" s="616">
        <v>115</v>
      </c>
      <c r="AE64" s="622">
        <v>54</v>
      </c>
      <c r="AF64" s="622">
        <v>61</v>
      </c>
      <c r="AG64" s="616">
        <v>123</v>
      </c>
      <c r="AH64" s="622">
        <v>66</v>
      </c>
      <c r="AI64" s="622">
        <v>57</v>
      </c>
      <c r="AJ64" s="616">
        <v>117</v>
      </c>
      <c r="AK64" s="622">
        <v>65</v>
      </c>
      <c r="AL64" s="622">
        <v>52</v>
      </c>
    </row>
    <row r="65" spans="1:38" ht="15.75" customHeight="1">
      <c r="A65" s="775" t="s">
        <v>147</v>
      </c>
      <c r="B65" s="776"/>
      <c r="C65" s="632">
        <f>SUM(C66:C69)</f>
        <v>254</v>
      </c>
      <c r="D65" s="618">
        <f aca="true" t="shared" si="15" ref="D65:S65">SUM(D66:D69)</f>
        <v>114</v>
      </c>
      <c r="E65" s="618">
        <f t="shared" si="15"/>
        <v>140</v>
      </c>
      <c r="F65" s="618">
        <f t="shared" si="15"/>
        <v>27</v>
      </c>
      <c r="G65" s="618">
        <f t="shared" si="15"/>
        <v>2</v>
      </c>
      <c r="H65" s="618">
        <f t="shared" si="15"/>
        <v>21</v>
      </c>
      <c r="I65" s="618">
        <f t="shared" si="15"/>
        <v>6</v>
      </c>
      <c r="J65" s="618">
        <f t="shared" si="15"/>
        <v>65</v>
      </c>
      <c r="K65" s="618">
        <f t="shared" si="15"/>
        <v>98</v>
      </c>
      <c r="L65" s="618">
        <f t="shared" si="15"/>
        <v>27</v>
      </c>
      <c r="M65" s="618">
        <f t="shared" si="15"/>
        <v>1</v>
      </c>
      <c r="N65" s="618">
        <f t="shared" si="15"/>
        <v>7</v>
      </c>
      <c r="O65" s="618">
        <f t="shared" si="15"/>
        <v>1</v>
      </c>
      <c r="P65" s="618">
        <f t="shared" si="15"/>
        <v>2</v>
      </c>
      <c r="Q65" s="574">
        <f t="shared" si="15"/>
        <v>74</v>
      </c>
      <c r="R65" s="618">
        <f t="shared" si="15"/>
        <v>13</v>
      </c>
      <c r="S65" s="618">
        <f t="shared" si="15"/>
        <v>61</v>
      </c>
      <c r="U65" s="42"/>
      <c r="V65" s="34" t="s">
        <v>150</v>
      </c>
      <c r="W65" s="616">
        <v>3</v>
      </c>
      <c r="X65" s="622">
        <v>3</v>
      </c>
      <c r="Y65" s="616" t="s">
        <v>846</v>
      </c>
      <c r="Z65" s="622">
        <v>19</v>
      </c>
      <c r="AA65" s="616">
        <v>587</v>
      </c>
      <c r="AB65" s="622">
        <v>297</v>
      </c>
      <c r="AC65" s="622">
        <v>290</v>
      </c>
      <c r="AD65" s="616">
        <v>194</v>
      </c>
      <c r="AE65" s="622">
        <v>101</v>
      </c>
      <c r="AF65" s="622">
        <v>93</v>
      </c>
      <c r="AG65" s="616">
        <v>191</v>
      </c>
      <c r="AH65" s="622">
        <v>99</v>
      </c>
      <c r="AI65" s="622">
        <v>92</v>
      </c>
      <c r="AJ65" s="616">
        <v>202</v>
      </c>
      <c r="AK65" s="622">
        <v>97</v>
      </c>
      <c r="AL65" s="622">
        <v>105</v>
      </c>
    </row>
    <row r="66" spans="1:38" ht="15.75" customHeight="1">
      <c r="A66" s="42"/>
      <c r="B66" s="34" t="s">
        <v>148</v>
      </c>
      <c r="C66" s="624">
        <v>69</v>
      </c>
      <c r="D66" s="620">
        <v>29</v>
      </c>
      <c r="E66" s="620">
        <v>40</v>
      </c>
      <c r="F66" s="627">
        <v>7</v>
      </c>
      <c r="G66" s="626">
        <v>1</v>
      </c>
      <c r="H66" s="627">
        <v>5</v>
      </c>
      <c r="I66" s="616">
        <v>2</v>
      </c>
      <c r="J66" s="627">
        <v>17</v>
      </c>
      <c r="K66" s="627">
        <v>28</v>
      </c>
      <c r="L66" s="627">
        <v>7</v>
      </c>
      <c r="M66" s="616" t="s">
        <v>817</v>
      </c>
      <c r="N66" s="626">
        <v>2</v>
      </c>
      <c r="O66" s="616" t="s">
        <v>817</v>
      </c>
      <c r="P66" s="626">
        <v>1</v>
      </c>
      <c r="Q66" s="620">
        <v>16</v>
      </c>
      <c r="R66" s="623">
        <v>2</v>
      </c>
      <c r="S66" s="623">
        <v>14</v>
      </c>
      <c r="U66" s="42"/>
      <c r="V66" s="34" t="s">
        <v>151</v>
      </c>
      <c r="W66" s="616">
        <v>1</v>
      </c>
      <c r="X66" s="622">
        <v>1</v>
      </c>
      <c r="Y66" s="616" t="s">
        <v>846</v>
      </c>
      <c r="Z66" s="622">
        <v>6</v>
      </c>
      <c r="AA66" s="616">
        <v>200</v>
      </c>
      <c r="AB66" s="622">
        <v>92</v>
      </c>
      <c r="AC66" s="622">
        <v>108</v>
      </c>
      <c r="AD66" s="616">
        <v>59</v>
      </c>
      <c r="AE66" s="622">
        <v>31</v>
      </c>
      <c r="AF66" s="622">
        <v>28</v>
      </c>
      <c r="AG66" s="616">
        <v>73</v>
      </c>
      <c r="AH66" s="622">
        <v>29</v>
      </c>
      <c r="AI66" s="622">
        <v>44</v>
      </c>
      <c r="AJ66" s="616">
        <v>68</v>
      </c>
      <c r="AK66" s="622">
        <v>32</v>
      </c>
      <c r="AL66" s="622">
        <v>36</v>
      </c>
    </row>
    <row r="67" spans="1:38" ht="15.75" customHeight="1">
      <c r="A67" s="42"/>
      <c r="B67" s="34" t="s">
        <v>149</v>
      </c>
      <c r="C67" s="624">
        <v>60</v>
      </c>
      <c r="D67" s="620">
        <v>30</v>
      </c>
      <c r="E67" s="620">
        <v>30</v>
      </c>
      <c r="F67" s="627">
        <v>6</v>
      </c>
      <c r="G67" s="626">
        <v>1</v>
      </c>
      <c r="H67" s="627">
        <v>7</v>
      </c>
      <c r="I67" s="616" t="s">
        <v>817</v>
      </c>
      <c r="J67" s="627">
        <v>16</v>
      </c>
      <c r="K67" s="627">
        <v>21</v>
      </c>
      <c r="L67" s="627">
        <v>7</v>
      </c>
      <c r="M67" s="626">
        <v>1</v>
      </c>
      <c r="N67" s="626">
        <v>1</v>
      </c>
      <c r="O67" s="616" t="s">
        <v>817</v>
      </c>
      <c r="P67" s="616" t="s">
        <v>817</v>
      </c>
      <c r="Q67" s="620">
        <v>22</v>
      </c>
      <c r="R67" s="626">
        <v>2</v>
      </c>
      <c r="S67" s="623">
        <v>20</v>
      </c>
      <c r="U67" s="42"/>
      <c r="V67" s="34"/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29"/>
      <c r="AK67" s="629"/>
      <c r="AL67" s="629"/>
    </row>
    <row r="68" spans="1:38" ht="15.75" customHeight="1">
      <c r="A68" s="42"/>
      <c r="B68" s="34" t="s">
        <v>150</v>
      </c>
      <c r="C68" s="624">
        <v>73</v>
      </c>
      <c r="D68" s="620">
        <v>29</v>
      </c>
      <c r="E68" s="620">
        <v>44</v>
      </c>
      <c r="F68" s="627">
        <v>6</v>
      </c>
      <c r="G68" s="616" t="s">
        <v>817</v>
      </c>
      <c r="H68" s="627">
        <v>4</v>
      </c>
      <c r="I68" s="616">
        <v>3</v>
      </c>
      <c r="J68" s="627">
        <v>19</v>
      </c>
      <c r="K68" s="627">
        <v>31</v>
      </c>
      <c r="L68" s="627">
        <v>7</v>
      </c>
      <c r="M68" s="616" t="s">
        <v>817</v>
      </c>
      <c r="N68" s="616">
        <v>3</v>
      </c>
      <c r="O68" s="627">
        <v>1</v>
      </c>
      <c r="P68" s="616" t="s">
        <v>817</v>
      </c>
      <c r="Q68" s="620">
        <v>14</v>
      </c>
      <c r="R68" s="623">
        <v>6</v>
      </c>
      <c r="S68" s="623">
        <v>8</v>
      </c>
      <c r="U68" s="775" t="s">
        <v>152</v>
      </c>
      <c r="V68" s="776"/>
      <c r="W68" s="570">
        <f>SUM(W69)</f>
        <v>2</v>
      </c>
      <c r="X68" s="570">
        <f>SUM(X69)</f>
        <v>2</v>
      </c>
      <c r="Y68" s="578" t="s">
        <v>844</v>
      </c>
      <c r="Z68" s="570">
        <f aca="true" t="shared" si="16" ref="Z68:AL68">SUM(Z69)</f>
        <v>12</v>
      </c>
      <c r="AA68" s="570">
        <f t="shared" si="16"/>
        <v>387</v>
      </c>
      <c r="AB68" s="570">
        <f t="shared" si="16"/>
        <v>185</v>
      </c>
      <c r="AC68" s="570">
        <f t="shared" si="16"/>
        <v>202</v>
      </c>
      <c r="AD68" s="570">
        <f t="shared" si="16"/>
        <v>115</v>
      </c>
      <c r="AE68" s="570">
        <f t="shared" si="16"/>
        <v>53</v>
      </c>
      <c r="AF68" s="570">
        <f t="shared" si="16"/>
        <v>62</v>
      </c>
      <c r="AG68" s="570">
        <f t="shared" si="16"/>
        <v>137</v>
      </c>
      <c r="AH68" s="570">
        <f t="shared" si="16"/>
        <v>69</v>
      </c>
      <c r="AI68" s="570">
        <f t="shared" si="16"/>
        <v>68</v>
      </c>
      <c r="AJ68" s="570">
        <f t="shared" si="16"/>
        <v>135</v>
      </c>
      <c r="AK68" s="570">
        <f t="shared" si="16"/>
        <v>63</v>
      </c>
      <c r="AL68" s="570">
        <f t="shared" si="16"/>
        <v>72</v>
      </c>
    </row>
    <row r="69" spans="1:38" ht="15.75" customHeight="1">
      <c r="A69" s="42"/>
      <c r="B69" s="34" t="s">
        <v>151</v>
      </c>
      <c r="C69" s="624">
        <v>52</v>
      </c>
      <c r="D69" s="620">
        <v>26</v>
      </c>
      <c r="E69" s="620">
        <v>26</v>
      </c>
      <c r="F69" s="627">
        <v>8</v>
      </c>
      <c r="G69" s="616" t="s">
        <v>817</v>
      </c>
      <c r="H69" s="627">
        <v>5</v>
      </c>
      <c r="I69" s="616">
        <v>1</v>
      </c>
      <c r="J69" s="627">
        <v>13</v>
      </c>
      <c r="K69" s="627">
        <v>18</v>
      </c>
      <c r="L69" s="627">
        <v>6</v>
      </c>
      <c r="M69" s="616" t="s">
        <v>817</v>
      </c>
      <c r="N69" s="616">
        <v>1</v>
      </c>
      <c r="O69" s="616" t="s">
        <v>817</v>
      </c>
      <c r="P69" s="626">
        <v>1</v>
      </c>
      <c r="Q69" s="620">
        <v>22</v>
      </c>
      <c r="R69" s="623">
        <v>3</v>
      </c>
      <c r="S69" s="623">
        <v>19</v>
      </c>
      <c r="U69" s="42"/>
      <c r="V69" s="34" t="s">
        <v>153</v>
      </c>
      <c r="W69" s="13">
        <v>2</v>
      </c>
      <c r="X69" s="15">
        <v>2</v>
      </c>
      <c r="Y69" s="13" t="s">
        <v>817</v>
      </c>
      <c r="Z69" s="15">
        <v>12</v>
      </c>
      <c r="AA69" s="13">
        <v>387</v>
      </c>
      <c r="AB69" s="11">
        <v>185</v>
      </c>
      <c r="AC69" s="11">
        <v>202</v>
      </c>
      <c r="AD69" s="13">
        <v>115</v>
      </c>
      <c r="AE69" s="15">
        <v>53</v>
      </c>
      <c r="AF69" s="15">
        <v>62</v>
      </c>
      <c r="AG69" s="13">
        <v>137</v>
      </c>
      <c r="AH69" s="15">
        <v>69</v>
      </c>
      <c r="AI69" s="15">
        <v>68</v>
      </c>
      <c r="AJ69" s="13">
        <v>135</v>
      </c>
      <c r="AK69" s="15">
        <v>63</v>
      </c>
      <c r="AL69" s="15">
        <v>72</v>
      </c>
    </row>
    <row r="70" spans="1:38" ht="15.75" customHeight="1">
      <c r="A70" s="42"/>
      <c r="B70" s="34"/>
      <c r="C70" s="628"/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629"/>
      <c r="O70" s="629"/>
      <c r="P70" s="629"/>
      <c r="Q70" s="629"/>
      <c r="R70" s="629"/>
      <c r="S70" s="629"/>
      <c r="U70" s="88" t="s">
        <v>347</v>
      </c>
      <c r="V70" s="87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</row>
    <row r="71" spans="1:38" ht="15.75" customHeight="1">
      <c r="A71" s="775" t="s">
        <v>152</v>
      </c>
      <c r="B71" s="776"/>
      <c r="C71" s="574">
        <f>SUM(C72)</f>
        <v>42</v>
      </c>
      <c r="D71" s="574">
        <f>SUM(D72)</f>
        <v>19</v>
      </c>
      <c r="E71" s="574">
        <f>SUM(E72)</f>
        <v>23</v>
      </c>
      <c r="F71" s="574">
        <f>SUM(F72)</f>
        <v>3</v>
      </c>
      <c r="G71" s="581" t="s">
        <v>844</v>
      </c>
      <c r="H71" s="574">
        <f>SUM(H72)</f>
        <v>3</v>
      </c>
      <c r="I71" s="581" t="s">
        <v>844</v>
      </c>
      <c r="J71" s="574">
        <f>SUM(J72)</f>
        <v>13</v>
      </c>
      <c r="K71" s="574">
        <f>SUM(K72)</f>
        <v>20</v>
      </c>
      <c r="L71" s="574">
        <f>SUM(L72)</f>
        <v>3</v>
      </c>
      <c r="M71" s="581" t="s">
        <v>844</v>
      </c>
      <c r="N71" s="581" t="s">
        <v>844</v>
      </c>
      <c r="O71" s="581" t="s">
        <v>844</v>
      </c>
      <c r="P71" s="581" t="s">
        <v>844</v>
      </c>
      <c r="Q71" s="574">
        <f>SUM(Q72)</f>
        <v>18</v>
      </c>
      <c r="R71" s="574">
        <f>SUM(R72)</f>
        <v>3</v>
      </c>
      <c r="S71" s="574">
        <f>SUM(S72)</f>
        <v>15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ht="15" customHeight="1">
      <c r="A72" s="44"/>
      <c r="B72" s="390" t="s">
        <v>153</v>
      </c>
      <c r="C72" s="420">
        <v>42</v>
      </c>
      <c r="D72" s="421">
        <v>19</v>
      </c>
      <c r="E72" s="421">
        <v>23</v>
      </c>
      <c r="F72" s="422">
        <v>3</v>
      </c>
      <c r="G72" s="39" t="s">
        <v>817</v>
      </c>
      <c r="H72" s="39">
        <v>3</v>
      </c>
      <c r="I72" s="13" t="s">
        <v>817</v>
      </c>
      <c r="J72" s="19">
        <v>13</v>
      </c>
      <c r="K72" s="19">
        <v>20</v>
      </c>
      <c r="L72" s="19">
        <v>3</v>
      </c>
      <c r="M72" s="39" t="s">
        <v>817</v>
      </c>
      <c r="N72" s="39" t="s">
        <v>817</v>
      </c>
      <c r="O72" s="39" t="s">
        <v>817</v>
      </c>
      <c r="P72" s="39" t="s">
        <v>817</v>
      </c>
      <c r="Q72" s="421">
        <v>18</v>
      </c>
      <c r="R72" s="19">
        <v>3</v>
      </c>
      <c r="S72" s="19">
        <v>15</v>
      </c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4.25">
      <c r="A73" s="773" t="s">
        <v>347</v>
      </c>
      <c r="B73" s="774"/>
      <c r="C73" s="774"/>
      <c r="D73" s="774"/>
      <c r="E73" s="774"/>
      <c r="F73" s="774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4.25">
      <c r="A74" s="21"/>
      <c r="B74" s="2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4.25">
      <c r="A75" s="21"/>
      <c r="B75" s="2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4.25">
      <c r="A76" s="21"/>
      <c r="B76" s="2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4.25">
      <c r="A77" s="21"/>
      <c r="B77" s="2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4.25">
      <c r="A78" s="21"/>
      <c r="B78" s="2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4.25">
      <c r="A79" s="21"/>
      <c r="B79" s="2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4.25">
      <c r="A80" s="21"/>
      <c r="B80" s="2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4.25">
      <c r="A81" s="21"/>
      <c r="B81" s="2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4.25">
      <c r="A82" s="21"/>
      <c r="B82" s="2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4.25">
      <c r="A83" s="21"/>
      <c r="B83" s="2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4.25">
      <c r="A84" s="21"/>
      <c r="B84" s="2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4.25">
      <c r="A85" s="21"/>
      <c r="B85" s="2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4.25">
      <c r="A86" s="21"/>
      <c r="B86" s="2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4.25">
      <c r="A87" s="21"/>
      <c r="B87" s="2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4.25">
      <c r="A88" s="21"/>
      <c r="B88" s="2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4.25">
      <c r="A89" s="21"/>
      <c r="B89" s="2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4.25">
      <c r="A90" s="21"/>
      <c r="B90" s="2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4.25">
      <c r="A91" s="21"/>
      <c r="B91" s="2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2" ht="14.25">
      <c r="A92" s="21"/>
      <c r="B92" s="21"/>
    </row>
    <row r="93" spans="1:2" ht="14.25">
      <c r="A93" s="21"/>
      <c r="B93" s="21"/>
    </row>
    <row r="94" spans="1:2" ht="14.25">
      <c r="A94" s="21"/>
      <c r="B94" s="21"/>
    </row>
    <row r="95" spans="1:2" ht="14.25">
      <c r="A95" s="21"/>
      <c r="B95" s="21"/>
    </row>
    <row r="96" spans="1:2" ht="14.25">
      <c r="A96" s="21"/>
      <c r="B96" s="21"/>
    </row>
    <row r="97" spans="1:2" ht="14.25">
      <c r="A97" s="21"/>
      <c r="B97" s="21"/>
    </row>
    <row r="98" spans="1:2" ht="14.25">
      <c r="A98" s="21"/>
      <c r="B98" s="21"/>
    </row>
    <row r="99" spans="1:2" ht="14.25">
      <c r="A99" s="21"/>
      <c r="B99" s="21"/>
    </row>
    <row r="100" spans="1:2" ht="14.25">
      <c r="A100" s="21"/>
      <c r="B100" s="21"/>
    </row>
    <row r="101" spans="1:2" ht="14.25">
      <c r="A101" s="21"/>
      <c r="B101" s="21"/>
    </row>
    <row r="102" spans="1:2" ht="14.25">
      <c r="A102" s="21"/>
      <c r="B102" s="21"/>
    </row>
    <row r="103" spans="1:2" ht="14.25">
      <c r="A103" s="21"/>
      <c r="B103" s="21"/>
    </row>
    <row r="104" spans="1:2" ht="14.25">
      <c r="A104" s="21"/>
      <c r="B104" s="21"/>
    </row>
    <row r="105" spans="1:2" ht="14.25">
      <c r="A105" s="21"/>
      <c r="B105" s="21"/>
    </row>
    <row r="106" spans="1:2" ht="14.25">
      <c r="A106" s="21"/>
      <c r="B106" s="21"/>
    </row>
    <row r="107" spans="1:2" ht="14.25">
      <c r="A107" s="21"/>
      <c r="B107" s="21"/>
    </row>
    <row r="108" spans="1:2" ht="14.25">
      <c r="A108" s="21"/>
      <c r="B108" s="21"/>
    </row>
    <row r="109" spans="1:2" ht="14.25">
      <c r="A109" s="21"/>
      <c r="B109" s="21"/>
    </row>
    <row r="110" spans="1:2" ht="14.25">
      <c r="A110" s="21"/>
      <c r="B110" s="21"/>
    </row>
    <row r="111" spans="1:2" ht="14.25">
      <c r="A111" s="21"/>
      <c r="B111" s="21"/>
    </row>
    <row r="112" spans="1:2" ht="14.25">
      <c r="A112" s="21"/>
      <c r="B112" s="21"/>
    </row>
    <row r="113" spans="1:2" ht="14.25">
      <c r="A113" s="21"/>
      <c r="B113" s="21"/>
    </row>
    <row r="114" spans="1:2" ht="14.25">
      <c r="A114" s="21"/>
      <c r="B114" s="21"/>
    </row>
    <row r="115" spans="1:2" ht="14.25">
      <c r="A115" s="21"/>
      <c r="B115" s="21"/>
    </row>
    <row r="116" spans="1:2" ht="14.25">
      <c r="A116" s="21"/>
      <c r="B116" s="21"/>
    </row>
    <row r="117" spans="1:2" ht="14.25">
      <c r="A117" s="21"/>
      <c r="B117" s="21"/>
    </row>
    <row r="118" spans="1:2" ht="14.25">
      <c r="A118" s="21"/>
      <c r="B118" s="21"/>
    </row>
    <row r="119" spans="1:2" ht="14.25">
      <c r="A119" s="21"/>
      <c r="B119" s="21"/>
    </row>
    <row r="120" spans="1:2" ht="14.25">
      <c r="A120" s="21"/>
      <c r="B120" s="21"/>
    </row>
    <row r="121" spans="1:2" ht="14.25">
      <c r="A121" s="21"/>
      <c r="B121" s="21"/>
    </row>
    <row r="122" spans="1:2" ht="14.25">
      <c r="A122" s="21"/>
      <c r="B122" s="21"/>
    </row>
    <row r="123" spans="1:2" ht="14.25">
      <c r="A123" s="21"/>
      <c r="B123" s="21"/>
    </row>
    <row r="124" spans="1:2" ht="14.25">
      <c r="A124" s="21"/>
      <c r="B124" s="21"/>
    </row>
    <row r="125" spans="1:2" ht="14.25">
      <c r="A125" s="21"/>
      <c r="B125" s="21"/>
    </row>
    <row r="126" spans="1:2" ht="14.25">
      <c r="A126" s="21"/>
      <c r="B126" s="21"/>
    </row>
    <row r="127" spans="1:2" ht="14.25">
      <c r="A127" s="21"/>
      <c r="B127" s="21"/>
    </row>
    <row r="128" spans="1:2" ht="14.25">
      <c r="A128" s="21"/>
      <c r="B128" s="21"/>
    </row>
    <row r="129" spans="1:2" ht="14.25">
      <c r="A129" s="21"/>
      <c r="B129" s="21"/>
    </row>
    <row r="130" spans="1:2" ht="14.25">
      <c r="A130" s="21"/>
      <c r="B130" s="21"/>
    </row>
    <row r="131" spans="1:2" ht="14.25">
      <c r="A131" s="21"/>
      <c r="B131" s="21"/>
    </row>
    <row r="132" spans="1:2" ht="14.25">
      <c r="A132" s="21"/>
      <c r="B132" s="21"/>
    </row>
    <row r="133" spans="1:2" ht="14.25">
      <c r="A133" s="21"/>
      <c r="B133" s="21"/>
    </row>
    <row r="134" spans="1:2" ht="14.25">
      <c r="A134" s="21"/>
      <c r="B134" s="21"/>
    </row>
    <row r="135" spans="1:2" ht="14.25">
      <c r="A135" s="21"/>
      <c r="B135" s="21"/>
    </row>
    <row r="136" spans="1:2" ht="14.25">
      <c r="A136" s="21"/>
      <c r="B136" s="21"/>
    </row>
    <row r="137" spans="1:2" ht="14.25">
      <c r="A137" s="21"/>
      <c r="B137" s="21"/>
    </row>
    <row r="138" spans="1:2" ht="14.25">
      <c r="A138" s="21"/>
      <c r="B138" s="21"/>
    </row>
    <row r="139" spans="1:2" ht="14.25">
      <c r="A139" s="21"/>
      <c r="B139" s="21"/>
    </row>
    <row r="140" spans="1:2" ht="14.25">
      <c r="A140" s="21"/>
      <c r="B140" s="21"/>
    </row>
    <row r="141" spans="1:2" ht="14.25">
      <c r="A141" s="21"/>
      <c r="B141" s="21"/>
    </row>
    <row r="142" spans="1:2" ht="14.25">
      <c r="A142" s="21"/>
      <c r="B142" s="21"/>
    </row>
    <row r="143" spans="1:2" ht="14.25">
      <c r="A143" s="21"/>
      <c r="B143" s="21"/>
    </row>
    <row r="144" spans="1:2" ht="14.25">
      <c r="A144" s="21"/>
      <c r="B144" s="21"/>
    </row>
    <row r="145" spans="1:2" ht="14.25">
      <c r="A145" s="21"/>
      <c r="B145" s="21"/>
    </row>
    <row r="146" spans="1:2" ht="14.25">
      <c r="A146" s="21"/>
      <c r="B146" s="21"/>
    </row>
    <row r="147" spans="1:2" ht="14.25">
      <c r="A147" s="21"/>
      <c r="B147" s="21"/>
    </row>
    <row r="148" spans="1:2" ht="14.25">
      <c r="A148" s="21"/>
      <c r="B148" s="21"/>
    </row>
    <row r="149" spans="1:2" ht="14.25">
      <c r="A149" s="21"/>
      <c r="B149" s="21"/>
    </row>
    <row r="150" spans="1:2" ht="14.25">
      <c r="A150" s="21"/>
      <c r="B150" s="21"/>
    </row>
    <row r="151" spans="1:2" ht="14.25">
      <c r="A151" s="21"/>
      <c r="B151" s="21"/>
    </row>
    <row r="152" spans="1:2" ht="14.25">
      <c r="A152" s="21"/>
      <c r="B152" s="21"/>
    </row>
    <row r="153" spans="1:2" ht="14.25">
      <c r="A153" s="21"/>
      <c r="B153" s="21"/>
    </row>
    <row r="154" spans="1:2" ht="14.25">
      <c r="A154" s="21"/>
      <c r="B154" s="21"/>
    </row>
    <row r="155" spans="1:2" ht="14.25">
      <c r="A155" s="21"/>
      <c r="B155" s="21"/>
    </row>
    <row r="156" spans="1:2" ht="14.25">
      <c r="A156" s="21"/>
      <c r="B156" s="21"/>
    </row>
    <row r="157" spans="1:2" ht="14.25">
      <c r="A157" s="21"/>
      <c r="B157" s="21"/>
    </row>
    <row r="158" spans="1:2" ht="14.25">
      <c r="A158" s="21"/>
      <c r="B158" s="21"/>
    </row>
    <row r="159" spans="1:2" ht="14.25">
      <c r="A159" s="21"/>
      <c r="B159" s="21"/>
    </row>
    <row r="160" spans="1:2" ht="14.25">
      <c r="A160" s="21"/>
      <c r="B160" s="21"/>
    </row>
    <row r="161" spans="1:2" ht="14.25">
      <c r="A161" s="21"/>
      <c r="B161" s="21"/>
    </row>
  </sheetData>
  <sheetProtection/>
  <mergeCells count="66">
    <mergeCell ref="Q5:S8"/>
    <mergeCell ref="U5:V6"/>
    <mergeCell ref="W5:Y5"/>
    <mergeCell ref="M7:N8"/>
    <mergeCell ref="Z5:Z6"/>
    <mergeCell ref="U8:V8"/>
    <mergeCell ref="O6:P8"/>
    <mergeCell ref="C6:N6"/>
    <mergeCell ref="C7:E8"/>
    <mergeCell ref="F7:G8"/>
    <mergeCell ref="U2:AL2"/>
    <mergeCell ref="A3:S3"/>
    <mergeCell ref="U3:AL3"/>
    <mergeCell ref="AA5:AC5"/>
    <mergeCell ref="AD5:AF5"/>
    <mergeCell ref="AG5:AI5"/>
    <mergeCell ref="C5:P5"/>
    <mergeCell ref="A5:B9"/>
    <mergeCell ref="U7:V7"/>
    <mergeCell ref="AJ5:AL5"/>
    <mergeCell ref="H7:I8"/>
    <mergeCell ref="J7:K8"/>
    <mergeCell ref="L7:L8"/>
    <mergeCell ref="U11:V11"/>
    <mergeCell ref="A12:B12"/>
    <mergeCell ref="A13:B13"/>
    <mergeCell ref="U13:V13"/>
    <mergeCell ref="U9:V9"/>
    <mergeCell ref="A10:B10"/>
    <mergeCell ref="U10:V10"/>
    <mergeCell ref="U15:V15"/>
    <mergeCell ref="A16:B16"/>
    <mergeCell ref="U16:V16"/>
    <mergeCell ref="A17:B17"/>
    <mergeCell ref="U17:V17"/>
    <mergeCell ref="U14:V14"/>
    <mergeCell ref="U20:V20"/>
    <mergeCell ref="A21:B21"/>
    <mergeCell ref="A22:B22"/>
    <mergeCell ref="U22:V22"/>
    <mergeCell ref="U18:V18"/>
    <mergeCell ref="A19:B19"/>
    <mergeCell ref="U19:V19"/>
    <mergeCell ref="U31:V31"/>
    <mergeCell ref="A34:B34"/>
    <mergeCell ref="U41:V41"/>
    <mergeCell ref="A23:B23"/>
    <mergeCell ref="A24:B24"/>
    <mergeCell ref="A25:B25"/>
    <mergeCell ref="U25:V25"/>
    <mergeCell ref="U62:V62"/>
    <mergeCell ref="A65:B65"/>
    <mergeCell ref="U68:V68"/>
    <mergeCell ref="A44:B44"/>
    <mergeCell ref="U48:V48"/>
    <mergeCell ref="A51:B51"/>
    <mergeCell ref="U54:V54"/>
    <mergeCell ref="A1:C1"/>
    <mergeCell ref="A73:F73"/>
    <mergeCell ref="A71:B71"/>
    <mergeCell ref="A57:B57"/>
    <mergeCell ref="A28:B28"/>
    <mergeCell ref="A20:B20"/>
    <mergeCell ref="A18:B18"/>
    <mergeCell ref="A14:B14"/>
    <mergeCell ref="A11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1"/>
  <sheetViews>
    <sheetView view="pageBreakPreview" zoomScale="75" zoomScaleNormal="75" zoomScaleSheetLayoutView="75" zoomScalePageLayoutView="0" workbookViewId="0" topLeftCell="A55">
      <selection activeCell="A2" sqref="A2:AO2"/>
    </sheetView>
  </sheetViews>
  <sheetFormatPr defaultColWidth="10.59765625" defaultRowHeight="15"/>
  <cols>
    <col min="1" max="1" width="2.59765625" style="91" customWidth="1"/>
    <col min="2" max="2" width="11.59765625" style="91" customWidth="1"/>
    <col min="3" max="5" width="8.59765625" style="91" customWidth="1"/>
    <col min="6" max="16" width="7.5" style="91" customWidth="1"/>
    <col min="17" max="21" width="8.59765625" style="91" customWidth="1"/>
    <col min="22" max="22" width="3.69921875" style="91" customWidth="1"/>
    <col min="23" max="23" width="7.5" style="91" bestFit="1" customWidth="1"/>
    <col min="24" max="24" width="9.59765625" style="91" customWidth="1"/>
    <col min="25" max="30" width="7.19921875" style="91" customWidth="1"/>
    <col min="31" max="32" width="7.69921875" style="91" customWidth="1"/>
    <col min="33" max="33" width="11.09765625" style="91" customWidth="1"/>
    <col min="34" max="38" width="7.69921875" style="91" customWidth="1"/>
    <col min="39" max="43" width="7.19921875" style="91" customWidth="1"/>
    <col min="44" max="16384" width="10.59765625" style="91" customWidth="1"/>
  </cols>
  <sheetData>
    <row r="1" spans="1:42" s="25" customFormat="1" ht="19.5" customHeight="1">
      <c r="A1" s="24" t="s">
        <v>560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185"/>
      <c r="AG1" s="9"/>
      <c r="AH1" s="9"/>
      <c r="AI1" s="9"/>
      <c r="AJ1" s="9"/>
      <c r="AK1" s="9"/>
      <c r="AP1" s="26" t="s">
        <v>561</v>
      </c>
    </row>
    <row r="2" spans="1:42" s="9" customFormat="1" ht="19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U2" s="790" t="s">
        <v>848</v>
      </c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</row>
    <row r="3" spans="1:42" s="9" customFormat="1" ht="19.5" customHeight="1">
      <c r="A3" s="791" t="s">
        <v>648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</row>
    <row r="4" spans="2:43" s="9" customFormat="1" ht="18" customHeight="1" thickBot="1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0" t="s">
        <v>154</v>
      </c>
      <c r="U4" s="791" t="s">
        <v>619</v>
      </c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111"/>
    </row>
    <row r="5" spans="1:43" s="9" customFormat="1" ht="18" customHeight="1" thickBot="1">
      <c r="A5" s="736" t="s">
        <v>562</v>
      </c>
      <c r="B5" s="737"/>
      <c r="C5" s="792" t="s">
        <v>159</v>
      </c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93"/>
      <c r="Q5" s="878" t="s">
        <v>563</v>
      </c>
      <c r="R5" s="794"/>
      <c r="S5" s="794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611" t="s">
        <v>827</v>
      </c>
      <c r="AQ5" s="111"/>
    </row>
    <row r="6" spans="1:43" s="9" customFormat="1" ht="18" customHeight="1">
      <c r="A6" s="877"/>
      <c r="B6" s="739"/>
      <c r="C6" s="807" t="s">
        <v>161</v>
      </c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9"/>
      <c r="O6" s="781" t="s">
        <v>35</v>
      </c>
      <c r="P6" s="803"/>
      <c r="Q6" s="875"/>
      <c r="R6" s="796"/>
      <c r="S6" s="796"/>
      <c r="U6" s="870" t="s">
        <v>650</v>
      </c>
      <c r="V6" s="870"/>
      <c r="W6" s="870"/>
      <c r="X6" s="870"/>
      <c r="Y6" s="858" t="s">
        <v>160</v>
      </c>
      <c r="Z6" s="859"/>
      <c r="AA6" s="859"/>
      <c r="AB6" s="859"/>
      <c r="AC6" s="859"/>
      <c r="AD6" s="859"/>
      <c r="AE6" s="859"/>
      <c r="AF6" s="859"/>
      <c r="AG6" s="860"/>
      <c r="AH6" s="858" t="s">
        <v>362</v>
      </c>
      <c r="AI6" s="859"/>
      <c r="AJ6" s="859"/>
      <c r="AK6" s="859"/>
      <c r="AL6" s="859"/>
      <c r="AM6" s="859"/>
      <c r="AN6" s="859"/>
      <c r="AO6" s="859"/>
      <c r="AP6" s="859"/>
      <c r="AQ6" s="111"/>
    </row>
    <row r="7" spans="1:43" s="9" customFormat="1" ht="18" customHeight="1">
      <c r="A7" s="877"/>
      <c r="B7" s="739"/>
      <c r="C7" s="781" t="s">
        <v>564</v>
      </c>
      <c r="D7" s="810"/>
      <c r="E7" s="782"/>
      <c r="F7" s="781" t="s">
        <v>565</v>
      </c>
      <c r="G7" s="782"/>
      <c r="H7" s="781" t="s">
        <v>566</v>
      </c>
      <c r="I7" s="782"/>
      <c r="J7" s="781" t="s">
        <v>567</v>
      </c>
      <c r="K7" s="782"/>
      <c r="L7" s="45" t="s">
        <v>162</v>
      </c>
      <c r="M7" s="781" t="s">
        <v>158</v>
      </c>
      <c r="N7" s="782"/>
      <c r="O7" s="804"/>
      <c r="P7" s="805"/>
      <c r="Q7" s="875" t="s">
        <v>163</v>
      </c>
      <c r="R7" s="796"/>
      <c r="S7" s="796"/>
      <c r="U7" s="871"/>
      <c r="V7" s="871"/>
      <c r="W7" s="871"/>
      <c r="X7" s="871"/>
      <c r="Y7" s="861" t="s">
        <v>336</v>
      </c>
      <c r="Z7" s="863" t="s">
        <v>348</v>
      </c>
      <c r="AA7" s="864"/>
      <c r="AB7" s="864"/>
      <c r="AC7" s="865"/>
      <c r="AD7" s="863" t="s">
        <v>349</v>
      </c>
      <c r="AE7" s="864"/>
      <c r="AF7" s="864"/>
      <c r="AG7" s="865"/>
      <c r="AH7" s="868" t="s">
        <v>336</v>
      </c>
      <c r="AI7" s="868" t="s">
        <v>354</v>
      </c>
      <c r="AJ7" s="868" t="s">
        <v>355</v>
      </c>
      <c r="AK7" s="868" t="s">
        <v>356</v>
      </c>
      <c r="AL7" s="868" t="s">
        <v>357</v>
      </c>
      <c r="AM7" s="868" t="s">
        <v>358</v>
      </c>
      <c r="AN7" s="868" t="s">
        <v>359</v>
      </c>
      <c r="AO7" s="868" t="s">
        <v>360</v>
      </c>
      <c r="AP7" s="873" t="s">
        <v>361</v>
      </c>
      <c r="AQ7" s="111"/>
    </row>
    <row r="8" spans="1:43" s="9" customFormat="1" ht="18" customHeight="1">
      <c r="A8" s="877"/>
      <c r="B8" s="739"/>
      <c r="C8" s="783"/>
      <c r="D8" s="798"/>
      <c r="E8" s="784"/>
      <c r="F8" s="783"/>
      <c r="G8" s="784"/>
      <c r="H8" s="783"/>
      <c r="I8" s="784"/>
      <c r="J8" s="783" t="s">
        <v>164</v>
      </c>
      <c r="K8" s="784"/>
      <c r="L8" s="46" t="s">
        <v>165</v>
      </c>
      <c r="M8" s="783"/>
      <c r="N8" s="784"/>
      <c r="O8" s="783"/>
      <c r="P8" s="806"/>
      <c r="Q8" s="876"/>
      <c r="R8" s="798"/>
      <c r="S8" s="798"/>
      <c r="U8" s="872"/>
      <c r="V8" s="872"/>
      <c r="W8" s="872"/>
      <c r="X8" s="872"/>
      <c r="Y8" s="862"/>
      <c r="Z8" s="189" t="s">
        <v>350</v>
      </c>
      <c r="AA8" s="189" t="s">
        <v>351</v>
      </c>
      <c r="AB8" s="189" t="s">
        <v>352</v>
      </c>
      <c r="AC8" s="189" t="s">
        <v>353</v>
      </c>
      <c r="AD8" s="189" t="s">
        <v>350</v>
      </c>
      <c r="AE8" s="189" t="s">
        <v>351</v>
      </c>
      <c r="AF8" s="189" t="s">
        <v>352</v>
      </c>
      <c r="AG8" s="189" t="s">
        <v>353</v>
      </c>
      <c r="AH8" s="869"/>
      <c r="AI8" s="869"/>
      <c r="AJ8" s="869"/>
      <c r="AK8" s="869"/>
      <c r="AL8" s="869"/>
      <c r="AM8" s="869"/>
      <c r="AN8" s="869"/>
      <c r="AO8" s="869"/>
      <c r="AP8" s="874"/>
      <c r="AQ8" s="111"/>
    </row>
    <row r="9" spans="1:42" s="9" customFormat="1" ht="18" customHeight="1">
      <c r="A9" s="740"/>
      <c r="B9" s="741"/>
      <c r="C9" s="140" t="s">
        <v>31</v>
      </c>
      <c r="D9" s="140" t="s">
        <v>32</v>
      </c>
      <c r="E9" s="140" t="s">
        <v>33</v>
      </c>
      <c r="F9" s="140" t="s">
        <v>32</v>
      </c>
      <c r="G9" s="140" t="s">
        <v>33</v>
      </c>
      <c r="H9" s="140" t="s">
        <v>32</v>
      </c>
      <c r="I9" s="140" t="s">
        <v>33</v>
      </c>
      <c r="J9" s="140" t="s">
        <v>32</v>
      </c>
      <c r="K9" s="140" t="s">
        <v>33</v>
      </c>
      <c r="L9" s="140" t="s">
        <v>33</v>
      </c>
      <c r="M9" s="140" t="s">
        <v>32</v>
      </c>
      <c r="N9" s="140" t="s">
        <v>33</v>
      </c>
      <c r="O9" s="140" t="s">
        <v>32</v>
      </c>
      <c r="P9" s="169" t="s">
        <v>33</v>
      </c>
      <c r="Q9" s="140" t="s">
        <v>31</v>
      </c>
      <c r="R9" s="140" t="s">
        <v>32</v>
      </c>
      <c r="S9" s="141" t="s">
        <v>33</v>
      </c>
      <c r="U9" s="766" t="s">
        <v>8</v>
      </c>
      <c r="V9" s="766"/>
      <c r="W9" s="766"/>
      <c r="X9" s="883"/>
      <c r="Y9" s="190">
        <v>66</v>
      </c>
      <c r="Z9" s="190">
        <v>65</v>
      </c>
      <c r="AA9" s="190">
        <v>56</v>
      </c>
      <c r="AB9" s="190">
        <v>5</v>
      </c>
      <c r="AC9" s="190">
        <v>4</v>
      </c>
      <c r="AD9" s="190">
        <v>1</v>
      </c>
      <c r="AE9" s="190">
        <v>1</v>
      </c>
      <c r="AF9" s="190" t="s">
        <v>817</v>
      </c>
      <c r="AG9" s="190" t="s">
        <v>817</v>
      </c>
      <c r="AH9" s="190">
        <v>83</v>
      </c>
      <c r="AI9" s="190">
        <v>47</v>
      </c>
      <c r="AJ9" s="190">
        <v>4</v>
      </c>
      <c r="AK9" s="190">
        <v>2</v>
      </c>
      <c r="AL9" s="190">
        <v>10</v>
      </c>
      <c r="AM9" s="190">
        <v>12</v>
      </c>
      <c r="AN9" s="190">
        <v>3</v>
      </c>
      <c r="AO9" s="190">
        <v>1</v>
      </c>
      <c r="AP9" s="190">
        <v>4</v>
      </c>
    </row>
    <row r="10" spans="1:42" s="9" customFormat="1" ht="18" customHeight="1">
      <c r="A10" s="764" t="s">
        <v>568</v>
      </c>
      <c r="B10" s="765"/>
      <c r="C10" s="191">
        <v>2860</v>
      </c>
      <c r="D10" s="190">
        <v>1728</v>
      </c>
      <c r="E10" s="190">
        <v>1132</v>
      </c>
      <c r="F10" s="190">
        <v>107</v>
      </c>
      <c r="G10" s="190" t="s">
        <v>817</v>
      </c>
      <c r="H10" s="190">
        <v>112</v>
      </c>
      <c r="I10" s="190">
        <v>1</v>
      </c>
      <c r="J10" s="190">
        <v>1460</v>
      </c>
      <c r="K10" s="190">
        <v>968</v>
      </c>
      <c r="L10" s="190">
        <v>100</v>
      </c>
      <c r="M10" s="190">
        <v>49</v>
      </c>
      <c r="N10" s="190">
        <v>63</v>
      </c>
      <c r="O10" s="190">
        <v>48</v>
      </c>
      <c r="P10" s="190">
        <v>33</v>
      </c>
      <c r="Q10" s="217">
        <v>500</v>
      </c>
      <c r="R10" s="190">
        <v>116</v>
      </c>
      <c r="S10" s="190">
        <v>384</v>
      </c>
      <c r="U10" s="761">
        <v>2</v>
      </c>
      <c r="V10" s="761"/>
      <c r="W10" s="761"/>
      <c r="X10" s="884"/>
      <c r="Y10" s="190">
        <v>66</v>
      </c>
      <c r="Z10" s="190">
        <v>65</v>
      </c>
      <c r="AA10" s="190">
        <v>56</v>
      </c>
      <c r="AB10" s="190">
        <v>5</v>
      </c>
      <c r="AC10" s="190">
        <v>4</v>
      </c>
      <c r="AD10" s="190">
        <v>1</v>
      </c>
      <c r="AE10" s="190">
        <v>1</v>
      </c>
      <c r="AF10" s="190" t="s">
        <v>817</v>
      </c>
      <c r="AG10" s="190" t="s">
        <v>817</v>
      </c>
      <c r="AH10" s="190">
        <v>83</v>
      </c>
      <c r="AI10" s="190">
        <v>47</v>
      </c>
      <c r="AJ10" s="190">
        <v>4</v>
      </c>
      <c r="AK10" s="190">
        <v>2</v>
      </c>
      <c r="AL10" s="190">
        <v>10</v>
      </c>
      <c r="AM10" s="190">
        <v>12</v>
      </c>
      <c r="AN10" s="190">
        <v>3</v>
      </c>
      <c r="AO10" s="190">
        <v>1</v>
      </c>
      <c r="AP10" s="190">
        <v>4</v>
      </c>
    </row>
    <row r="11" spans="1:42" s="9" customFormat="1" ht="18" customHeight="1">
      <c r="A11" s="761">
        <v>2</v>
      </c>
      <c r="B11" s="762"/>
      <c r="C11" s="192">
        <v>2842</v>
      </c>
      <c r="D11" s="190">
        <v>1706</v>
      </c>
      <c r="E11" s="190">
        <v>1136</v>
      </c>
      <c r="F11" s="190">
        <v>106</v>
      </c>
      <c r="G11" s="190" t="s">
        <v>817</v>
      </c>
      <c r="H11" s="190">
        <v>111</v>
      </c>
      <c r="I11" s="190">
        <v>2</v>
      </c>
      <c r="J11" s="190">
        <v>1453</v>
      </c>
      <c r="K11" s="190">
        <v>979</v>
      </c>
      <c r="L11" s="190">
        <v>100</v>
      </c>
      <c r="M11" s="190">
        <v>36</v>
      </c>
      <c r="N11" s="190">
        <v>55</v>
      </c>
      <c r="O11" s="190">
        <v>57</v>
      </c>
      <c r="P11" s="190">
        <v>74</v>
      </c>
      <c r="Q11" s="172">
        <v>507</v>
      </c>
      <c r="R11" s="190">
        <v>109</v>
      </c>
      <c r="S11" s="190">
        <v>398</v>
      </c>
      <c r="U11" s="761">
        <v>3</v>
      </c>
      <c r="V11" s="761"/>
      <c r="W11" s="761"/>
      <c r="X11" s="884"/>
      <c r="Y11" s="190">
        <v>66</v>
      </c>
      <c r="Z11" s="190">
        <v>65</v>
      </c>
      <c r="AA11" s="190">
        <v>56</v>
      </c>
      <c r="AB11" s="190">
        <v>5</v>
      </c>
      <c r="AC11" s="190">
        <v>4</v>
      </c>
      <c r="AD11" s="190">
        <v>1</v>
      </c>
      <c r="AE11" s="190">
        <v>1</v>
      </c>
      <c r="AF11" s="190" t="s">
        <v>817</v>
      </c>
      <c r="AG11" s="190" t="s">
        <v>817</v>
      </c>
      <c r="AH11" s="190">
        <v>84</v>
      </c>
      <c r="AI11" s="190">
        <v>47</v>
      </c>
      <c r="AJ11" s="190">
        <v>4</v>
      </c>
      <c r="AK11" s="190">
        <v>2</v>
      </c>
      <c r="AL11" s="190">
        <v>11</v>
      </c>
      <c r="AM11" s="190">
        <v>12</v>
      </c>
      <c r="AN11" s="190">
        <v>3</v>
      </c>
      <c r="AO11" s="190">
        <v>1</v>
      </c>
      <c r="AP11" s="190">
        <v>4</v>
      </c>
    </row>
    <row r="12" spans="1:42" s="9" customFormat="1" ht="18" customHeight="1">
      <c r="A12" s="788">
        <v>3</v>
      </c>
      <c r="B12" s="789"/>
      <c r="C12" s="192">
        <v>2809</v>
      </c>
      <c r="D12" s="190">
        <v>1654</v>
      </c>
      <c r="E12" s="190">
        <v>1155</v>
      </c>
      <c r="F12" s="190">
        <v>106</v>
      </c>
      <c r="G12" s="190" t="s">
        <v>817</v>
      </c>
      <c r="H12" s="190">
        <v>111</v>
      </c>
      <c r="I12" s="190">
        <v>2</v>
      </c>
      <c r="J12" s="190">
        <v>1400</v>
      </c>
      <c r="K12" s="190">
        <v>988</v>
      </c>
      <c r="L12" s="190">
        <v>100</v>
      </c>
      <c r="M12" s="190">
        <v>37</v>
      </c>
      <c r="N12" s="190">
        <v>63</v>
      </c>
      <c r="O12" s="190">
        <v>64</v>
      </c>
      <c r="P12" s="190">
        <v>58</v>
      </c>
      <c r="Q12" s="172">
        <v>510</v>
      </c>
      <c r="R12" s="190">
        <v>108</v>
      </c>
      <c r="S12" s="190">
        <v>402</v>
      </c>
      <c r="U12" s="761">
        <v>4</v>
      </c>
      <c r="V12" s="761"/>
      <c r="W12" s="761"/>
      <c r="X12" s="884"/>
      <c r="Y12" s="190">
        <v>66</v>
      </c>
      <c r="Z12" s="190">
        <v>65</v>
      </c>
      <c r="AA12" s="190">
        <v>56</v>
      </c>
      <c r="AB12" s="190">
        <v>5</v>
      </c>
      <c r="AC12" s="190">
        <v>4</v>
      </c>
      <c r="AD12" s="190">
        <v>1</v>
      </c>
      <c r="AE12" s="190">
        <v>1</v>
      </c>
      <c r="AF12" s="190" t="s">
        <v>817</v>
      </c>
      <c r="AG12" s="190" t="s">
        <v>817</v>
      </c>
      <c r="AH12" s="190">
        <v>85</v>
      </c>
      <c r="AI12" s="190">
        <v>47</v>
      </c>
      <c r="AJ12" s="190">
        <v>4</v>
      </c>
      <c r="AK12" s="190">
        <v>2</v>
      </c>
      <c r="AL12" s="190">
        <v>11</v>
      </c>
      <c r="AM12" s="190">
        <v>12</v>
      </c>
      <c r="AN12" s="190">
        <v>3</v>
      </c>
      <c r="AO12" s="190">
        <v>1</v>
      </c>
      <c r="AP12" s="190">
        <v>5</v>
      </c>
    </row>
    <row r="13" spans="1:42" s="6" customFormat="1" ht="18" customHeight="1">
      <c r="A13" s="788">
        <v>4</v>
      </c>
      <c r="B13" s="789"/>
      <c r="C13" s="192">
        <v>2740</v>
      </c>
      <c r="D13" s="190">
        <v>1599</v>
      </c>
      <c r="E13" s="190">
        <v>1141</v>
      </c>
      <c r="F13" s="190">
        <v>106</v>
      </c>
      <c r="G13" s="190" t="s">
        <v>817</v>
      </c>
      <c r="H13" s="190">
        <v>109</v>
      </c>
      <c r="I13" s="190">
        <v>3</v>
      </c>
      <c r="J13" s="190">
        <v>1356</v>
      </c>
      <c r="K13" s="190">
        <v>968</v>
      </c>
      <c r="L13" s="190">
        <v>103</v>
      </c>
      <c r="M13" s="190">
        <v>28</v>
      </c>
      <c r="N13" s="190">
        <v>67</v>
      </c>
      <c r="O13" s="190">
        <v>45</v>
      </c>
      <c r="P13" s="190">
        <v>46</v>
      </c>
      <c r="Q13" s="172">
        <v>508</v>
      </c>
      <c r="R13" s="190">
        <v>110</v>
      </c>
      <c r="S13" s="190">
        <v>398</v>
      </c>
      <c r="T13" s="9"/>
      <c r="U13" s="723">
        <v>5</v>
      </c>
      <c r="V13" s="723"/>
      <c r="W13" s="723"/>
      <c r="X13" s="866"/>
      <c r="Y13" s="571">
        <f>SUM(Y15:Y17)</f>
        <v>66</v>
      </c>
      <c r="Z13" s="571">
        <f aca="true" t="shared" si="0" ref="Z13:AE13">SUM(Z15:Z17)</f>
        <v>65</v>
      </c>
      <c r="AA13" s="571">
        <f t="shared" si="0"/>
        <v>56</v>
      </c>
      <c r="AB13" s="571">
        <f t="shared" si="0"/>
        <v>5</v>
      </c>
      <c r="AC13" s="571">
        <f t="shared" si="0"/>
        <v>4</v>
      </c>
      <c r="AD13" s="571">
        <f t="shared" si="0"/>
        <v>1</v>
      </c>
      <c r="AE13" s="571">
        <f t="shared" si="0"/>
        <v>1</v>
      </c>
      <c r="AF13" s="571" t="s">
        <v>846</v>
      </c>
      <c r="AG13" s="571" t="s">
        <v>846</v>
      </c>
      <c r="AH13" s="571">
        <f aca="true" t="shared" si="1" ref="AH13:AP13">SUM(AH15:AH17)</f>
        <v>85</v>
      </c>
      <c r="AI13" s="571">
        <f t="shared" si="1"/>
        <v>47</v>
      </c>
      <c r="AJ13" s="571">
        <f t="shared" si="1"/>
        <v>4</v>
      </c>
      <c r="AK13" s="571">
        <f t="shared" si="1"/>
        <v>2</v>
      </c>
      <c r="AL13" s="571">
        <f t="shared" si="1"/>
        <v>11</v>
      </c>
      <c r="AM13" s="571">
        <f t="shared" si="1"/>
        <v>12</v>
      </c>
      <c r="AN13" s="571">
        <f t="shared" si="1"/>
        <v>3</v>
      </c>
      <c r="AO13" s="571">
        <f t="shared" si="1"/>
        <v>1</v>
      </c>
      <c r="AP13" s="571">
        <f t="shared" si="1"/>
        <v>5</v>
      </c>
    </row>
    <row r="14" spans="1:38" s="6" customFormat="1" ht="18" customHeight="1">
      <c r="A14" s="723">
        <v>5</v>
      </c>
      <c r="B14" s="763"/>
      <c r="C14" s="584">
        <f>SUM(C17:C24,C26,C29,C35,C45,C52,C58,C66,C72)</f>
        <v>2680</v>
      </c>
      <c r="D14" s="571">
        <f aca="true" t="shared" si="2" ref="D14:S14">SUM(D17:D24,D26,D29,D35,D45,D52,D58,D66,D72)</f>
        <v>1540</v>
      </c>
      <c r="E14" s="571">
        <f t="shared" si="2"/>
        <v>1140</v>
      </c>
      <c r="F14" s="571">
        <f t="shared" si="2"/>
        <v>105</v>
      </c>
      <c r="G14" s="571">
        <f t="shared" si="2"/>
        <v>1</v>
      </c>
      <c r="H14" s="571">
        <f t="shared" si="2"/>
        <v>110</v>
      </c>
      <c r="I14" s="571">
        <f t="shared" si="2"/>
        <v>3</v>
      </c>
      <c r="J14" s="571">
        <f t="shared" si="2"/>
        <v>1294</v>
      </c>
      <c r="K14" s="571">
        <f t="shared" si="2"/>
        <v>953</v>
      </c>
      <c r="L14" s="571">
        <f t="shared" si="2"/>
        <v>103</v>
      </c>
      <c r="M14" s="571">
        <f t="shared" si="2"/>
        <v>31</v>
      </c>
      <c r="N14" s="571">
        <f t="shared" si="2"/>
        <v>80</v>
      </c>
      <c r="O14" s="571">
        <f t="shared" si="2"/>
        <v>34</v>
      </c>
      <c r="P14" s="571">
        <f t="shared" si="2"/>
        <v>33</v>
      </c>
      <c r="Q14" s="570">
        <f t="shared" si="2"/>
        <v>509</v>
      </c>
      <c r="R14" s="571">
        <f t="shared" si="2"/>
        <v>104</v>
      </c>
      <c r="S14" s="571">
        <f t="shared" si="2"/>
        <v>405</v>
      </c>
      <c r="U14" s="881"/>
      <c r="V14" s="881"/>
      <c r="W14" s="881"/>
      <c r="X14" s="882"/>
      <c r="Y14" s="194"/>
      <c r="Z14" s="194"/>
      <c r="AA14" s="78"/>
      <c r="AB14" s="177"/>
      <c r="AC14" s="177"/>
      <c r="AD14" s="78"/>
      <c r="AE14" s="194"/>
      <c r="AF14" s="194"/>
      <c r="AG14" s="78"/>
      <c r="AH14" s="194"/>
      <c r="AI14" s="194"/>
      <c r="AJ14" s="78"/>
      <c r="AK14" s="194"/>
      <c r="AL14" s="194"/>
    </row>
    <row r="15" spans="1:42" ht="18" customHeight="1">
      <c r="A15" s="582"/>
      <c r="B15" s="583"/>
      <c r="C15" s="630"/>
      <c r="D15" s="616"/>
      <c r="E15" s="616"/>
      <c r="F15" s="616"/>
      <c r="G15" s="625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"/>
      <c r="U15" s="885" t="s">
        <v>363</v>
      </c>
      <c r="V15" s="885"/>
      <c r="W15" s="885"/>
      <c r="X15" s="886"/>
      <c r="Y15" s="423">
        <v>56</v>
      </c>
      <c r="Z15" s="126">
        <v>55</v>
      </c>
      <c r="AA15" s="13">
        <v>46</v>
      </c>
      <c r="AB15" s="423">
        <v>5</v>
      </c>
      <c r="AC15" s="423">
        <v>4</v>
      </c>
      <c r="AD15" s="13">
        <v>1</v>
      </c>
      <c r="AE15" s="196">
        <v>1</v>
      </c>
      <c r="AF15" s="190" t="s">
        <v>817</v>
      </c>
      <c r="AG15" s="190" t="s">
        <v>817</v>
      </c>
      <c r="AH15" s="196">
        <v>71</v>
      </c>
      <c r="AI15" s="196">
        <v>37</v>
      </c>
      <c r="AJ15" s="109">
        <v>4</v>
      </c>
      <c r="AK15" s="196">
        <v>2</v>
      </c>
      <c r="AL15" s="196">
        <v>11</v>
      </c>
      <c r="AM15" s="100">
        <v>10</v>
      </c>
      <c r="AN15" s="100">
        <v>2</v>
      </c>
      <c r="AO15" s="100">
        <v>1</v>
      </c>
      <c r="AP15" s="100">
        <v>4</v>
      </c>
    </row>
    <row r="16" spans="1:42" ht="18" customHeight="1">
      <c r="A16" s="579"/>
      <c r="B16" s="580"/>
      <c r="C16" s="635"/>
      <c r="D16" s="617"/>
      <c r="E16" s="617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26"/>
      <c r="R16" s="636"/>
      <c r="S16" s="636"/>
      <c r="T16" s="47"/>
      <c r="U16" s="885" t="s">
        <v>364</v>
      </c>
      <c r="V16" s="885"/>
      <c r="W16" s="885"/>
      <c r="X16" s="886"/>
      <c r="Y16" s="423">
        <v>9</v>
      </c>
      <c r="Z16" s="126">
        <v>9</v>
      </c>
      <c r="AA16" s="13">
        <v>9</v>
      </c>
      <c r="AB16" s="190" t="s">
        <v>817</v>
      </c>
      <c r="AC16" s="190" t="s">
        <v>817</v>
      </c>
      <c r="AD16" s="190" t="s">
        <v>817</v>
      </c>
      <c r="AE16" s="190" t="s">
        <v>817</v>
      </c>
      <c r="AF16" s="190" t="s">
        <v>817</v>
      </c>
      <c r="AG16" s="190" t="s">
        <v>817</v>
      </c>
      <c r="AH16" s="196">
        <v>13</v>
      </c>
      <c r="AI16" s="196">
        <v>9</v>
      </c>
      <c r="AJ16" s="190" t="s">
        <v>817</v>
      </c>
      <c r="AK16" s="190" t="s">
        <v>817</v>
      </c>
      <c r="AL16" s="190" t="s">
        <v>817</v>
      </c>
      <c r="AM16" s="100">
        <v>2</v>
      </c>
      <c r="AN16" s="100">
        <v>1</v>
      </c>
      <c r="AO16" s="190" t="s">
        <v>817</v>
      </c>
      <c r="AP16" s="100">
        <v>1</v>
      </c>
    </row>
    <row r="17" spans="1:42" ht="18" customHeight="1">
      <c r="A17" s="777" t="s">
        <v>106</v>
      </c>
      <c r="B17" s="778"/>
      <c r="C17" s="630">
        <v>861</v>
      </c>
      <c r="D17" s="617">
        <v>453</v>
      </c>
      <c r="E17" s="617">
        <v>408</v>
      </c>
      <c r="F17" s="616">
        <v>23</v>
      </c>
      <c r="G17" s="625" t="s">
        <v>846</v>
      </c>
      <c r="H17" s="616">
        <v>25</v>
      </c>
      <c r="I17" s="616">
        <v>1</v>
      </c>
      <c r="J17" s="616">
        <v>393</v>
      </c>
      <c r="K17" s="616">
        <v>354</v>
      </c>
      <c r="L17" s="616">
        <v>24</v>
      </c>
      <c r="M17" s="616">
        <v>12</v>
      </c>
      <c r="N17" s="616">
        <v>29</v>
      </c>
      <c r="O17" s="616">
        <v>26</v>
      </c>
      <c r="P17" s="616">
        <v>23</v>
      </c>
      <c r="Q17" s="616">
        <v>86</v>
      </c>
      <c r="R17" s="616">
        <v>36</v>
      </c>
      <c r="S17" s="616">
        <v>50</v>
      </c>
      <c r="T17" s="47"/>
      <c r="U17" s="879" t="s">
        <v>335</v>
      </c>
      <c r="V17" s="879"/>
      <c r="W17" s="879"/>
      <c r="X17" s="880"/>
      <c r="Y17" s="416">
        <v>1</v>
      </c>
      <c r="Z17" s="416">
        <v>1</v>
      </c>
      <c r="AA17" s="415">
        <v>1</v>
      </c>
      <c r="AB17" s="586" t="s">
        <v>817</v>
      </c>
      <c r="AC17" s="586" t="s">
        <v>817</v>
      </c>
      <c r="AD17" s="586" t="s">
        <v>817</v>
      </c>
      <c r="AE17" s="586" t="s">
        <v>817</v>
      </c>
      <c r="AF17" s="586" t="s">
        <v>817</v>
      </c>
      <c r="AG17" s="586" t="s">
        <v>817</v>
      </c>
      <c r="AH17" s="168">
        <v>1</v>
      </c>
      <c r="AI17" s="168">
        <v>1</v>
      </c>
      <c r="AJ17" s="586" t="s">
        <v>817</v>
      </c>
      <c r="AK17" s="586" t="s">
        <v>817</v>
      </c>
      <c r="AL17" s="586" t="s">
        <v>817</v>
      </c>
      <c r="AM17" s="586" t="s">
        <v>817</v>
      </c>
      <c r="AN17" s="586" t="s">
        <v>817</v>
      </c>
      <c r="AO17" s="586" t="s">
        <v>817</v>
      </c>
      <c r="AP17" s="586" t="s">
        <v>817</v>
      </c>
    </row>
    <row r="18" spans="1:38" s="6" customFormat="1" ht="18" customHeight="1">
      <c r="A18" s="777" t="s">
        <v>46</v>
      </c>
      <c r="B18" s="778"/>
      <c r="C18" s="630">
        <v>121</v>
      </c>
      <c r="D18" s="617">
        <v>76</v>
      </c>
      <c r="E18" s="617">
        <v>45</v>
      </c>
      <c r="F18" s="616">
        <v>5</v>
      </c>
      <c r="G18" s="625">
        <v>1</v>
      </c>
      <c r="H18" s="616">
        <v>5</v>
      </c>
      <c r="I18" s="617">
        <v>1</v>
      </c>
      <c r="J18" s="616">
        <v>66</v>
      </c>
      <c r="K18" s="616">
        <v>37</v>
      </c>
      <c r="L18" s="616">
        <v>6</v>
      </c>
      <c r="M18" s="625" t="s">
        <v>846</v>
      </c>
      <c r="N18" s="625" t="s">
        <v>846</v>
      </c>
      <c r="O18" s="625" t="s">
        <v>846</v>
      </c>
      <c r="P18" s="625" t="s">
        <v>846</v>
      </c>
      <c r="Q18" s="616">
        <v>36</v>
      </c>
      <c r="R18" s="616">
        <v>7</v>
      </c>
      <c r="S18" s="616">
        <v>29</v>
      </c>
      <c r="T18" s="47"/>
      <c r="U18" s="40" t="s">
        <v>365</v>
      </c>
      <c r="W18" s="143"/>
      <c r="X18" s="116"/>
      <c r="Y18" s="197"/>
      <c r="Z18" s="197"/>
      <c r="AA18" s="145"/>
      <c r="AB18" s="197"/>
      <c r="AC18" s="197"/>
      <c r="AD18" s="145"/>
      <c r="AE18" s="197"/>
      <c r="AF18" s="197"/>
      <c r="AG18" s="78"/>
      <c r="AH18" s="197"/>
      <c r="AI18" s="197"/>
      <c r="AJ18" s="78"/>
      <c r="AK18" s="197"/>
      <c r="AL18" s="197"/>
    </row>
    <row r="19" spans="1:38" s="6" customFormat="1" ht="18" customHeight="1">
      <c r="A19" s="777" t="s">
        <v>107</v>
      </c>
      <c r="B19" s="778"/>
      <c r="C19" s="630">
        <v>254</v>
      </c>
      <c r="D19" s="617">
        <v>132</v>
      </c>
      <c r="E19" s="617">
        <v>122</v>
      </c>
      <c r="F19" s="626">
        <v>10</v>
      </c>
      <c r="G19" s="625" t="s">
        <v>846</v>
      </c>
      <c r="H19" s="626">
        <v>9</v>
      </c>
      <c r="I19" s="617">
        <v>1</v>
      </c>
      <c r="J19" s="626">
        <v>109</v>
      </c>
      <c r="K19" s="626">
        <v>102</v>
      </c>
      <c r="L19" s="626">
        <v>10</v>
      </c>
      <c r="M19" s="625">
        <v>4</v>
      </c>
      <c r="N19" s="626">
        <v>9</v>
      </c>
      <c r="O19" s="625" t="s">
        <v>846</v>
      </c>
      <c r="P19" s="625">
        <v>2</v>
      </c>
      <c r="Q19" s="616">
        <v>55</v>
      </c>
      <c r="R19" s="626">
        <v>5</v>
      </c>
      <c r="S19" s="626">
        <v>50</v>
      </c>
      <c r="T19" s="47"/>
      <c r="U19" s="47"/>
      <c r="V19" s="47"/>
      <c r="W19" s="143"/>
      <c r="X19" s="117"/>
      <c r="Y19" s="197"/>
      <c r="Z19" s="199"/>
      <c r="AA19" s="145"/>
      <c r="AB19" s="197"/>
      <c r="AC19" s="197"/>
      <c r="AD19" s="145"/>
      <c r="AE19" s="197"/>
      <c r="AF19" s="197"/>
      <c r="AG19" s="78"/>
      <c r="AH19" s="197"/>
      <c r="AI19" s="197"/>
      <c r="AJ19" s="78"/>
      <c r="AK19" s="197"/>
      <c r="AL19" s="197"/>
    </row>
    <row r="20" spans="1:38" s="6" customFormat="1" ht="18" customHeight="1">
      <c r="A20" s="777" t="s">
        <v>108</v>
      </c>
      <c r="B20" s="778"/>
      <c r="C20" s="630">
        <v>93</v>
      </c>
      <c r="D20" s="617">
        <v>61</v>
      </c>
      <c r="E20" s="617">
        <v>32</v>
      </c>
      <c r="F20" s="626">
        <v>6</v>
      </c>
      <c r="G20" s="625" t="s">
        <v>846</v>
      </c>
      <c r="H20" s="626">
        <v>7</v>
      </c>
      <c r="I20" s="625" t="s">
        <v>846</v>
      </c>
      <c r="J20" s="626">
        <v>47</v>
      </c>
      <c r="K20" s="626">
        <v>25</v>
      </c>
      <c r="L20" s="626">
        <v>6</v>
      </c>
      <c r="M20" s="617">
        <v>1</v>
      </c>
      <c r="N20" s="636">
        <v>1</v>
      </c>
      <c r="O20" s="625" t="s">
        <v>846</v>
      </c>
      <c r="P20" s="625" t="s">
        <v>846</v>
      </c>
      <c r="Q20" s="616">
        <v>28</v>
      </c>
      <c r="R20" s="626">
        <v>4</v>
      </c>
      <c r="S20" s="626">
        <v>24</v>
      </c>
      <c r="T20" s="47"/>
      <c r="U20" s="47"/>
      <c r="V20" s="47"/>
      <c r="W20" s="143"/>
      <c r="X20" s="117"/>
      <c r="Y20" s="197"/>
      <c r="Z20" s="199"/>
      <c r="AA20" s="145"/>
      <c r="AB20" s="197"/>
      <c r="AC20" s="197"/>
      <c r="AD20" s="145"/>
      <c r="AE20" s="197"/>
      <c r="AF20" s="197"/>
      <c r="AG20" s="78"/>
      <c r="AH20" s="197"/>
      <c r="AI20" s="197"/>
      <c r="AJ20" s="78"/>
      <c r="AK20" s="197"/>
      <c r="AL20" s="197"/>
    </row>
    <row r="21" spans="1:38" s="6" customFormat="1" ht="18" customHeight="1">
      <c r="A21" s="777" t="s">
        <v>109</v>
      </c>
      <c r="B21" s="778"/>
      <c r="C21" s="630">
        <v>84</v>
      </c>
      <c r="D21" s="617">
        <v>56</v>
      </c>
      <c r="E21" s="617">
        <v>28</v>
      </c>
      <c r="F21" s="626">
        <v>7</v>
      </c>
      <c r="G21" s="625" t="s">
        <v>846</v>
      </c>
      <c r="H21" s="626">
        <v>7</v>
      </c>
      <c r="I21" s="625" t="s">
        <v>846</v>
      </c>
      <c r="J21" s="626">
        <v>42</v>
      </c>
      <c r="K21" s="626">
        <v>21</v>
      </c>
      <c r="L21" s="626">
        <v>5</v>
      </c>
      <c r="M21" s="625" t="s">
        <v>846</v>
      </c>
      <c r="N21" s="636">
        <v>2</v>
      </c>
      <c r="O21" s="626">
        <v>1</v>
      </c>
      <c r="P21" s="625" t="s">
        <v>846</v>
      </c>
      <c r="Q21" s="616">
        <v>22</v>
      </c>
      <c r="R21" s="626">
        <v>5</v>
      </c>
      <c r="S21" s="626">
        <v>17</v>
      </c>
      <c r="T21" s="47"/>
      <c r="U21" s="47"/>
      <c r="V21" s="47"/>
      <c r="W21" s="143"/>
      <c r="X21" s="117"/>
      <c r="Y21" s="197"/>
      <c r="Z21" s="199"/>
      <c r="AA21" s="78"/>
      <c r="AB21" s="198"/>
      <c r="AC21" s="198"/>
      <c r="AD21" s="78"/>
      <c r="AE21" s="197"/>
      <c r="AF21" s="197"/>
      <c r="AG21" s="78"/>
      <c r="AH21" s="197"/>
      <c r="AI21" s="197"/>
      <c r="AJ21" s="78"/>
      <c r="AK21" s="197"/>
      <c r="AL21" s="197"/>
    </row>
    <row r="22" spans="1:38" s="6" customFormat="1" ht="18" customHeight="1">
      <c r="A22" s="777" t="s">
        <v>110</v>
      </c>
      <c r="B22" s="778"/>
      <c r="C22" s="630">
        <v>143</v>
      </c>
      <c r="D22" s="617">
        <v>85</v>
      </c>
      <c r="E22" s="617">
        <v>58</v>
      </c>
      <c r="F22" s="626">
        <v>5</v>
      </c>
      <c r="G22" s="625" t="s">
        <v>846</v>
      </c>
      <c r="H22" s="626">
        <v>5</v>
      </c>
      <c r="I22" s="625" t="s">
        <v>846</v>
      </c>
      <c r="J22" s="626">
        <v>72</v>
      </c>
      <c r="K22" s="626">
        <v>47</v>
      </c>
      <c r="L22" s="626">
        <v>5</v>
      </c>
      <c r="M22" s="626">
        <v>3</v>
      </c>
      <c r="N22" s="626">
        <v>6</v>
      </c>
      <c r="O22" s="625" t="s">
        <v>846</v>
      </c>
      <c r="P22" s="625" t="s">
        <v>846</v>
      </c>
      <c r="Q22" s="616">
        <v>39</v>
      </c>
      <c r="R22" s="625">
        <v>1</v>
      </c>
      <c r="S22" s="626">
        <v>38</v>
      </c>
      <c r="U22" s="47"/>
      <c r="V22" s="47"/>
      <c r="W22" s="143"/>
      <c r="X22" s="117"/>
      <c r="Y22" s="197"/>
      <c r="Z22" s="199"/>
      <c r="AA22" s="78"/>
      <c r="AB22" s="198"/>
      <c r="AC22" s="198"/>
      <c r="AD22" s="78"/>
      <c r="AE22" s="197"/>
      <c r="AF22" s="197"/>
      <c r="AG22" s="78"/>
      <c r="AH22" s="197"/>
      <c r="AI22" s="197"/>
      <c r="AJ22" s="78"/>
      <c r="AK22" s="197"/>
      <c r="AL22" s="197"/>
    </row>
    <row r="23" spans="1:43" s="6" customFormat="1" ht="18" customHeight="1">
      <c r="A23" s="777" t="s">
        <v>111</v>
      </c>
      <c r="B23" s="778"/>
      <c r="C23" s="630">
        <v>59</v>
      </c>
      <c r="D23" s="617">
        <v>35</v>
      </c>
      <c r="E23" s="617">
        <v>24</v>
      </c>
      <c r="F23" s="626">
        <v>2</v>
      </c>
      <c r="G23" s="625" t="s">
        <v>846</v>
      </c>
      <c r="H23" s="626">
        <v>2</v>
      </c>
      <c r="I23" s="625" t="s">
        <v>846</v>
      </c>
      <c r="J23" s="626">
        <v>31</v>
      </c>
      <c r="K23" s="626">
        <v>22</v>
      </c>
      <c r="L23" s="626">
        <v>2</v>
      </c>
      <c r="M23" s="625" t="s">
        <v>846</v>
      </c>
      <c r="N23" s="625" t="s">
        <v>846</v>
      </c>
      <c r="O23" s="625" t="s">
        <v>846</v>
      </c>
      <c r="P23" s="625">
        <v>2</v>
      </c>
      <c r="Q23" s="616">
        <v>7</v>
      </c>
      <c r="R23" s="626">
        <v>2</v>
      </c>
      <c r="S23" s="626">
        <v>5</v>
      </c>
      <c r="U23" s="47"/>
      <c r="V23" s="47"/>
      <c r="W23" s="143"/>
      <c r="X23" s="117"/>
      <c r="Y23" s="197"/>
      <c r="Z23" s="197"/>
      <c r="AA23" s="78"/>
      <c r="AB23" s="198"/>
      <c r="AC23" s="198"/>
      <c r="AD23" s="78"/>
      <c r="AE23" s="197"/>
      <c r="AF23" s="197"/>
      <c r="AG23" s="78"/>
      <c r="AH23" s="197"/>
      <c r="AI23" s="197"/>
      <c r="AJ23" s="78"/>
      <c r="AK23" s="197"/>
      <c r="AL23" s="197"/>
      <c r="AQ23" s="19"/>
    </row>
    <row r="24" spans="1:21" s="6" customFormat="1" ht="18" customHeight="1">
      <c r="A24" s="777" t="s">
        <v>112</v>
      </c>
      <c r="B24" s="778"/>
      <c r="C24" s="630">
        <v>156</v>
      </c>
      <c r="D24" s="617">
        <v>88</v>
      </c>
      <c r="E24" s="617">
        <v>68</v>
      </c>
      <c r="F24" s="626">
        <v>4</v>
      </c>
      <c r="G24" s="625" t="s">
        <v>846</v>
      </c>
      <c r="H24" s="626">
        <v>5</v>
      </c>
      <c r="I24" s="625" t="s">
        <v>846</v>
      </c>
      <c r="J24" s="626">
        <v>76</v>
      </c>
      <c r="K24" s="626">
        <v>57</v>
      </c>
      <c r="L24" s="626">
        <v>4</v>
      </c>
      <c r="M24" s="626">
        <v>3</v>
      </c>
      <c r="N24" s="626">
        <v>7</v>
      </c>
      <c r="O24" s="626">
        <v>5</v>
      </c>
      <c r="P24" s="625" t="s">
        <v>846</v>
      </c>
      <c r="Q24" s="616">
        <v>19</v>
      </c>
      <c r="R24" s="626">
        <v>7</v>
      </c>
      <c r="S24" s="626">
        <v>12</v>
      </c>
      <c r="U24" s="47"/>
    </row>
    <row r="25" spans="1:42" ht="18" customHeight="1">
      <c r="A25" s="779"/>
      <c r="B25" s="780"/>
      <c r="C25" s="635"/>
      <c r="D25" s="617"/>
      <c r="E25" s="617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U25" s="812" t="s">
        <v>620</v>
      </c>
      <c r="V25" s="812"/>
      <c r="W25" s="812"/>
      <c r="X25" s="812"/>
      <c r="Y25" s="812"/>
      <c r="Z25" s="812"/>
      <c r="AA25" s="812"/>
      <c r="AB25" s="812"/>
      <c r="AC25" s="812"/>
      <c r="AD25" s="812"/>
      <c r="AE25" s="812"/>
      <c r="AF25" s="812"/>
      <c r="AG25" s="812"/>
      <c r="AH25" s="812"/>
      <c r="AI25" s="812"/>
      <c r="AJ25" s="812"/>
      <c r="AK25" s="812"/>
      <c r="AL25" s="812"/>
      <c r="AM25" s="812"/>
      <c r="AN25" s="812"/>
      <c r="AO25" s="812"/>
      <c r="AP25" s="812"/>
    </row>
    <row r="26" spans="1:42" ht="18" customHeight="1" thickBot="1">
      <c r="A26" s="775" t="s">
        <v>113</v>
      </c>
      <c r="B26" s="867"/>
      <c r="C26" s="570">
        <f>SUM(C27)</f>
        <v>27</v>
      </c>
      <c r="D26" s="570">
        <f>SUM(D27)</f>
        <v>19</v>
      </c>
      <c r="E26" s="570">
        <f>SUM(E27)</f>
        <v>8</v>
      </c>
      <c r="F26" s="570">
        <f>SUM(F27)</f>
        <v>1</v>
      </c>
      <c r="G26" s="578" t="s">
        <v>844</v>
      </c>
      <c r="H26" s="570">
        <f>SUM(H27)</f>
        <v>2</v>
      </c>
      <c r="I26" s="578" t="s">
        <v>844</v>
      </c>
      <c r="J26" s="570">
        <f>SUM(J27)</f>
        <v>15</v>
      </c>
      <c r="K26" s="570">
        <f>SUM(K27)</f>
        <v>6</v>
      </c>
      <c r="L26" s="570">
        <f>SUM(L27)</f>
        <v>1</v>
      </c>
      <c r="M26" s="570">
        <f>SUM(M27)</f>
        <v>1</v>
      </c>
      <c r="N26" s="570">
        <f>SUM(N27)</f>
        <v>1</v>
      </c>
      <c r="O26" s="578" t="s">
        <v>844</v>
      </c>
      <c r="P26" s="578" t="s">
        <v>844</v>
      </c>
      <c r="Q26" s="570">
        <f>SUM(Q27)</f>
        <v>4</v>
      </c>
      <c r="R26" s="570">
        <f>SUM(R27)</f>
        <v>1</v>
      </c>
      <c r="S26" s="570">
        <f>SUM(S27)</f>
        <v>3</v>
      </c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</row>
    <row r="27" spans="1:42" ht="18" customHeight="1">
      <c r="A27" s="42"/>
      <c r="B27" s="34" t="s">
        <v>114</v>
      </c>
      <c r="C27" s="630">
        <v>27</v>
      </c>
      <c r="D27" s="617">
        <v>19</v>
      </c>
      <c r="E27" s="617">
        <v>8</v>
      </c>
      <c r="F27" s="636">
        <v>1</v>
      </c>
      <c r="G27" s="617" t="s">
        <v>846</v>
      </c>
      <c r="H27" s="636">
        <v>2</v>
      </c>
      <c r="I27" s="617" t="s">
        <v>846</v>
      </c>
      <c r="J27" s="636">
        <v>15</v>
      </c>
      <c r="K27" s="636">
        <v>6</v>
      </c>
      <c r="L27" s="636">
        <v>1</v>
      </c>
      <c r="M27" s="617">
        <v>1</v>
      </c>
      <c r="N27" s="636">
        <v>1</v>
      </c>
      <c r="O27" s="617" t="s">
        <v>846</v>
      </c>
      <c r="P27" s="617" t="s">
        <v>846</v>
      </c>
      <c r="Q27" s="616">
        <v>4</v>
      </c>
      <c r="R27" s="617">
        <v>1</v>
      </c>
      <c r="S27" s="636">
        <v>3</v>
      </c>
      <c r="U27" s="855" t="s">
        <v>649</v>
      </c>
      <c r="V27" s="855"/>
      <c r="W27" s="855"/>
      <c r="X27" s="813" t="s">
        <v>371</v>
      </c>
      <c r="Y27" s="814"/>
      <c r="Z27" s="814"/>
      <c r="AA27" s="814"/>
      <c r="AB27" s="814"/>
      <c r="AC27" s="814"/>
      <c r="AD27" s="814"/>
      <c r="AE27" s="814"/>
      <c r="AF27" s="814"/>
      <c r="AG27" s="814"/>
      <c r="AH27" s="814"/>
      <c r="AI27" s="851"/>
      <c r="AJ27" s="813" t="s">
        <v>373</v>
      </c>
      <c r="AK27" s="814"/>
      <c r="AL27" s="814"/>
      <c r="AM27" s="814"/>
      <c r="AN27" s="814"/>
      <c r="AO27" s="814"/>
      <c r="AP27" s="814"/>
    </row>
    <row r="28" spans="1:42" ht="18" customHeight="1">
      <c r="A28" s="42"/>
      <c r="B28" s="34"/>
      <c r="C28" s="635"/>
      <c r="D28" s="617"/>
      <c r="E28" s="617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U28" s="856"/>
      <c r="V28" s="856"/>
      <c r="W28" s="856"/>
      <c r="X28" s="850" t="s">
        <v>336</v>
      </c>
      <c r="Y28" s="816"/>
      <c r="Z28" s="824"/>
      <c r="AA28" s="815" t="s">
        <v>366</v>
      </c>
      <c r="AB28" s="824"/>
      <c r="AC28" s="815" t="s">
        <v>367</v>
      </c>
      <c r="AD28" s="824"/>
      <c r="AE28" s="849" t="s">
        <v>368</v>
      </c>
      <c r="AF28" s="831"/>
      <c r="AG28" s="847" t="s">
        <v>369</v>
      </c>
      <c r="AH28" s="815" t="s">
        <v>370</v>
      </c>
      <c r="AI28" s="824"/>
      <c r="AJ28" s="815" t="s">
        <v>336</v>
      </c>
      <c r="AK28" s="816"/>
      <c r="AL28" s="824"/>
      <c r="AM28" s="815" t="s">
        <v>372</v>
      </c>
      <c r="AN28" s="824"/>
      <c r="AO28" s="825" t="s">
        <v>361</v>
      </c>
      <c r="AP28" s="826"/>
    </row>
    <row r="29" spans="1:42" ht="18" customHeight="1">
      <c r="A29" s="836" t="s">
        <v>115</v>
      </c>
      <c r="B29" s="837"/>
      <c r="C29" s="584">
        <f>SUM(C30:C33)</f>
        <v>103</v>
      </c>
      <c r="D29" s="571">
        <f>SUM(D30:D33)</f>
        <v>62</v>
      </c>
      <c r="E29" s="571">
        <f>SUM(E30:E33)</f>
        <v>41</v>
      </c>
      <c r="F29" s="570">
        <f>SUM(F30:F33)</f>
        <v>4</v>
      </c>
      <c r="G29" s="578" t="s">
        <v>844</v>
      </c>
      <c r="H29" s="570">
        <f>SUM(H30:H33)</f>
        <v>4</v>
      </c>
      <c r="I29" s="578" t="s">
        <v>844</v>
      </c>
      <c r="J29" s="570">
        <f>SUM(J30:J33)</f>
        <v>53</v>
      </c>
      <c r="K29" s="570">
        <f>SUM(K30:K33)</f>
        <v>33</v>
      </c>
      <c r="L29" s="570">
        <f>SUM(L30:L33)</f>
        <v>4</v>
      </c>
      <c r="M29" s="570">
        <f>SUM(M30:M33)</f>
        <v>1</v>
      </c>
      <c r="N29" s="570">
        <f>SUM(N30:N33)</f>
        <v>4</v>
      </c>
      <c r="O29" s="578" t="s">
        <v>844</v>
      </c>
      <c r="P29" s="578">
        <f>SUM(P30:P33)</f>
        <v>2</v>
      </c>
      <c r="Q29" s="570">
        <f>SUM(Q30:Q33)</f>
        <v>26</v>
      </c>
      <c r="R29" s="570">
        <f>SUM(R30:R33)</f>
        <v>1</v>
      </c>
      <c r="S29" s="570">
        <f>SUM(S30:S33)</f>
        <v>25</v>
      </c>
      <c r="U29" s="857"/>
      <c r="V29" s="857"/>
      <c r="W29" s="857"/>
      <c r="X29" s="200" t="s">
        <v>350</v>
      </c>
      <c r="Y29" s="201" t="s">
        <v>325</v>
      </c>
      <c r="Z29" s="201" t="s">
        <v>326</v>
      </c>
      <c r="AA29" s="201" t="s">
        <v>325</v>
      </c>
      <c r="AB29" s="201" t="s">
        <v>326</v>
      </c>
      <c r="AC29" s="201" t="s">
        <v>325</v>
      </c>
      <c r="AD29" s="201" t="s">
        <v>326</v>
      </c>
      <c r="AE29" s="201" t="s">
        <v>325</v>
      </c>
      <c r="AF29" s="201" t="s">
        <v>326</v>
      </c>
      <c r="AG29" s="848"/>
      <c r="AH29" s="201" t="s">
        <v>325</v>
      </c>
      <c r="AI29" s="201" t="s">
        <v>326</v>
      </c>
      <c r="AJ29" s="200" t="s">
        <v>350</v>
      </c>
      <c r="AK29" s="201" t="s">
        <v>325</v>
      </c>
      <c r="AL29" s="201" t="s">
        <v>326</v>
      </c>
      <c r="AM29" s="201" t="s">
        <v>325</v>
      </c>
      <c r="AN29" s="201" t="s">
        <v>326</v>
      </c>
      <c r="AO29" s="201" t="s">
        <v>325</v>
      </c>
      <c r="AP29" s="201" t="s">
        <v>326</v>
      </c>
    </row>
    <row r="30" spans="1:42" s="6" customFormat="1" ht="18" customHeight="1">
      <c r="A30" s="42"/>
      <c r="B30" s="34" t="s">
        <v>116</v>
      </c>
      <c r="C30" s="630">
        <v>31</v>
      </c>
      <c r="D30" s="617">
        <v>18</v>
      </c>
      <c r="E30" s="617">
        <v>13</v>
      </c>
      <c r="F30" s="636">
        <v>1</v>
      </c>
      <c r="G30" s="617" t="s">
        <v>846</v>
      </c>
      <c r="H30" s="636">
        <v>1</v>
      </c>
      <c r="I30" s="617" t="s">
        <v>846</v>
      </c>
      <c r="J30" s="636">
        <v>15</v>
      </c>
      <c r="K30" s="636">
        <v>10</v>
      </c>
      <c r="L30" s="636">
        <v>1</v>
      </c>
      <c r="M30" s="636">
        <v>1</v>
      </c>
      <c r="N30" s="636">
        <v>2</v>
      </c>
      <c r="O30" s="617" t="s">
        <v>846</v>
      </c>
      <c r="P30" s="617" t="s">
        <v>846</v>
      </c>
      <c r="Q30" s="616">
        <v>11</v>
      </c>
      <c r="R30" s="636">
        <v>1</v>
      </c>
      <c r="S30" s="636">
        <v>10</v>
      </c>
      <c r="T30" s="91"/>
      <c r="U30" s="704" t="s">
        <v>8</v>
      </c>
      <c r="V30" s="838"/>
      <c r="W30" s="839"/>
      <c r="X30" s="12">
        <v>3637</v>
      </c>
      <c r="Y30" s="12">
        <v>2773</v>
      </c>
      <c r="Z30" s="12">
        <v>864</v>
      </c>
      <c r="AA30" s="12">
        <v>65</v>
      </c>
      <c r="AB30" s="12" t="s">
        <v>817</v>
      </c>
      <c r="AC30" s="12">
        <v>82</v>
      </c>
      <c r="AD30" s="12">
        <v>1</v>
      </c>
      <c r="AE30" s="12">
        <v>2258</v>
      </c>
      <c r="AF30" s="12">
        <v>547</v>
      </c>
      <c r="AG30" s="12">
        <v>64</v>
      </c>
      <c r="AH30" s="12">
        <v>368</v>
      </c>
      <c r="AI30" s="12">
        <v>252</v>
      </c>
      <c r="AJ30" s="12">
        <v>692</v>
      </c>
      <c r="AK30" s="12">
        <v>372</v>
      </c>
      <c r="AL30" s="12">
        <v>320</v>
      </c>
      <c r="AM30" s="12">
        <v>132</v>
      </c>
      <c r="AN30" s="12">
        <v>130</v>
      </c>
      <c r="AO30" s="12">
        <v>240</v>
      </c>
      <c r="AP30" s="12">
        <v>190</v>
      </c>
    </row>
    <row r="31" spans="1:42" s="6" customFormat="1" ht="18" customHeight="1">
      <c r="A31" s="42"/>
      <c r="B31" s="34" t="s">
        <v>117</v>
      </c>
      <c r="C31" s="630">
        <v>30</v>
      </c>
      <c r="D31" s="617">
        <v>18</v>
      </c>
      <c r="E31" s="617">
        <v>12</v>
      </c>
      <c r="F31" s="636">
        <v>1</v>
      </c>
      <c r="G31" s="617" t="s">
        <v>846</v>
      </c>
      <c r="H31" s="636">
        <v>1</v>
      </c>
      <c r="I31" s="617" t="s">
        <v>846</v>
      </c>
      <c r="J31" s="636">
        <v>16</v>
      </c>
      <c r="K31" s="636">
        <v>10</v>
      </c>
      <c r="L31" s="636">
        <v>1</v>
      </c>
      <c r="M31" s="617" t="s">
        <v>846</v>
      </c>
      <c r="N31" s="625">
        <v>1</v>
      </c>
      <c r="O31" s="617" t="s">
        <v>846</v>
      </c>
      <c r="P31" s="617" t="s">
        <v>846</v>
      </c>
      <c r="Q31" s="616">
        <v>9</v>
      </c>
      <c r="R31" s="617" t="s">
        <v>846</v>
      </c>
      <c r="S31" s="636">
        <v>9</v>
      </c>
      <c r="T31" s="91"/>
      <c r="U31" s="720">
        <v>2</v>
      </c>
      <c r="V31" s="721"/>
      <c r="W31" s="722"/>
      <c r="X31" s="12">
        <v>3716</v>
      </c>
      <c r="Y31" s="12">
        <v>2808</v>
      </c>
      <c r="Z31" s="12">
        <v>908</v>
      </c>
      <c r="AA31" s="12">
        <v>65</v>
      </c>
      <c r="AB31" s="12" t="s">
        <v>817</v>
      </c>
      <c r="AC31" s="12">
        <v>81</v>
      </c>
      <c r="AD31" s="12">
        <v>1</v>
      </c>
      <c r="AE31" s="12">
        <v>2284</v>
      </c>
      <c r="AF31" s="12">
        <v>576</v>
      </c>
      <c r="AG31" s="12">
        <v>65</v>
      </c>
      <c r="AH31" s="12">
        <v>378</v>
      </c>
      <c r="AI31" s="12">
        <v>266</v>
      </c>
      <c r="AJ31" s="12">
        <v>701</v>
      </c>
      <c r="AK31" s="12">
        <v>376</v>
      </c>
      <c r="AL31" s="12">
        <v>325</v>
      </c>
      <c r="AM31" s="12">
        <v>133</v>
      </c>
      <c r="AN31" s="12">
        <v>131</v>
      </c>
      <c r="AO31" s="12">
        <v>243</v>
      </c>
      <c r="AP31" s="12">
        <v>194</v>
      </c>
    </row>
    <row r="32" spans="1:42" s="6" customFormat="1" ht="18" customHeight="1">
      <c r="A32" s="42"/>
      <c r="B32" s="34" t="s">
        <v>118</v>
      </c>
      <c r="C32" s="630">
        <v>27</v>
      </c>
      <c r="D32" s="617">
        <v>17</v>
      </c>
      <c r="E32" s="617">
        <v>10</v>
      </c>
      <c r="F32" s="636">
        <v>1</v>
      </c>
      <c r="G32" s="617" t="s">
        <v>846</v>
      </c>
      <c r="H32" s="636">
        <v>1</v>
      </c>
      <c r="I32" s="617" t="s">
        <v>846</v>
      </c>
      <c r="J32" s="636">
        <v>15</v>
      </c>
      <c r="K32" s="636">
        <v>8</v>
      </c>
      <c r="L32" s="636">
        <v>1</v>
      </c>
      <c r="M32" s="617" t="s">
        <v>846</v>
      </c>
      <c r="N32" s="617">
        <v>1</v>
      </c>
      <c r="O32" s="617" t="s">
        <v>846</v>
      </c>
      <c r="P32" s="617">
        <v>2</v>
      </c>
      <c r="Q32" s="616">
        <v>4</v>
      </c>
      <c r="R32" s="617" t="s">
        <v>846</v>
      </c>
      <c r="S32" s="636">
        <v>4</v>
      </c>
      <c r="T32" s="91"/>
      <c r="U32" s="720">
        <v>3</v>
      </c>
      <c r="V32" s="721"/>
      <c r="W32" s="722"/>
      <c r="X32" s="12">
        <v>3771</v>
      </c>
      <c r="Y32" s="12">
        <v>2830</v>
      </c>
      <c r="Z32" s="12">
        <v>941</v>
      </c>
      <c r="AA32" s="12">
        <v>65</v>
      </c>
      <c r="AB32" s="12" t="s">
        <v>817</v>
      </c>
      <c r="AC32" s="12">
        <v>82</v>
      </c>
      <c r="AD32" s="12">
        <v>1</v>
      </c>
      <c r="AE32" s="12">
        <v>2275</v>
      </c>
      <c r="AF32" s="12">
        <v>586</v>
      </c>
      <c r="AG32" s="12">
        <v>66</v>
      </c>
      <c r="AH32" s="12">
        <v>408</v>
      </c>
      <c r="AI32" s="12">
        <v>288</v>
      </c>
      <c r="AJ32" s="12">
        <v>705</v>
      </c>
      <c r="AK32" s="12">
        <v>364</v>
      </c>
      <c r="AL32" s="12">
        <v>341</v>
      </c>
      <c r="AM32" s="12">
        <v>126</v>
      </c>
      <c r="AN32" s="12">
        <v>136</v>
      </c>
      <c r="AO32" s="12">
        <v>238</v>
      </c>
      <c r="AP32" s="12">
        <v>205</v>
      </c>
    </row>
    <row r="33" spans="1:42" s="6" customFormat="1" ht="18" customHeight="1">
      <c r="A33" s="42"/>
      <c r="B33" s="34" t="s">
        <v>119</v>
      </c>
      <c r="C33" s="630">
        <v>15</v>
      </c>
      <c r="D33" s="617">
        <v>9</v>
      </c>
      <c r="E33" s="617">
        <v>6</v>
      </c>
      <c r="F33" s="636">
        <v>1</v>
      </c>
      <c r="G33" s="617" t="s">
        <v>846</v>
      </c>
      <c r="H33" s="636">
        <v>1</v>
      </c>
      <c r="I33" s="617" t="s">
        <v>846</v>
      </c>
      <c r="J33" s="636">
        <v>7</v>
      </c>
      <c r="K33" s="636">
        <v>5</v>
      </c>
      <c r="L33" s="636">
        <v>1</v>
      </c>
      <c r="M33" s="617" t="s">
        <v>846</v>
      </c>
      <c r="N33" s="617" t="s">
        <v>846</v>
      </c>
      <c r="O33" s="617" t="s">
        <v>846</v>
      </c>
      <c r="P33" s="617" t="s">
        <v>846</v>
      </c>
      <c r="Q33" s="616">
        <v>2</v>
      </c>
      <c r="R33" s="617" t="s">
        <v>846</v>
      </c>
      <c r="S33" s="636">
        <v>2</v>
      </c>
      <c r="T33" s="91"/>
      <c r="U33" s="720">
        <v>4</v>
      </c>
      <c r="V33" s="721"/>
      <c r="W33" s="722"/>
      <c r="X33" s="12">
        <v>3704</v>
      </c>
      <c r="Y33" s="12">
        <v>2766</v>
      </c>
      <c r="Z33" s="12">
        <v>938</v>
      </c>
      <c r="AA33" s="12">
        <v>65</v>
      </c>
      <c r="AB33" s="12" t="s">
        <v>817</v>
      </c>
      <c r="AC33" s="12">
        <v>83</v>
      </c>
      <c r="AD33" s="12">
        <v>1</v>
      </c>
      <c r="AE33" s="12">
        <v>2243</v>
      </c>
      <c r="AF33" s="12">
        <v>591</v>
      </c>
      <c r="AG33" s="12">
        <v>65</v>
      </c>
      <c r="AH33" s="12">
        <v>375</v>
      </c>
      <c r="AI33" s="12">
        <v>281</v>
      </c>
      <c r="AJ33" s="12">
        <v>714</v>
      </c>
      <c r="AK33" s="12">
        <v>376</v>
      </c>
      <c r="AL33" s="12">
        <v>338</v>
      </c>
      <c r="AM33" s="12">
        <v>130</v>
      </c>
      <c r="AN33" s="12">
        <v>134</v>
      </c>
      <c r="AO33" s="12">
        <v>236</v>
      </c>
      <c r="AP33" s="12">
        <v>204</v>
      </c>
    </row>
    <row r="34" spans="1:42" s="6" customFormat="1" ht="18" customHeight="1">
      <c r="A34" s="42"/>
      <c r="B34" s="34"/>
      <c r="C34" s="635"/>
      <c r="D34" s="617"/>
      <c r="E34" s="617"/>
      <c r="F34" s="626"/>
      <c r="G34" s="626"/>
      <c r="H34" s="626"/>
      <c r="I34" s="626"/>
      <c r="J34" s="626"/>
      <c r="K34" s="626"/>
      <c r="L34" s="626"/>
      <c r="M34" s="626"/>
      <c r="N34" s="626"/>
      <c r="O34" s="626"/>
      <c r="P34" s="626"/>
      <c r="Q34" s="626"/>
      <c r="R34" s="626"/>
      <c r="S34" s="626"/>
      <c r="T34" s="91"/>
      <c r="U34" s="840">
        <v>5</v>
      </c>
      <c r="V34" s="841"/>
      <c r="W34" s="842"/>
      <c r="X34" s="571">
        <f>SUM(X36,X40,X44)</f>
        <v>3693</v>
      </c>
      <c r="Y34" s="571">
        <f>SUM(Y36,Y40,Y44)</f>
        <v>2742</v>
      </c>
      <c r="Z34" s="571">
        <f>SUM(Z36,Z40,Z44)</f>
        <v>951</v>
      </c>
      <c r="AA34" s="571">
        <f>SUM(AA36,AA40,AA44)</f>
        <v>65</v>
      </c>
      <c r="AB34" s="571" t="s">
        <v>846</v>
      </c>
      <c r="AC34" s="571">
        <f aca="true" t="shared" si="3" ref="AC34:AP34">SUM(AC36,AC40,AC44)</f>
        <v>83</v>
      </c>
      <c r="AD34" s="571">
        <f t="shared" si="3"/>
        <v>1</v>
      </c>
      <c r="AE34" s="571">
        <f t="shared" si="3"/>
        <v>2221</v>
      </c>
      <c r="AF34" s="571">
        <f t="shared" si="3"/>
        <v>603</v>
      </c>
      <c r="AG34" s="571">
        <f t="shared" si="3"/>
        <v>68</v>
      </c>
      <c r="AH34" s="571">
        <f t="shared" si="3"/>
        <v>373</v>
      </c>
      <c r="AI34" s="571">
        <f t="shared" si="3"/>
        <v>279</v>
      </c>
      <c r="AJ34" s="571">
        <f t="shared" si="3"/>
        <v>711</v>
      </c>
      <c r="AK34" s="571">
        <f t="shared" si="3"/>
        <v>367</v>
      </c>
      <c r="AL34" s="571">
        <f t="shared" si="3"/>
        <v>344</v>
      </c>
      <c r="AM34" s="571">
        <f t="shared" si="3"/>
        <v>126</v>
      </c>
      <c r="AN34" s="571">
        <f t="shared" si="3"/>
        <v>135</v>
      </c>
      <c r="AO34" s="571">
        <f t="shared" si="3"/>
        <v>241</v>
      </c>
      <c r="AP34" s="571">
        <f t="shared" si="3"/>
        <v>209</v>
      </c>
    </row>
    <row r="35" spans="1:37" s="6" customFormat="1" ht="18" customHeight="1">
      <c r="A35" s="836" t="s">
        <v>120</v>
      </c>
      <c r="B35" s="837"/>
      <c r="C35" s="584">
        <f>SUM(C36:C43)</f>
        <v>221</v>
      </c>
      <c r="D35" s="571">
        <f>SUM(D36:D43)</f>
        <v>137</v>
      </c>
      <c r="E35" s="571">
        <f>SUM(E36:E43)</f>
        <v>84</v>
      </c>
      <c r="F35" s="570">
        <f>SUM(F36:F43)</f>
        <v>10</v>
      </c>
      <c r="G35" s="578" t="s">
        <v>844</v>
      </c>
      <c r="H35" s="570">
        <f>SUM(H36:H43)</f>
        <v>10</v>
      </c>
      <c r="I35" s="578" t="s">
        <v>844</v>
      </c>
      <c r="J35" s="570">
        <f>SUM(J36:J43)</f>
        <v>114</v>
      </c>
      <c r="K35" s="570">
        <f>SUM(K36:K43)</f>
        <v>67</v>
      </c>
      <c r="L35" s="570">
        <f>SUM(L36:L43)</f>
        <v>8</v>
      </c>
      <c r="M35" s="570">
        <f>SUM(M36:M43)</f>
        <v>3</v>
      </c>
      <c r="N35" s="570">
        <f>SUM(N36:N43)</f>
        <v>9</v>
      </c>
      <c r="O35" s="578" t="s">
        <v>844</v>
      </c>
      <c r="P35" s="570">
        <f>SUM(P36:P43)</f>
        <v>2</v>
      </c>
      <c r="Q35" s="570">
        <f>SUM(Q36:Q43)</f>
        <v>47</v>
      </c>
      <c r="R35" s="570">
        <f>SUM(R36:R43)</f>
        <v>4</v>
      </c>
      <c r="S35" s="570">
        <f>SUM(S36:S43)</f>
        <v>43</v>
      </c>
      <c r="T35" s="91"/>
      <c r="U35" s="843"/>
      <c r="V35" s="843"/>
      <c r="W35" s="844"/>
      <c r="X35" s="194"/>
      <c r="Y35" s="194"/>
      <c r="Z35" s="78"/>
      <c r="AA35" s="177"/>
      <c r="AB35" s="177"/>
      <c r="AC35" s="78"/>
      <c r="AD35" s="194"/>
      <c r="AE35" s="194"/>
      <c r="AF35" s="78"/>
      <c r="AG35" s="194"/>
      <c r="AH35" s="194"/>
      <c r="AI35" s="78"/>
      <c r="AJ35" s="194"/>
      <c r="AK35" s="194"/>
    </row>
    <row r="36" spans="1:42" ht="18" customHeight="1">
      <c r="A36" s="42"/>
      <c r="B36" s="34" t="s">
        <v>121</v>
      </c>
      <c r="C36" s="630">
        <v>26</v>
      </c>
      <c r="D36" s="617">
        <v>15</v>
      </c>
      <c r="E36" s="617">
        <v>11</v>
      </c>
      <c r="F36" s="636">
        <v>1</v>
      </c>
      <c r="G36" s="617" t="s">
        <v>846</v>
      </c>
      <c r="H36" s="636">
        <v>1</v>
      </c>
      <c r="I36" s="617" t="s">
        <v>846</v>
      </c>
      <c r="J36" s="636">
        <v>12</v>
      </c>
      <c r="K36" s="636">
        <v>10</v>
      </c>
      <c r="L36" s="636">
        <v>1</v>
      </c>
      <c r="M36" s="617">
        <v>1</v>
      </c>
      <c r="N36" s="617" t="s">
        <v>846</v>
      </c>
      <c r="O36" s="617" t="s">
        <v>846</v>
      </c>
      <c r="P36" s="617" t="s">
        <v>846</v>
      </c>
      <c r="Q36" s="616">
        <v>7</v>
      </c>
      <c r="R36" s="625">
        <v>1</v>
      </c>
      <c r="S36" s="636">
        <v>6</v>
      </c>
      <c r="U36" s="852" t="s">
        <v>363</v>
      </c>
      <c r="V36" s="202"/>
      <c r="W36" s="203" t="s">
        <v>350</v>
      </c>
      <c r="X36" s="412">
        <v>3029</v>
      </c>
      <c r="Y36" s="48">
        <v>2274</v>
      </c>
      <c r="Z36" s="28">
        <v>755</v>
      </c>
      <c r="AA36" s="126">
        <v>55</v>
      </c>
      <c r="AB36" s="12" t="s">
        <v>817</v>
      </c>
      <c r="AC36" s="126">
        <v>68</v>
      </c>
      <c r="AD36" s="12" t="s">
        <v>817</v>
      </c>
      <c r="AE36" s="48">
        <v>1937</v>
      </c>
      <c r="AF36" s="48">
        <v>512</v>
      </c>
      <c r="AG36" s="48">
        <v>61</v>
      </c>
      <c r="AH36" s="48">
        <v>214</v>
      </c>
      <c r="AI36" s="28">
        <v>182</v>
      </c>
      <c r="AJ36" s="48">
        <v>629</v>
      </c>
      <c r="AK36" s="48">
        <v>340</v>
      </c>
      <c r="AL36" s="48">
        <v>289</v>
      </c>
      <c r="AM36" s="48">
        <v>115</v>
      </c>
      <c r="AN36" s="121">
        <v>102</v>
      </c>
      <c r="AO36" s="121">
        <v>225</v>
      </c>
      <c r="AP36" s="121">
        <v>187</v>
      </c>
    </row>
    <row r="37" spans="1:42" ht="18" customHeight="1">
      <c r="A37" s="42"/>
      <c r="B37" s="34" t="s">
        <v>122</v>
      </c>
      <c r="C37" s="630">
        <v>59</v>
      </c>
      <c r="D37" s="617">
        <v>38</v>
      </c>
      <c r="E37" s="617">
        <v>21</v>
      </c>
      <c r="F37" s="636">
        <v>2</v>
      </c>
      <c r="G37" s="617" t="s">
        <v>846</v>
      </c>
      <c r="H37" s="636">
        <v>2</v>
      </c>
      <c r="I37" s="617" t="s">
        <v>846</v>
      </c>
      <c r="J37" s="636">
        <v>34</v>
      </c>
      <c r="K37" s="636">
        <v>17</v>
      </c>
      <c r="L37" s="636">
        <v>2</v>
      </c>
      <c r="M37" s="617" t="s">
        <v>849</v>
      </c>
      <c r="N37" s="625">
        <v>2</v>
      </c>
      <c r="O37" s="617" t="s">
        <v>846</v>
      </c>
      <c r="P37" s="617" t="s">
        <v>846</v>
      </c>
      <c r="Q37" s="616">
        <v>17</v>
      </c>
      <c r="R37" s="617" t="s">
        <v>846</v>
      </c>
      <c r="S37" s="636">
        <v>17</v>
      </c>
      <c r="U37" s="852"/>
      <c r="V37" s="202"/>
      <c r="W37" s="203" t="s">
        <v>374</v>
      </c>
      <c r="X37" s="412">
        <v>2658</v>
      </c>
      <c r="Y37" s="48">
        <v>2073</v>
      </c>
      <c r="Z37" s="28">
        <v>585</v>
      </c>
      <c r="AA37" s="126">
        <v>55</v>
      </c>
      <c r="AB37" s="12" t="s">
        <v>817</v>
      </c>
      <c r="AC37" s="126">
        <v>68</v>
      </c>
      <c r="AD37" s="12" t="s">
        <v>817</v>
      </c>
      <c r="AE37" s="48">
        <v>1907</v>
      </c>
      <c r="AF37" s="48">
        <v>504</v>
      </c>
      <c r="AG37" s="48">
        <v>61</v>
      </c>
      <c r="AH37" s="48">
        <v>43</v>
      </c>
      <c r="AI37" s="28">
        <v>20</v>
      </c>
      <c r="AJ37" s="48">
        <v>629</v>
      </c>
      <c r="AK37" s="48">
        <v>340</v>
      </c>
      <c r="AL37" s="48">
        <v>289</v>
      </c>
      <c r="AM37" s="39">
        <v>115</v>
      </c>
      <c r="AN37" s="120">
        <v>102</v>
      </c>
      <c r="AO37" s="120">
        <v>225</v>
      </c>
      <c r="AP37" s="120">
        <v>187</v>
      </c>
    </row>
    <row r="38" spans="1:42" ht="18" customHeight="1">
      <c r="A38" s="42"/>
      <c r="B38" s="34" t="s">
        <v>123</v>
      </c>
      <c r="C38" s="630">
        <v>84</v>
      </c>
      <c r="D38" s="617">
        <v>47</v>
      </c>
      <c r="E38" s="617">
        <v>37</v>
      </c>
      <c r="F38" s="636">
        <v>2</v>
      </c>
      <c r="G38" s="617" t="s">
        <v>846</v>
      </c>
      <c r="H38" s="636">
        <v>2</v>
      </c>
      <c r="I38" s="617" t="s">
        <v>846</v>
      </c>
      <c r="J38" s="636">
        <v>41</v>
      </c>
      <c r="K38" s="636">
        <v>30</v>
      </c>
      <c r="L38" s="636">
        <v>2</v>
      </c>
      <c r="M38" s="617">
        <v>2</v>
      </c>
      <c r="N38" s="636">
        <v>5</v>
      </c>
      <c r="O38" s="617" t="s">
        <v>846</v>
      </c>
      <c r="P38" s="617" t="s">
        <v>846</v>
      </c>
      <c r="Q38" s="616">
        <v>9</v>
      </c>
      <c r="R38" s="636">
        <v>2</v>
      </c>
      <c r="S38" s="636">
        <v>7</v>
      </c>
      <c r="U38" s="852"/>
      <c r="V38" s="202"/>
      <c r="W38" s="203" t="s">
        <v>375</v>
      </c>
      <c r="X38" s="412">
        <v>371</v>
      </c>
      <c r="Y38" s="48">
        <v>201</v>
      </c>
      <c r="Z38" s="28">
        <v>170</v>
      </c>
      <c r="AA38" s="12" t="s">
        <v>817</v>
      </c>
      <c r="AB38" s="12" t="s">
        <v>817</v>
      </c>
      <c r="AC38" s="12" t="s">
        <v>817</v>
      </c>
      <c r="AD38" s="12" t="s">
        <v>817</v>
      </c>
      <c r="AE38" s="48">
        <v>30</v>
      </c>
      <c r="AF38" s="48">
        <v>8</v>
      </c>
      <c r="AG38" s="12" t="s">
        <v>817</v>
      </c>
      <c r="AH38" s="48">
        <v>171</v>
      </c>
      <c r="AI38" s="28">
        <v>162</v>
      </c>
      <c r="AJ38" s="12" t="s">
        <v>817</v>
      </c>
      <c r="AK38" s="12" t="s">
        <v>817</v>
      </c>
      <c r="AL38" s="12" t="s">
        <v>817</v>
      </c>
      <c r="AM38" s="12" t="s">
        <v>817</v>
      </c>
      <c r="AN38" s="12" t="s">
        <v>817</v>
      </c>
      <c r="AO38" s="12" t="s">
        <v>817</v>
      </c>
      <c r="AP38" s="12" t="s">
        <v>817</v>
      </c>
    </row>
    <row r="39" spans="1:42" ht="18" customHeight="1">
      <c r="A39" s="42"/>
      <c r="B39" s="34" t="s">
        <v>124</v>
      </c>
      <c r="C39" s="630">
        <v>9</v>
      </c>
      <c r="D39" s="617">
        <v>6</v>
      </c>
      <c r="E39" s="617">
        <v>3</v>
      </c>
      <c r="F39" s="636">
        <v>1</v>
      </c>
      <c r="G39" s="617" t="s">
        <v>846</v>
      </c>
      <c r="H39" s="617">
        <v>1</v>
      </c>
      <c r="I39" s="617" t="s">
        <v>846</v>
      </c>
      <c r="J39" s="636">
        <v>4</v>
      </c>
      <c r="K39" s="636">
        <v>3</v>
      </c>
      <c r="L39" s="617" t="s">
        <v>846</v>
      </c>
      <c r="M39" s="617" t="s">
        <v>846</v>
      </c>
      <c r="N39" s="617" t="s">
        <v>846</v>
      </c>
      <c r="O39" s="617" t="s">
        <v>846</v>
      </c>
      <c r="P39" s="636">
        <v>1</v>
      </c>
      <c r="Q39" s="616">
        <v>2</v>
      </c>
      <c r="R39" s="617" t="s">
        <v>846</v>
      </c>
      <c r="S39" s="636">
        <v>2</v>
      </c>
      <c r="U39" s="221"/>
      <c r="V39" s="143"/>
      <c r="W39" s="116"/>
      <c r="X39" s="412"/>
      <c r="Y39" s="48"/>
      <c r="Z39" s="28"/>
      <c r="AA39" s="126"/>
      <c r="AB39" s="126"/>
      <c r="AC39" s="126"/>
      <c r="AD39" s="28"/>
      <c r="AE39" s="48"/>
      <c r="AF39" s="48"/>
      <c r="AG39" s="48"/>
      <c r="AH39" s="48"/>
      <c r="AI39" s="28"/>
      <c r="AJ39" s="48"/>
      <c r="AK39" s="48"/>
      <c r="AL39" s="48"/>
      <c r="AM39" s="39"/>
      <c r="AN39" s="120"/>
      <c r="AO39" s="120"/>
      <c r="AP39" s="120"/>
    </row>
    <row r="40" spans="1:42" ht="18" customHeight="1">
      <c r="A40" s="42"/>
      <c r="B40" s="34" t="s">
        <v>125</v>
      </c>
      <c r="C40" s="630">
        <v>9</v>
      </c>
      <c r="D40" s="617">
        <v>6</v>
      </c>
      <c r="E40" s="617">
        <v>3</v>
      </c>
      <c r="F40" s="636">
        <v>1</v>
      </c>
      <c r="G40" s="617" t="s">
        <v>846</v>
      </c>
      <c r="H40" s="617">
        <v>1</v>
      </c>
      <c r="I40" s="617" t="s">
        <v>846</v>
      </c>
      <c r="J40" s="636">
        <v>4</v>
      </c>
      <c r="K40" s="636">
        <v>1</v>
      </c>
      <c r="L40" s="617" t="s">
        <v>846</v>
      </c>
      <c r="M40" s="617" t="s">
        <v>846</v>
      </c>
      <c r="N40" s="617">
        <v>2</v>
      </c>
      <c r="O40" s="617" t="s">
        <v>846</v>
      </c>
      <c r="P40" s="617" t="s">
        <v>846</v>
      </c>
      <c r="Q40" s="616">
        <v>1</v>
      </c>
      <c r="R40" s="617" t="s">
        <v>846</v>
      </c>
      <c r="S40" s="636">
        <v>1</v>
      </c>
      <c r="U40" s="853" t="s">
        <v>364</v>
      </c>
      <c r="V40" s="42"/>
      <c r="W40" s="204" t="s">
        <v>350</v>
      </c>
      <c r="X40" s="412">
        <v>633</v>
      </c>
      <c r="Y40" s="48">
        <v>447</v>
      </c>
      <c r="Z40" s="28">
        <v>186</v>
      </c>
      <c r="AA40" s="126">
        <v>9</v>
      </c>
      <c r="AB40" s="12" t="s">
        <v>817</v>
      </c>
      <c r="AC40" s="126">
        <v>14</v>
      </c>
      <c r="AD40" s="28">
        <v>1</v>
      </c>
      <c r="AE40" s="48">
        <v>267</v>
      </c>
      <c r="AF40" s="48">
        <v>86</v>
      </c>
      <c r="AG40" s="48">
        <v>6</v>
      </c>
      <c r="AH40" s="48">
        <v>157</v>
      </c>
      <c r="AI40" s="28">
        <v>93</v>
      </c>
      <c r="AJ40" s="48">
        <v>76</v>
      </c>
      <c r="AK40" s="48">
        <v>24</v>
      </c>
      <c r="AL40" s="48">
        <v>52</v>
      </c>
      <c r="AM40" s="39">
        <v>10</v>
      </c>
      <c r="AN40" s="120">
        <v>30</v>
      </c>
      <c r="AO40" s="120">
        <v>14</v>
      </c>
      <c r="AP40" s="120">
        <v>22</v>
      </c>
    </row>
    <row r="41" spans="1:42" ht="18" customHeight="1">
      <c r="A41" s="42"/>
      <c r="B41" s="34" t="s">
        <v>126</v>
      </c>
      <c r="C41" s="630">
        <v>10</v>
      </c>
      <c r="D41" s="617">
        <v>6</v>
      </c>
      <c r="E41" s="617">
        <v>4</v>
      </c>
      <c r="F41" s="636">
        <v>1</v>
      </c>
      <c r="G41" s="617" t="s">
        <v>846</v>
      </c>
      <c r="H41" s="636">
        <v>1</v>
      </c>
      <c r="I41" s="617" t="s">
        <v>846</v>
      </c>
      <c r="J41" s="636">
        <v>4</v>
      </c>
      <c r="K41" s="636">
        <v>3</v>
      </c>
      <c r="L41" s="636">
        <v>1</v>
      </c>
      <c r="M41" s="617" t="s">
        <v>846</v>
      </c>
      <c r="N41" s="617" t="s">
        <v>846</v>
      </c>
      <c r="O41" s="617" t="s">
        <v>846</v>
      </c>
      <c r="P41" s="617" t="s">
        <v>846</v>
      </c>
      <c r="Q41" s="616">
        <v>6</v>
      </c>
      <c r="R41" s="617" t="s">
        <v>846</v>
      </c>
      <c r="S41" s="636">
        <v>6</v>
      </c>
      <c r="U41" s="853"/>
      <c r="V41" s="42"/>
      <c r="W41" s="204" t="s">
        <v>374</v>
      </c>
      <c r="X41" s="412">
        <v>413</v>
      </c>
      <c r="Y41" s="48">
        <v>316</v>
      </c>
      <c r="Z41" s="28">
        <v>97</v>
      </c>
      <c r="AA41" s="126">
        <v>9</v>
      </c>
      <c r="AB41" s="12" t="s">
        <v>817</v>
      </c>
      <c r="AC41" s="126">
        <v>13</v>
      </c>
      <c r="AD41" s="28">
        <v>1</v>
      </c>
      <c r="AE41" s="48">
        <v>261</v>
      </c>
      <c r="AF41" s="48">
        <v>81</v>
      </c>
      <c r="AG41" s="48">
        <v>6</v>
      </c>
      <c r="AH41" s="48">
        <v>33</v>
      </c>
      <c r="AI41" s="28">
        <v>9</v>
      </c>
      <c r="AJ41" s="48">
        <v>76</v>
      </c>
      <c r="AK41" s="48">
        <v>24</v>
      </c>
      <c r="AL41" s="48">
        <v>52</v>
      </c>
      <c r="AM41" s="39">
        <v>10</v>
      </c>
      <c r="AN41" s="120">
        <v>30</v>
      </c>
      <c r="AO41" s="120">
        <v>14</v>
      </c>
      <c r="AP41" s="120">
        <v>22</v>
      </c>
    </row>
    <row r="42" spans="1:42" ht="18" customHeight="1">
      <c r="A42" s="42"/>
      <c r="B42" s="34" t="s">
        <v>127</v>
      </c>
      <c r="C42" s="630">
        <v>13</v>
      </c>
      <c r="D42" s="617">
        <v>11</v>
      </c>
      <c r="E42" s="617">
        <v>2</v>
      </c>
      <c r="F42" s="636">
        <v>1</v>
      </c>
      <c r="G42" s="617" t="s">
        <v>846</v>
      </c>
      <c r="H42" s="636">
        <v>1</v>
      </c>
      <c r="I42" s="617" t="s">
        <v>846</v>
      </c>
      <c r="J42" s="636">
        <v>9</v>
      </c>
      <c r="K42" s="636">
        <v>2</v>
      </c>
      <c r="L42" s="617" t="s">
        <v>846</v>
      </c>
      <c r="M42" s="617" t="s">
        <v>846</v>
      </c>
      <c r="N42" s="617" t="s">
        <v>846</v>
      </c>
      <c r="O42" s="617" t="s">
        <v>846</v>
      </c>
      <c r="P42" s="636">
        <v>1</v>
      </c>
      <c r="Q42" s="616">
        <v>2</v>
      </c>
      <c r="R42" s="617" t="s">
        <v>846</v>
      </c>
      <c r="S42" s="636">
        <v>2</v>
      </c>
      <c r="U42" s="853"/>
      <c r="V42" s="42"/>
      <c r="W42" s="204" t="s">
        <v>375</v>
      </c>
      <c r="X42" s="412">
        <v>220</v>
      </c>
      <c r="Y42" s="48">
        <v>131</v>
      </c>
      <c r="Z42" s="28">
        <v>89</v>
      </c>
      <c r="AA42" s="12" t="s">
        <v>817</v>
      </c>
      <c r="AB42" s="12" t="s">
        <v>817</v>
      </c>
      <c r="AC42" s="126">
        <v>1</v>
      </c>
      <c r="AD42" s="12" t="s">
        <v>817</v>
      </c>
      <c r="AE42" s="48">
        <v>6</v>
      </c>
      <c r="AF42" s="48">
        <v>5</v>
      </c>
      <c r="AG42" s="12" t="s">
        <v>817</v>
      </c>
      <c r="AH42" s="48">
        <v>124</v>
      </c>
      <c r="AI42" s="28">
        <v>84</v>
      </c>
      <c r="AJ42" s="12" t="s">
        <v>817</v>
      </c>
      <c r="AK42" s="12" t="s">
        <v>817</v>
      </c>
      <c r="AL42" s="12" t="s">
        <v>817</v>
      </c>
      <c r="AM42" s="12" t="s">
        <v>817</v>
      </c>
      <c r="AN42" s="12" t="s">
        <v>817</v>
      </c>
      <c r="AO42" s="12" t="s">
        <v>817</v>
      </c>
      <c r="AP42" s="12" t="s">
        <v>817</v>
      </c>
    </row>
    <row r="43" spans="1:42" ht="18" customHeight="1">
      <c r="A43" s="42"/>
      <c r="B43" s="34" t="s">
        <v>128</v>
      </c>
      <c r="C43" s="630">
        <v>11</v>
      </c>
      <c r="D43" s="617">
        <v>8</v>
      </c>
      <c r="E43" s="617">
        <v>3</v>
      </c>
      <c r="F43" s="636">
        <v>1</v>
      </c>
      <c r="G43" s="617" t="s">
        <v>846</v>
      </c>
      <c r="H43" s="617">
        <v>1</v>
      </c>
      <c r="I43" s="617" t="s">
        <v>846</v>
      </c>
      <c r="J43" s="636">
        <v>6</v>
      </c>
      <c r="K43" s="636">
        <v>1</v>
      </c>
      <c r="L43" s="636">
        <v>2</v>
      </c>
      <c r="M43" s="617" t="s">
        <v>846</v>
      </c>
      <c r="N43" s="617" t="s">
        <v>846</v>
      </c>
      <c r="O43" s="617" t="s">
        <v>846</v>
      </c>
      <c r="P43" s="617" t="s">
        <v>846</v>
      </c>
      <c r="Q43" s="616">
        <v>3</v>
      </c>
      <c r="R43" s="617">
        <v>1</v>
      </c>
      <c r="S43" s="636">
        <v>2</v>
      </c>
      <c r="T43" s="99"/>
      <c r="U43" s="221"/>
      <c r="V43" s="42"/>
      <c r="W43" s="34"/>
      <c r="X43" s="412"/>
      <c r="Y43" s="48"/>
      <c r="Z43" s="28"/>
      <c r="AA43" s="126"/>
      <c r="AB43" s="126"/>
      <c r="AC43" s="126"/>
      <c r="AD43" s="28"/>
      <c r="AE43" s="48"/>
      <c r="AF43" s="48"/>
      <c r="AG43" s="48"/>
      <c r="AH43" s="48"/>
      <c r="AI43" s="28"/>
      <c r="AJ43" s="48"/>
      <c r="AK43" s="48"/>
      <c r="AL43" s="48"/>
      <c r="AM43" s="39"/>
      <c r="AN43" s="120"/>
      <c r="AO43" s="120"/>
      <c r="AP43" s="120"/>
    </row>
    <row r="44" spans="1:42" ht="18" customHeight="1">
      <c r="A44" s="42"/>
      <c r="B44" s="34"/>
      <c r="C44" s="635"/>
      <c r="D44" s="617"/>
      <c r="E44" s="617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99"/>
      <c r="U44" s="853" t="s">
        <v>335</v>
      </c>
      <c r="V44" s="42"/>
      <c r="W44" s="204" t="s">
        <v>350</v>
      </c>
      <c r="X44" s="412">
        <v>31</v>
      </c>
      <c r="Y44" s="48">
        <v>21</v>
      </c>
      <c r="Z44" s="28">
        <v>10</v>
      </c>
      <c r="AA44" s="126">
        <v>1</v>
      </c>
      <c r="AB44" s="12" t="s">
        <v>817</v>
      </c>
      <c r="AC44" s="126">
        <v>1</v>
      </c>
      <c r="AD44" s="12" t="s">
        <v>817</v>
      </c>
      <c r="AE44" s="48">
        <v>17</v>
      </c>
      <c r="AF44" s="48">
        <v>5</v>
      </c>
      <c r="AG44" s="48">
        <v>1</v>
      </c>
      <c r="AH44" s="48">
        <v>2</v>
      </c>
      <c r="AI44" s="28">
        <v>4</v>
      </c>
      <c r="AJ44" s="48">
        <v>6</v>
      </c>
      <c r="AK44" s="48">
        <v>3</v>
      </c>
      <c r="AL44" s="48">
        <v>3</v>
      </c>
      <c r="AM44" s="39">
        <v>1</v>
      </c>
      <c r="AN44" s="120">
        <v>3</v>
      </c>
      <c r="AO44" s="120">
        <v>2</v>
      </c>
      <c r="AP44" s="12" t="s">
        <v>817</v>
      </c>
    </row>
    <row r="45" spans="1:42" ht="18" customHeight="1">
      <c r="A45" s="836" t="s">
        <v>129</v>
      </c>
      <c r="B45" s="837"/>
      <c r="C45" s="584">
        <f>SUM(C46:C50)</f>
        <v>186</v>
      </c>
      <c r="D45" s="571">
        <f>SUM(D46:D50)</f>
        <v>111</v>
      </c>
      <c r="E45" s="571">
        <f>SUM(E46:E50)</f>
        <v>75</v>
      </c>
      <c r="F45" s="570">
        <f>SUM(F46:F50)</f>
        <v>6</v>
      </c>
      <c r="G45" s="578" t="s">
        <v>844</v>
      </c>
      <c r="H45" s="570">
        <f>SUM(H46:H50)</f>
        <v>7</v>
      </c>
      <c r="I45" s="578" t="s">
        <v>844</v>
      </c>
      <c r="J45" s="570">
        <f aca="true" t="shared" si="4" ref="J45:S45">SUM(J46:J50)</f>
        <v>97</v>
      </c>
      <c r="K45" s="570">
        <f t="shared" si="4"/>
        <v>65</v>
      </c>
      <c r="L45" s="570">
        <f t="shared" si="4"/>
        <v>6</v>
      </c>
      <c r="M45" s="570">
        <f t="shared" si="4"/>
        <v>1</v>
      </c>
      <c r="N45" s="570">
        <f t="shared" si="4"/>
        <v>4</v>
      </c>
      <c r="O45" s="578">
        <f t="shared" si="4"/>
        <v>1</v>
      </c>
      <c r="P45" s="585">
        <f t="shared" si="4"/>
        <v>1</v>
      </c>
      <c r="Q45" s="570">
        <f t="shared" si="4"/>
        <v>35</v>
      </c>
      <c r="R45" s="570">
        <f t="shared" si="4"/>
        <v>8</v>
      </c>
      <c r="S45" s="570">
        <f t="shared" si="4"/>
        <v>27</v>
      </c>
      <c r="T45" s="99"/>
      <c r="U45" s="853"/>
      <c r="V45" s="42"/>
      <c r="W45" s="204" t="s">
        <v>374</v>
      </c>
      <c r="X45" s="412">
        <v>24</v>
      </c>
      <c r="Y45" s="48">
        <v>18</v>
      </c>
      <c r="Z45" s="28">
        <v>6</v>
      </c>
      <c r="AA45" s="12" t="s">
        <v>817</v>
      </c>
      <c r="AB45" s="12" t="s">
        <v>817</v>
      </c>
      <c r="AC45" s="126">
        <v>1</v>
      </c>
      <c r="AD45" s="12" t="s">
        <v>817</v>
      </c>
      <c r="AE45" s="48">
        <v>17</v>
      </c>
      <c r="AF45" s="48">
        <v>5</v>
      </c>
      <c r="AG45" s="48">
        <v>1</v>
      </c>
      <c r="AH45" s="12" t="s">
        <v>817</v>
      </c>
      <c r="AI45" s="12" t="s">
        <v>817</v>
      </c>
      <c r="AJ45" s="48">
        <v>6</v>
      </c>
      <c r="AK45" s="48">
        <v>3</v>
      </c>
      <c r="AL45" s="48">
        <v>3</v>
      </c>
      <c r="AM45" s="39">
        <v>1</v>
      </c>
      <c r="AN45" s="120">
        <v>3</v>
      </c>
      <c r="AO45" s="120">
        <v>2</v>
      </c>
      <c r="AP45" s="12" t="s">
        <v>817</v>
      </c>
    </row>
    <row r="46" spans="1:42" ht="18" customHeight="1">
      <c r="A46" s="42"/>
      <c r="B46" s="34" t="s">
        <v>130</v>
      </c>
      <c r="C46" s="630">
        <v>57</v>
      </c>
      <c r="D46" s="617">
        <v>35</v>
      </c>
      <c r="E46" s="617">
        <v>22</v>
      </c>
      <c r="F46" s="636">
        <v>2</v>
      </c>
      <c r="G46" s="617" t="s">
        <v>846</v>
      </c>
      <c r="H46" s="617">
        <v>2</v>
      </c>
      <c r="I46" s="617" t="s">
        <v>846</v>
      </c>
      <c r="J46" s="636">
        <v>31</v>
      </c>
      <c r="K46" s="636">
        <v>20</v>
      </c>
      <c r="L46" s="636">
        <v>2</v>
      </c>
      <c r="M46" s="617" t="s">
        <v>846</v>
      </c>
      <c r="N46" s="617" t="s">
        <v>846</v>
      </c>
      <c r="O46" s="617" t="s">
        <v>846</v>
      </c>
      <c r="P46" s="617">
        <v>1</v>
      </c>
      <c r="Q46" s="616">
        <v>14</v>
      </c>
      <c r="R46" s="636">
        <v>2</v>
      </c>
      <c r="S46" s="636">
        <v>12</v>
      </c>
      <c r="T46" s="99"/>
      <c r="U46" s="854"/>
      <c r="V46" s="205"/>
      <c r="W46" s="206" t="s">
        <v>375</v>
      </c>
      <c r="X46" s="425">
        <v>7</v>
      </c>
      <c r="Y46" s="410">
        <v>3</v>
      </c>
      <c r="Z46" s="417">
        <v>4</v>
      </c>
      <c r="AA46" s="416">
        <v>1</v>
      </c>
      <c r="AB46" s="415" t="s">
        <v>817</v>
      </c>
      <c r="AC46" s="415" t="s">
        <v>817</v>
      </c>
      <c r="AD46" s="415" t="s">
        <v>817</v>
      </c>
      <c r="AE46" s="415" t="s">
        <v>817</v>
      </c>
      <c r="AF46" s="415" t="s">
        <v>817</v>
      </c>
      <c r="AG46" s="415" t="s">
        <v>817</v>
      </c>
      <c r="AH46" s="410">
        <v>2</v>
      </c>
      <c r="AI46" s="417">
        <v>4</v>
      </c>
      <c r="AJ46" s="415" t="s">
        <v>817</v>
      </c>
      <c r="AK46" s="415" t="s">
        <v>817</v>
      </c>
      <c r="AL46" s="415" t="s">
        <v>817</v>
      </c>
      <c r="AM46" s="415" t="s">
        <v>817</v>
      </c>
      <c r="AN46" s="415" t="s">
        <v>817</v>
      </c>
      <c r="AO46" s="415" t="s">
        <v>817</v>
      </c>
      <c r="AP46" s="415" t="s">
        <v>817</v>
      </c>
    </row>
    <row r="47" spans="1:37" ht="18" customHeight="1">
      <c r="A47" s="42"/>
      <c r="B47" s="34" t="s">
        <v>131</v>
      </c>
      <c r="C47" s="630">
        <v>22</v>
      </c>
      <c r="D47" s="617">
        <v>14</v>
      </c>
      <c r="E47" s="617">
        <v>8</v>
      </c>
      <c r="F47" s="636">
        <v>1</v>
      </c>
      <c r="G47" s="617" t="s">
        <v>846</v>
      </c>
      <c r="H47" s="617">
        <v>1</v>
      </c>
      <c r="I47" s="617" t="s">
        <v>846</v>
      </c>
      <c r="J47" s="636">
        <v>12</v>
      </c>
      <c r="K47" s="636">
        <v>7</v>
      </c>
      <c r="L47" s="636">
        <v>1</v>
      </c>
      <c r="M47" s="617" t="s">
        <v>846</v>
      </c>
      <c r="N47" s="617" t="s">
        <v>846</v>
      </c>
      <c r="O47" s="617" t="s">
        <v>846</v>
      </c>
      <c r="P47" s="617" t="s">
        <v>846</v>
      </c>
      <c r="Q47" s="616">
        <v>3</v>
      </c>
      <c r="R47" s="636">
        <v>1</v>
      </c>
      <c r="S47" s="636">
        <v>2</v>
      </c>
      <c r="T47" s="99"/>
      <c r="U47" s="167" t="s">
        <v>365</v>
      </c>
      <c r="V47" s="143"/>
      <c r="W47" s="116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</row>
    <row r="48" spans="1:43" ht="18" customHeight="1">
      <c r="A48" s="42"/>
      <c r="B48" s="34" t="s">
        <v>132</v>
      </c>
      <c r="C48" s="630">
        <v>23</v>
      </c>
      <c r="D48" s="617">
        <v>14</v>
      </c>
      <c r="E48" s="617">
        <v>9</v>
      </c>
      <c r="F48" s="636">
        <v>1</v>
      </c>
      <c r="G48" s="617" t="s">
        <v>846</v>
      </c>
      <c r="H48" s="617">
        <v>1</v>
      </c>
      <c r="I48" s="617" t="s">
        <v>846</v>
      </c>
      <c r="J48" s="636">
        <v>12</v>
      </c>
      <c r="K48" s="636">
        <v>8</v>
      </c>
      <c r="L48" s="636">
        <v>1</v>
      </c>
      <c r="M48" s="617" t="s">
        <v>846</v>
      </c>
      <c r="N48" s="617" t="s">
        <v>846</v>
      </c>
      <c r="O48" s="617" t="s">
        <v>846</v>
      </c>
      <c r="P48" s="617" t="s">
        <v>846</v>
      </c>
      <c r="Q48" s="616">
        <v>9</v>
      </c>
      <c r="R48" s="636">
        <v>3</v>
      </c>
      <c r="S48" s="636">
        <v>6</v>
      </c>
      <c r="U48" s="42"/>
      <c r="V48" s="42"/>
      <c r="W48" s="7"/>
      <c r="X48" s="126"/>
      <c r="Y48" s="126"/>
      <c r="Z48" s="75"/>
      <c r="AA48" s="96"/>
      <c r="AB48" s="96"/>
      <c r="AC48" s="75"/>
      <c r="AD48" s="129"/>
      <c r="AE48" s="129"/>
      <c r="AF48" s="75"/>
      <c r="AG48" s="129"/>
      <c r="AH48" s="129"/>
      <c r="AI48" s="75"/>
      <c r="AJ48" s="129"/>
      <c r="AK48" s="129"/>
      <c r="AQ48" s="93"/>
    </row>
    <row r="49" spans="1:43" ht="18" customHeight="1">
      <c r="A49" s="42"/>
      <c r="B49" s="34" t="s">
        <v>133</v>
      </c>
      <c r="C49" s="630">
        <v>29</v>
      </c>
      <c r="D49" s="617">
        <v>19</v>
      </c>
      <c r="E49" s="617">
        <v>10</v>
      </c>
      <c r="F49" s="636">
        <v>1</v>
      </c>
      <c r="G49" s="617" t="s">
        <v>846</v>
      </c>
      <c r="H49" s="617">
        <v>1</v>
      </c>
      <c r="I49" s="617" t="s">
        <v>846</v>
      </c>
      <c r="J49" s="636">
        <v>17</v>
      </c>
      <c r="K49" s="636">
        <v>7</v>
      </c>
      <c r="L49" s="636">
        <v>1</v>
      </c>
      <c r="M49" s="617" t="s">
        <v>846</v>
      </c>
      <c r="N49" s="617">
        <v>2</v>
      </c>
      <c r="O49" s="617" t="s">
        <v>846</v>
      </c>
      <c r="P49" s="617" t="s">
        <v>846</v>
      </c>
      <c r="Q49" s="616">
        <v>3</v>
      </c>
      <c r="R49" s="636">
        <v>1</v>
      </c>
      <c r="S49" s="636">
        <v>2</v>
      </c>
      <c r="T49" s="93"/>
      <c r="U49" s="42"/>
      <c r="V49" s="42"/>
      <c r="W49" s="7"/>
      <c r="X49" s="126"/>
      <c r="Y49" s="126"/>
      <c r="Z49" s="75"/>
      <c r="AA49" s="96"/>
      <c r="AB49" s="96"/>
      <c r="AC49" s="75"/>
      <c r="AD49" s="129"/>
      <c r="AE49" s="129"/>
      <c r="AF49" s="75"/>
      <c r="AG49" s="129"/>
      <c r="AH49" s="129"/>
      <c r="AI49" s="75"/>
      <c r="AJ49" s="129"/>
      <c r="AK49" s="129"/>
      <c r="AQ49" s="93"/>
    </row>
    <row r="50" spans="1:37" ht="18" customHeight="1">
      <c r="A50" s="42"/>
      <c r="B50" s="34" t="s">
        <v>134</v>
      </c>
      <c r="C50" s="630">
        <v>55</v>
      </c>
      <c r="D50" s="617">
        <v>29</v>
      </c>
      <c r="E50" s="617">
        <v>26</v>
      </c>
      <c r="F50" s="636">
        <v>1</v>
      </c>
      <c r="G50" s="617" t="s">
        <v>846</v>
      </c>
      <c r="H50" s="617">
        <v>2</v>
      </c>
      <c r="I50" s="617" t="s">
        <v>846</v>
      </c>
      <c r="J50" s="636">
        <v>25</v>
      </c>
      <c r="K50" s="636">
        <v>23</v>
      </c>
      <c r="L50" s="636">
        <v>1</v>
      </c>
      <c r="M50" s="617">
        <v>1</v>
      </c>
      <c r="N50" s="636">
        <v>2</v>
      </c>
      <c r="O50" s="617">
        <v>1</v>
      </c>
      <c r="P50" s="617" t="s">
        <v>846</v>
      </c>
      <c r="Q50" s="616">
        <v>6</v>
      </c>
      <c r="R50" s="636">
        <v>1</v>
      </c>
      <c r="S50" s="636">
        <v>5</v>
      </c>
      <c r="T50" s="93"/>
      <c r="U50" s="42"/>
      <c r="V50" s="42"/>
      <c r="W50" s="7"/>
      <c r="X50" s="126"/>
      <c r="Y50" s="126"/>
      <c r="Z50" s="75"/>
      <c r="AA50" s="96"/>
      <c r="AB50" s="96"/>
      <c r="AC50" s="75"/>
      <c r="AD50" s="129"/>
      <c r="AE50" s="129"/>
      <c r="AF50" s="75"/>
      <c r="AG50" s="129"/>
      <c r="AH50" s="129"/>
      <c r="AI50" s="75"/>
      <c r="AJ50" s="129"/>
      <c r="AK50" s="129"/>
    </row>
    <row r="51" spans="1:37" ht="18" customHeight="1">
      <c r="A51" s="42"/>
      <c r="B51" s="34"/>
      <c r="C51" s="635"/>
      <c r="D51" s="617"/>
      <c r="E51" s="617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93"/>
      <c r="U51" s="42"/>
      <c r="V51" s="42"/>
      <c r="W51" s="7"/>
      <c r="X51" s="126"/>
      <c r="Y51" s="126"/>
      <c r="Z51" s="75"/>
      <c r="AA51" s="96"/>
      <c r="AB51" s="96"/>
      <c r="AC51" s="75"/>
      <c r="AD51" s="129"/>
      <c r="AE51" s="129"/>
      <c r="AF51" s="75"/>
      <c r="AG51" s="129"/>
      <c r="AH51" s="129"/>
      <c r="AI51" s="75"/>
      <c r="AJ51" s="129"/>
      <c r="AK51" s="129"/>
    </row>
    <row r="52" spans="1:42" ht="18" customHeight="1">
      <c r="A52" s="836" t="s">
        <v>135</v>
      </c>
      <c r="B52" s="837"/>
      <c r="C52" s="584">
        <f>SUM(C53:C56)</f>
        <v>111</v>
      </c>
      <c r="D52" s="571">
        <f>SUM(D53:D56)</f>
        <v>65</v>
      </c>
      <c r="E52" s="571">
        <f>SUM(E53:E56)</f>
        <v>46</v>
      </c>
      <c r="F52" s="570">
        <f>SUM(F53:F56)</f>
        <v>5</v>
      </c>
      <c r="G52" s="578" t="s">
        <v>844</v>
      </c>
      <c r="H52" s="570">
        <f>SUM(H53:H56)</f>
        <v>5</v>
      </c>
      <c r="I52" s="578" t="s">
        <v>844</v>
      </c>
      <c r="J52" s="570">
        <f>SUM(J53:J56)</f>
        <v>55</v>
      </c>
      <c r="K52" s="570">
        <f>SUM(K53:K56)</f>
        <v>41</v>
      </c>
      <c r="L52" s="570">
        <f>SUM(L53:L56)</f>
        <v>5</v>
      </c>
      <c r="M52" s="578" t="s">
        <v>844</v>
      </c>
      <c r="N52" s="578" t="s">
        <v>844</v>
      </c>
      <c r="O52" s="578" t="s">
        <v>844</v>
      </c>
      <c r="P52" s="578" t="s">
        <v>844</v>
      </c>
      <c r="Q52" s="570">
        <f>SUM(Q53:Q56)</f>
        <v>28</v>
      </c>
      <c r="R52" s="570">
        <f>SUM(R53:R56)</f>
        <v>6</v>
      </c>
      <c r="S52" s="570">
        <f>SUM(S53:S56)</f>
        <v>22</v>
      </c>
      <c r="U52" s="812" t="s">
        <v>621</v>
      </c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812"/>
      <c r="AM52" s="812"/>
      <c r="AN52" s="812"/>
      <c r="AO52" s="812"/>
      <c r="AP52" s="812"/>
    </row>
    <row r="53" spans="1:37" ht="18" customHeight="1">
      <c r="A53" s="184"/>
      <c r="B53" s="166" t="s">
        <v>136</v>
      </c>
      <c r="C53" s="630">
        <v>27</v>
      </c>
      <c r="D53" s="617">
        <v>17</v>
      </c>
      <c r="E53" s="617">
        <v>10</v>
      </c>
      <c r="F53" s="636">
        <v>1</v>
      </c>
      <c r="G53" s="617" t="s">
        <v>846</v>
      </c>
      <c r="H53" s="636">
        <v>1</v>
      </c>
      <c r="I53" s="617" t="s">
        <v>846</v>
      </c>
      <c r="J53" s="636">
        <v>15</v>
      </c>
      <c r="K53" s="636">
        <v>9</v>
      </c>
      <c r="L53" s="636">
        <v>1</v>
      </c>
      <c r="M53" s="617" t="s">
        <v>846</v>
      </c>
      <c r="N53" s="617" t="s">
        <v>846</v>
      </c>
      <c r="O53" s="617" t="s">
        <v>846</v>
      </c>
      <c r="P53" s="617" t="s">
        <v>846</v>
      </c>
      <c r="Q53" s="616">
        <v>5</v>
      </c>
      <c r="R53" s="636">
        <v>2</v>
      </c>
      <c r="S53" s="636">
        <v>3</v>
      </c>
      <c r="U53" s="42"/>
      <c r="V53" s="42"/>
      <c r="W53" s="7"/>
      <c r="X53" s="126"/>
      <c r="Y53" s="126"/>
      <c r="Z53" s="75"/>
      <c r="AA53" s="96"/>
      <c r="AB53" s="96"/>
      <c r="AC53" s="75"/>
      <c r="AD53" s="129"/>
      <c r="AE53" s="129"/>
      <c r="AF53" s="75"/>
      <c r="AG53" s="129"/>
      <c r="AH53" s="129"/>
      <c r="AI53" s="75"/>
      <c r="AJ53" s="129"/>
      <c r="AK53" s="129"/>
    </row>
    <row r="54" spans="1:42" ht="18" customHeight="1">
      <c r="A54" s="184"/>
      <c r="B54" s="166" t="s">
        <v>137</v>
      </c>
      <c r="C54" s="630">
        <v>22</v>
      </c>
      <c r="D54" s="617">
        <v>13</v>
      </c>
      <c r="E54" s="617">
        <v>9</v>
      </c>
      <c r="F54" s="636">
        <v>1</v>
      </c>
      <c r="G54" s="617" t="s">
        <v>846</v>
      </c>
      <c r="H54" s="636">
        <v>1</v>
      </c>
      <c r="I54" s="617" t="s">
        <v>846</v>
      </c>
      <c r="J54" s="636">
        <v>11</v>
      </c>
      <c r="K54" s="636">
        <v>8</v>
      </c>
      <c r="L54" s="636">
        <v>1</v>
      </c>
      <c r="M54" s="617" t="s">
        <v>846</v>
      </c>
      <c r="N54" s="617" t="s">
        <v>846</v>
      </c>
      <c r="O54" s="617" t="s">
        <v>846</v>
      </c>
      <c r="P54" s="617" t="s">
        <v>846</v>
      </c>
      <c r="Q54" s="616">
        <v>7</v>
      </c>
      <c r="R54" s="617">
        <v>1</v>
      </c>
      <c r="S54" s="636">
        <v>6</v>
      </c>
      <c r="U54" s="812" t="s">
        <v>376</v>
      </c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2"/>
      <c r="AJ54" s="812"/>
      <c r="AK54" s="812"/>
      <c r="AL54" s="812"/>
      <c r="AM54" s="812"/>
      <c r="AN54" s="812"/>
      <c r="AO54" s="812"/>
      <c r="AP54" s="812"/>
    </row>
    <row r="55" spans="1:19" ht="18" customHeight="1" thickBot="1">
      <c r="A55" s="184"/>
      <c r="B55" s="166" t="s">
        <v>138</v>
      </c>
      <c r="C55" s="630">
        <v>41</v>
      </c>
      <c r="D55" s="617">
        <v>24</v>
      </c>
      <c r="E55" s="617">
        <v>17</v>
      </c>
      <c r="F55" s="636">
        <v>2</v>
      </c>
      <c r="G55" s="617" t="s">
        <v>846</v>
      </c>
      <c r="H55" s="636">
        <v>2</v>
      </c>
      <c r="I55" s="617" t="s">
        <v>846</v>
      </c>
      <c r="J55" s="636">
        <v>20</v>
      </c>
      <c r="K55" s="636">
        <v>15</v>
      </c>
      <c r="L55" s="636">
        <v>2</v>
      </c>
      <c r="M55" s="617" t="s">
        <v>846</v>
      </c>
      <c r="N55" s="617" t="s">
        <v>846</v>
      </c>
      <c r="O55" s="617" t="s">
        <v>846</v>
      </c>
      <c r="P55" s="617" t="s">
        <v>846</v>
      </c>
      <c r="Q55" s="616">
        <v>7</v>
      </c>
      <c r="R55" s="636">
        <v>1</v>
      </c>
      <c r="S55" s="636">
        <v>6</v>
      </c>
    </row>
    <row r="56" spans="1:42" ht="18" customHeight="1">
      <c r="A56" s="184"/>
      <c r="B56" s="166" t="s">
        <v>139</v>
      </c>
      <c r="C56" s="630">
        <v>21</v>
      </c>
      <c r="D56" s="617">
        <v>11</v>
      </c>
      <c r="E56" s="617">
        <v>10</v>
      </c>
      <c r="F56" s="636">
        <v>1</v>
      </c>
      <c r="G56" s="617" t="s">
        <v>846</v>
      </c>
      <c r="H56" s="636">
        <v>1</v>
      </c>
      <c r="I56" s="617" t="s">
        <v>846</v>
      </c>
      <c r="J56" s="636">
        <v>9</v>
      </c>
      <c r="K56" s="636">
        <v>9</v>
      </c>
      <c r="L56" s="636">
        <v>1</v>
      </c>
      <c r="M56" s="617" t="s">
        <v>846</v>
      </c>
      <c r="N56" s="617" t="s">
        <v>846</v>
      </c>
      <c r="O56" s="617" t="s">
        <v>846</v>
      </c>
      <c r="P56" s="617" t="s">
        <v>846</v>
      </c>
      <c r="Q56" s="616">
        <v>9</v>
      </c>
      <c r="R56" s="617">
        <v>2</v>
      </c>
      <c r="S56" s="636">
        <v>7</v>
      </c>
      <c r="U56" s="819" t="s">
        <v>377</v>
      </c>
      <c r="V56" s="819"/>
      <c r="W56" s="820"/>
      <c r="X56" s="818" t="s">
        <v>378</v>
      </c>
      <c r="Y56" s="819"/>
      <c r="Z56" s="819"/>
      <c r="AA56" s="819"/>
      <c r="AB56" s="819"/>
      <c r="AC56" s="820"/>
      <c r="AD56" s="813" t="s">
        <v>351</v>
      </c>
      <c r="AE56" s="814"/>
      <c r="AF56" s="814"/>
      <c r="AG56" s="814"/>
      <c r="AH56" s="814"/>
      <c r="AI56" s="814"/>
      <c r="AJ56" s="814"/>
      <c r="AK56" s="814"/>
      <c r="AL56" s="814"/>
      <c r="AM56" s="814"/>
      <c r="AN56" s="851"/>
      <c r="AO56" s="813" t="s">
        <v>352</v>
      </c>
      <c r="AP56" s="814"/>
    </row>
    <row r="57" spans="1:42" ht="18" customHeight="1">
      <c r="A57" s="184"/>
      <c r="B57" s="166"/>
      <c r="C57" s="630"/>
      <c r="D57" s="617"/>
      <c r="E57" s="617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16"/>
      <c r="R57" s="626"/>
      <c r="S57" s="626"/>
      <c r="U57" s="845"/>
      <c r="V57" s="845"/>
      <c r="W57" s="846"/>
      <c r="X57" s="821"/>
      <c r="Y57" s="822"/>
      <c r="Z57" s="822"/>
      <c r="AA57" s="822"/>
      <c r="AB57" s="822"/>
      <c r="AC57" s="823"/>
      <c r="AD57" s="815" t="s">
        <v>363</v>
      </c>
      <c r="AE57" s="816"/>
      <c r="AF57" s="816"/>
      <c r="AG57" s="824"/>
      <c r="AH57" s="815" t="s">
        <v>364</v>
      </c>
      <c r="AI57" s="816"/>
      <c r="AJ57" s="816"/>
      <c r="AK57" s="824"/>
      <c r="AL57" s="815" t="s">
        <v>335</v>
      </c>
      <c r="AM57" s="816"/>
      <c r="AN57" s="824"/>
      <c r="AO57" s="815" t="s">
        <v>363</v>
      </c>
      <c r="AP57" s="816"/>
    </row>
    <row r="58" spans="1:42" ht="18" customHeight="1">
      <c r="A58" s="836" t="s">
        <v>140</v>
      </c>
      <c r="B58" s="837"/>
      <c r="C58" s="584">
        <f>SUM(C59:C64)</f>
        <v>105</v>
      </c>
      <c r="D58" s="571">
        <f>SUM(D59:D64)</f>
        <v>64</v>
      </c>
      <c r="E58" s="571">
        <f>SUM(E59:E64)</f>
        <v>41</v>
      </c>
      <c r="F58" s="570">
        <f>SUM(F59:F64)</f>
        <v>6</v>
      </c>
      <c r="G58" s="578" t="s">
        <v>844</v>
      </c>
      <c r="H58" s="570">
        <f>SUM(H59:H64)</f>
        <v>6</v>
      </c>
      <c r="I58" s="578" t="s">
        <v>844</v>
      </c>
      <c r="J58" s="570">
        <f>SUM(J59:J64)</f>
        <v>52</v>
      </c>
      <c r="K58" s="570">
        <f>SUM(K59:K64)</f>
        <v>32</v>
      </c>
      <c r="L58" s="570">
        <f>SUM(L59:L64)</f>
        <v>7</v>
      </c>
      <c r="M58" s="578" t="s">
        <v>844</v>
      </c>
      <c r="N58" s="571">
        <f>SUM(N59:N64)</f>
        <v>2</v>
      </c>
      <c r="O58" s="571">
        <f>SUM(O59:O64)</f>
        <v>1</v>
      </c>
      <c r="P58" s="578" t="s">
        <v>844</v>
      </c>
      <c r="Q58" s="570">
        <f>SUM(Q59:Q64)</f>
        <v>29</v>
      </c>
      <c r="R58" s="570">
        <f>SUM(R59:R64)</f>
        <v>8</v>
      </c>
      <c r="S58" s="570">
        <f>SUM(S59:S64)</f>
        <v>21</v>
      </c>
      <c r="U58" s="822"/>
      <c r="V58" s="822"/>
      <c r="W58" s="823"/>
      <c r="X58" s="831" t="s">
        <v>350</v>
      </c>
      <c r="Y58" s="817"/>
      <c r="Z58" s="817" t="s">
        <v>325</v>
      </c>
      <c r="AA58" s="817"/>
      <c r="AB58" s="817" t="s">
        <v>326</v>
      </c>
      <c r="AC58" s="817"/>
      <c r="AD58" s="817" t="s">
        <v>325</v>
      </c>
      <c r="AE58" s="817"/>
      <c r="AF58" s="817" t="s">
        <v>326</v>
      </c>
      <c r="AG58" s="817"/>
      <c r="AH58" s="817" t="s">
        <v>325</v>
      </c>
      <c r="AI58" s="817"/>
      <c r="AJ58" s="817" t="s">
        <v>326</v>
      </c>
      <c r="AK58" s="817"/>
      <c r="AL58" s="817" t="s">
        <v>325</v>
      </c>
      <c r="AM58" s="817"/>
      <c r="AN58" s="163" t="s">
        <v>326</v>
      </c>
      <c r="AO58" s="163" t="s">
        <v>325</v>
      </c>
      <c r="AP58" s="208" t="s">
        <v>326</v>
      </c>
    </row>
    <row r="59" spans="1:42" ht="18" customHeight="1">
      <c r="A59" s="42"/>
      <c r="B59" s="34" t="s">
        <v>141</v>
      </c>
      <c r="C59" s="630">
        <v>18</v>
      </c>
      <c r="D59" s="617">
        <v>10</v>
      </c>
      <c r="E59" s="617">
        <v>8</v>
      </c>
      <c r="F59" s="617">
        <v>1</v>
      </c>
      <c r="G59" s="617" t="s">
        <v>846</v>
      </c>
      <c r="H59" s="617">
        <v>1</v>
      </c>
      <c r="I59" s="617" t="s">
        <v>846</v>
      </c>
      <c r="J59" s="636">
        <v>8</v>
      </c>
      <c r="K59" s="636">
        <v>6</v>
      </c>
      <c r="L59" s="636">
        <v>1</v>
      </c>
      <c r="M59" s="617" t="s">
        <v>846</v>
      </c>
      <c r="N59" s="617">
        <v>1</v>
      </c>
      <c r="O59" s="617" t="s">
        <v>846</v>
      </c>
      <c r="P59" s="617" t="s">
        <v>846</v>
      </c>
      <c r="Q59" s="616">
        <v>3</v>
      </c>
      <c r="R59" s="617">
        <v>1</v>
      </c>
      <c r="S59" s="636">
        <v>2</v>
      </c>
      <c r="U59" s="834"/>
      <c r="V59" s="834"/>
      <c r="W59" s="835"/>
      <c r="X59" s="811"/>
      <c r="Y59" s="811"/>
      <c r="Z59" s="811"/>
      <c r="AA59" s="811"/>
      <c r="AB59" s="811"/>
      <c r="AC59" s="811"/>
      <c r="AD59" s="888"/>
      <c r="AE59" s="888"/>
      <c r="AF59" s="888"/>
      <c r="AG59" s="888"/>
      <c r="AH59" s="890"/>
      <c r="AI59" s="890"/>
      <c r="AJ59" s="890"/>
      <c r="AK59" s="890"/>
      <c r="AL59" s="890"/>
      <c r="AM59" s="890"/>
      <c r="AN59" s="164"/>
      <c r="AO59" s="30"/>
      <c r="AP59" s="30"/>
    </row>
    <row r="60" spans="1:42" ht="18" customHeight="1">
      <c r="A60" s="42"/>
      <c r="B60" s="34" t="s">
        <v>142</v>
      </c>
      <c r="C60" s="630">
        <v>16</v>
      </c>
      <c r="D60" s="617">
        <v>9</v>
      </c>
      <c r="E60" s="617">
        <v>7</v>
      </c>
      <c r="F60" s="617">
        <v>1</v>
      </c>
      <c r="G60" s="617" t="s">
        <v>846</v>
      </c>
      <c r="H60" s="617">
        <v>1</v>
      </c>
      <c r="I60" s="617" t="s">
        <v>846</v>
      </c>
      <c r="J60" s="636">
        <v>7</v>
      </c>
      <c r="K60" s="636">
        <v>6</v>
      </c>
      <c r="L60" s="636">
        <v>1</v>
      </c>
      <c r="M60" s="617" t="s">
        <v>846</v>
      </c>
      <c r="N60" s="617" t="s">
        <v>846</v>
      </c>
      <c r="O60" s="617" t="s">
        <v>846</v>
      </c>
      <c r="P60" s="617" t="s">
        <v>846</v>
      </c>
      <c r="Q60" s="616">
        <v>3</v>
      </c>
      <c r="R60" s="636">
        <v>1</v>
      </c>
      <c r="S60" s="636">
        <v>2</v>
      </c>
      <c r="U60" s="691" t="s">
        <v>336</v>
      </c>
      <c r="V60" s="691"/>
      <c r="W60" s="829"/>
      <c r="X60" s="832">
        <f>SUM(X62:Y70)</f>
        <v>50036</v>
      </c>
      <c r="Y60" s="832"/>
      <c r="Z60" s="832">
        <f>SUM(Z62:AA70)</f>
        <v>25347</v>
      </c>
      <c r="AA60" s="832"/>
      <c r="AB60" s="832">
        <f>SUM(AB62:AC70)</f>
        <v>24689</v>
      </c>
      <c r="AC60" s="832"/>
      <c r="AD60" s="832">
        <f>SUM(AD62:AE70)</f>
        <v>19693</v>
      </c>
      <c r="AE60" s="832"/>
      <c r="AF60" s="832">
        <f>SUM(AF62:AG70)</f>
        <v>19301</v>
      </c>
      <c r="AG60" s="832"/>
      <c r="AH60" s="832">
        <f>SUM(AH62:AI70)</f>
        <v>4536</v>
      </c>
      <c r="AI60" s="832"/>
      <c r="AJ60" s="832">
        <f>SUM(AJ62:AK70)</f>
        <v>4929</v>
      </c>
      <c r="AK60" s="832"/>
      <c r="AL60" s="832">
        <f>SUM(AL62:AM70)</f>
        <v>255</v>
      </c>
      <c r="AM60" s="832"/>
      <c r="AN60" s="570">
        <f>SUM(AN62:AN70)</f>
        <v>161</v>
      </c>
      <c r="AO60" s="570">
        <f>SUM(AO62:AO70)</f>
        <v>863</v>
      </c>
      <c r="AP60" s="570">
        <f>SUM(AP62:AP70)</f>
        <v>298</v>
      </c>
    </row>
    <row r="61" spans="1:42" ht="18" customHeight="1">
      <c r="A61" s="42"/>
      <c r="B61" s="34" t="s">
        <v>143</v>
      </c>
      <c r="C61" s="630">
        <v>18</v>
      </c>
      <c r="D61" s="617">
        <v>13</v>
      </c>
      <c r="E61" s="617">
        <v>5</v>
      </c>
      <c r="F61" s="617">
        <v>1</v>
      </c>
      <c r="G61" s="617" t="s">
        <v>846</v>
      </c>
      <c r="H61" s="617">
        <v>1</v>
      </c>
      <c r="I61" s="617" t="s">
        <v>846</v>
      </c>
      <c r="J61" s="636">
        <v>11</v>
      </c>
      <c r="K61" s="636">
        <v>4</v>
      </c>
      <c r="L61" s="636">
        <v>1</v>
      </c>
      <c r="M61" s="617" t="s">
        <v>846</v>
      </c>
      <c r="N61" s="617" t="s">
        <v>846</v>
      </c>
      <c r="O61" s="617" t="s">
        <v>846</v>
      </c>
      <c r="P61" s="617" t="s">
        <v>846</v>
      </c>
      <c r="Q61" s="616">
        <v>5</v>
      </c>
      <c r="R61" s="617" t="s">
        <v>846</v>
      </c>
      <c r="S61" s="636">
        <v>5</v>
      </c>
      <c r="U61" s="691"/>
      <c r="V61" s="691"/>
      <c r="W61" s="829"/>
      <c r="X61" s="833"/>
      <c r="Y61" s="833"/>
      <c r="Z61" s="833"/>
      <c r="AA61" s="833"/>
      <c r="AB61" s="833"/>
      <c r="AC61" s="833"/>
      <c r="AD61" s="887"/>
      <c r="AE61" s="887"/>
      <c r="AF61" s="887"/>
      <c r="AG61" s="887"/>
      <c r="AH61" s="887"/>
      <c r="AI61" s="887"/>
      <c r="AJ61" s="887"/>
      <c r="AK61" s="887"/>
      <c r="AL61" s="887"/>
      <c r="AM61" s="887"/>
      <c r="AN61" s="31"/>
      <c r="AO61" s="31"/>
      <c r="AP61" s="31"/>
    </row>
    <row r="62" spans="1:42" ht="18" customHeight="1">
      <c r="A62" s="42"/>
      <c r="B62" s="34" t="s">
        <v>144</v>
      </c>
      <c r="C62" s="630">
        <v>23</v>
      </c>
      <c r="D62" s="617">
        <v>13</v>
      </c>
      <c r="E62" s="617">
        <v>10</v>
      </c>
      <c r="F62" s="617">
        <v>1</v>
      </c>
      <c r="G62" s="617" t="s">
        <v>846</v>
      </c>
      <c r="H62" s="617">
        <v>1</v>
      </c>
      <c r="I62" s="617" t="s">
        <v>846</v>
      </c>
      <c r="J62" s="636">
        <v>11</v>
      </c>
      <c r="K62" s="636">
        <v>8</v>
      </c>
      <c r="L62" s="636">
        <v>1</v>
      </c>
      <c r="M62" s="617" t="s">
        <v>846</v>
      </c>
      <c r="N62" s="617">
        <v>1</v>
      </c>
      <c r="O62" s="617">
        <v>1</v>
      </c>
      <c r="P62" s="617" t="s">
        <v>846</v>
      </c>
      <c r="Q62" s="616">
        <v>8</v>
      </c>
      <c r="R62" s="636">
        <v>1</v>
      </c>
      <c r="S62" s="636">
        <v>7</v>
      </c>
      <c r="U62" s="691" t="s">
        <v>354</v>
      </c>
      <c r="V62" s="691"/>
      <c r="W62" s="829"/>
      <c r="X62" s="827">
        <v>36739</v>
      </c>
      <c r="Y62" s="827"/>
      <c r="Z62" s="827">
        <v>17310</v>
      </c>
      <c r="AA62" s="827"/>
      <c r="AB62" s="827">
        <v>19429</v>
      </c>
      <c r="AC62" s="827"/>
      <c r="AD62" s="889">
        <v>12195</v>
      </c>
      <c r="AE62" s="889"/>
      <c r="AF62" s="889">
        <v>14300</v>
      </c>
      <c r="AG62" s="889"/>
      <c r="AH62" s="889">
        <v>4386</v>
      </c>
      <c r="AI62" s="889"/>
      <c r="AJ62" s="889">
        <v>4716</v>
      </c>
      <c r="AK62" s="889"/>
      <c r="AL62" s="889">
        <v>255</v>
      </c>
      <c r="AM62" s="889"/>
      <c r="AN62" s="427">
        <v>161</v>
      </c>
      <c r="AO62" s="427">
        <v>474</v>
      </c>
      <c r="AP62" s="427">
        <v>252</v>
      </c>
    </row>
    <row r="63" spans="1:42" ht="18" customHeight="1">
      <c r="A63" s="42"/>
      <c r="B63" s="34" t="s">
        <v>145</v>
      </c>
      <c r="C63" s="630">
        <v>13</v>
      </c>
      <c r="D63" s="617">
        <v>10</v>
      </c>
      <c r="E63" s="617">
        <v>3</v>
      </c>
      <c r="F63" s="617">
        <v>1</v>
      </c>
      <c r="G63" s="617" t="s">
        <v>846</v>
      </c>
      <c r="H63" s="617">
        <v>1</v>
      </c>
      <c r="I63" s="617" t="s">
        <v>846</v>
      </c>
      <c r="J63" s="636">
        <v>8</v>
      </c>
      <c r="K63" s="636">
        <v>2</v>
      </c>
      <c r="L63" s="636">
        <v>1</v>
      </c>
      <c r="M63" s="617" t="s">
        <v>846</v>
      </c>
      <c r="N63" s="617" t="s">
        <v>846</v>
      </c>
      <c r="O63" s="617" t="s">
        <v>846</v>
      </c>
      <c r="P63" s="617" t="s">
        <v>846</v>
      </c>
      <c r="Q63" s="616">
        <v>3</v>
      </c>
      <c r="R63" s="617">
        <v>2</v>
      </c>
      <c r="S63" s="636">
        <v>1</v>
      </c>
      <c r="U63" s="691" t="s">
        <v>355</v>
      </c>
      <c r="V63" s="691"/>
      <c r="W63" s="829"/>
      <c r="X63" s="827">
        <v>1341</v>
      </c>
      <c r="Y63" s="827"/>
      <c r="Z63" s="827">
        <v>1000</v>
      </c>
      <c r="AA63" s="827"/>
      <c r="AB63" s="827">
        <v>341</v>
      </c>
      <c r="AC63" s="827"/>
      <c r="AD63" s="889">
        <v>1000</v>
      </c>
      <c r="AE63" s="889"/>
      <c r="AF63" s="889">
        <v>341</v>
      </c>
      <c r="AG63" s="889"/>
      <c r="AH63" s="889" t="s">
        <v>638</v>
      </c>
      <c r="AI63" s="889"/>
      <c r="AJ63" s="889" t="s">
        <v>638</v>
      </c>
      <c r="AK63" s="889"/>
      <c r="AL63" s="889" t="s">
        <v>638</v>
      </c>
      <c r="AM63" s="889"/>
      <c r="AN63" s="126" t="s">
        <v>638</v>
      </c>
      <c r="AO63" s="427" t="s">
        <v>638</v>
      </c>
      <c r="AP63" s="427" t="s">
        <v>638</v>
      </c>
    </row>
    <row r="64" spans="1:42" ht="18" customHeight="1">
      <c r="A64" s="42"/>
      <c r="B64" s="34" t="s">
        <v>146</v>
      </c>
      <c r="C64" s="630">
        <v>17</v>
      </c>
      <c r="D64" s="617">
        <v>9</v>
      </c>
      <c r="E64" s="617">
        <v>8</v>
      </c>
      <c r="F64" s="617">
        <v>1</v>
      </c>
      <c r="G64" s="617" t="s">
        <v>846</v>
      </c>
      <c r="H64" s="617">
        <v>1</v>
      </c>
      <c r="I64" s="617" t="s">
        <v>846</v>
      </c>
      <c r="J64" s="636">
        <v>7</v>
      </c>
      <c r="K64" s="636">
        <v>6</v>
      </c>
      <c r="L64" s="636">
        <v>2</v>
      </c>
      <c r="M64" s="617" t="s">
        <v>846</v>
      </c>
      <c r="N64" s="617" t="s">
        <v>846</v>
      </c>
      <c r="O64" s="617" t="s">
        <v>846</v>
      </c>
      <c r="P64" s="617" t="s">
        <v>846</v>
      </c>
      <c r="Q64" s="616">
        <v>7</v>
      </c>
      <c r="R64" s="617">
        <v>3</v>
      </c>
      <c r="S64" s="636">
        <v>4</v>
      </c>
      <c r="U64" s="691" t="s">
        <v>356</v>
      </c>
      <c r="V64" s="691"/>
      <c r="W64" s="829"/>
      <c r="X64" s="827">
        <v>303</v>
      </c>
      <c r="Y64" s="827"/>
      <c r="Z64" s="827">
        <v>203</v>
      </c>
      <c r="AA64" s="827"/>
      <c r="AB64" s="827">
        <v>100</v>
      </c>
      <c r="AC64" s="827"/>
      <c r="AD64" s="678">
        <v>203</v>
      </c>
      <c r="AE64" s="678"/>
      <c r="AF64" s="678">
        <v>100</v>
      </c>
      <c r="AG64" s="678"/>
      <c r="AH64" s="680" t="s">
        <v>638</v>
      </c>
      <c r="AI64" s="680"/>
      <c r="AJ64" s="678" t="s">
        <v>638</v>
      </c>
      <c r="AK64" s="678"/>
      <c r="AL64" s="678" t="s">
        <v>638</v>
      </c>
      <c r="AM64" s="678"/>
      <c r="AN64" s="126" t="s">
        <v>638</v>
      </c>
      <c r="AO64" s="126" t="s">
        <v>638</v>
      </c>
      <c r="AP64" s="126" t="s">
        <v>638</v>
      </c>
    </row>
    <row r="65" spans="1:42" ht="18" customHeight="1">
      <c r="A65" s="42"/>
      <c r="B65" s="34"/>
      <c r="C65" s="635"/>
      <c r="D65" s="617"/>
      <c r="E65" s="617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U65" s="691" t="s">
        <v>357</v>
      </c>
      <c r="V65" s="691"/>
      <c r="W65" s="829"/>
      <c r="X65" s="827">
        <v>5749</v>
      </c>
      <c r="Y65" s="827"/>
      <c r="Z65" s="827">
        <v>4830</v>
      </c>
      <c r="AA65" s="827"/>
      <c r="AB65" s="827">
        <v>919</v>
      </c>
      <c r="AC65" s="827"/>
      <c r="AD65" s="678">
        <v>4531</v>
      </c>
      <c r="AE65" s="678"/>
      <c r="AF65" s="678">
        <v>902</v>
      </c>
      <c r="AG65" s="678"/>
      <c r="AH65" s="680" t="s">
        <v>638</v>
      </c>
      <c r="AI65" s="680"/>
      <c r="AJ65" s="678" t="s">
        <v>638</v>
      </c>
      <c r="AK65" s="678"/>
      <c r="AL65" s="678" t="s">
        <v>638</v>
      </c>
      <c r="AM65" s="678"/>
      <c r="AN65" s="126" t="s">
        <v>638</v>
      </c>
      <c r="AO65" s="126">
        <v>299</v>
      </c>
      <c r="AP65" s="126">
        <v>17</v>
      </c>
    </row>
    <row r="66" spans="1:42" ht="18" customHeight="1">
      <c r="A66" s="836" t="s">
        <v>147</v>
      </c>
      <c r="B66" s="837"/>
      <c r="C66" s="584">
        <f>SUM(C67:C70)</f>
        <v>127</v>
      </c>
      <c r="D66" s="571">
        <f>SUM(D67:D70)</f>
        <v>76</v>
      </c>
      <c r="E66" s="571">
        <f>SUM(E67:E70)</f>
        <v>51</v>
      </c>
      <c r="F66" s="570">
        <f>SUM(F67:F70)</f>
        <v>9</v>
      </c>
      <c r="G66" s="578" t="s">
        <v>844</v>
      </c>
      <c r="H66" s="570">
        <f>SUM(H67:H70)</f>
        <v>9</v>
      </c>
      <c r="I66" s="578" t="s">
        <v>844</v>
      </c>
      <c r="J66" s="570">
        <f>SUM(J67:J70)</f>
        <v>56</v>
      </c>
      <c r="K66" s="570">
        <f>SUM(K67:K70)</f>
        <v>38</v>
      </c>
      <c r="L66" s="570">
        <f>SUM(L67:L70)</f>
        <v>8</v>
      </c>
      <c r="M66" s="571">
        <f>SUM(M67:M70)</f>
        <v>2</v>
      </c>
      <c r="N66" s="570">
        <f>SUM(N67:N70)</f>
        <v>5</v>
      </c>
      <c r="O66" s="578" t="s">
        <v>844</v>
      </c>
      <c r="P66" s="570">
        <f>SUM(P67:P70)</f>
        <v>1</v>
      </c>
      <c r="Q66" s="570">
        <f>SUM(Q67:Q70)</f>
        <v>36</v>
      </c>
      <c r="R66" s="570">
        <f>SUM(R67:R70)</f>
        <v>7</v>
      </c>
      <c r="S66" s="570">
        <f>SUM(S67:S70)</f>
        <v>29</v>
      </c>
      <c r="U66" s="691" t="s">
        <v>358</v>
      </c>
      <c r="V66" s="691"/>
      <c r="W66" s="829"/>
      <c r="X66" s="827">
        <v>4807</v>
      </c>
      <c r="Y66" s="827"/>
      <c r="Z66" s="827">
        <v>1556</v>
      </c>
      <c r="AA66" s="827"/>
      <c r="AB66" s="827">
        <v>3251</v>
      </c>
      <c r="AC66" s="827"/>
      <c r="AD66" s="680">
        <v>1430</v>
      </c>
      <c r="AE66" s="680"/>
      <c r="AF66" s="680">
        <v>3073</v>
      </c>
      <c r="AG66" s="680"/>
      <c r="AH66" s="680">
        <v>36</v>
      </c>
      <c r="AI66" s="680"/>
      <c r="AJ66" s="678">
        <v>149</v>
      </c>
      <c r="AK66" s="678"/>
      <c r="AL66" s="678" t="s">
        <v>638</v>
      </c>
      <c r="AM66" s="678"/>
      <c r="AN66" s="126" t="s">
        <v>638</v>
      </c>
      <c r="AO66" s="126">
        <v>90</v>
      </c>
      <c r="AP66" s="126">
        <v>29</v>
      </c>
    </row>
    <row r="67" spans="1:42" ht="18" customHeight="1">
      <c r="A67" s="42"/>
      <c r="B67" s="34" t="s">
        <v>148</v>
      </c>
      <c r="C67" s="630">
        <v>34</v>
      </c>
      <c r="D67" s="617">
        <v>18</v>
      </c>
      <c r="E67" s="617">
        <v>16</v>
      </c>
      <c r="F67" s="636">
        <v>2</v>
      </c>
      <c r="G67" s="617" t="s">
        <v>846</v>
      </c>
      <c r="H67" s="636">
        <v>2</v>
      </c>
      <c r="I67" s="617" t="s">
        <v>846</v>
      </c>
      <c r="J67" s="636">
        <v>14</v>
      </c>
      <c r="K67" s="636">
        <v>11</v>
      </c>
      <c r="L67" s="636">
        <v>2</v>
      </c>
      <c r="M67" s="617" t="s">
        <v>846</v>
      </c>
      <c r="N67" s="636">
        <v>3</v>
      </c>
      <c r="O67" s="617" t="s">
        <v>846</v>
      </c>
      <c r="P67" s="617" t="s">
        <v>846</v>
      </c>
      <c r="Q67" s="616">
        <v>7</v>
      </c>
      <c r="R67" s="636">
        <v>2</v>
      </c>
      <c r="S67" s="636">
        <v>5</v>
      </c>
      <c r="U67" s="691" t="s">
        <v>359</v>
      </c>
      <c r="V67" s="691"/>
      <c r="W67" s="829"/>
      <c r="X67" s="827">
        <v>413</v>
      </c>
      <c r="Y67" s="827"/>
      <c r="Z67" s="827">
        <v>33</v>
      </c>
      <c r="AA67" s="827"/>
      <c r="AB67" s="827">
        <v>380</v>
      </c>
      <c r="AC67" s="827"/>
      <c r="AD67" s="680" t="s">
        <v>638</v>
      </c>
      <c r="AE67" s="680"/>
      <c r="AF67" s="680">
        <v>347</v>
      </c>
      <c r="AG67" s="680"/>
      <c r="AH67" s="680">
        <v>33</v>
      </c>
      <c r="AI67" s="680"/>
      <c r="AJ67" s="678">
        <v>33</v>
      </c>
      <c r="AK67" s="678"/>
      <c r="AL67" s="678" t="s">
        <v>638</v>
      </c>
      <c r="AM67" s="678"/>
      <c r="AN67" s="126" t="s">
        <v>638</v>
      </c>
      <c r="AO67" s="126" t="s">
        <v>638</v>
      </c>
      <c r="AP67" s="126" t="s">
        <v>638</v>
      </c>
    </row>
    <row r="68" spans="1:42" ht="18" customHeight="1">
      <c r="A68" s="42"/>
      <c r="B68" s="34" t="s">
        <v>149</v>
      </c>
      <c r="C68" s="630">
        <v>39</v>
      </c>
      <c r="D68" s="617">
        <v>21</v>
      </c>
      <c r="E68" s="617">
        <v>18</v>
      </c>
      <c r="F68" s="636">
        <v>3</v>
      </c>
      <c r="G68" s="617" t="s">
        <v>846</v>
      </c>
      <c r="H68" s="636">
        <v>3</v>
      </c>
      <c r="I68" s="617" t="s">
        <v>846</v>
      </c>
      <c r="J68" s="636">
        <v>15</v>
      </c>
      <c r="K68" s="636">
        <v>14</v>
      </c>
      <c r="L68" s="636">
        <v>3</v>
      </c>
      <c r="M68" s="617" t="s">
        <v>846</v>
      </c>
      <c r="N68" s="617">
        <v>1</v>
      </c>
      <c r="O68" s="617" t="s">
        <v>846</v>
      </c>
      <c r="P68" s="617" t="s">
        <v>846</v>
      </c>
      <c r="Q68" s="616">
        <v>14</v>
      </c>
      <c r="R68" s="636">
        <v>1</v>
      </c>
      <c r="S68" s="636">
        <v>13</v>
      </c>
      <c r="U68" s="691" t="s">
        <v>360</v>
      </c>
      <c r="V68" s="691"/>
      <c r="W68" s="829"/>
      <c r="X68" s="827">
        <v>117</v>
      </c>
      <c r="Y68" s="827"/>
      <c r="Z68" s="827" t="s">
        <v>638</v>
      </c>
      <c r="AA68" s="827"/>
      <c r="AB68" s="827">
        <v>117</v>
      </c>
      <c r="AC68" s="827"/>
      <c r="AD68" s="678" t="s">
        <v>638</v>
      </c>
      <c r="AE68" s="678"/>
      <c r="AF68" s="678">
        <v>117</v>
      </c>
      <c r="AG68" s="678"/>
      <c r="AH68" s="680" t="s">
        <v>638</v>
      </c>
      <c r="AI68" s="680"/>
      <c r="AJ68" s="678" t="s">
        <v>638</v>
      </c>
      <c r="AK68" s="678"/>
      <c r="AL68" s="678" t="s">
        <v>638</v>
      </c>
      <c r="AM68" s="678"/>
      <c r="AN68" s="126" t="s">
        <v>638</v>
      </c>
      <c r="AO68" s="126" t="s">
        <v>638</v>
      </c>
      <c r="AP68" s="126" t="s">
        <v>638</v>
      </c>
    </row>
    <row r="69" spans="1:42" ht="18" customHeight="1">
      <c r="A69" s="42"/>
      <c r="B69" s="34" t="s">
        <v>150</v>
      </c>
      <c r="C69" s="630">
        <v>40</v>
      </c>
      <c r="D69" s="617">
        <v>28</v>
      </c>
      <c r="E69" s="617">
        <v>12</v>
      </c>
      <c r="F69" s="636">
        <v>3</v>
      </c>
      <c r="G69" s="617" t="s">
        <v>846</v>
      </c>
      <c r="H69" s="636">
        <v>3</v>
      </c>
      <c r="I69" s="617" t="s">
        <v>846</v>
      </c>
      <c r="J69" s="636">
        <v>21</v>
      </c>
      <c r="K69" s="636">
        <v>9</v>
      </c>
      <c r="L69" s="636">
        <v>2</v>
      </c>
      <c r="M69" s="617">
        <v>1</v>
      </c>
      <c r="N69" s="617">
        <v>1</v>
      </c>
      <c r="O69" s="617" t="s">
        <v>846</v>
      </c>
      <c r="P69" s="636">
        <v>1</v>
      </c>
      <c r="Q69" s="616">
        <v>8</v>
      </c>
      <c r="R69" s="636">
        <v>3</v>
      </c>
      <c r="S69" s="636">
        <v>5</v>
      </c>
      <c r="U69" s="691" t="s">
        <v>361</v>
      </c>
      <c r="V69" s="691"/>
      <c r="W69" s="829"/>
      <c r="X69" s="827">
        <v>539</v>
      </c>
      <c r="Y69" s="827"/>
      <c r="Z69" s="827">
        <v>387</v>
      </c>
      <c r="AA69" s="827"/>
      <c r="AB69" s="827">
        <v>152</v>
      </c>
      <c r="AC69" s="827"/>
      <c r="AD69" s="678">
        <v>306</v>
      </c>
      <c r="AE69" s="678"/>
      <c r="AF69" s="678">
        <v>121</v>
      </c>
      <c r="AG69" s="678"/>
      <c r="AH69" s="680">
        <v>81</v>
      </c>
      <c r="AI69" s="680"/>
      <c r="AJ69" s="678">
        <v>31</v>
      </c>
      <c r="AK69" s="678"/>
      <c r="AL69" s="678" t="s">
        <v>638</v>
      </c>
      <c r="AM69" s="678"/>
      <c r="AN69" s="126" t="s">
        <v>638</v>
      </c>
      <c r="AO69" s="126" t="s">
        <v>638</v>
      </c>
      <c r="AP69" s="126" t="s">
        <v>638</v>
      </c>
    </row>
    <row r="70" spans="1:42" ht="18" customHeight="1">
      <c r="A70" s="42"/>
      <c r="B70" s="34" t="s">
        <v>151</v>
      </c>
      <c r="C70" s="630">
        <v>14</v>
      </c>
      <c r="D70" s="617">
        <v>9</v>
      </c>
      <c r="E70" s="617">
        <v>5</v>
      </c>
      <c r="F70" s="636">
        <v>1</v>
      </c>
      <c r="G70" s="617" t="s">
        <v>846</v>
      </c>
      <c r="H70" s="636">
        <v>1</v>
      </c>
      <c r="I70" s="617" t="s">
        <v>846</v>
      </c>
      <c r="J70" s="636">
        <v>6</v>
      </c>
      <c r="K70" s="636">
        <v>4</v>
      </c>
      <c r="L70" s="636">
        <v>1</v>
      </c>
      <c r="M70" s="617">
        <v>1</v>
      </c>
      <c r="N70" s="617" t="s">
        <v>846</v>
      </c>
      <c r="O70" s="617" t="s">
        <v>846</v>
      </c>
      <c r="P70" s="617" t="s">
        <v>846</v>
      </c>
      <c r="Q70" s="616">
        <v>7</v>
      </c>
      <c r="R70" s="636">
        <v>1</v>
      </c>
      <c r="S70" s="636">
        <v>6</v>
      </c>
      <c r="U70" s="707" t="s">
        <v>459</v>
      </c>
      <c r="V70" s="707"/>
      <c r="W70" s="830"/>
      <c r="X70" s="828">
        <v>28</v>
      </c>
      <c r="Y70" s="828"/>
      <c r="Z70" s="828">
        <v>28</v>
      </c>
      <c r="AA70" s="828"/>
      <c r="AB70" s="828" t="s">
        <v>638</v>
      </c>
      <c r="AC70" s="828"/>
      <c r="AD70" s="679">
        <v>28</v>
      </c>
      <c r="AE70" s="679"/>
      <c r="AF70" s="679" t="s">
        <v>638</v>
      </c>
      <c r="AG70" s="679"/>
      <c r="AH70" s="679" t="s">
        <v>638</v>
      </c>
      <c r="AI70" s="679"/>
      <c r="AJ70" s="679" t="s">
        <v>638</v>
      </c>
      <c r="AK70" s="679"/>
      <c r="AL70" s="734" t="s">
        <v>638</v>
      </c>
      <c r="AM70" s="734"/>
      <c r="AN70" s="416" t="s">
        <v>638</v>
      </c>
      <c r="AO70" s="416" t="s">
        <v>638</v>
      </c>
      <c r="AP70" s="416" t="s">
        <v>638</v>
      </c>
    </row>
    <row r="71" spans="1:41" ht="18" customHeight="1">
      <c r="A71" s="42"/>
      <c r="B71" s="34"/>
      <c r="C71" s="635"/>
      <c r="D71" s="617"/>
      <c r="E71" s="617"/>
      <c r="F71" s="626"/>
      <c r="G71" s="626"/>
      <c r="H71" s="626"/>
      <c r="I71" s="626"/>
      <c r="J71" s="626"/>
      <c r="K71" s="626"/>
      <c r="L71" s="626"/>
      <c r="M71" s="626"/>
      <c r="N71" s="626"/>
      <c r="O71" s="626"/>
      <c r="P71" s="626"/>
      <c r="Q71" s="626"/>
      <c r="R71" s="626"/>
      <c r="S71" s="626"/>
      <c r="U71" s="176" t="s">
        <v>346</v>
      </c>
      <c r="V71" s="90"/>
      <c r="W71" s="90"/>
      <c r="X71" s="128"/>
      <c r="Y71" s="128"/>
      <c r="Z71" s="128"/>
      <c r="AA71" s="128"/>
      <c r="AB71" s="128"/>
      <c r="AC71" s="128"/>
      <c r="AD71" s="207"/>
      <c r="AE71" s="207"/>
      <c r="AF71" s="207"/>
      <c r="AG71" s="207"/>
      <c r="AH71" s="207"/>
      <c r="AI71" s="207"/>
      <c r="AJ71" s="207"/>
      <c r="AK71" s="207"/>
      <c r="AL71" s="214"/>
      <c r="AM71" s="214"/>
      <c r="AN71" s="207"/>
      <c r="AO71" s="207"/>
    </row>
    <row r="72" spans="1:41" ht="18" customHeight="1">
      <c r="A72" s="836" t="s">
        <v>152</v>
      </c>
      <c r="B72" s="837"/>
      <c r="C72" s="584">
        <f>SUM(C73)</f>
        <v>29</v>
      </c>
      <c r="D72" s="571">
        <f>SUM(D73)</f>
        <v>20</v>
      </c>
      <c r="E72" s="571">
        <f>SUM(E73)</f>
        <v>9</v>
      </c>
      <c r="F72" s="570">
        <f>SUM(F73)</f>
        <v>2</v>
      </c>
      <c r="G72" s="578" t="s">
        <v>844</v>
      </c>
      <c r="H72" s="570">
        <f>SUM(H73)</f>
        <v>2</v>
      </c>
      <c r="I72" s="578" t="s">
        <v>844</v>
      </c>
      <c r="J72" s="570">
        <f>SUM(J73)</f>
        <v>16</v>
      </c>
      <c r="K72" s="570">
        <f>SUM(K73)</f>
        <v>6</v>
      </c>
      <c r="L72" s="570">
        <f>SUM(L73)</f>
        <v>2</v>
      </c>
      <c r="M72" s="578" t="s">
        <v>844</v>
      </c>
      <c r="N72" s="570">
        <f>SUM(N73)</f>
        <v>1</v>
      </c>
      <c r="O72" s="578" t="s">
        <v>844</v>
      </c>
      <c r="P72" s="578" t="s">
        <v>844</v>
      </c>
      <c r="Q72" s="570">
        <f>SUM(Q73)</f>
        <v>12</v>
      </c>
      <c r="R72" s="570">
        <f>SUM(R73)</f>
        <v>2</v>
      </c>
      <c r="S72" s="570">
        <f>SUM(S73)</f>
        <v>10</v>
      </c>
      <c r="U72" s="209"/>
      <c r="V72" s="209"/>
      <c r="W72" s="209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110"/>
    </row>
    <row r="73" spans="1:41" ht="18" customHeight="1">
      <c r="A73" s="44"/>
      <c r="B73" s="33" t="s">
        <v>153</v>
      </c>
      <c r="C73" s="71">
        <v>29</v>
      </c>
      <c r="D73" s="12">
        <v>20</v>
      </c>
      <c r="E73" s="12">
        <v>9</v>
      </c>
      <c r="F73" s="39">
        <v>2</v>
      </c>
      <c r="G73" s="415" t="s">
        <v>817</v>
      </c>
      <c r="H73" s="426">
        <v>2</v>
      </c>
      <c r="I73" s="415" t="s">
        <v>817</v>
      </c>
      <c r="J73" s="426">
        <v>16</v>
      </c>
      <c r="K73" s="426">
        <v>6</v>
      </c>
      <c r="L73" s="426">
        <v>2</v>
      </c>
      <c r="M73" s="415" t="s">
        <v>817</v>
      </c>
      <c r="N73" s="415">
        <v>1</v>
      </c>
      <c r="O73" s="415" t="s">
        <v>817</v>
      </c>
      <c r="P73" s="415" t="s">
        <v>817</v>
      </c>
      <c r="Q73" s="23">
        <v>12</v>
      </c>
      <c r="R73" s="424">
        <v>2</v>
      </c>
      <c r="S73" s="424">
        <v>10</v>
      </c>
      <c r="U73" s="209"/>
      <c r="V73" s="209"/>
      <c r="W73" s="209"/>
      <c r="X73" s="207"/>
      <c r="Y73" s="207"/>
      <c r="Z73" s="207"/>
      <c r="AA73" s="207"/>
      <c r="AB73" s="207"/>
      <c r="AC73" s="207"/>
      <c r="AL73" s="207"/>
      <c r="AM73" s="207"/>
      <c r="AN73" s="207"/>
      <c r="AO73" s="110"/>
    </row>
    <row r="74" spans="1:41" ht="18" customHeight="1">
      <c r="A74" s="184" t="s">
        <v>347</v>
      </c>
      <c r="B74" s="184"/>
      <c r="C74" s="92"/>
      <c r="D74" s="92"/>
      <c r="E74" s="92"/>
      <c r="F74" s="92"/>
      <c r="U74" s="90"/>
      <c r="V74" s="207"/>
      <c r="W74" s="207"/>
      <c r="X74" s="30"/>
      <c r="Y74" s="30"/>
      <c r="Z74" s="30"/>
      <c r="AA74" s="30"/>
      <c r="AB74" s="30"/>
      <c r="AC74" s="30"/>
      <c r="AL74" s="30"/>
      <c r="AM74" s="30"/>
      <c r="AN74" s="30"/>
      <c r="AO74" s="30"/>
    </row>
    <row r="75" spans="3:39" ht="18" customHeight="1">
      <c r="C75" s="93"/>
      <c r="D75" s="93"/>
      <c r="E75" s="93"/>
      <c r="F75" s="93"/>
      <c r="U75" s="152"/>
      <c r="V75" s="207"/>
      <c r="W75" s="207"/>
      <c r="X75" s="30"/>
      <c r="Y75" s="30"/>
      <c r="Z75" s="30"/>
      <c r="AA75" s="30"/>
      <c r="AB75" s="30"/>
      <c r="AC75" s="30"/>
      <c r="AL75" s="30"/>
      <c r="AM75" s="30"/>
    </row>
    <row r="76" spans="21:39" ht="18" customHeight="1">
      <c r="U76" s="152"/>
      <c r="V76" s="207"/>
      <c r="W76" s="207"/>
      <c r="X76" s="30"/>
      <c r="Y76" s="30"/>
      <c r="Z76" s="30"/>
      <c r="AA76" s="30"/>
      <c r="AB76" s="30"/>
      <c r="AC76" s="30"/>
      <c r="AD76" s="30"/>
      <c r="AE76" s="30"/>
      <c r="AL76" s="30"/>
      <c r="AM76" s="30"/>
    </row>
    <row r="77" spans="21:39" ht="18" customHeight="1">
      <c r="U77" s="152"/>
      <c r="V77" s="207"/>
      <c r="W77" s="207"/>
      <c r="X77" s="30"/>
      <c r="Y77" s="30"/>
      <c r="Z77" s="30"/>
      <c r="AA77" s="30"/>
      <c r="AB77" s="30"/>
      <c r="AC77" s="30"/>
      <c r="AL77" s="30"/>
      <c r="AM77" s="30"/>
    </row>
    <row r="78" spans="20:39" ht="18" customHeight="1">
      <c r="T78" s="93"/>
      <c r="U78" s="115"/>
      <c r="V78" s="210"/>
      <c r="W78" s="210"/>
      <c r="X78" s="127"/>
      <c r="Y78" s="127"/>
      <c r="Z78" s="127"/>
      <c r="AA78" s="127"/>
      <c r="AB78" s="127"/>
      <c r="AC78" s="127"/>
      <c r="AL78" s="127"/>
      <c r="AM78" s="127"/>
    </row>
    <row r="79" spans="20:39" ht="18" customHeight="1">
      <c r="T79" s="93"/>
      <c r="U79" s="193"/>
      <c r="V79" s="193"/>
      <c r="W79" s="193"/>
      <c r="X79" s="197"/>
      <c r="Y79" s="197"/>
      <c r="Z79" s="78"/>
      <c r="AA79" s="198"/>
      <c r="AB79" s="198"/>
      <c r="AC79" s="78"/>
      <c r="AL79" s="93"/>
      <c r="AM79" s="93"/>
    </row>
    <row r="80" spans="20:39" ht="15" customHeight="1">
      <c r="T80" s="93"/>
      <c r="U80" s="202"/>
      <c r="V80" s="202"/>
      <c r="W80" s="202"/>
      <c r="X80" s="195"/>
      <c r="Y80" s="195"/>
      <c r="Z80" s="109"/>
      <c r="AA80" s="129"/>
      <c r="AB80" s="129"/>
      <c r="AC80" s="30"/>
      <c r="AL80" s="120"/>
      <c r="AM80" s="120"/>
    </row>
    <row r="81" spans="20:39" ht="15" customHeight="1">
      <c r="T81" s="93"/>
      <c r="U81" s="202"/>
      <c r="V81" s="202"/>
      <c r="W81" s="202"/>
      <c r="X81" s="195"/>
      <c r="Y81" s="195"/>
      <c r="Z81" s="109"/>
      <c r="AA81" s="109"/>
      <c r="AB81" s="109"/>
      <c r="AC81" s="30"/>
      <c r="AL81" s="120"/>
      <c r="AM81" s="120"/>
    </row>
    <row r="82" spans="20:39" ht="15" customHeight="1">
      <c r="T82" s="93"/>
      <c r="U82" s="202"/>
      <c r="V82" s="202"/>
      <c r="W82" s="202"/>
      <c r="X82" s="195"/>
      <c r="Y82" s="195"/>
      <c r="Z82" s="109"/>
      <c r="AA82" s="109"/>
      <c r="AB82" s="109"/>
      <c r="AC82" s="30"/>
      <c r="AL82" s="120"/>
      <c r="AM82" s="120"/>
    </row>
    <row r="83" spans="20:29" ht="14.25">
      <c r="T83" s="93"/>
      <c r="U83" s="211"/>
      <c r="V83" s="212"/>
      <c r="W83" s="212"/>
      <c r="X83" s="129"/>
      <c r="Y83" s="129"/>
      <c r="Z83" s="75"/>
      <c r="AA83" s="96"/>
      <c r="AB83" s="96"/>
      <c r="AC83" s="75"/>
    </row>
    <row r="84" spans="20:29" ht="14.25">
      <c r="T84" s="93"/>
      <c r="U84" s="211"/>
      <c r="V84" s="212"/>
      <c r="W84" s="212"/>
      <c r="X84" s="129"/>
      <c r="Y84" s="213"/>
      <c r="Z84" s="75"/>
      <c r="AA84" s="96"/>
      <c r="AB84" s="96"/>
      <c r="AC84" s="75"/>
    </row>
    <row r="85" spans="20:29" ht="14.25">
      <c r="T85" s="93"/>
      <c r="U85" s="211"/>
      <c r="V85" s="212"/>
      <c r="W85" s="212"/>
      <c r="X85" s="129"/>
      <c r="Y85" s="129"/>
      <c r="Z85" s="75"/>
      <c r="AA85" s="96"/>
      <c r="AB85" s="96"/>
      <c r="AC85" s="75"/>
    </row>
    <row r="86" spans="20:29" ht="14.25">
      <c r="T86" s="93"/>
      <c r="U86" s="211"/>
      <c r="V86" s="212"/>
      <c r="W86" s="212"/>
      <c r="X86" s="129"/>
      <c r="Y86" s="129"/>
      <c r="Z86" s="75"/>
      <c r="AA86" s="96"/>
      <c r="AB86" s="96"/>
      <c r="AC86" s="75"/>
    </row>
    <row r="87" spans="20:29" ht="14.25">
      <c r="T87" s="93"/>
      <c r="U87" s="211"/>
      <c r="V87" s="93"/>
      <c r="W87" s="211"/>
      <c r="X87" s="214"/>
      <c r="Y87" s="214"/>
      <c r="Z87" s="214"/>
      <c r="AA87" s="214"/>
      <c r="AB87" s="214"/>
      <c r="AC87" s="214"/>
    </row>
    <row r="88" spans="20:33" ht="14.25">
      <c r="T88" s="93"/>
      <c r="U88" s="212"/>
      <c r="V88" s="93"/>
      <c r="W88" s="212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</row>
    <row r="89" spans="20:37" ht="14.25">
      <c r="T89" s="93"/>
      <c r="U89" s="211"/>
      <c r="V89" s="167"/>
      <c r="W89" s="211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</row>
    <row r="90" spans="20:41" ht="14.25">
      <c r="T90" s="93"/>
      <c r="U90" s="211"/>
      <c r="V90" s="211"/>
      <c r="W90" s="211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N90" s="214"/>
      <c r="AO90" s="214"/>
    </row>
    <row r="91" spans="21:37" ht="14.25">
      <c r="U91" s="211"/>
      <c r="V91" s="211"/>
      <c r="W91" s="211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</row>
    <row r="92" spans="21:37" ht="14.25">
      <c r="U92" s="211"/>
      <c r="V92" s="211"/>
      <c r="W92" s="211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</row>
    <row r="93" spans="21:37" ht="14.25">
      <c r="U93" s="93"/>
      <c r="V93" s="211"/>
      <c r="W93" s="211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</row>
    <row r="94" spans="21:37" ht="14.25">
      <c r="U94" s="211"/>
      <c r="V94" s="211"/>
      <c r="W94" s="211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</row>
    <row r="95" spans="21:37" ht="14.25">
      <c r="U95" s="211"/>
      <c r="V95" s="211"/>
      <c r="W95" s="211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</row>
    <row r="96" spans="21:37" ht="14.25">
      <c r="U96" s="211"/>
      <c r="V96" s="211"/>
      <c r="W96" s="211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</row>
    <row r="97" spans="21:37" ht="14.25">
      <c r="U97" s="211"/>
      <c r="V97" s="211"/>
      <c r="W97" s="211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</row>
    <row r="98" spans="21:37" ht="14.25">
      <c r="U98" s="215"/>
      <c r="V98" s="215"/>
      <c r="W98" s="215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</row>
    <row r="99" spans="21:37" ht="14.25">
      <c r="U99" s="215"/>
      <c r="V99" s="215"/>
      <c r="W99" s="215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</row>
    <row r="100" spans="21:37" ht="14.25">
      <c r="U100" s="215"/>
      <c r="V100" s="215"/>
      <c r="W100" s="215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</row>
    <row r="101" spans="24:37" ht="14.25"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</row>
    <row r="102" spans="24:37" ht="14.25"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</row>
    <row r="103" spans="24:37" ht="14.25"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</row>
    <row r="104" spans="24:37" ht="14.25"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</row>
    <row r="105" spans="24:37" ht="14.25"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</row>
    <row r="106" spans="24:37" ht="14.25"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</row>
    <row r="107" spans="24:37" ht="14.25"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</row>
    <row r="108" spans="24:37" ht="14.25"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</row>
    <row r="109" spans="24:37" ht="14.25"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</row>
    <row r="110" spans="24:37" ht="14.25"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</row>
    <row r="111" spans="24:37" ht="14.25"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</row>
  </sheetData>
  <sheetProtection/>
  <mergeCells count="209">
    <mergeCell ref="AL59:AM59"/>
    <mergeCell ref="AL60:AM60"/>
    <mergeCell ref="AL61:AM61"/>
    <mergeCell ref="AL62:AM62"/>
    <mergeCell ref="AL70:AM70"/>
    <mergeCell ref="AL63:AM63"/>
    <mergeCell ref="AL64:AM64"/>
    <mergeCell ref="AL65:AM65"/>
    <mergeCell ref="AL66:AM66"/>
    <mergeCell ref="AL67:AM67"/>
    <mergeCell ref="AL68:AM68"/>
    <mergeCell ref="AL69:AM69"/>
    <mergeCell ref="AJ70:AK70"/>
    <mergeCell ref="AJ59:AK59"/>
    <mergeCell ref="AH57:AK57"/>
    <mergeCell ref="AJ64:AK64"/>
    <mergeCell ref="AJ65:AK65"/>
    <mergeCell ref="AJ66:AK66"/>
    <mergeCell ref="AJ68:AK68"/>
    <mergeCell ref="AJ60:AK60"/>
    <mergeCell ref="AJ61:AK61"/>
    <mergeCell ref="AH70:AI70"/>
    <mergeCell ref="AH63:AI63"/>
    <mergeCell ref="AH64:AI64"/>
    <mergeCell ref="AH65:AI65"/>
    <mergeCell ref="AH66:AI66"/>
    <mergeCell ref="AJ63:AK63"/>
    <mergeCell ref="AH67:AI67"/>
    <mergeCell ref="AJ62:AK62"/>
    <mergeCell ref="AH68:AI68"/>
    <mergeCell ref="AH69:AI69"/>
    <mergeCell ref="AJ69:AK69"/>
    <mergeCell ref="AF62:AG62"/>
    <mergeCell ref="AF63:AG63"/>
    <mergeCell ref="AF64:AG64"/>
    <mergeCell ref="AF68:AG68"/>
    <mergeCell ref="AJ67:AK67"/>
    <mergeCell ref="AH59:AI59"/>
    <mergeCell ref="AH60:AI60"/>
    <mergeCell ref="AH61:AI61"/>
    <mergeCell ref="AH62:AI62"/>
    <mergeCell ref="AF66:AG66"/>
    <mergeCell ref="AF67:AG67"/>
    <mergeCell ref="AF70:AG70"/>
    <mergeCell ref="AD61:AE61"/>
    <mergeCell ref="AD59:AE59"/>
    <mergeCell ref="AF59:AG59"/>
    <mergeCell ref="AF61:AG61"/>
    <mergeCell ref="AD70:AE70"/>
    <mergeCell ref="AF60:AG60"/>
    <mergeCell ref="AD62:AE62"/>
    <mergeCell ref="AD63:AE63"/>
    <mergeCell ref="AD64:AE64"/>
    <mergeCell ref="AD65:AE65"/>
    <mergeCell ref="AF69:AG69"/>
    <mergeCell ref="AD66:AE66"/>
    <mergeCell ref="AD67:AE67"/>
    <mergeCell ref="AD68:AE68"/>
    <mergeCell ref="AD69:AE69"/>
    <mergeCell ref="AF65:AG65"/>
    <mergeCell ref="U2:AP2"/>
    <mergeCell ref="U4:AP4"/>
    <mergeCell ref="AD58:AE58"/>
    <mergeCell ref="AF58:AG58"/>
    <mergeCell ref="AD57:AG57"/>
    <mergeCell ref="AH58:AI58"/>
    <mergeCell ref="AJ58:AK58"/>
    <mergeCell ref="AL58:AM58"/>
    <mergeCell ref="U15:X15"/>
    <mergeCell ref="U16:X16"/>
    <mergeCell ref="F7:G8"/>
    <mergeCell ref="H7:I8"/>
    <mergeCell ref="J7:K7"/>
    <mergeCell ref="M7:N8"/>
    <mergeCell ref="U17:X17"/>
    <mergeCell ref="U14:X14"/>
    <mergeCell ref="U9:X9"/>
    <mergeCell ref="U10:X10"/>
    <mergeCell ref="U11:X11"/>
    <mergeCell ref="U12:X12"/>
    <mergeCell ref="AP7:AP8"/>
    <mergeCell ref="Q7:S8"/>
    <mergeCell ref="AO7:AO8"/>
    <mergeCell ref="O6:P8"/>
    <mergeCell ref="A3:S3"/>
    <mergeCell ref="AL7:AL8"/>
    <mergeCell ref="A5:B9"/>
    <mergeCell ref="C5:P5"/>
    <mergeCell ref="Q5:S6"/>
    <mergeCell ref="C7:E8"/>
    <mergeCell ref="C6:N6"/>
    <mergeCell ref="AJ7:AJ8"/>
    <mergeCell ref="AK7:AK8"/>
    <mergeCell ref="U6:X8"/>
    <mergeCell ref="J8:K8"/>
    <mergeCell ref="AH6:AP6"/>
    <mergeCell ref="AH7:AH8"/>
    <mergeCell ref="AI7:AI8"/>
    <mergeCell ref="AM7:AM8"/>
    <mergeCell ref="AN7:AN8"/>
    <mergeCell ref="AD60:AE60"/>
    <mergeCell ref="AD56:AN56"/>
    <mergeCell ref="AL57:AN57"/>
    <mergeCell ref="U52:AP52"/>
    <mergeCell ref="U54:AP54"/>
    <mergeCell ref="A14:B14"/>
    <mergeCell ref="A18:B18"/>
    <mergeCell ref="A25:B25"/>
    <mergeCell ref="A26:B26"/>
    <mergeCell ref="A29:B29"/>
    <mergeCell ref="Y6:AG6"/>
    <mergeCell ref="Y7:Y8"/>
    <mergeCell ref="Z7:AC7"/>
    <mergeCell ref="AD7:AG7"/>
    <mergeCell ref="A19:B19"/>
    <mergeCell ref="A20:B20"/>
    <mergeCell ref="A17:B17"/>
    <mergeCell ref="A12:B12"/>
    <mergeCell ref="A13:B13"/>
    <mergeCell ref="U13:X13"/>
    <mergeCell ref="A10:B10"/>
    <mergeCell ref="A11:B11"/>
    <mergeCell ref="U44:U46"/>
    <mergeCell ref="U27:W29"/>
    <mergeCell ref="A35:B35"/>
    <mergeCell ref="A45:B45"/>
    <mergeCell ref="X27:AI27"/>
    <mergeCell ref="A21:B21"/>
    <mergeCell ref="A22:B22"/>
    <mergeCell ref="U36:U38"/>
    <mergeCell ref="U40:U42"/>
    <mergeCell ref="A23:B23"/>
    <mergeCell ref="A24:B24"/>
    <mergeCell ref="U56:W58"/>
    <mergeCell ref="A52:B52"/>
    <mergeCell ref="AJ27:AP27"/>
    <mergeCell ref="AG28:AG29"/>
    <mergeCell ref="AC28:AD28"/>
    <mergeCell ref="AE28:AF28"/>
    <mergeCell ref="AM28:AN28"/>
    <mergeCell ref="A58:B58"/>
    <mergeCell ref="X28:Z28"/>
    <mergeCell ref="AA28:AB28"/>
    <mergeCell ref="X59:Y59"/>
    <mergeCell ref="Z59:AA59"/>
    <mergeCell ref="A66:B66"/>
    <mergeCell ref="A72:B72"/>
    <mergeCell ref="U30:W30"/>
    <mergeCell ref="U31:W31"/>
    <mergeCell ref="U32:W32"/>
    <mergeCell ref="U33:W33"/>
    <mergeCell ref="U34:W34"/>
    <mergeCell ref="U35:W35"/>
    <mergeCell ref="AB63:AC63"/>
    <mergeCell ref="U65:W65"/>
    <mergeCell ref="Z60:AA60"/>
    <mergeCell ref="Z61:AA61"/>
    <mergeCell ref="Z62:AA62"/>
    <mergeCell ref="Z63:AA63"/>
    <mergeCell ref="U67:W67"/>
    <mergeCell ref="U59:W59"/>
    <mergeCell ref="U60:W60"/>
    <mergeCell ref="U61:W61"/>
    <mergeCell ref="AB60:AC60"/>
    <mergeCell ref="U62:W62"/>
    <mergeCell ref="U63:W63"/>
    <mergeCell ref="U66:W66"/>
    <mergeCell ref="AB61:AC61"/>
    <mergeCell ref="AB62:AC62"/>
    <mergeCell ref="U68:W68"/>
    <mergeCell ref="U69:W69"/>
    <mergeCell ref="U70:W70"/>
    <mergeCell ref="X58:Y58"/>
    <mergeCell ref="U64:W64"/>
    <mergeCell ref="X60:Y60"/>
    <mergeCell ref="X61:Y61"/>
    <mergeCell ref="X62:Y62"/>
    <mergeCell ref="X63:Y63"/>
    <mergeCell ref="X68:Y68"/>
    <mergeCell ref="X69:Y69"/>
    <mergeCell ref="X70:Y70"/>
    <mergeCell ref="X64:Y64"/>
    <mergeCell ref="X65:Y65"/>
    <mergeCell ref="X66:Y66"/>
    <mergeCell ref="X67:Y67"/>
    <mergeCell ref="Z68:AA68"/>
    <mergeCell ref="Z69:AA69"/>
    <mergeCell ref="Z70:AA70"/>
    <mergeCell ref="Z64:AA64"/>
    <mergeCell ref="Z65:AA65"/>
    <mergeCell ref="Z66:AA66"/>
    <mergeCell ref="Z67:AA67"/>
    <mergeCell ref="AB68:AC68"/>
    <mergeCell ref="AB69:AC69"/>
    <mergeCell ref="AB70:AC70"/>
    <mergeCell ref="AB64:AC64"/>
    <mergeCell ref="AB65:AC65"/>
    <mergeCell ref="AB66:AC66"/>
    <mergeCell ref="AB67:AC67"/>
    <mergeCell ref="AB59:AC59"/>
    <mergeCell ref="U25:AP25"/>
    <mergeCell ref="AO56:AP56"/>
    <mergeCell ref="AO57:AP57"/>
    <mergeCell ref="AB58:AC58"/>
    <mergeCell ref="X56:AC57"/>
    <mergeCell ref="AH28:AI28"/>
    <mergeCell ref="AJ28:AL28"/>
    <mergeCell ref="Z58:AA58"/>
    <mergeCell ref="AO28:AP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view="pageBreakPreview" zoomScale="75" zoomScaleNormal="75" zoomScaleSheetLayoutView="75" zoomScalePageLayoutView="0" workbookViewId="0" topLeftCell="A1">
      <selection activeCell="A2" sqref="A2:AO2"/>
    </sheetView>
  </sheetViews>
  <sheetFormatPr defaultColWidth="10.59765625" defaultRowHeight="15"/>
  <cols>
    <col min="1" max="2" width="2.59765625" style="6" customWidth="1"/>
    <col min="3" max="3" width="9.59765625" style="6" customWidth="1"/>
    <col min="4" max="30" width="8.69921875" style="6" customWidth="1"/>
    <col min="31" max="16384" width="10.59765625" style="6" customWidth="1"/>
  </cols>
  <sheetData>
    <row r="1" spans="1:29" s="222" customFormat="1" ht="19.5" customHeight="1">
      <c r="A1" s="24" t="s">
        <v>475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26" t="s">
        <v>476</v>
      </c>
      <c r="AC1" s="49"/>
    </row>
    <row r="2" spans="1:30" s="9" customFormat="1" ht="19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s="9" customFormat="1" ht="19.5" customHeight="1">
      <c r="A3" s="766" t="s">
        <v>683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94"/>
      <c r="AD3" s="94"/>
    </row>
    <row r="4" spans="2:30" s="9" customFormat="1" ht="18" customHeight="1" thickBot="1">
      <c r="B4" s="103"/>
      <c r="C4" s="103"/>
      <c r="D4" s="103"/>
      <c r="E4" s="103"/>
      <c r="F4" s="103"/>
      <c r="G4" s="103"/>
      <c r="H4" s="398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70" t="s">
        <v>154</v>
      </c>
      <c r="AC4" s="103"/>
      <c r="AD4" s="111"/>
    </row>
    <row r="5" spans="1:30" s="9" customFormat="1" ht="21" customHeight="1">
      <c r="A5" s="735" t="s">
        <v>651</v>
      </c>
      <c r="B5" s="735"/>
      <c r="C5" s="737"/>
      <c r="D5" s="751" t="s">
        <v>166</v>
      </c>
      <c r="E5" s="751"/>
      <c r="F5" s="752"/>
      <c r="G5" s="750" t="s">
        <v>723</v>
      </c>
      <c r="H5" s="751"/>
      <c r="I5" s="751"/>
      <c r="J5" s="751"/>
      <c r="K5" s="751"/>
      <c r="L5" s="751"/>
      <c r="M5" s="751"/>
      <c r="N5" s="751"/>
      <c r="O5" s="751"/>
      <c r="P5" s="751"/>
      <c r="Q5" s="752"/>
      <c r="R5" s="750" t="s">
        <v>724</v>
      </c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94"/>
      <c r="AD5" s="94"/>
    </row>
    <row r="6" spans="1:30" s="9" customFormat="1" ht="21" customHeight="1">
      <c r="A6" s="895"/>
      <c r="B6" s="895"/>
      <c r="C6" s="739"/>
      <c r="D6" s="896" t="s">
        <v>31</v>
      </c>
      <c r="E6" s="686" t="s">
        <v>32</v>
      </c>
      <c r="F6" s="686" t="s">
        <v>33</v>
      </c>
      <c r="G6" s="753" t="s">
        <v>31</v>
      </c>
      <c r="H6" s="755"/>
      <c r="I6" s="754"/>
      <c r="J6" s="753" t="s">
        <v>725</v>
      </c>
      <c r="K6" s="754"/>
      <c r="L6" s="753" t="s">
        <v>726</v>
      </c>
      <c r="M6" s="754"/>
      <c r="N6" s="753" t="s">
        <v>727</v>
      </c>
      <c r="O6" s="754"/>
      <c r="P6" s="753" t="s">
        <v>728</v>
      </c>
      <c r="Q6" s="754"/>
      <c r="R6" s="753" t="s">
        <v>31</v>
      </c>
      <c r="S6" s="755"/>
      <c r="T6" s="754"/>
      <c r="U6" s="753" t="s">
        <v>725</v>
      </c>
      <c r="V6" s="754"/>
      <c r="W6" s="753" t="s">
        <v>726</v>
      </c>
      <c r="X6" s="754"/>
      <c r="Y6" s="753" t="s">
        <v>727</v>
      </c>
      <c r="Z6" s="754"/>
      <c r="AA6" s="753" t="s">
        <v>729</v>
      </c>
      <c r="AB6" s="755"/>
      <c r="AC6" s="766"/>
      <c r="AD6" s="766"/>
    </row>
    <row r="7" spans="1:30" s="9" customFormat="1" ht="21" customHeight="1">
      <c r="A7" s="701"/>
      <c r="B7" s="701"/>
      <c r="C7" s="741"/>
      <c r="D7" s="784"/>
      <c r="E7" s="687"/>
      <c r="F7" s="687"/>
      <c r="G7" s="1" t="s">
        <v>31</v>
      </c>
      <c r="H7" s="1" t="s">
        <v>32</v>
      </c>
      <c r="I7" s="1" t="s">
        <v>33</v>
      </c>
      <c r="J7" s="1" t="s">
        <v>32</v>
      </c>
      <c r="K7" s="1" t="s">
        <v>33</v>
      </c>
      <c r="L7" s="1" t="s">
        <v>32</v>
      </c>
      <c r="M7" s="1" t="s">
        <v>33</v>
      </c>
      <c r="N7" s="1" t="s">
        <v>32</v>
      </c>
      <c r="O7" s="1" t="s">
        <v>33</v>
      </c>
      <c r="P7" s="1" t="s">
        <v>32</v>
      </c>
      <c r="Q7" s="1" t="s">
        <v>33</v>
      </c>
      <c r="R7" s="1" t="s">
        <v>31</v>
      </c>
      <c r="S7" s="1" t="s">
        <v>32</v>
      </c>
      <c r="T7" s="1" t="s">
        <v>33</v>
      </c>
      <c r="U7" s="1" t="s">
        <v>32</v>
      </c>
      <c r="V7" s="1" t="s">
        <v>33</v>
      </c>
      <c r="W7" s="1" t="s">
        <v>32</v>
      </c>
      <c r="X7" s="1" t="s">
        <v>33</v>
      </c>
      <c r="Y7" s="1" t="s">
        <v>32</v>
      </c>
      <c r="Z7" s="1" t="s">
        <v>33</v>
      </c>
      <c r="AA7" s="1" t="s">
        <v>32</v>
      </c>
      <c r="AB7" s="2" t="s">
        <v>33</v>
      </c>
      <c r="AC7" s="94"/>
      <c r="AD7" s="94"/>
    </row>
    <row r="8" spans="1:30" s="9" customFormat="1" ht="21" customHeight="1">
      <c r="A8" s="764" t="s">
        <v>8</v>
      </c>
      <c r="B8" s="893"/>
      <c r="C8" s="765"/>
      <c r="D8" s="190">
        <v>55649</v>
      </c>
      <c r="E8" s="190">
        <v>27948</v>
      </c>
      <c r="F8" s="190">
        <v>27701</v>
      </c>
      <c r="G8" s="190">
        <v>53932</v>
      </c>
      <c r="H8" s="190">
        <v>26720</v>
      </c>
      <c r="I8" s="190">
        <v>27212</v>
      </c>
      <c r="J8" s="190">
        <v>9324</v>
      </c>
      <c r="K8" s="190">
        <v>9288</v>
      </c>
      <c r="L8" s="190">
        <v>8836</v>
      </c>
      <c r="M8" s="190">
        <v>9173</v>
      </c>
      <c r="N8" s="190">
        <v>8538</v>
      </c>
      <c r="O8" s="190">
        <v>8751</v>
      </c>
      <c r="P8" s="190">
        <v>22</v>
      </c>
      <c r="Q8" s="190" t="s">
        <v>817</v>
      </c>
      <c r="R8" s="190">
        <v>1717</v>
      </c>
      <c r="S8" s="190">
        <v>1228</v>
      </c>
      <c r="T8" s="190">
        <v>489</v>
      </c>
      <c r="U8" s="190">
        <v>459</v>
      </c>
      <c r="V8" s="190">
        <v>145</v>
      </c>
      <c r="W8" s="190">
        <v>349</v>
      </c>
      <c r="X8" s="190">
        <v>157</v>
      </c>
      <c r="Y8" s="190">
        <v>251</v>
      </c>
      <c r="Z8" s="190">
        <v>116</v>
      </c>
      <c r="AA8" s="190">
        <v>169</v>
      </c>
      <c r="AB8" s="190">
        <v>71</v>
      </c>
      <c r="AC8" s="173"/>
      <c r="AD8" s="173"/>
    </row>
    <row r="9" spans="1:30" s="9" customFormat="1" ht="21" customHeight="1">
      <c r="A9" s="761">
        <v>2</v>
      </c>
      <c r="B9" s="894"/>
      <c r="C9" s="762"/>
      <c r="D9" s="190">
        <v>55793</v>
      </c>
      <c r="E9" s="190">
        <v>27909</v>
      </c>
      <c r="F9" s="190">
        <v>27884</v>
      </c>
      <c r="G9" s="190">
        <v>53981</v>
      </c>
      <c r="H9" s="190">
        <v>26587</v>
      </c>
      <c r="I9" s="190">
        <v>27394</v>
      </c>
      <c r="J9" s="190">
        <v>8944</v>
      </c>
      <c r="K9" s="190">
        <v>9156</v>
      </c>
      <c r="L9" s="190">
        <v>9082</v>
      </c>
      <c r="M9" s="190">
        <v>9175</v>
      </c>
      <c r="N9" s="190">
        <v>8544</v>
      </c>
      <c r="O9" s="190">
        <v>9063</v>
      </c>
      <c r="P9" s="190">
        <v>17</v>
      </c>
      <c r="Q9" s="190" t="s">
        <v>817</v>
      </c>
      <c r="R9" s="190">
        <v>1812</v>
      </c>
      <c r="S9" s="190">
        <v>1322</v>
      </c>
      <c r="T9" s="190">
        <v>490</v>
      </c>
      <c r="U9" s="190">
        <v>430</v>
      </c>
      <c r="V9" s="190">
        <v>131</v>
      </c>
      <c r="W9" s="190">
        <v>346</v>
      </c>
      <c r="X9" s="190">
        <v>109</v>
      </c>
      <c r="Y9" s="190">
        <v>305</v>
      </c>
      <c r="Z9" s="190">
        <v>147</v>
      </c>
      <c r="AA9" s="190">
        <v>241</v>
      </c>
      <c r="AB9" s="190">
        <v>103</v>
      </c>
      <c r="AC9" s="183"/>
      <c r="AD9" s="183"/>
    </row>
    <row r="10" spans="1:30" s="9" customFormat="1" ht="21" customHeight="1">
      <c r="A10" s="761">
        <v>3</v>
      </c>
      <c r="B10" s="894"/>
      <c r="C10" s="762"/>
      <c r="D10" s="190">
        <v>54527</v>
      </c>
      <c r="E10" s="190">
        <v>27460</v>
      </c>
      <c r="F10" s="190">
        <v>27067</v>
      </c>
      <c r="G10" s="190">
        <v>52950</v>
      </c>
      <c r="H10" s="190">
        <v>26312</v>
      </c>
      <c r="I10" s="190">
        <v>26638</v>
      </c>
      <c r="J10" s="190">
        <v>8797</v>
      </c>
      <c r="K10" s="190">
        <v>8607</v>
      </c>
      <c r="L10" s="190">
        <v>8671</v>
      </c>
      <c r="M10" s="190">
        <v>9019</v>
      </c>
      <c r="N10" s="190">
        <v>8822</v>
      </c>
      <c r="O10" s="190">
        <v>9012</v>
      </c>
      <c r="P10" s="190">
        <v>22</v>
      </c>
      <c r="Q10" s="190" t="s">
        <v>817</v>
      </c>
      <c r="R10" s="190">
        <v>1577</v>
      </c>
      <c r="S10" s="190">
        <v>1148</v>
      </c>
      <c r="T10" s="190">
        <v>429</v>
      </c>
      <c r="U10" s="190">
        <v>302</v>
      </c>
      <c r="V10" s="190">
        <v>125</v>
      </c>
      <c r="W10" s="190">
        <v>300</v>
      </c>
      <c r="X10" s="190">
        <v>85</v>
      </c>
      <c r="Y10" s="190">
        <v>320</v>
      </c>
      <c r="Z10" s="190">
        <v>103</v>
      </c>
      <c r="AA10" s="190">
        <v>226</v>
      </c>
      <c r="AB10" s="190">
        <v>116</v>
      </c>
      <c r="AC10" s="183"/>
      <c r="AD10" s="183"/>
    </row>
    <row r="11" spans="1:30" s="9" customFormat="1" ht="21" customHeight="1">
      <c r="A11" s="761">
        <v>4</v>
      </c>
      <c r="B11" s="894"/>
      <c r="C11" s="762"/>
      <c r="D11" s="190">
        <v>52299</v>
      </c>
      <c r="E11" s="190">
        <v>26346</v>
      </c>
      <c r="F11" s="190">
        <v>25953</v>
      </c>
      <c r="G11" s="190">
        <v>50939</v>
      </c>
      <c r="H11" s="190">
        <v>25330</v>
      </c>
      <c r="I11" s="190">
        <v>25609</v>
      </c>
      <c r="J11" s="190">
        <v>8310</v>
      </c>
      <c r="K11" s="190">
        <v>8235</v>
      </c>
      <c r="L11" s="190">
        <v>8520</v>
      </c>
      <c r="M11" s="190">
        <v>8488</v>
      </c>
      <c r="N11" s="190">
        <v>8478</v>
      </c>
      <c r="O11" s="190">
        <v>8886</v>
      </c>
      <c r="P11" s="190">
        <v>22</v>
      </c>
      <c r="Q11" s="190" t="s">
        <v>817</v>
      </c>
      <c r="R11" s="190">
        <v>1360</v>
      </c>
      <c r="S11" s="190">
        <v>1016</v>
      </c>
      <c r="T11" s="190">
        <v>344</v>
      </c>
      <c r="U11" s="190">
        <v>264</v>
      </c>
      <c r="V11" s="190">
        <v>91</v>
      </c>
      <c r="W11" s="190">
        <v>212</v>
      </c>
      <c r="X11" s="190">
        <v>94</v>
      </c>
      <c r="Y11" s="190">
        <v>282</v>
      </c>
      <c r="Z11" s="190">
        <v>73</v>
      </c>
      <c r="AA11" s="190">
        <v>259</v>
      </c>
      <c r="AB11" s="190">
        <v>86</v>
      </c>
      <c r="AC11" s="183"/>
      <c r="AD11" s="183"/>
    </row>
    <row r="12" spans="1:30" ht="21" customHeight="1">
      <c r="A12" s="723">
        <v>5</v>
      </c>
      <c r="B12" s="724"/>
      <c r="C12" s="725"/>
      <c r="D12" s="571">
        <f>SUM(D14,D16,D35)</f>
        <v>50036</v>
      </c>
      <c r="E12" s="571">
        <f aca="true" t="shared" si="0" ref="E12:P12">SUM(E14,E16,E35)</f>
        <v>25347</v>
      </c>
      <c r="F12" s="571">
        <f t="shared" si="0"/>
        <v>24689</v>
      </c>
      <c r="G12" s="571">
        <f t="shared" si="0"/>
        <v>48875</v>
      </c>
      <c r="H12" s="571">
        <f t="shared" si="0"/>
        <v>24484</v>
      </c>
      <c r="I12" s="571">
        <f t="shared" si="0"/>
        <v>24391</v>
      </c>
      <c r="J12" s="571">
        <f t="shared" si="0"/>
        <v>8058</v>
      </c>
      <c r="K12" s="571">
        <f t="shared" si="0"/>
        <v>7870</v>
      </c>
      <c r="L12" s="571">
        <f t="shared" si="0"/>
        <v>8096</v>
      </c>
      <c r="M12" s="571">
        <f t="shared" si="0"/>
        <v>8124</v>
      </c>
      <c r="N12" s="571">
        <f t="shared" si="0"/>
        <v>8302</v>
      </c>
      <c r="O12" s="571">
        <f t="shared" si="0"/>
        <v>8397</v>
      </c>
      <c r="P12" s="571">
        <f t="shared" si="0"/>
        <v>28</v>
      </c>
      <c r="Q12" s="571" t="s">
        <v>846</v>
      </c>
      <c r="R12" s="571">
        <f aca="true" t="shared" si="1" ref="R12:AB12">SUM(R14,R16,R35)</f>
        <v>1161</v>
      </c>
      <c r="S12" s="571">
        <f t="shared" si="1"/>
        <v>863</v>
      </c>
      <c r="T12" s="571">
        <f t="shared" si="1"/>
        <v>298</v>
      </c>
      <c r="U12" s="571">
        <f t="shared" si="1"/>
        <v>217</v>
      </c>
      <c r="V12" s="571">
        <f t="shared" si="1"/>
        <v>67</v>
      </c>
      <c r="W12" s="571">
        <f t="shared" si="1"/>
        <v>194</v>
      </c>
      <c r="X12" s="571">
        <f t="shared" si="1"/>
        <v>82</v>
      </c>
      <c r="Y12" s="571">
        <f t="shared" si="1"/>
        <v>221</v>
      </c>
      <c r="Z12" s="571">
        <f t="shared" si="1"/>
        <v>98</v>
      </c>
      <c r="AA12" s="571">
        <f t="shared" si="1"/>
        <v>231</v>
      </c>
      <c r="AB12" s="571">
        <f t="shared" si="1"/>
        <v>51</v>
      </c>
      <c r="AC12" s="146"/>
      <c r="AD12" s="146"/>
    </row>
    <row r="13" spans="1:30" ht="21" customHeight="1">
      <c r="A13" s="50"/>
      <c r="B13" s="50"/>
      <c r="C13" s="36"/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22"/>
      <c r="AD13" s="22"/>
    </row>
    <row r="14" spans="1:30" s="572" customFormat="1" ht="21" customHeight="1">
      <c r="A14" s="757" t="s">
        <v>819</v>
      </c>
      <c r="B14" s="757"/>
      <c r="C14" s="758"/>
      <c r="D14" s="571">
        <v>416</v>
      </c>
      <c r="E14" s="571">
        <v>255</v>
      </c>
      <c r="F14" s="571">
        <v>161</v>
      </c>
      <c r="G14" s="570">
        <v>416</v>
      </c>
      <c r="H14" s="570">
        <v>255</v>
      </c>
      <c r="I14" s="570">
        <v>161</v>
      </c>
      <c r="J14" s="570">
        <v>81</v>
      </c>
      <c r="K14" s="570">
        <v>54</v>
      </c>
      <c r="L14" s="570">
        <v>87</v>
      </c>
      <c r="M14" s="570">
        <v>54</v>
      </c>
      <c r="N14" s="570">
        <v>87</v>
      </c>
      <c r="O14" s="570">
        <v>53</v>
      </c>
      <c r="P14" s="571" t="s">
        <v>817</v>
      </c>
      <c r="Q14" s="571" t="s">
        <v>846</v>
      </c>
      <c r="R14" s="571" t="s">
        <v>817</v>
      </c>
      <c r="S14" s="571" t="s">
        <v>850</v>
      </c>
      <c r="T14" s="571" t="s">
        <v>817</v>
      </c>
      <c r="U14" s="571" t="s">
        <v>817</v>
      </c>
      <c r="V14" s="571" t="s">
        <v>846</v>
      </c>
      <c r="W14" s="571" t="s">
        <v>846</v>
      </c>
      <c r="X14" s="571" t="s">
        <v>846</v>
      </c>
      <c r="Y14" s="571" t="s">
        <v>846</v>
      </c>
      <c r="Z14" s="571" t="s">
        <v>846</v>
      </c>
      <c r="AA14" s="571" t="s">
        <v>846</v>
      </c>
      <c r="AB14" s="571" t="s">
        <v>846</v>
      </c>
      <c r="AC14" s="571"/>
      <c r="AD14" s="571"/>
    </row>
    <row r="15" spans="1:30" ht="21" customHeight="1">
      <c r="A15" s="35"/>
      <c r="B15" s="35"/>
      <c r="C15" s="223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4"/>
      <c r="AD15" s="54"/>
    </row>
    <row r="16" spans="1:30" s="572" customFormat="1" ht="21" customHeight="1">
      <c r="A16" s="757" t="s">
        <v>820</v>
      </c>
      <c r="B16" s="757"/>
      <c r="C16" s="758"/>
      <c r="D16" s="570">
        <f>SUM(D17:D21,D23:D27,D29:D33)</f>
        <v>40155</v>
      </c>
      <c r="E16" s="570">
        <f aca="true" t="shared" si="2" ref="E16:P16">SUM(E17:E21,E23:E27,E29:E33)</f>
        <v>20556</v>
      </c>
      <c r="F16" s="570">
        <f t="shared" si="2"/>
        <v>19599</v>
      </c>
      <c r="G16" s="570">
        <f t="shared" si="2"/>
        <v>38994</v>
      </c>
      <c r="H16" s="570">
        <f t="shared" si="2"/>
        <v>19693</v>
      </c>
      <c r="I16" s="570">
        <f t="shared" si="2"/>
        <v>19301</v>
      </c>
      <c r="J16" s="570">
        <f t="shared" si="2"/>
        <v>6341</v>
      </c>
      <c r="K16" s="570">
        <f t="shared" si="2"/>
        <v>6189</v>
      </c>
      <c r="L16" s="570">
        <f t="shared" si="2"/>
        <v>6600</v>
      </c>
      <c r="M16" s="570">
        <f t="shared" si="2"/>
        <v>6412</v>
      </c>
      <c r="N16" s="570">
        <f t="shared" si="2"/>
        <v>6724</v>
      </c>
      <c r="O16" s="570">
        <f t="shared" si="2"/>
        <v>6700</v>
      </c>
      <c r="P16" s="570">
        <f t="shared" si="2"/>
        <v>28</v>
      </c>
      <c r="Q16" s="571" t="s">
        <v>846</v>
      </c>
      <c r="R16" s="570">
        <f aca="true" t="shared" si="3" ref="R16:AB16">SUM(R17:R21,R23:R27,R29:R33)</f>
        <v>1161</v>
      </c>
      <c r="S16" s="570">
        <f t="shared" si="3"/>
        <v>863</v>
      </c>
      <c r="T16" s="570">
        <f t="shared" si="3"/>
        <v>298</v>
      </c>
      <c r="U16" s="570">
        <f t="shared" si="3"/>
        <v>217</v>
      </c>
      <c r="V16" s="570">
        <f t="shared" si="3"/>
        <v>67</v>
      </c>
      <c r="W16" s="570">
        <f t="shared" si="3"/>
        <v>194</v>
      </c>
      <c r="X16" s="570">
        <f t="shared" si="3"/>
        <v>82</v>
      </c>
      <c r="Y16" s="570">
        <f t="shared" si="3"/>
        <v>221</v>
      </c>
      <c r="Z16" s="570">
        <f t="shared" si="3"/>
        <v>98</v>
      </c>
      <c r="AA16" s="570">
        <f t="shared" si="3"/>
        <v>231</v>
      </c>
      <c r="AB16" s="570">
        <f t="shared" si="3"/>
        <v>51</v>
      </c>
      <c r="AC16" s="574"/>
      <c r="AD16" s="574"/>
    </row>
    <row r="17" spans="1:30" ht="21" customHeight="1">
      <c r="A17" s="47"/>
      <c r="B17" s="729" t="s">
        <v>106</v>
      </c>
      <c r="C17" s="730"/>
      <c r="D17" s="12">
        <v>14117</v>
      </c>
      <c r="E17" s="12">
        <v>7096</v>
      </c>
      <c r="F17" s="12">
        <v>7021</v>
      </c>
      <c r="G17" s="12">
        <v>13429</v>
      </c>
      <c r="H17" s="12">
        <v>6540</v>
      </c>
      <c r="I17" s="12">
        <v>6889</v>
      </c>
      <c r="J17" s="12">
        <v>2101</v>
      </c>
      <c r="K17" s="12">
        <v>2187</v>
      </c>
      <c r="L17" s="12">
        <v>2163</v>
      </c>
      <c r="M17" s="12">
        <v>2342</v>
      </c>
      <c r="N17" s="12">
        <v>2276</v>
      </c>
      <c r="O17" s="12">
        <v>2360</v>
      </c>
      <c r="P17" s="190" t="s">
        <v>817</v>
      </c>
      <c r="Q17" s="190" t="s">
        <v>817</v>
      </c>
      <c r="R17" s="12">
        <v>688</v>
      </c>
      <c r="S17" s="12">
        <v>556</v>
      </c>
      <c r="T17" s="12">
        <v>132</v>
      </c>
      <c r="U17" s="12">
        <v>145</v>
      </c>
      <c r="V17" s="12">
        <v>36</v>
      </c>
      <c r="W17" s="12">
        <v>135</v>
      </c>
      <c r="X17" s="12">
        <v>32</v>
      </c>
      <c r="Y17" s="12">
        <v>145</v>
      </c>
      <c r="Z17" s="12">
        <v>45</v>
      </c>
      <c r="AA17" s="12">
        <v>131</v>
      </c>
      <c r="AB17" s="12">
        <v>19</v>
      </c>
      <c r="AC17" s="147"/>
      <c r="AD17" s="147"/>
    </row>
    <row r="18" spans="1:30" ht="21" customHeight="1">
      <c r="A18" s="47"/>
      <c r="B18" s="729" t="s">
        <v>46</v>
      </c>
      <c r="C18" s="730"/>
      <c r="D18" s="12">
        <v>2292</v>
      </c>
      <c r="E18" s="12">
        <v>1353</v>
      </c>
      <c r="F18" s="12">
        <v>939</v>
      </c>
      <c r="G18" s="12">
        <v>2242</v>
      </c>
      <c r="H18" s="12">
        <v>1310</v>
      </c>
      <c r="I18" s="12">
        <v>932</v>
      </c>
      <c r="J18" s="12">
        <v>432</v>
      </c>
      <c r="K18" s="12">
        <v>324</v>
      </c>
      <c r="L18" s="12">
        <v>464</v>
      </c>
      <c r="M18" s="12">
        <v>284</v>
      </c>
      <c r="N18" s="12">
        <v>414</v>
      </c>
      <c r="O18" s="12">
        <v>324</v>
      </c>
      <c r="P18" s="190" t="s">
        <v>817</v>
      </c>
      <c r="Q18" s="190" t="s">
        <v>817</v>
      </c>
      <c r="R18" s="12">
        <v>50</v>
      </c>
      <c r="S18" s="12">
        <v>43</v>
      </c>
      <c r="T18" s="12">
        <v>7</v>
      </c>
      <c r="U18" s="12">
        <v>17</v>
      </c>
      <c r="V18" s="12">
        <v>2</v>
      </c>
      <c r="W18" s="12">
        <v>5</v>
      </c>
      <c r="X18" s="12">
        <v>1</v>
      </c>
      <c r="Y18" s="12">
        <v>9</v>
      </c>
      <c r="Z18" s="12">
        <v>4</v>
      </c>
      <c r="AA18" s="12">
        <v>12</v>
      </c>
      <c r="AB18" s="190" t="s">
        <v>817</v>
      </c>
      <c r="AC18" s="51"/>
      <c r="AD18" s="51"/>
    </row>
    <row r="19" spans="1:30" ht="21" customHeight="1">
      <c r="A19" s="47"/>
      <c r="B19" s="729" t="s">
        <v>107</v>
      </c>
      <c r="C19" s="730"/>
      <c r="D19" s="12">
        <v>4763</v>
      </c>
      <c r="E19" s="12">
        <v>2336</v>
      </c>
      <c r="F19" s="12">
        <v>2427</v>
      </c>
      <c r="G19" s="12">
        <v>4589</v>
      </c>
      <c r="H19" s="12">
        <v>2208</v>
      </c>
      <c r="I19" s="12">
        <v>2381</v>
      </c>
      <c r="J19" s="12">
        <v>708</v>
      </c>
      <c r="K19" s="12">
        <v>785</v>
      </c>
      <c r="L19" s="12">
        <v>754</v>
      </c>
      <c r="M19" s="12">
        <v>762</v>
      </c>
      <c r="N19" s="12">
        <v>746</v>
      </c>
      <c r="O19" s="12">
        <v>834</v>
      </c>
      <c r="P19" s="190" t="s">
        <v>817</v>
      </c>
      <c r="Q19" s="190" t="s">
        <v>817</v>
      </c>
      <c r="R19" s="12">
        <v>174</v>
      </c>
      <c r="S19" s="12">
        <v>128</v>
      </c>
      <c r="T19" s="12">
        <v>46</v>
      </c>
      <c r="U19" s="12">
        <v>35</v>
      </c>
      <c r="V19" s="12">
        <v>12</v>
      </c>
      <c r="W19" s="12">
        <v>27</v>
      </c>
      <c r="X19" s="12">
        <v>13</v>
      </c>
      <c r="Y19" s="12">
        <v>36</v>
      </c>
      <c r="Z19" s="12">
        <v>11</v>
      </c>
      <c r="AA19" s="12">
        <v>30</v>
      </c>
      <c r="AB19" s="12">
        <v>10</v>
      </c>
      <c r="AC19" s="51"/>
      <c r="AD19" s="51"/>
    </row>
    <row r="20" spans="1:30" ht="21" customHeight="1">
      <c r="A20" s="47"/>
      <c r="B20" s="729" t="s">
        <v>108</v>
      </c>
      <c r="C20" s="730"/>
      <c r="D20" s="12">
        <v>1308</v>
      </c>
      <c r="E20" s="12">
        <v>664</v>
      </c>
      <c r="F20" s="12">
        <v>644</v>
      </c>
      <c r="G20" s="12">
        <v>1274</v>
      </c>
      <c r="H20" s="12">
        <v>645</v>
      </c>
      <c r="I20" s="12">
        <v>629</v>
      </c>
      <c r="J20" s="12">
        <v>201</v>
      </c>
      <c r="K20" s="12">
        <v>198</v>
      </c>
      <c r="L20" s="12">
        <v>225</v>
      </c>
      <c r="M20" s="12">
        <v>194</v>
      </c>
      <c r="N20" s="12">
        <v>219</v>
      </c>
      <c r="O20" s="12">
        <v>237</v>
      </c>
      <c r="P20" s="190" t="s">
        <v>817</v>
      </c>
      <c r="Q20" s="190" t="s">
        <v>817</v>
      </c>
      <c r="R20" s="12">
        <v>34</v>
      </c>
      <c r="S20" s="12">
        <v>19</v>
      </c>
      <c r="T20" s="12">
        <v>15</v>
      </c>
      <c r="U20" s="12">
        <v>2</v>
      </c>
      <c r="V20" s="12">
        <v>1</v>
      </c>
      <c r="W20" s="12">
        <v>2</v>
      </c>
      <c r="X20" s="12">
        <v>6</v>
      </c>
      <c r="Y20" s="12">
        <v>6</v>
      </c>
      <c r="Z20" s="12">
        <v>7</v>
      </c>
      <c r="AA20" s="12">
        <v>9</v>
      </c>
      <c r="AB20" s="12">
        <v>1</v>
      </c>
      <c r="AC20" s="51"/>
      <c r="AD20" s="51"/>
    </row>
    <row r="21" spans="1:30" ht="21" customHeight="1">
      <c r="A21" s="47"/>
      <c r="B21" s="729" t="s">
        <v>109</v>
      </c>
      <c r="C21" s="730"/>
      <c r="D21" s="12">
        <v>1162</v>
      </c>
      <c r="E21" s="12">
        <v>558</v>
      </c>
      <c r="F21" s="12">
        <v>604</v>
      </c>
      <c r="G21" s="12">
        <v>1162</v>
      </c>
      <c r="H21" s="12">
        <v>558</v>
      </c>
      <c r="I21" s="12">
        <v>604</v>
      </c>
      <c r="J21" s="12">
        <v>177</v>
      </c>
      <c r="K21" s="12">
        <v>188</v>
      </c>
      <c r="L21" s="12">
        <v>192</v>
      </c>
      <c r="M21" s="12">
        <v>209</v>
      </c>
      <c r="N21" s="12">
        <v>189</v>
      </c>
      <c r="O21" s="12">
        <v>207</v>
      </c>
      <c r="P21" s="190" t="s">
        <v>817</v>
      </c>
      <c r="Q21" s="190" t="s">
        <v>817</v>
      </c>
      <c r="R21" s="190" t="s">
        <v>817</v>
      </c>
      <c r="S21" s="190" t="s">
        <v>817</v>
      </c>
      <c r="T21" s="190" t="s">
        <v>817</v>
      </c>
      <c r="U21" s="190" t="s">
        <v>817</v>
      </c>
      <c r="V21" s="190" t="s">
        <v>817</v>
      </c>
      <c r="W21" s="190" t="s">
        <v>817</v>
      </c>
      <c r="X21" s="190" t="s">
        <v>817</v>
      </c>
      <c r="Y21" s="190" t="s">
        <v>817</v>
      </c>
      <c r="Z21" s="190" t="s">
        <v>817</v>
      </c>
      <c r="AA21" s="190" t="s">
        <v>817</v>
      </c>
      <c r="AB21" s="190" t="s">
        <v>817</v>
      </c>
      <c r="AC21" s="51"/>
      <c r="AD21" s="51"/>
    </row>
    <row r="22" spans="1:30" ht="21" customHeight="1">
      <c r="A22" s="47"/>
      <c r="B22" s="395"/>
      <c r="C22" s="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51"/>
      <c r="AD22" s="51"/>
    </row>
    <row r="23" spans="1:30" ht="21" customHeight="1">
      <c r="A23" s="47"/>
      <c r="B23" s="729" t="s">
        <v>110</v>
      </c>
      <c r="C23" s="730"/>
      <c r="D23" s="12">
        <v>2686</v>
      </c>
      <c r="E23" s="12">
        <v>1297</v>
      </c>
      <c r="F23" s="12">
        <v>1389</v>
      </c>
      <c r="G23" s="12">
        <v>2582</v>
      </c>
      <c r="H23" s="12">
        <v>1238</v>
      </c>
      <c r="I23" s="12">
        <v>1344</v>
      </c>
      <c r="J23" s="12">
        <v>422</v>
      </c>
      <c r="K23" s="12">
        <v>429</v>
      </c>
      <c r="L23" s="12">
        <v>417</v>
      </c>
      <c r="M23" s="12">
        <v>449</v>
      </c>
      <c r="N23" s="12">
        <v>399</v>
      </c>
      <c r="O23" s="12">
        <v>466</v>
      </c>
      <c r="P23" s="190" t="s">
        <v>817</v>
      </c>
      <c r="Q23" s="190" t="s">
        <v>817</v>
      </c>
      <c r="R23" s="12">
        <v>104</v>
      </c>
      <c r="S23" s="12">
        <v>59</v>
      </c>
      <c r="T23" s="12">
        <v>45</v>
      </c>
      <c r="U23" s="12">
        <v>12</v>
      </c>
      <c r="V23" s="12">
        <v>13</v>
      </c>
      <c r="W23" s="12">
        <v>15</v>
      </c>
      <c r="X23" s="12">
        <v>14</v>
      </c>
      <c r="Y23" s="12">
        <v>8</v>
      </c>
      <c r="Z23" s="12">
        <v>13</v>
      </c>
      <c r="AA23" s="12">
        <v>24</v>
      </c>
      <c r="AB23" s="12">
        <v>5</v>
      </c>
      <c r="AC23" s="51"/>
      <c r="AD23" s="51"/>
    </row>
    <row r="24" spans="1:30" ht="21" customHeight="1">
      <c r="A24" s="47"/>
      <c r="B24" s="729" t="s">
        <v>111</v>
      </c>
      <c r="C24" s="730"/>
      <c r="D24" s="12">
        <v>1539</v>
      </c>
      <c r="E24" s="12">
        <v>929</v>
      </c>
      <c r="F24" s="12">
        <v>610</v>
      </c>
      <c r="G24" s="12">
        <v>1461</v>
      </c>
      <c r="H24" s="12">
        <v>895</v>
      </c>
      <c r="I24" s="12">
        <v>566</v>
      </c>
      <c r="J24" s="12">
        <v>296</v>
      </c>
      <c r="K24" s="12">
        <v>193</v>
      </c>
      <c r="L24" s="12">
        <v>290</v>
      </c>
      <c r="M24" s="12">
        <v>193</v>
      </c>
      <c r="N24" s="12">
        <v>309</v>
      </c>
      <c r="O24" s="12">
        <v>180</v>
      </c>
      <c r="P24" s="190" t="s">
        <v>817</v>
      </c>
      <c r="Q24" s="190" t="s">
        <v>817</v>
      </c>
      <c r="R24" s="12">
        <v>78</v>
      </c>
      <c r="S24" s="12">
        <v>34</v>
      </c>
      <c r="T24" s="12">
        <v>44</v>
      </c>
      <c r="U24" s="12">
        <v>3</v>
      </c>
      <c r="V24" s="12">
        <v>2</v>
      </c>
      <c r="W24" s="12">
        <v>6</v>
      </c>
      <c r="X24" s="12">
        <v>12</v>
      </c>
      <c r="Y24" s="12">
        <v>13</v>
      </c>
      <c r="Z24" s="12">
        <v>15</v>
      </c>
      <c r="AA24" s="12">
        <v>12</v>
      </c>
      <c r="AB24" s="12">
        <v>15</v>
      </c>
      <c r="AC24" s="51"/>
      <c r="AD24" s="51"/>
    </row>
    <row r="25" spans="1:30" ht="21" customHeight="1">
      <c r="A25" s="47"/>
      <c r="B25" s="729" t="s">
        <v>112</v>
      </c>
      <c r="C25" s="730"/>
      <c r="D25" s="12">
        <v>1821</v>
      </c>
      <c r="E25" s="12">
        <v>1146</v>
      </c>
      <c r="F25" s="12">
        <v>675</v>
      </c>
      <c r="G25" s="12">
        <v>1821</v>
      </c>
      <c r="H25" s="12">
        <v>1146</v>
      </c>
      <c r="I25" s="12">
        <v>675</v>
      </c>
      <c r="J25" s="12">
        <v>404</v>
      </c>
      <c r="K25" s="12">
        <v>202</v>
      </c>
      <c r="L25" s="12">
        <v>384</v>
      </c>
      <c r="M25" s="12">
        <v>230</v>
      </c>
      <c r="N25" s="12">
        <v>358</v>
      </c>
      <c r="O25" s="12">
        <v>243</v>
      </c>
      <c r="P25" s="190" t="s">
        <v>817</v>
      </c>
      <c r="Q25" s="190" t="s">
        <v>817</v>
      </c>
      <c r="R25" s="190" t="s">
        <v>817</v>
      </c>
      <c r="S25" s="190" t="s">
        <v>817</v>
      </c>
      <c r="T25" s="190" t="s">
        <v>817</v>
      </c>
      <c r="U25" s="190" t="s">
        <v>817</v>
      </c>
      <c r="V25" s="190" t="s">
        <v>817</v>
      </c>
      <c r="W25" s="190" t="s">
        <v>817</v>
      </c>
      <c r="X25" s="190" t="s">
        <v>817</v>
      </c>
      <c r="Y25" s="190" t="s">
        <v>817</v>
      </c>
      <c r="Z25" s="190" t="s">
        <v>817</v>
      </c>
      <c r="AA25" s="190" t="s">
        <v>817</v>
      </c>
      <c r="AB25" s="190" t="s">
        <v>817</v>
      </c>
      <c r="AC25" s="51"/>
      <c r="AD25" s="51"/>
    </row>
    <row r="26" spans="1:30" ht="21" customHeight="1">
      <c r="A26" s="50"/>
      <c r="B26" s="729" t="s">
        <v>115</v>
      </c>
      <c r="C26" s="730"/>
      <c r="D26" s="12">
        <v>1160</v>
      </c>
      <c r="E26" s="12">
        <v>572</v>
      </c>
      <c r="F26" s="12">
        <v>588</v>
      </c>
      <c r="G26" s="12">
        <v>1160</v>
      </c>
      <c r="H26" s="12">
        <v>572</v>
      </c>
      <c r="I26" s="12">
        <v>588</v>
      </c>
      <c r="J26" s="12">
        <v>175</v>
      </c>
      <c r="K26" s="12">
        <v>195</v>
      </c>
      <c r="L26" s="12">
        <v>167</v>
      </c>
      <c r="M26" s="12">
        <v>187</v>
      </c>
      <c r="N26" s="12">
        <v>230</v>
      </c>
      <c r="O26" s="12">
        <v>206</v>
      </c>
      <c r="P26" s="190" t="s">
        <v>817</v>
      </c>
      <c r="Q26" s="190" t="s">
        <v>817</v>
      </c>
      <c r="R26" s="190" t="s">
        <v>817</v>
      </c>
      <c r="S26" s="190" t="s">
        <v>817</v>
      </c>
      <c r="T26" s="190" t="s">
        <v>817</v>
      </c>
      <c r="U26" s="190" t="s">
        <v>817</v>
      </c>
      <c r="V26" s="190" t="s">
        <v>817</v>
      </c>
      <c r="W26" s="190" t="s">
        <v>817</v>
      </c>
      <c r="X26" s="190" t="s">
        <v>817</v>
      </c>
      <c r="Y26" s="190" t="s">
        <v>817</v>
      </c>
      <c r="Z26" s="190" t="s">
        <v>817</v>
      </c>
      <c r="AA26" s="190" t="s">
        <v>817</v>
      </c>
      <c r="AB26" s="190" t="s">
        <v>817</v>
      </c>
      <c r="AC26" s="51"/>
      <c r="AD26" s="51"/>
    </row>
    <row r="27" spans="1:30" ht="21" customHeight="1">
      <c r="A27" s="50"/>
      <c r="B27" s="729" t="s">
        <v>120</v>
      </c>
      <c r="C27" s="730"/>
      <c r="D27" s="12">
        <v>1973</v>
      </c>
      <c r="E27" s="12">
        <v>945</v>
      </c>
      <c r="F27" s="12">
        <v>1028</v>
      </c>
      <c r="G27" s="12">
        <v>1973</v>
      </c>
      <c r="H27" s="12">
        <v>945</v>
      </c>
      <c r="I27" s="12">
        <v>1028</v>
      </c>
      <c r="J27" s="12">
        <v>303</v>
      </c>
      <c r="K27" s="12">
        <v>344</v>
      </c>
      <c r="L27" s="12">
        <v>295</v>
      </c>
      <c r="M27" s="12">
        <v>351</v>
      </c>
      <c r="N27" s="12">
        <v>347</v>
      </c>
      <c r="O27" s="12">
        <v>333</v>
      </c>
      <c r="P27" s="190" t="s">
        <v>817</v>
      </c>
      <c r="Q27" s="190" t="s">
        <v>817</v>
      </c>
      <c r="R27" s="190" t="s">
        <v>817</v>
      </c>
      <c r="S27" s="190" t="s">
        <v>817</v>
      </c>
      <c r="T27" s="190" t="s">
        <v>817</v>
      </c>
      <c r="U27" s="190" t="s">
        <v>817</v>
      </c>
      <c r="V27" s="190" t="s">
        <v>817</v>
      </c>
      <c r="W27" s="190" t="s">
        <v>817</v>
      </c>
      <c r="X27" s="190" t="s">
        <v>817</v>
      </c>
      <c r="Y27" s="190" t="s">
        <v>817</v>
      </c>
      <c r="Z27" s="190" t="s">
        <v>817</v>
      </c>
      <c r="AA27" s="190" t="s">
        <v>817</v>
      </c>
      <c r="AB27" s="190" t="s">
        <v>817</v>
      </c>
      <c r="AC27" s="51"/>
      <c r="AD27" s="12"/>
    </row>
    <row r="28" spans="1:30" ht="21" customHeight="1">
      <c r="A28" s="50"/>
      <c r="B28" s="395"/>
      <c r="C28" s="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51"/>
      <c r="S28" s="51"/>
      <c r="T28" s="51"/>
      <c r="U28" s="12"/>
      <c r="V28" s="12"/>
      <c r="W28" s="12"/>
      <c r="X28" s="12"/>
      <c r="Y28" s="12"/>
      <c r="Z28" s="12"/>
      <c r="AA28" s="12"/>
      <c r="AB28" s="12"/>
      <c r="AC28" s="51"/>
      <c r="AD28" s="12"/>
    </row>
    <row r="29" spans="1:30" ht="21" customHeight="1">
      <c r="A29" s="50"/>
      <c r="B29" s="729" t="s">
        <v>129</v>
      </c>
      <c r="C29" s="730"/>
      <c r="D29" s="12">
        <v>2726</v>
      </c>
      <c r="E29" s="12">
        <v>1621</v>
      </c>
      <c r="F29" s="12">
        <v>1105</v>
      </c>
      <c r="G29" s="12">
        <v>2693</v>
      </c>
      <c r="H29" s="12">
        <v>1597</v>
      </c>
      <c r="I29" s="12">
        <v>1096</v>
      </c>
      <c r="J29" s="12">
        <v>460</v>
      </c>
      <c r="K29" s="12">
        <v>320</v>
      </c>
      <c r="L29" s="12">
        <v>587</v>
      </c>
      <c r="M29" s="12">
        <v>372</v>
      </c>
      <c r="N29" s="12">
        <v>550</v>
      </c>
      <c r="O29" s="12">
        <v>404</v>
      </c>
      <c r="P29" s="190" t="s">
        <v>817</v>
      </c>
      <c r="Q29" s="190" t="s">
        <v>817</v>
      </c>
      <c r="R29" s="12">
        <v>33</v>
      </c>
      <c r="S29" s="12">
        <v>24</v>
      </c>
      <c r="T29" s="12">
        <v>9</v>
      </c>
      <c r="U29" s="12">
        <v>3</v>
      </c>
      <c r="V29" s="12">
        <v>1</v>
      </c>
      <c r="W29" s="12">
        <v>4</v>
      </c>
      <c r="X29" s="12">
        <v>4</v>
      </c>
      <c r="Y29" s="12">
        <v>4</v>
      </c>
      <c r="Z29" s="12">
        <v>3</v>
      </c>
      <c r="AA29" s="12">
        <v>13</v>
      </c>
      <c r="AB29" s="12">
        <v>1</v>
      </c>
      <c r="AC29" s="51"/>
      <c r="AD29" s="51"/>
    </row>
    <row r="30" spans="1:30" ht="21" customHeight="1">
      <c r="A30" s="50"/>
      <c r="B30" s="729" t="s">
        <v>135</v>
      </c>
      <c r="C30" s="730"/>
      <c r="D30" s="12">
        <v>1334</v>
      </c>
      <c r="E30" s="12">
        <v>581</v>
      </c>
      <c r="F30" s="12">
        <v>753</v>
      </c>
      <c r="G30" s="12">
        <v>1334</v>
      </c>
      <c r="H30" s="12">
        <v>581</v>
      </c>
      <c r="I30" s="12">
        <v>753</v>
      </c>
      <c r="J30" s="12">
        <v>207</v>
      </c>
      <c r="K30" s="12">
        <v>235</v>
      </c>
      <c r="L30" s="12">
        <v>176</v>
      </c>
      <c r="M30" s="12">
        <v>248</v>
      </c>
      <c r="N30" s="12">
        <v>198</v>
      </c>
      <c r="O30" s="12">
        <v>270</v>
      </c>
      <c r="P30" s="190" t="s">
        <v>817</v>
      </c>
      <c r="Q30" s="190" t="s">
        <v>817</v>
      </c>
      <c r="R30" s="190" t="s">
        <v>817</v>
      </c>
      <c r="S30" s="190" t="s">
        <v>817</v>
      </c>
      <c r="T30" s="190" t="s">
        <v>817</v>
      </c>
      <c r="U30" s="190" t="s">
        <v>817</v>
      </c>
      <c r="V30" s="190" t="s">
        <v>817</v>
      </c>
      <c r="W30" s="190" t="s">
        <v>817</v>
      </c>
      <c r="X30" s="190" t="s">
        <v>817</v>
      </c>
      <c r="Y30" s="190" t="s">
        <v>817</v>
      </c>
      <c r="Z30" s="190" t="s">
        <v>817</v>
      </c>
      <c r="AA30" s="190" t="s">
        <v>817</v>
      </c>
      <c r="AB30" s="190" t="s">
        <v>817</v>
      </c>
      <c r="AC30" s="51"/>
      <c r="AD30" s="51"/>
    </row>
    <row r="31" spans="1:30" ht="21" customHeight="1">
      <c r="A31" s="50"/>
      <c r="B31" s="729" t="s">
        <v>140</v>
      </c>
      <c r="C31" s="730"/>
      <c r="D31" s="12">
        <v>1487</v>
      </c>
      <c r="E31" s="12">
        <v>470</v>
      </c>
      <c r="F31" s="12">
        <v>1017</v>
      </c>
      <c r="G31" s="12">
        <v>1487</v>
      </c>
      <c r="H31" s="12">
        <v>470</v>
      </c>
      <c r="I31" s="12">
        <v>1017</v>
      </c>
      <c r="J31" s="12">
        <v>140</v>
      </c>
      <c r="K31" s="12">
        <v>327</v>
      </c>
      <c r="L31" s="12">
        <v>166</v>
      </c>
      <c r="M31" s="12">
        <v>348</v>
      </c>
      <c r="N31" s="12">
        <v>164</v>
      </c>
      <c r="O31" s="12">
        <v>342</v>
      </c>
      <c r="P31" s="190" t="s">
        <v>817</v>
      </c>
      <c r="Q31" s="190" t="s">
        <v>817</v>
      </c>
      <c r="R31" s="190" t="s">
        <v>817</v>
      </c>
      <c r="S31" s="190" t="s">
        <v>817</v>
      </c>
      <c r="T31" s="190" t="s">
        <v>817</v>
      </c>
      <c r="U31" s="190" t="s">
        <v>817</v>
      </c>
      <c r="V31" s="190" t="s">
        <v>817</v>
      </c>
      <c r="W31" s="190" t="s">
        <v>817</v>
      </c>
      <c r="X31" s="190" t="s">
        <v>817</v>
      </c>
      <c r="Y31" s="190" t="s">
        <v>817</v>
      </c>
      <c r="Z31" s="190" t="s">
        <v>817</v>
      </c>
      <c r="AA31" s="190" t="s">
        <v>817</v>
      </c>
      <c r="AB31" s="190" t="s">
        <v>817</v>
      </c>
      <c r="AC31" s="51"/>
      <c r="AD31" s="51"/>
    </row>
    <row r="32" spans="1:30" ht="21" customHeight="1">
      <c r="A32" s="50"/>
      <c r="B32" s="729" t="s">
        <v>147</v>
      </c>
      <c r="C32" s="730"/>
      <c r="D32" s="12">
        <v>1647</v>
      </c>
      <c r="E32" s="12">
        <v>878</v>
      </c>
      <c r="F32" s="12">
        <v>769</v>
      </c>
      <c r="G32" s="12">
        <v>1647</v>
      </c>
      <c r="H32" s="12">
        <v>878</v>
      </c>
      <c r="I32" s="12">
        <v>769</v>
      </c>
      <c r="J32" s="12">
        <v>284</v>
      </c>
      <c r="K32" s="12">
        <v>253</v>
      </c>
      <c r="L32" s="12">
        <v>292</v>
      </c>
      <c r="M32" s="12">
        <v>232</v>
      </c>
      <c r="N32" s="12">
        <v>298</v>
      </c>
      <c r="O32" s="12">
        <v>284</v>
      </c>
      <c r="P32" s="12">
        <v>4</v>
      </c>
      <c r="Q32" s="190" t="s">
        <v>817</v>
      </c>
      <c r="R32" s="190" t="s">
        <v>817</v>
      </c>
      <c r="S32" s="190" t="s">
        <v>817</v>
      </c>
      <c r="T32" s="190" t="s">
        <v>817</v>
      </c>
      <c r="U32" s="190" t="s">
        <v>817</v>
      </c>
      <c r="V32" s="190" t="s">
        <v>817</v>
      </c>
      <c r="W32" s="190" t="s">
        <v>817</v>
      </c>
      <c r="X32" s="190" t="s">
        <v>817</v>
      </c>
      <c r="Y32" s="190" t="s">
        <v>817</v>
      </c>
      <c r="Z32" s="190" t="s">
        <v>817</v>
      </c>
      <c r="AA32" s="190" t="s">
        <v>817</v>
      </c>
      <c r="AB32" s="190" t="s">
        <v>817</v>
      </c>
      <c r="AC32" s="51"/>
      <c r="AD32" s="51"/>
    </row>
    <row r="33" spans="1:30" ht="21" customHeight="1">
      <c r="A33" s="50"/>
      <c r="B33" s="729" t="s">
        <v>152</v>
      </c>
      <c r="C33" s="730"/>
      <c r="D33" s="12">
        <v>140</v>
      </c>
      <c r="E33" s="12">
        <v>110</v>
      </c>
      <c r="F33" s="12">
        <v>30</v>
      </c>
      <c r="G33" s="12">
        <v>140</v>
      </c>
      <c r="H33" s="12">
        <v>110</v>
      </c>
      <c r="I33" s="12">
        <v>30</v>
      </c>
      <c r="J33" s="12">
        <v>31</v>
      </c>
      <c r="K33" s="12">
        <v>9</v>
      </c>
      <c r="L33" s="12">
        <v>28</v>
      </c>
      <c r="M33" s="12">
        <v>11</v>
      </c>
      <c r="N33" s="12">
        <v>27</v>
      </c>
      <c r="O33" s="12">
        <v>10</v>
      </c>
      <c r="P33" s="12">
        <v>24</v>
      </c>
      <c r="Q33" s="190" t="s">
        <v>817</v>
      </c>
      <c r="R33" s="190" t="s">
        <v>817</v>
      </c>
      <c r="S33" s="190" t="s">
        <v>817</v>
      </c>
      <c r="T33" s="190" t="s">
        <v>817</v>
      </c>
      <c r="U33" s="190" t="s">
        <v>817</v>
      </c>
      <c r="V33" s="190" t="s">
        <v>817</v>
      </c>
      <c r="W33" s="190" t="s">
        <v>817</v>
      </c>
      <c r="X33" s="190" t="s">
        <v>817</v>
      </c>
      <c r="Y33" s="190" t="s">
        <v>817</v>
      </c>
      <c r="Z33" s="190" t="s">
        <v>817</v>
      </c>
      <c r="AA33" s="190" t="s">
        <v>817</v>
      </c>
      <c r="AB33" s="190" t="s">
        <v>817</v>
      </c>
      <c r="AC33" s="51"/>
      <c r="AD33" s="51"/>
    </row>
    <row r="34" spans="1:30" ht="21" customHeight="1">
      <c r="A34" s="50"/>
      <c r="B34" s="395"/>
      <c r="C34" s="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</row>
    <row r="35" spans="1:30" s="572" customFormat="1" ht="21" customHeight="1">
      <c r="A35" s="757" t="s">
        <v>821</v>
      </c>
      <c r="B35" s="757"/>
      <c r="C35" s="758"/>
      <c r="D35" s="570">
        <f>SUM(D36:D39)</f>
        <v>9465</v>
      </c>
      <c r="E35" s="570">
        <f aca="true" t="shared" si="4" ref="E35:O35">SUM(E36:E39)</f>
        <v>4536</v>
      </c>
      <c r="F35" s="570">
        <f t="shared" si="4"/>
        <v>4929</v>
      </c>
      <c r="G35" s="570">
        <f t="shared" si="4"/>
        <v>9465</v>
      </c>
      <c r="H35" s="570">
        <f t="shared" si="4"/>
        <v>4536</v>
      </c>
      <c r="I35" s="570">
        <f t="shared" si="4"/>
        <v>4929</v>
      </c>
      <c r="J35" s="570">
        <f t="shared" si="4"/>
        <v>1636</v>
      </c>
      <c r="K35" s="570">
        <f t="shared" si="4"/>
        <v>1627</v>
      </c>
      <c r="L35" s="570">
        <f t="shared" si="4"/>
        <v>1409</v>
      </c>
      <c r="M35" s="570">
        <f t="shared" si="4"/>
        <v>1658</v>
      </c>
      <c r="N35" s="570">
        <f t="shared" si="4"/>
        <v>1491</v>
      </c>
      <c r="O35" s="570">
        <f t="shared" si="4"/>
        <v>1644</v>
      </c>
      <c r="P35" s="571" t="s">
        <v>846</v>
      </c>
      <c r="Q35" s="571" t="s">
        <v>846</v>
      </c>
      <c r="R35" s="571" t="s">
        <v>846</v>
      </c>
      <c r="S35" s="571" t="s">
        <v>846</v>
      </c>
      <c r="T35" s="571" t="s">
        <v>846</v>
      </c>
      <c r="U35" s="571" t="s">
        <v>817</v>
      </c>
      <c r="V35" s="571" t="s">
        <v>846</v>
      </c>
      <c r="W35" s="571" t="s">
        <v>817</v>
      </c>
      <c r="X35" s="571" t="s">
        <v>850</v>
      </c>
      <c r="Y35" s="571" t="s">
        <v>817</v>
      </c>
      <c r="Z35" s="571" t="s">
        <v>817</v>
      </c>
      <c r="AA35" s="571" t="s">
        <v>846</v>
      </c>
      <c r="AB35" s="571" t="s">
        <v>846</v>
      </c>
      <c r="AC35" s="571"/>
      <c r="AD35" s="571"/>
    </row>
    <row r="36" spans="1:30" ht="21" customHeight="1">
      <c r="A36" s="35"/>
      <c r="B36" s="729" t="s">
        <v>106</v>
      </c>
      <c r="C36" s="730"/>
      <c r="D36" s="12">
        <v>8097</v>
      </c>
      <c r="E36" s="12">
        <v>3675</v>
      </c>
      <c r="F36" s="12">
        <v>4422</v>
      </c>
      <c r="G36" s="12">
        <v>8097</v>
      </c>
      <c r="H36" s="12">
        <v>3675</v>
      </c>
      <c r="I36" s="12">
        <v>4422</v>
      </c>
      <c r="J36" s="12">
        <v>1349</v>
      </c>
      <c r="K36" s="12">
        <v>1468</v>
      </c>
      <c r="L36" s="12">
        <v>1127</v>
      </c>
      <c r="M36" s="12">
        <v>1458</v>
      </c>
      <c r="N36" s="12">
        <v>1199</v>
      </c>
      <c r="O36" s="12">
        <v>1496</v>
      </c>
      <c r="P36" s="12" t="s">
        <v>818</v>
      </c>
      <c r="Q36" s="12" t="s">
        <v>818</v>
      </c>
      <c r="R36" s="12" t="s">
        <v>818</v>
      </c>
      <c r="S36" s="12" t="s">
        <v>818</v>
      </c>
      <c r="T36" s="12" t="s">
        <v>818</v>
      </c>
      <c r="U36" s="12" t="s">
        <v>818</v>
      </c>
      <c r="V36" s="12" t="s">
        <v>818</v>
      </c>
      <c r="W36" s="12" t="s">
        <v>818</v>
      </c>
      <c r="X36" s="12" t="s">
        <v>818</v>
      </c>
      <c r="Y36" s="12" t="s">
        <v>818</v>
      </c>
      <c r="Z36" s="12" t="s">
        <v>818</v>
      </c>
      <c r="AA36" s="51" t="s">
        <v>818</v>
      </c>
      <c r="AB36" s="51" t="s">
        <v>818</v>
      </c>
      <c r="AC36" s="51"/>
      <c r="AD36" s="51"/>
    </row>
    <row r="37" spans="1:30" ht="21" customHeight="1">
      <c r="A37" s="35"/>
      <c r="B37" s="729" t="s">
        <v>46</v>
      </c>
      <c r="C37" s="730"/>
      <c r="D37" s="12">
        <v>432</v>
      </c>
      <c r="E37" s="12">
        <v>201</v>
      </c>
      <c r="F37" s="12">
        <v>231</v>
      </c>
      <c r="G37" s="12">
        <v>432</v>
      </c>
      <c r="H37" s="12">
        <v>201</v>
      </c>
      <c r="I37" s="12">
        <v>231</v>
      </c>
      <c r="J37" s="12">
        <v>71</v>
      </c>
      <c r="K37" s="12">
        <v>79</v>
      </c>
      <c r="L37" s="12">
        <v>83</v>
      </c>
      <c r="M37" s="12">
        <v>94</v>
      </c>
      <c r="N37" s="12">
        <v>47</v>
      </c>
      <c r="O37" s="12">
        <v>58</v>
      </c>
      <c r="P37" s="12" t="s">
        <v>818</v>
      </c>
      <c r="Q37" s="12" t="s">
        <v>818</v>
      </c>
      <c r="R37" s="12" t="s">
        <v>818</v>
      </c>
      <c r="S37" s="12" t="s">
        <v>818</v>
      </c>
      <c r="T37" s="12" t="s">
        <v>818</v>
      </c>
      <c r="U37" s="12" t="s">
        <v>818</v>
      </c>
      <c r="V37" s="12" t="s">
        <v>818</v>
      </c>
      <c r="W37" s="12" t="s">
        <v>818</v>
      </c>
      <c r="X37" s="12" t="s">
        <v>818</v>
      </c>
      <c r="Y37" s="12" t="s">
        <v>818</v>
      </c>
      <c r="Z37" s="12" t="s">
        <v>818</v>
      </c>
      <c r="AA37" s="51" t="s">
        <v>818</v>
      </c>
      <c r="AB37" s="51" t="s">
        <v>818</v>
      </c>
      <c r="AC37" s="51"/>
      <c r="AD37" s="51"/>
    </row>
    <row r="38" spans="1:30" ht="21" customHeight="1">
      <c r="A38" s="35"/>
      <c r="B38" s="729" t="s">
        <v>107</v>
      </c>
      <c r="C38" s="730"/>
      <c r="D38" s="12">
        <v>848</v>
      </c>
      <c r="E38" s="12">
        <v>572</v>
      </c>
      <c r="F38" s="12">
        <v>276</v>
      </c>
      <c r="G38" s="12">
        <v>848</v>
      </c>
      <c r="H38" s="12">
        <v>572</v>
      </c>
      <c r="I38" s="12">
        <v>276</v>
      </c>
      <c r="J38" s="12">
        <v>195</v>
      </c>
      <c r="K38" s="12">
        <v>80</v>
      </c>
      <c r="L38" s="12">
        <v>165</v>
      </c>
      <c r="M38" s="12">
        <v>106</v>
      </c>
      <c r="N38" s="12">
        <v>212</v>
      </c>
      <c r="O38" s="12">
        <v>90</v>
      </c>
      <c r="P38" s="12" t="s">
        <v>818</v>
      </c>
      <c r="Q38" s="12" t="s">
        <v>818</v>
      </c>
      <c r="R38" s="12" t="s">
        <v>818</v>
      </c>
      <c r="S38" s="12" t="s">
        <v>818</v>
      </c>
      <c r="T38" s="12" t="s">
        <v>818</v>
      </c>
      <c r="U38" s="12" t="s">
        <v>818</v>
      </c>
      <c r="V38" s="12" t="s">
        <v>818</v>
      </c>
      <c r="W38" s="12" t="s">
        <v>818</v>
      </c>
      <c r="X38" s="12" t="s">
        <v>818</v>
      </c>
      <c r="Y38" s="12" t="s">
        <v>818</v>
      </c>
      <c r="Z38" s="12" t="s">
        <v>818</v>
      </c>
      <c r="AA38" s="51" t="s">
        <v>818</v>
      </c>
      <c r="AB38" s="51" t="s">
        <v>818</v>
      </c>
      <c r="AC38" s="51"/>
      <c r="AD38" s="51"/>
    </row>
    <row r="39" spans="1:31" ht="21" customHeight="1">
      <c r="A39" s="37"/>
      <c r="B39" s="891" t="s">
        <v>112</v>
      </c>
      <c r="C39" s="892"/>
      <c r="D39" s="23">
        <v>88</v>
      </c>
      <c r="E39" s="23">
        <v>88</v>
      </c>
      <c r="F39" s="23" t="s">
        <v>822</v>
      </c>
      <c r="G39" s="23">
        <v>88</v>
      </c>
      <c r="H39" s="23">
        <v>88</v>
      </c>
      <c r="I39" s="23" t="s">
        <v>822</v>
      </c>
      <c r="J39" s="23">
        <v>21</v>
      </c>
      <c r="K39" s="23" t="s">
        <v>817</v>
      </c>
      <c r="L39" s="23">
        <v>34</v>
      </c>
      <c r="M39" s="23" t="s">
        <v>823</v>
      </c>
      <c r="N39" s="23">
        <v>33</v>
      </c>
      <c r="O39" s="158" t="s">
        <v>823</v>
      </c>
      <c r="P39" s="415" t="s">
        <v>818</v>
      </c>
      <c r="Q39" s="415" t="s">
        <v>818</v>
      </c>
      <c r="R39" s="415" t="s">
        <v>818</v>
      </c>
      <c r="S39" s="415" t="s">
        <v>818</v>
      </c>
      <c r="T39" s="415" t="s">
        <v>818</v>
      </c>
      <c r="U39" s="415" t="s">
        <v>818</v>
      </c>
      <c r="V39" s="415" t="s">
        <v>818</v>
      </c>
      <c r="W39" s="415" t="s">
        <v>818</v>
      </c>
      <c r="X39" s="415" t="s">
        <v>818</v>
      </c>
      <c r="Y39" s="415" t="s">
        <v>818</v>
      </c>
      <c r="Z39" s="415" t="s">
        <v>818</v>
      </c>
      <c r="AA39" s="158" t="s">
        <v>818</v>
      </c>
      <c r="AB39" s="158" t="s">
        <v>818</v>
      </c>
      <c r="AC39" s="145"/>
      <c r="AD39" s="145"/>
      <c r="AE39" s="19"/>
    </row>
    <row r="40" spans="1:31" ht="21" customHeight="1">
      <c r="A40" s="21" t="s">
        <v>347</v>
      </c>
      <c r="B40" s="21"/>
      <c r="C40" s="21"/>
      <c r="AC40" s="19"/>
      <c r="AD40" s="19"/>
      <c r="AE40" s="19"/>
    </row>
    <row r="41" spans="1:31" ht="14.25" customHeight="1">
      <c r="A41" s="21"/>
      <c r="B41" s="21"/>
      <c r="C41" s="21"/>
      <c r="AC41" s="19"/>
      <c r="AD41" s="19"/>
      <c r="AE41" s="19"/>
    </row>
    <row r="42" spans="1:3" ht="14.25" customHeight="1">
      <c r="A42" s="21"/>
      <c r="B42" s="21"/>
      <c r="C42" s="21"/>
    </row>
    <row r="43" spans="1:3" ht="14.25" customHeight="1">
      <c r="A43" s="21"/>
      <c r="B43" s="21"/>
      <c r="C43" s="21"/>
    </row>
    <row r="44" spans="1:3" ht="14.25" customHeight="1">
      <c r="A44" s="21"/>
      <c r="B44" s="21"/>
      <c r="C44" s="21"/>
    </row>
    <row r="45" spans="1:3" ht="14.25" customHeight="1">
      <c r="A45" s="21"/>
      <c r="B45" s="21"/>
      <c r="C45" s="21"/>
    </row>
    <row r="46" spans="1:3" ht="14.25" customHeight="1">
      <c r="A46" s="21"/>
      <c r="B46" s="21"/>
      <c r="C46" s="21"/>
    </row>
    <row r="47" spans="1:3" ht="14.25" customHeight="1">
      <c r="A47" s="21"/>
      <c r="B47" s="21"/>
      <c r="C47" s="21"/>
    </row>
    <row r="48" spans="1:3" ht="14.25" customHeight="1">
      <c r="A48" s="21"/>
      <c r="B48" s="21"/>
      <c r="C48" s="21"/>
    </row>
    <row r="49" spans="1:3" ht="14.25" customHeight="1">
      <c r="A49" s="21"/>
      <c r="B49" s="21"/>
      <c r="C49" s="21"/>
    </row>
    <row r="50" spans="1:3" ht="14.25" customHeight="1">
      <c r="A50" s="21"/>
      <c r="B50" s="21"/>
      <c r="C50" s="21"/>
    </row>
    <row r="51" spans="1:3" ht="14.25" customHeight="1">
      <c r="A51" s="21"/>
      <c r="B51" s="21"/>
      <c r="C51" s="21"/>
    </row>
    <row r="52" spans="1:3" ht="14.25" customHeight="1">
      <c r="A52" s="21"/>
      <c r="B52" s="21"/>
      <c r="C52" s="21"/>
    </row>
    <row r="53" spans="1:3" ht="14.25" customHeight="1">
      <c r="A53" s="21"/>
      <c r="B53" s="21"/>
      <c r="C53" s="21"/>
    </row>
    <row r="54" spans="1:3" ht="14.25" customHeight="1">
      <c r="A54" s="21"/>
      <c r="B54" s="21"/>
      <c r="C54" s="21"/>
    </row>
    <row r="55" spans="1:3" ht="14.25" customHeight="1">
      <c r="A55" s="21"/>
      <c r="B55" s="21"/>
      <c r="C55" s="21"/>
    </row>
    <row r="56" spans="1:3" ht="14.25" customHeight="1">
      <c r="A56" s="21"/>
      <c r="B56" s="21"/>
      <c r="C56" s="21"/>
    </row>
    <row r="57" spans="1:3" ht="14.25" customHeight="1">
      <c r="A57" s="21"/>
      <c r="B57" s="21"/>
      <c r="C57" s="21"/>
    </row>
    <row r="58" spans="1:3" ht="14.25" customHeight="1">
      <c r="A58" s="21"/>
      <c r="B58" s="21"/>
      <c r="C58" s="21"/>
    </row>
    <row r="59" spans="1:3" ht="14.25" customHeight="1">
      <c r="A59" s="21"/>
      <c r="B59" s="21"/>
      <c r="C59" s="21"/>
    </row>
    <row r="60" spans="1:3" ht="14.25" customHeight="1">
      <c r="A60" s="21"/>
      <c r="B60" s="21"/>
      <c r="C60" s="21"/>
    </row>
    <row r="61" spans="1:3" ht="14.25" customHeight="1">
      <c r="A61" s="21"/>
      <c r="B61" s="21"/>
      <c r="C61" s="21"/>
    </row>
    <row r="62" spans="1:3" ht="14.25" customHeight="1">
      <c r="A62" s="21"/>
      <c r="B62" s="21"/>
      <c r="C62" s="21"/>
    </row>
    <row r="63" spans="1:3" ht="14.25" customHeight="1">
      <c r="A63" s="21"/>
      <c r="B63" s="21"/>
      <c r="C63" s="21"/>
    </row>
    <row r="64" spans="1:3" ht="14.25" customHeight="1">
      <c r="A64" s="21"/>
      <c r="B64" s="21"/>
      <c r="C64" s="21"/>
    </row>
    <row r="65" spans="1:3" ht="14.25" customHeight="1">
      <c r="A65" s="21"/>
      <c r="B65" s="21"/>
      <c r="C65" s="21"/>
    </row>
    <row r="66" spans="1:3" ht="14.25" customHeight="1">
      <c r="A66" s="21"/>
      <c r="B66" s="21"/>
      <c r="C66" s="21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46">
    <mergeCell ref="R5:AB5"/>
    <mergeCell ref="A3:AB3"/>
    <mergeCell ref="A5:C7"/>
    <mergeCell ref="D5:F5"/>
    <mergeCell ref="G5:Q5"/>
    <mergeCell ref="D6:D7"/>
    <mergeCell ref="AA6:AB6"/>
    <mergeCell ref="Y6:Z6"/>
    <mergeCell ref="A10:C10"/>
    <mergeCell ref="A11:C11"/>
    <mergeCell ref="G6:I6"/>
    <mergeCell ref="N6:O6"/>
    <mergeCell ref="P6:Q6"/>
    <mergeCell ref="W6:X6"/>
    <mergeCell ref="A12:C12"/>
    <mergeCell ref="AC6:AD6"/>
    <mergeCell ref="A8:C8"/>
    <mergeCell ref="A9:C9"/>
    <mergeCell ref="R6:T6"/>
    <mergeCell ref="U6:V6"/>
    <mergeCell ref="F6:F7"/>
    <mergeCell ref="J6:K6"/>
    <mergeCell ref="L6:M6"/>
    <mergeCell ref="E6:E7"/>
    <mergeCell ref="B19:C19"/>
    <mergeCell ref="B20:C20"/>
    <mergeCell ref="B21:C21"/>
    <mergeCell ref="B23:C23"/>
    <mergeCell ref="A14:C14"/>
    <mergeCell ref="A16:C16"/>
    <mergeCell ref="B17:C17"/>
    <mergeCell ref="B18:C18"/>
    <mergeCell ref="B29:C29"/>
    <mergeCell ref="B30:C30"/>
    <mergeCell ref="B31:C31"/>
    <mergeCell ref="B32:C32"/>
    <mergeCell ref="B24:C24"/>
    <mergeCell ref="B25:C25"/>
    <mergeCell ref="B26:C26"/>
    <mergeCell ref="B27:C27"/>
    <mergeCell ref="B38:C38"/>
    <mergeCell ref="B39:C39"/>
    <mergeCell ref="B33:C33"/>
    <mergeCell ref="A35:C35"/>
    <mergeCell ref="B36:C36"/>
    <mergeCell ref="B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  <colBreaks count="1" manualBreakCount="1"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6"/>
  <sheetViews>
    <sheetView view="pageBreakPreview" zoomScale="60" zoomScaleNormal="75" zoomScalePageLayoutView="0" workbookViewId="0" topLeftCell="A1">
      <selection activeCell="A2" sqref="A2:AO2"/>
    </sheetView>
  </sheetViews>
  <sheetFormatPr defaultColWidth="10.59765625" defaultRowHeight="15"/>
  <cols>
    <col min="1" max="1" width="15.19921875" style="91" customWidth="1"/>
    <col min="2" max="16" width="6.59765625" style="91" customWidth="1"/>
    <col min="17" max="17" width="9.19921875" style="91" customWidth="1"/>
    <col min="18" max="22" width="5.59765625" style="91" customWidth="1"/>
    <col min="23" max="46" width="3.8984375" style="91" customWidth="1"/>
    <col min="47" max="47" width="6.3984375" style="91" customWidth="1"/>
    <col min="48" max="49" width="6.5" style="91" customWidth="1"/>
    <col min="50" max="16384" width="10.59765625" style="91" customWidth="1"/>
  </cols>
  <sheetData>
    <row r="1" spans="1:52" s="25" customFormat="1" ht="19.5" customHeight="1">
      <c r="A1" s="24" t="s">
        <v>569</v>
      </c>
      <c r="AZ1" s="26" t="s">
        <v>570</v>
      </c>
    </row>
    <row r="2" spans="1:46" s="9" customFormat="1" ht="19.5" customHeight="1">
      <c r="A2" s="662" t="s">
        <v>851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3"/>
      <c r="Q2" s="3"/>
      <c r="R2" s="662" t="s">
        <v>852</v>
      </c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</row>
    <row r="3" spans="1:46" s="9" customFormat="1" ht="21.75" customHeight="1">
      <c r="A3" s="766" t="s">
        <v>571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3"/>
      <c r="Q3" s="3"/>
      <c r="R3" s="766" t="s">
        <v>623</v>
      </c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6"/>
      <c r="AP3" s="766"/>
      <c r="AQ3" s="766"/>
      <c r="AR3" s="766"/>
      <c r="AS3" s="766"/>
      <c r="AT3" s="766"/>
    </row>
    <row r="4" spans="1:46" s="9" customFormat="1" ht="21.75" customHeight="1" thickBo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2"/>
      <c r="L4" s="333"/>
      <c r="M4" s="331"/>
      <c r="N4" s="331"/>
      <c r="O4" s="331"/>
      <c r="P4" s="104"/>
      <c r="Q4" s="3"/>
      <c r="R4" s="331"/>
      <c r="S4" s="331"/>
      <c r="T4" s="331"/>
      <c r="U4" s="331"/>
      <c r="V4" s="187"/>
      <c r="W4" s="187"/>
      <c r="X4" s="187"/>
      <c r="Y4" s="331"/>
      <c r="Z4" s="331"/>
      <c r="AA4" s="331"/>
      <c r="AB4" s="187"/>
      <c r="AC4" s="334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</row>
    <row r="5" spans="1:46" s="9" customFormat="1" ht="21.75" customHeight="1">
      <c r="A5" s="968" t="s">
        <v>653</v>
      </c>
      <c r="B5" s="912"/>
      <c r="C5" s="664" t="s">
        <v>168</v>
      </c>
      <c r="D5" s="664"/>
      <c r="E5" s="664"/>
      <c r="F5" s="664"/>
      <c r="G5" s="664" t="s">
        <v>169</v>
      </c>
      <c r="H5" s="664"/>
      <c r="I5" s="664"/>
      <c r="J5" s="664"/>
      <c r="K5" s="664" t="s">
        <v>170</v>
      </c>
      <c r="L5" s="664"/>
      <c r="M5" s="664"/>
      <c r="N5" s="664"/>
      <c r="O5" s="967"/>
      <c r="P5" s="104"/>
      <c r="Q5" s="104"/>
      <c r="R5" s="911" t="s">
        <v>653</v>
      </c>
      <c r="S5" s="911"/>
      <c r="T5" s="911"/>
      <c r="U5" s="912"/>
      <c r="V5" s="664" t="s">
        <v>168</v>
      </c>
      <c r="W5" s="664"/>
      <c r="X5" s="664"/>
      <c r="Y5" s="664"/>
      <c r="Z5" s="664"/>
      <c r="AA5" s="664"/>
      <c r="AB5" s="664"/>
      <c r="AC5" s="664" t="s">
        <v>169</v>
      </c>
      <c r="AD5" s="664"/>
      <c r="AE5" s="664"/>
      <c r="AF5" s="664"/>
      <c r="AG5" s="664"/>
      <c r="AH5" s="664"/>
      <c r="AI5" s="664"/>
      <c r="AJ5" s="899" t="s">
        <v>572</v>
      </c>
      <c r="AK5" s="900"/>
      <c r="AL5" s="900"/>
      <c r="AM5" s="900"/>
      <c r="AN5" s="900"/>
      <c r="AO5" s="900"/>
      <c r="AP5" s="900"/>
      <c r="AQ5" s="900"/>
      <c r="AR5" s="900"/>
      <c r="AS5" s="900"/>
      <c r="AT5" s="900"/>
    </row>
    <row r="6" spans="1:47" s="9" customFormat="1" ht="21.75" customHeight="1">
      <c r="A6" s="969"/>
      <c r="B6" s="914"/>
      <c r="C6" s="665" t="s">
        <v>31</v>
      </c>
      <c r="D6" s="665"/>
      <c r="E6" s="234" t="s">
        <v>32</v>
      </c>
      <c r="F6" s="234" t="s">
        <v>33</v>
      </c>
      <c r="G6" s="665" t="s">
        <v>31</v>
      </c>
      <c r="H6" s="665"/>
      <c r="I6" s="234" t="s">
        <v>32</v>
      </c>
      <c r="J6" s="234" t="s">
        <v>33</v>
      </c>
      <c r="K6" s="665" t="s">
        <v>31</v>
      </c>
      <c r="L6" s="665"/>
      <c r="M6" s="234" t="s">
        <v>171</v>
      </c>
      <c r="N6" s="234" t="s">
        <v>172</v>
      </c>
      <c r="O6" s="310" t="s">
        <v>173</v>
      </c>
      <c r="P6" s="104"/>
      <c r="Q6" s="104"/>
      <c r="R6" s="913"/>
      <c r="S6" s="913"/>
      <c r="T6" s="913"/>
      <c r="U6" s="914"/>
      <c r="V6" s="916" t="s">
        <v>31</v>
      </c>
      <c r="W6" s="916"/>
      <c r="X6" s="916"/>
      <c r="Y6" s="335" t="s">
        <v>32</v>
      </c>
      <c r="Z6" s="335"/>
      <c r="AA6" s="335" t="s">
        <v>33</v>
      </c>
      <c r="AB6" s="335"/>
      <c r="AC6" s="335" t="s">
        <v>31</v>
      </c>
      <c r="AD6" s="335"/>
      <c r="AE6" s="335"/>
      <c r="AF6" s="335" t="s">
        <v>32</v>
      </c>
      <c r="AG6" s="335"/>
      <c r="AH6" s="335" t="s">
        <v>33</v>
      </c>
      <c r="AI6" s="335"/>
      <c r="AJ6" s="902" t="s">
        <v>31</v>
      </c>
      <c r="AK6" s="903"/>
      <c r="AL6" s="904"/>
      <c r="AM6" s="902" t="s">
        <v>655</v>
      </c>
      <c r="AN6" s="927"/>
      <c r="AO6" s="335" t="s">
        <v>171</v>
      </c>
      <c r="AP6" s="335"/>
      <c r="AQ6" s="335" t="s">
        <v>172</v>
      </c>
      <c r="AR6" s="335"/>
      <c r="AS6" s="916" t="s">
        <v>173</v>
      </c>
      <c r="AT6" s="926"/>
      <c r="AU6" s="111"/>
    </row>
    <row r="7" spans="1:47" ht="21.75" customHeight="1">
      <c r="A7" s="965" t="s">
        <v>654</v>
      </c>
      <c r="B7" s="966"/>
      <c r="C7" s="964">
        <v>51</v>
      </c>
      <c r="D7" s="964"/>
      <c r="E7" s="336">
        <v>29</v>
      </c>
      <c r="F7" s="336">
        <v>22</v>
      </c>
      <c r="G7" s="964">
        <v>32</v>
      </c>
      <c r="H7" s="964"/>
      <c r="I7" s="336">
        <v>4</v>
      </c>
      <c r="J7" s="336">
        <v>28</v>
      </c>
      <c r="K7" s="964">
        <v>19</v>
      </c>
      <c r="L7" s="964"/>
      <c r="M7" s="336">
        <v>3</v>
      </c>
      <c r="N7" s="336">
        <v>5</v>
      </c>
      <c r="O7" s="336">
        <v>11</v>
      </c>
      <c r="P7" s="104"/>
      <c r="Q7" s="104"/>
      <c r="R7" s="929" t="s">
        <v>8</v>
      </c>
      <c r="S7" s="929"/>
      <c r="T7" s="929"/>
      <c r="U7" s="929"/>
      <c r="V7" s="930">
        <v>559</v>
      </c>
      <c r="W7" s="907"/>
      <c r="X7" s="907"/>
      <c r="Y7" s="925">
        <v>249</v>
      </c>
      <c r="Z7" s="925"/>
      <c r="AA7" s="925">
        <v>310</v>
      </c>
      <c r="AB7" s="925"/>
      <c r="AC7" s="907">
        <v>161</v>
      </c>
      <c r="AD7" s="907"/>
      <c r="AE7" s="907"/>
      <c r="AF7" s="925">
        <v>42</v>
      </c>
      <c r="AG7" s="925"/>
      <c r="AH7" s="925">
        <v>119</v>
      </c>
      <c r="AI7" s="925"/>
      <c r="AJ7" s="907">
        <v>256</v>
      </c>
      <c r="AK7" s="907"/>
      <c r="AL7" s="907"/>
      <c r="AM7" s="907" t="s">
        <v>817</v>
      </c>
      <c r="AN7" s="907"/>
      <c r="AO7" s="834">
        <v>103</v>
      </c>
      <c r="AP7" s="834"/>
      <c r="AQ7" s="834">
        <v>82</v>
      </c>
      <c r="AR7" s="834"/>
      <c r="AS7" s="834">
        <v>71</v>
      </c>
      <c r="AT7" s="834"/>
      <c r="AU7" s="93"/>
    </row>
    <row r="8" spans="1:47" ht="21.75" customHeight="1">
      <c r="A8" s="941">
        <v>2</v>
      </c>
      <c r="B8" s="928"/>
      <c r="C8" s="955">
        <v>49</v>
      </c>
      <c r="D8" s="955"/>
      <c r="E8" s="148">
        <v>29</v>
      </c>
      <c r="F8" s="148">
        <v>20</v>
      </c>
      <c r="G8" s="955">
        <v>33</v>
      </c>
      <c r="H8" s="955"/>
      <c r="I8" s="148">
        <v>4</v>
      </c>
      <c r="J8" s="148">
        <v>29</v>
      </c>
      <c r="K8" s="955">
        <v>20</v>
      </c>
      <c r="L8" s="955"/>
      <c r="M8" s="148">
        <v>6</v>
      </c>
      <c r="N8" s="148">
        <v>3</v>
      </c>
      <c r="O8" s="148">
        <v>11</v>
      </c>
      <c r="P8" s="83"/>
      <c r="Q8" s="97"/>
      <c r="R8" s="928">
        <v>2</v>
      </c>
      <c r="S8" s="928"/>
      <c r="T8" s="928"/>
      <c r="U8" s="720"/>
      <c r="V8" s="931">
        <v>563</v>
      </c>
      <c r="W8" s="908"/>
      <c r="X8" s="908"/>
      <c r="Y8" s="909">
        <v>246</v>
      </c>
      <c r="Z8" s="909"/>
      <c r="AA8" s="909">
        <v>317</v>
      </c>
      <c r="AB8" s="909"/>
      <c r="AC8" s="908">
        <v>163</v>
      </c>
      <c r="AD8" s="908"/>
      <c r="AE8" s="908"/>
      <c r="AF8" s="909">
        <v>43</v>
      </c>
      <c r="AG8" s="909"/>
      <c r="AH8" s="909">
        <v>120</v>
      </c>
      <c r="AI8" s="909"/>
      <c r="AJ8" s="908">
        <v>254</v>
      </c>
      <c r="AK8" s="908"/>
      <c r="AL8" s="908"/>
      <c r="AM8" s="908" t="s">
        <v>817</v>
      </c>
      <c r="AN8" s="908"/>
      <c r="AO8" s="650">
        <v>101</v>
      </c>
      <c r="AP8" s="650"/>
      <c r="AQ8" s="650">
        <v>82</v>
      </c>
      <c r="AR8" s="650"/>
      <c r="AS8" s="650">
        <v>71</v>
      </c>
      <c r="AT8" s="650"/>
      <c r="AU8" s="93"/>
    </row>
    <row r="9" spans="1:46" ht="21.75" customHeight="1">
      <c r="A9" s="941">
        <v>3</v>
      </c>
      <c r="B9" s="928"/>
      <c r="C9" s="955">
        <v>52</v>
      </c>
      <c r="D9" s="955"/>
      <c r="E9" s="148">
        <v>31</v>
      </c>
      <c r="F9" s="148">
        <v>21</v>
      </c>
      <c r="G9" s="955">
        <v>33</v>
      </c>
      <c r="H9" s="955"/>
      <c r="I9" s="148">
        <v>3</v>
      </c>
      <c r="J9" s="148">
        <v>30</v>
      </c>
      <c r="K9" s="955">
        <v>20</v>
      </c>
      <c r="L9" s="955"/>
      <c r="M9" s="148">
        <v>6</v>
      </c>
      <c r="N9" s="148">
        <v>3</v>
      </c>
      <c r="O9" s="148">
        <v>11</v>
      </c>
      <c r="P9" s="83"/>
      <c r="Q9" s="83"/>
      <c r="R9" s="928">
        <v>3</v>
      </c>
      <c r="S9" s="928"/>
      <c r="T9" s="928"/>
      <c r="U9" s="720"/>
      <c r="V9" s="931">
        <v>596</v>
      </c>
      <c r="W9" s="908"/>
      <c r="X9" s="908"/>
      <c r="Y9" s="909">
        <v>260</v>
      </c>
      <c r="Z9" s="909"/>
      <c r="AA9" s="909">
        <v>336</v>
      </c>
      <c r="AB9" s="909"/>
      <c r="AC9" s="908">
        <v>165</v>
      </c>
      <c r="AD9" s="908"/>
      <c r="AE9" s="908"/>
      <c r="AF9" s="909">
        <v>44</v>
      </c>
      <c r="AG9" s="909"/>
      <c r="AH9" s="909">
        <v>121</v>
      </c>
      <c r="AI9" s="909"/>
      <c r="AJ9" s="908">
        <v>252</v>
      </c>
      <c r="AK9" s="908"/>
      <c r="AL9" s="908"/>
      <c r="AM9" s="908" t="s">
        <v>817</v>
      </c>
      <c r="AN9" s="908"/>
      <c r="AO9" s="650">
        <v>103</v>
      </c>
      <c r="AP9" s="650"/>
      <c r="AQ9" s="650">
        <v>76</v>
      </c>
      <c r="AR9" s="650"/>
      <c r="AS9" s="650">
        <v>73</v>
      </c>
      <c r="AT9" s="650"/>
    </row>
    <row r="10" spans="1:46" ht="21.75" customHeight="1">
      <c r="A10" s="941">
        <v>4</v>
      </c>
      <c r="B10" s="928"/>
      <c r="C10" s="955">
        <v>56</v>
      </c>
      <c r="D10" s="955"/>
      <c r="E10" s="148">
        <v>32</v>
      </c>
      <c r="F10" s="148">
        <v>24</v>
      </c>
      <c r="G10" s="955">
        <v>34</v>
      </c>
      <c r="H10" s="955"/>
      <c r="I10" s="148">
        <v>3</v>
      </c>
      <c r="J10" s="148">
        <v>31</v>
      </c>
      <c r="K10" s="955">
        <v>20</v>
      </c>
      <c r="L10" s="955"/>
      <c r="M10" s="148">
        <v>4</v>
      </c>
      <c r="N10" s="148">
        <v>4</v>
      </c>
      <c r="O10" s="148">
        <v>12</v>
      </c>
      <c r="R10" s="928">
        <v>4</v>
      </c>
      <c r="S10" s="928"/>
      <c r="T10" s="928"/>
      <c r="U10" s="720"/>
      <c r="V10" s="931">
        <v>636</v>
      </c>
      <c r="W10" s="908"/>
      <c r="X10" s="908"/>
      <c r="Y10" s="909">
        <v>271</v>
      </c>
      <c r="Z10" s="909"/>
      <c r="AA10" s="909">
        <v>365</v>
      </c>
      <c r="AB10" s="909"/>
      <c r="AC10" s="908">
        <v>166</v>
      </c>
      <c r="AD10" s="908"/>
      <c r="AE10" s="908"/>
      <c r="AF10" s="909">
        <v>47</v>
      </c>
      <c r="AG10" s="909"/>
      <c r="AH10" s="909">
        <v>119</v>
      </c>
      <c r="AI10" s="909"/>
      <c r="AJ10" s="908">
        <v>255</v>
      </c>
      <c r="AK10" s="908"/>
      <c r="AL10" s="908"/>
      <c r="AM10" s="908" t="s">
        <v>817</v>
      </c>
      <c r="AN10" s="908"/>
      <c r="AO10" s="650">
        <v>97</v>
      </c>
      <c r="AP10" s="650"/>
      <c r="AQ10" s="650">
        <v>82</v>
      </c>
      <c r="AR10" s="650"/>
      <c r="AS10" s="650">
        <v>76</v>
      </c>
      <c r="AT10" s="650"/>
    </row>
    <row r="11" spans="1:46" s="6" customFormat="1" ht="21.75" customHeight="1">
      <c r="A11" s="943">
        <v>5</v>
      </c>
      <c r="B11" s="957"/>
      <c r="C11" s="940">
        <f>SUM(E11:F11)</f>
        <v>53</v>
      </c>
      <c r="D11" s="940"/>
      <c r="E11" s="587">
        <v>34</v>
      </c>
      <c r="F11" s="587">
        <v>19</v>
      </c>
      <c r="G11" s="940">
        <f>SUM(I11:J11)</f>
        <v>34</v>
      </c>
      <c r="H11" s="940"/>
      <c r="I11" s="587">
        <v>3</v>
      </c>
      <c r="J11" s="587">
        <v>31</v>
      </c>
      <c r="K11" s="940">
        <f>SUM(M11:O11)</f>
        <v>19</v>
      </c>
      <c r="L11" s="940"/>
      <c r="M11" s="588">
        <v>4</v>
      </c>
      <c r="N11" s="588">
        <v>3</v>
      </c>
      <c r="O11" s="588">
        <v>12</v>
      </c>
      <c r="R11" s="934">
        <v>5</v>
      </c>
      <c r="S11" s="934"/>
      <c r="T11" s="934"/>
      <c r="U11" s="934"/>
      <c r="V11" s="983">
        <f>SUM(Y11:AB11)</f>
        <v>622</v>
      </c>
      <c r="W11" s="898"/>
      <c r="X11" s="898"/>
      <c r="Y11" s="905">
        <v>258</v>
      </c>
      <c r="Z11" s="905"/>
      <c r="AA11" s="905">
        <v>364</v>
      </c>
      <c r="AB11" s="905"/>
      <c r="AC11" s="898">
        <f>SUM(AF11:AI11)</f>
        <v>169</v>
      </c>
      <c r="AD11" s="898"/>
      <c r="AE11" s="898"/>
      <c r="AF11" s="905">
        <v>45</v>
      </c>
      <c r="AG11" s="905"/>
      <c r="AH11" s="905">
        <v>124</v>
      </c>
      <c r="AI11" s="905"/>
      <c r="AJ11" s="898">
        <f>SUM(AM11:AT11)</f>
        <v>254</v>
      </c>
      <c r="AK11" s="898"/>
      <c r="AL11" s="898"/>
      <c r="AM11" s="898" t="s">
        <v>818</v>
      </c>
      <c r="AN11" s="898"/>
      <c r="AO11" s="905">
        <v>93</v>
      </c>
      <c r="AP11" s="905"/>
      <c r="AQ11" s="905">
        <v>84</v>
      </c>
      <c r="AR11" s="905"/>
      <c r="AS11" s="905">
        <v>77</v>
      </c>
      <c r="AT11" s="905"/>
    </row>
    <row r="12" spans="1:37" s="6" customFormat="1" ht="21.75" customHeight="1">
      <c r="A12" s="6" t="s">
        <v>684</v>
      </c>
      <c r="B12" s="19"/>
      <c r="C12" s="82"/>
      <c r="D12" s="82"/>
      <c r="E12" s="82"/>
      <c r="F12" s="82"/>
      <c r="G12" s="82"/>
      <c r="H12" s="82"/>
      <c r="I12" s="82"/>
      <c r="J12" s="82"/>
      <c r="K12" s="19"/>
      <c r="R12" s="82" t="s">
        <v>179</v>
      </c>
      <c r="S12" s="82"/>
      <c r="T12" s="82"/>
      <c r="U12" s="82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4" s="6" customFormat="1" ht="21.75" customHeight="1">
      <c r="A13" s="6" t="s">
        <v>347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0"/>
      <c r="M13" s="10"/>
      <c r="N13" s="10"/>
      <c r="O13" s="10"/>
      <c r="P13" s="10"/>
      <c r="Q13" s="10"/>
      <c r="R13" s="6" t="s">
        <v>347</v>
      </c>
      <c r="W13" s="19"/>
      <c r="X13" s="19"/>
      <c r="Y13" s="19"/>
      <c r="Z13" s="19"/>
      <c r="AA13" s="19"/>
      <c r="AG13" s="19"/>
      <c r="AH13" s="19"/>
    </row>
    <row r="14" spans="1:32" s="9" customFormat="1" ht="21.75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0"/>
      <c r="M14" s="10"/>
      <c r="N14" s="10"/>
      <c r="O14" s="10"/>
      <c r="P14" s="10"/>
      <c r="Q14" s="1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</row>
    <row r="15" spans="2:52" s="9" customFormat="1" ht="21.75" customHeight="1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3"/>
      <c r="M15" s="3"/>
      <c r="N15" s="3"/>
      <c r="O15" s="3"/>
      <c r="P15" s="3"/>
      <c r="Q15" s="3"/>
      <c r="R15" s="766" t="s">
        <v>624</v>
      </c>
      <c r="S15" s="766"/>
      <c r="T15" s="766"/>
      <c r="U15" s="766"/>
      <c r="V15" s="766"/>
      <c r="W15" s="766"/>
      <c r="X15" s="766"/>
      <c r="Y15" s="766"/>
      <c r="Z15" s="766"/>
      <c r="AA15" s="766"/>
      <c r="AB15" s="766"/>
      <c r="AC15" s="766"/>
      <c r="AD15" s="766"/>
      <c r="AE15" s="766"/>
      <c r="AF15" s="766"/>
      <c r="AG15" s="766"/>
      <c r="AH15" s="766"/>
      <c r="AI15" s="766"/>
      <c r="AJ15" s="766"/>
      <c r="AK15" s="766"/>
      <c r="AL15" s="766"/>
      <c r="AM15" s="766"/>
      <c r="AN15" s="766"/>
      <c r="AO15" s="766"/>
      <c r="AP15" s="766"/>
      <c r="AQ15" s="766"/>
      <c r="AR15" s="766"/>
      <c r="AS15" s="766"/>
      <c r="AT15" s="766"/>
      <c r="AU15" s="766"/>
      <c r="AV15" s="766"/>
      <c r="AW15" s="766"/>
      <c r="AX15" s="766"/>
      <c r="AY15" s="766"/>
      <c r="AZ15" s="766"/>
    </row>
    <row r="16" spans="12:46" s="9" customFormat="1" ht="21.75" customHeight="1" thickBot="1">
      <c r="L16" s="3"/>
      <c r="M16" s="3"/>
      <c r="N16" s="3"/>
      <c r="O16" s="3"/>
      <c r="P16" s="3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8"/>
      <c r="AG16" s="187"/>
      <c r="AH16" s="337"/>
      <c r="AI16" s="337"/>
      <c r="AJ16" s="337"/>
      <c r="AK16" s="337"/>
      <c r="AL16" s="337"/>
      <c r="AM16" s="337"/>
      <c r="AN16" s="337"/>
      <c r="AO16" s="337"/>
      <c r="AP16" s="337"/>
      <c r="AQ16" s="320"/>
      <c r="AR16" s="320"/>
      <c r="AS16" s="111"/>
      <c r="AT16" s="111"/>
    </row>
    <row r="17" spans="1:53" s="9" customFormat="1" ht="21.75" customHeight="1">
      <c r="A17" s="766" t="s">
        <v>622</v>
      </c>
      <c r="B17" s="766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R17" s="911" t="s">
        <v>653</v>
      </c>
      <c r="S17" s="911"/>
      <c r="T17" s="911"/>
      <c r="U17" s="912"/>
      <c r="V17" s="664" t="s">
        <v>177</v>
      </c>
      <c r="W17" s="664"/>
      <c r="X17" s="664"/>
      <c r="Y17" s="664"/>
      <c r="Z17" s="664"/>
      <c r="AA17" s="664"/>
      <c r="AB17" s="664"/>
      <c r="AC17" s="664"/>
      <c r="AD17" s="664"/>
      <c r="AE17" s="899" t="s">
        <v>462</v>
      </c>
      <c r="AF17" s="900"/>
      <c r="AG17" s="900"/>
      <c r="AH17" s="900"/>
      <c r="AI17" s="900"/>
      <c r="AJ17" s="901"/>
      <c r="AK17" s="664" t="s">
        <v>573</v>
      </c>
      <c r="AL17" s="664"/>
      <c r="AM17" s="664"/>
      <c r="AN17" s="664"/>
      <c r="AO17" s="664"/>
      <c r="AP17" s="664"/>
      <c r="AQ17" s="982" t="s">
        <v>574</v>
      </c>
      <c r="AR17" s="982"/>
      <c r="AS17" s="982"/>
      <c r="AT17" s="982"/>
      <c r="AU17" s="982"/>
      <c r="AV17" s="982"/>
      <c r="AW17" s="982" t="s">
        <v>575</v>
      </c>
      <c r="AX17" s="982"/>
      <c r="AY17" s="982"/>
      <c r="AZ17" s="899"/>
      <c r="BA17" s="111"/>
    </row>
    <row r="18" spans="16:63" s="9" customFormat="1" ht="21.75" customHeight="1" thickBot="1">
      <c r="P18" s="338"/>
      <c r="R18" s="913"/>
      <c r="S18" s="913"/>
      <c r="T18" s="913"/>
      <c r="U18" s="914"/>
      <c r="V18" s="916" t="s">
        <v>31</v>
      </c>
      <c r="W18" s="916"/>
      <c r="X18" s="916"/>
      <c r="Y18" s="916" t="s">
        <v>32</v>
      </c>
      <c r="Z18" s="916"/>
      <c r="AA18" s="916"/>
      <c r="AB18" s="916" t="s">
        <v>33</v>
      </c>
      <c r="AC18" s="916"/>
      <c r="AD18" s="916"/>
      <c r="AE18" s="902" t="s">
        <v>325</v>
      </c>
      <c r="AF18" s="903"/>
      <c r="AG18" s="904"/>
      <c r="AH18" s="902" t="s">
        <v>326</v>
      </c>
      <c r="AI18" s="903"/>
      <c r="AJ18" s="904"/>
      <c r="AK18" s="916" t="s">
        <v>32</v>
      </c>
      <c r="AL18" s="916"/>
      <c r="AM18" s="916"/>
      <c r="AN18" s="916" t="s">
        <v>33</v>
      </c>
      <c r="AO18" s="916"/>
      <c r="AP18" s="916"/>
      <c r="AQ18" s="916" t="s">
        <v>32</v>
      </c>
      <c r="AR18" s="916"/>
      <c r="AS18" s="916"/>
      <c r="AT18" s="916" t="s">
        <v>33</v>
      </c>
      <c r="AU18" s="916"/>
      <c r="AV18" s="916"/>
      <c r="AW18" s="916" t="s">
        <v>32</v>
      </c>
      <c r="AX18" s="916"/>
      <c r="AY18" s="916" t="s">
        <v>33</v>
      </c>
      <c r="AZ18" s="926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</row>
    <row r="19" spans="1:64" ht="21.75" customHeight="1">
      <c r="A19" s="970" t="s">
        <v>653</v>
      </c>
      <c r="B19" s="973" t="s">
        <v>576</v>
      </c>
      <c r="C19" s="794"/>
      <c r="D19" s="795"/>
      <c r="E19" s="973" t="s">
        <v>577</v>
      </c>
      <c r="F19" s="795"/>
      <c r="G19" s="973" t="s">
        <v>578</v>
      </c>
      <c r="H19" s="795"/>
      <c r="I19" s="750" t="s">
        <v>579</v>
      </c>
      <c r="J19" s="751"/>
      <c r="K19" s="751"/>
      <c r="L19" s="751"/>
      <c r="M19" s="751"/>
      <c r="N19" s="751"/>
      <c r="O19" s="751"/>
      <c r="P19" s="751"/>
      <c r="Q19" s="9"/>
      <c r="R19" s="929" t="s">
        <v>8</v>
      </c>
      <c r="S19" s="929"/>
      <c r="T19" s="929"/>
      <c r="U19" s="929"/>
      <c r="V19" s="981">
        <v>1030</v>
      </c>
      <c r="W19" s="907"/>
      <c r="X19" s="907"/>
      <c r="Y19" s="906">
        <v>668</v>
      </c>
      <c r="Z19" s="906"/>
      <c r="AA19" s="906"/>
      <c r="AB19" s="906">
        <v>362</v>
      </c>
      <c r="AC19" s="906"/>
      <c r="AD19" s="906"/>
      <c r="AE19" s="906" t="s">
        <v>818</v>
      </c>
      <c r="AF19" s="906"/>
      <c r="AG19" s="906"/>
      <c r="AH19" s="906" t="s">
        <v>818</v>
      </c>
      <c r="AI19" s="906"/>
      <c r="AJ19" s="906"/>
      <c r="AK19" s="910">
        <v>207</v>
      </c>
      <c r="AL19" s="910"/>
      <c r="AM19" s="910"/>
      <c r="AN19" s="910">
        <v>117</v>
      </c>
      <c r="AO19" s="910"/>
      <c r="AP19" s="910"/>
      <c r="AQ19" s="910">
        <v>200</v>
      </c>
      <c r="AR19" s="910"/>
      <c r="AS19" s="910"/>
      <c r="AT19" s="910">
        <v>102</v>
      </c>
      <c r="AU19" s="910"/>
      <c r="AV19" s="910"/>
      <c r="AW19" s="910">
        <v>261</v>
      </c>
      <c r="AX19" s="910"/>
      <c r="AY19" s="910">
        <v>143</v>
      </c>
      <c r="AZ19" s="910"/>
      <c r="BA19" s="52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120"/>
    </row>
    <row r="20" spans="1:64" ht="21.75" customHeight="1">
      <c r="A20" s="971"/>
      <c r="B20" s="974"/>
      <c r="C20" s="975"/>
      <c r="D20" s="976"/>
      <c r="E20" s="974"/>
      <c r="F20" s="976"/>
      <c r="G20" s="974"/>
      <c r="H20" s="976"/>
      <c r="I20" s="977" t="s">
        <v>31</v>
      </c>
      <c r="J20" s="978"/>
      <c r="K20" s="977" t="s">
        <v>174</v>
      </c>
      <c r="L20" s="978"/>
      <c r="M20" s="977" t="s">
        <v>175</v>
      </c>
      <c r="N20" s="978"/>
      <c r="O20" s="977" t="s">
        <v>176</v>
      </c>
      <c r="P20" s="979"/>
      <c r="R20" s="928">
        <v>2</v>
      </c>
      <c r="S20" s="928"/>
      <c r="T20" s="928"/>
      <c r="U20" s="720"/>
      <c r="V20" s="915">
        <v>1011</v>
      </c>
      <c r="W20" s="908"/>
      <c r="X20" s="908"/>
      <c r="Y20" s="680">
        <v>648</v>
      </c>
      <c r="Z20" s="680"/>
      <c r="AA20" s="680"/>
      <c r="AB20" s="680">
        <v>363</v>
      </c>
      <c r="AC20" s="680"/>
      <c r="AD20" s="680"/>
      <c r="AE20" s="680" t="s">
        <v>818</v>
      </c>
      <c r="AF20" s="680"/>
      <c r="AG20" s="680"/>
      <c r="AH20" s="680" t="s">
        <v>818</v>
      </c>
      <c r="AI20" s="680"/>
      <c r="AJ20" s="680"/>
      <c r="AK20" s="663">
        <v>203</v>
      </c>
      <c r="AL20" s="663"/>
      <c r="AM20" s="663"/>
      <c r="AN20" s="663">
        <v>117</v>
      </c>
      <c r="AO20" s="663"/>
      <c r="AP20" s="663"/>
      <c r="AQ20" s="663">
        <v>193</v>
      </c>
      <c r="AR20" s="663"/>
      <c r="AS20" s="663"/>
      <c r="AT20" s="663">
        <v>108</v>
      </c>
      <c r="AU20" s="663"/>
      <c r="AV20" s="663"/>
      <c r="AW20" s="663">
        <v>252</v>
      </c>
      <c r="AX20" s="663"/>
      <c r="AY20" s="663">
        <v>138</v>
      </c>
      <c r="AZ20" s="663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64" ht="21.75" customHeight="1">
      <c r="A21" s="972"/>
      <c r="B21" s="228" t="s">
        <v>31</v>
      </c>
      <c r="C21" s="228" t="s">
        <v>32</v>
      </c>
      <c r="D21" s="228" t="s">
        <v>33</v>
      </c>
      <c r="E21" s="228" t="s">
        <v>32</v>
      </c>
      <c r="F21" s="228" t="s">
        <v>33</v>
      </c>
      <c r="G21" s="228" t="s">
        <v>32</v>
      </c>
      <c r="H21" s="228" t="s">
        <v>33</v>
      </c>
      <c r="I21" s="228" t="s">
        <v>32</v>
      </c>
      <c r="J21" s="228" t="s">
        <v>33</v>
      </c>
      <c r="K21" s="228" t="s">
        <v>32</v>
      </c>
      <c r="L21" s="228" t="s">
        <v>33</v>
      </c>
      <c r="M21" s="228" t="s">
        <v>32</v>
      </c>
      <c r="N21" s="228" t="s">
        <v>33</v>
      </c>
      <c r="O21" s="228" t="s">
        <v>32</v>
      </c>
      <c r="P21" s="314" t="s">
        <v>33</v>
      </c>
      <c r="R21" s="928">
        <v>3</v>
      </c>
      <c r="S21" s="928"/>
      <c r="T21" s="928"/>
      <c r="U21" s="720"/>
      <c r="V21" s="915">
        <v>980</v>
      </c>
      <c r="W21" s="908"/>
      <c r="X21" s="908"/>
      <c r="Y21" s="680">
        <v>629</v>
      </c>
      <c r="Z21" s="680"/>
      <c r="AA21" s="680"/>
      <c r="AB21" s="680">
        <v>351</v>
      </c>
      <c r="AC21" s="680"/>
      <c r="AD21" s="680"/>
      <c r="AE21" s="680" t="s">
        <v>818</v>
      </c>
      <c r="AF21" s="680"/>
      <c r="AG21" s="680"/>
      <c r="AH21" s="680" t="s">
        <v>818</v>
      </c>
      <c r="AI21" s="680"/>
      <c r="AJ21" s="680"/>
      <c r="AK21" s="663">
        <v>211</v>
      </c>
      <c r="AL21" s="663"/>
      <c r="AM21" s="663"/>
      <c r="AN21" s="663">
        <v>110</v>
      </c>
      <c r="AO21" s="663"/>
      <c r="AP21" s="663"/>
      <c r="AQ21" s="663">
        <v>173</v>
      </c>
      <c r="AR21" s="663"/>
      <c r="AS21" s="663"/>
      <c r="AT21" s="663">
        <v>110</v>
      </c>
      <c r="AU21" s="663"/>
      <c r="AV21" s="663"/>
      <c r="AW21" s="663">
        <v>245</v>
      </c>
      <c r="AX21" s="663"/>
      <c r="AY21" s="663">
        <v>131</v>
      </c>
      <c r="AZ21" s="663"/>
      <c r="BB21" s="90"/>
      <c r="BC21" s="90"/>
      <c r="BD21" s="90"/>
      <c r="BE21" s="224"/>
      <c r="BF21" s="224"/>
      <c r="BG21" s="224"/>
      <c r="BH21" s="224"/>
      <c r="BI21" s="224"/>
      <c r="BJ21" s="224"/>
      <c r="BK21" s="224"/>
      <c r="BL21" s="224"/>
    </row>
    <row r="22" spans="1:64" ht="21.75" customHeight="1">
      <c r="A22" s="339" t="s">
        <v>8</v>
      </c>
      <c r="B22" s="91">
        <v>70</v>
      </c>
      <c r="C22" s="327">
        <v>47</v>
      </c>
      <c r="D22" s="327">
        <v>23</v>
      </c>
      <c r="E22" s="83">
        <v>2</v>
      </c>
      <c r="F22" s="83">
        <v>2</v>
      </c>
      <c r="G22" s="83">
        <v>5</v>
      </c>
      <c r="H22" s="83">
        <v>10</v>
      </c>
      <c r="I22" s="327">
        <v>40</v>
      </c>
      <c r="J22" s="327">
        <v>11</v>
      </c>
      <c r="K22" s="148">
        <v>14</v>
      </c>
      <c r="L22" s="148">
        <v>2</v>
      </c>
      <c r="M22" s="148">
        <v>13</v>
      </c>
      <c r="N22" s="148">
        <v>4</v>
      </c>
      <c r="O22" s="148">
        <v>13</v>
      </c>
      <c r="P22" s="148">
        <v>5</v>
      </c>
      <c r="R22" s="928">
        <v>4</v>
      </c>
      <c r="S22" s="928"/>
      <c r="T22" s="928"/>
      <c r="U22" s="720"/>
      <c r="V22" s="915">
        <v>950</v>
      </c>
      <c r="W22" s="908"/>
      <c r="X22" s="908"/>
      <c r="Y22" s="680">
        <v>621</v>
      </c>
      <c r="Z22" s="680"/>
      <c r="AA22" s="680"/>
      <c r="AB22" s="680">
        <v>329</v>
      </c>
      <c r="AC22" s="680"/>
      <c r="AD22" s="680"/>
      <c r="AE22" s="680" t="s">
        <v>818</v>
      </c>
      <c r="AF22" s="680"/>
      <c r="AG22" s="680"/>
      <c r="AH22" s="680" t="s">
        <v>818</v>
      </c>
      <c r="AI22" s="680"/>
      <c r="AJ22" s="680"/>
      <c r="AK22" s="663">
        <v>196</v>
      </c>
      <c r="AL22" s="663"/>
      <c r="AM22" s="663"/>
      <c r="AN22" s="663">
        <v>101</v>
      </c>
      <c r="AO22" s="663"/>
      <c r="AP22" s="663"/>
      <c r="AQ22" s="663">
        <v>169</v>
      </c>
      <c r="AR22" s="663"/>
      <c r="AS22" s="663"/>
      <c r="AT22" s="663">
        <v>105</v>
      </c>
      <c r="AU22" s="663"/>
      <c r="AV22" s="663"/>
      <c r="AW22" s="663">
        <v>256</v>
      </c>
      <c r="AX22" s="663"/>
      <c r="AY22" s="663">
        <v>123</v>
      </c>
      <c r="AZ22" s="663"/>
      <c r="BB22" s="90"/>
      <c r="BC22" s="90"/>
      <c r="BD22" s="131"/>
      <c r="BE22" s="62"/>
      <c r="BF22" s="62"/>
      <c r="BG22" s="79"/>
      <c r="BH22" s="79"/>
      <c r="BI22" s="79"/>
      <c r="BJ22" s="79"/>
      <c r="BK22" s="79"/>
      <c r="BL22" s="79"/>
    </row>
    <row r="23" spans="1:64" ht="21.75" customHeight="1">
      <c r="A23" s="149">
        <v>2</v>
      </c>
      <c r="B23" s="91">
        <v>64</v>
      </c>
      <c r="C23" s="97">
        <v>42</v>
      </c>
      <c r="D23" s="97">
        <v>22</v>
      </c>
      <c r="E23" s="83">
        <v>5</v>
      </c>
      <c r="F23" s="83">
        <v>3</v>
      </c>
      <c r="G23" s="83">
        <v>4</v>
      </c>
      <c r="H23" s="83">
        <v>6</v>
      </c>
      <c r="I23" s="97">
        <v>33</v>
      </c>
      <c r="J23" s="97">
        <v>13</v>
      </c>
      <c r="K23" s="148">
        <v>12</v>
      </c>
      <c r="L23" s="148">
        <v>6</v>
      </c>
      <c r="M23" s="148">
        <v>14</v>
      </c>
      <c r="N23" s="148">
        <v>4</v>
      </c>
      <c r="O23" s="148">
        <v>7</v>
      </c>
      <c r="P23" s="148">
        <v>3</v>
      </c>
      <c r="R23" s="934">
        <v>5</v>
      </c>
      <c r="S23" s="934"/>
      <c r="T23" s="934"/>
      <c r="U23" s="934"/>
      <c r="V23" s="980">
        <f>SUM(Y23:AD23)</f>
        <v>916</v>
      </c>
      <c r="W23" s="898"/>
      <c r="X23" s="898"/>
      <c r="Y23" s="897">
        <f>SUM(AE23,AK23,AQ23,AW23)</f>
        <v>593</v>
      </c>
      <c r="Z23" s="897"/>
      <c r="AA23" s="897"/>
      <c r="AB23" s="897">
        <f>SUM(AH23,AN23,AT23,AY23)</f>
        <v>323</v>
      </c>
      <c r="AC23" s="897"/>
      <c r="AD23" s="897"/>
      <c r="AE23" s="897" t="s">
        <v>818</v>
      </c>
      <c r="AF23" s="897"/>
      <c r="AG23" s="897"/>
      <c r="AH23" s="897" t="s">
        <v>818</v>
      </c>
      <c r="AI23" s="897"/>
      <c r="AJ23" s="897"/>
      <c r="AK23" s="897">
        <v>193</v>
      </c>
      <c r="AL23" s="897"/>
      <c r="AM23" s="897"/>
      <c r="AN23" s="897">
        <v>92</v>
      </c>
      <c r="AO23" s="897"/>
      <c r="AP23" s="897"/>
      <c r="AQ23" s="897">
        <v>162</v>
      </c>
      <c r="AR23" s="897"/>
      <c r="AS23" s="897"/>
      <c r="AT23" s="897">
        <v>103</v>
      </c>
      <c r="AU23" s="897"/>
      <c r="AV23" s="897"/>
      <c r="AW23" s="897">
        <v>238</v>
      </c>
      <c r="AX23" s="897"/>
      <c r="AY23" s="897">
        <v>128</v>
      </c>
      <c r="AZ23" s="897"/>
      <c r="BA23" s="6"/>
      <c r="BB23" s="114"/>
      <c r="BC23" s="114"/>
      <c r="BD23" s="131"/>
      <c r="BE23" s="62"/>
      <c r="BF23" s="62"/>
      <c r="BG23" s="79"/>
      <c r="BH23" s="79"/>
      <c r="BI23" s="79"/>
      <c r="BJ23" s="79"/>
      <c r="BK23" s="79"/>
      <c r="BL23" s="79"/>
    </row>
    <row r="24" spans="1:58" ht="21.75" customHeight="1">
      <c r="A24" s="149">
        <v>3</v>
      </c>
      <c r="B24" s="91">
        <v>58</v>
      </c>
      <c r="C24" s="97">
        <v>39</v>
      </c>
      <c r="D24" s="97">
        <v>19</v>
      </c>
      <c r="E24" s="83">
        <v>5</v>
      </c>
      <c r="F24" s="83">
        <v>3</v>
      </c>
      <c r="G24" s="83">
        <v>4</v>
      </c>
      <c r="H24" s="83">
        <v>3</v>
      </c>
      <c r="I24" s="97">
        <v>30</v>
      </c>
      <c r="J24" s="97">
        <v>13</v>
      </c>
      <c r="K24" s="148">
        <v>11</v>
      </c>
      <c r="L24" s="148">
        <v>8</v>
      </c>
      <c r="M24" s="148">
        <v>19</v>
      </c>
      <c r="N24" s="148">
        <v>5</v>
      </c>
      <c r="O24" s="148" t="s">
        <v>817</v>
      </c>
      <c r="P24" s="148" t="s">
        <v>817</v>
      </c>
      <c r="R24" s="91" t="s">
        <v>347</v>
      </c>
      <c r="W24" s="93"/>
      <c r="X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152"/>
      <c r="AM24" s="207"/>
      <c r="AN24" s="131"/>
      <c r="AO24" s="62"/>
      <c r="AP24" s="62"/>
      <c r="AQ24" s="79"/>
      <c r="AR24" s="79"/>
      <c r="AS24" s="79"/>
      <c r="AT24" s="79"/>
      <c r="AU24" s="93"/>
      <c r="AV24" s="152"/>
      <c r="AW24" s="152"/>
      <c r="AX24" s="131"/>
      <c r="AY24" s="62"/>
      <c r="AZ24" s="62"/>
      <c r="BA24" s="79"/>
      <c r="BB24" s="79"/>
      <c r="BC24" s="79"/>
      <c r="BD24" s="79"/>
      <c r="BE24" s="79"/>
      <c r="BF24" s="79"/>
    </row>
    <row r="25" spans="1:48" ht="21.75" customHeight="1">
      <c r="A25" s="149">
        <v>4</v>
      </c>
      <c r="B25" s="91">
        <v>63</v>
      </c>
      <c r="C25" s="97">
        <v>46</v>
      </c>
      <c r="D25" s="97">
        <v>17</v>
      </c>
      <c r="E25" s="83">
        <v>4</v>
      </c>
      <c r="F25" s="83">
        <v>1</v>
      </c>
      <c r="G25" s="83">
        <v>3</v>
      </c>
      <c r="H25" s="83">
        <v>3</v>
      </c>
      <c r="I25" s="97">
        <v>39</v>
      </c>
      <c r="J25" s="97">
        <v>13</v>
      </c>
      <c r="K25" s="148">
        <v>16</v>
      </c>
      <c r="L25" s="148">
        <v>9</v>
      </c>
      <c r="M25" s="148">
        <v>23</v>
      </c>
      <c r="N25" s="148">
        <v>4</v>
      </c>
      <c r="O25" s="148" t="s">
        <v>817</v>
      </c>
      <c r="P25" s="148" t="s">
        <v>817</v>
      </c>
      <c r="AF25" s="93"/>
      <c r="AG25" s="93"/>
      <c r="AH25" s="115"/>
      <c r="AI25" s="210"/>
      <c r="AJ25" s="132"/>
      <c r="AK25" s="265"/>
      <c r="AL25" s="265"/>
      <c r="AM25" s="80"/>
      <c r="AN25" s="80"/>
      <c r="AO25" s="80"/>
      <c r="AP25" s="80"/>
      <c r="AQ25" s="80"/>
      <c r="AR25" s="80"/>
      <c r="AU25" s="79"/>
      <c r="AV25" s="79"/>
    </row>
    <row r="26" spans="1:46" s="9" customFormat="1" ht="21.75" customHeight="1">
      <c r="A26" s="589">
        <v>5</v>
      </c>
      <c r="B26" s="573">
        <f>SUM(C26:D26)</f>
        <v>63</v>
      </c>
      <c r="C26" s="637">
        <f>SUM(E26,G26,I26)</f>
        <v>46</v>
      </c>
      <c r="D26" s="637">
        <f>SUM(F26,H26,J26)</f>
        <v>17</v>
      </c>
      <c r="E26" s="588">
        <v>5</v>
      </c>
      <c r="F26" s="588">
        <v>2</v>
      </c>
      <c r="G26" s="588">
        <v>2</v>
      </c>
      <c r="H26" s="588">
        <v>3</v>
      </c>
      <c r="I26" s="588">
        <f>SUM(K26,M26)</f>
        <v>39</v>
      </c>
      <c r="J26" s="588">
        <f>SUM(L26,N26)</f>
        <v>12</v>
      </c>
      <c r="K26" s="588">
        <v>15</v>
      </c>
      <c r="L26" s="588">
        <v>6</v>
      </c>
      <c r="M26" s="588">
        <v>24</v>
      </c>
      <c r="N26" s="588">
        <v>6</v>
      </c>
      <c r="O26" s="588" t="s">
        <v>817</v>
      </c>
      <c r="P26" s="588" t="s">
        <v>817</v>
      </c>
      <c r="Q26" s="10"/>
      <c r="R26" s="662" t="s">
        <v>656</v>
      </c>
      <c r="S26" s="662"/>
      <c r="T26" s="662"/>
      <c r="U26" s="662"/>
      <c r="V26" s="662"/>
      <c r="W26" s="662"/>
      <c r="X26" s="662"/>
      <c r="Y26" s="662"/>
      <c r="Z26" s="662"/>
      <c r="AA26" s="662"/>
      <c r="AB26" s="662"/>
      <c r="AC26" s="662"/>
      <c r="AD26" s="662"/>
      <c r="AE26" s="662"/>
      <c r="AF26" s="662"/>
      <c r="AG26" s="662"/>
      <c r="AH26" s="662"/>
      <c r="AI26" s="662"/>
      <c r="AJ26" s="662"/>
      <c r="AK26" s="662"/>
      <c r="AL26" s="662"/>
      <c r="AM26" s="662"/>
      <c r="AN26" s="662"/>
      <c r="AO26" s="662"/>
      <c r="AP26" s="662"/>
      <c r="AQ26" s="662"/>
      <c r="AR26" s="662"/>
      <c r="AS26" s="662"/>
      <c r="AT26" s="662"/>
    </row>
    <row r="27" spans="1:46" s="9" customFormat="1" ht="21.75" customHeight="1" thickBot="1">
      <c r="A27" s="9" t="s">
        <v>347</v>
      </c>
      <c r="B27" s="2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187"/>
      <c r="S27" s="187"/>
      <c r="T27" s="187"/>
      <c r="U27" s="187"/>
      <c r="V27" s="187"/>
      <c r="W27" s="187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</row>
    <row r="28" spans="17:47" s="9" customFormat="1" ht="21.75" customHeight="1">
      <c r="Q28" s="3"/>
      <c r="R28" s="911" t="s">
        <v>657</v>
      </c>
      <c r="S28" s="911"/>
      <c r="T28" s="911"/>
      <c r="U28" s="911"/>
      <c r="V28" s="912"/>
      <c r="W28" s="664" t="s">
        <v>378</v>
      </c>
      <c r="X28" s="664"/>
      <c r="Y28" s="664"/>
      <c r="Z28" s="664" t="s">
        <v>379</v>
      </c>
      <c r="AA28" s="664"/>
      <c r="AB28" s="664" t="s">
        <v>380</v>
      </c>
      <c r="AC28" s="664"/>
      <c r="AD28" s="664" t="s">
        <v>381</v>
      </c>
      <c r="AE28" s="664"/>
      <c r="AF28" s="664" t="s">
        <v>382</v>
      </c>
      <c r="AG28" s="664"/>
      <c r="AH28" s="664" t="s">
        <v>383</v>
      </c>
      <c r="AI28" s="664"/>
      <c r="AJ28" s="664" t="s">
        <v>384</v>
      </c>
      <c r="AK28" s="664"/>
      <c r="AL28" s="664" t="s">
        <v>378</v>
      </c>
      <c r="AM28" s="664"/>
      <c r="AN28" s="664"/>
      <c r="AO28" s="664" t="s">
        <v>385</v>
      </c>
      <c r="AP28" s="664"/>
      <c r="AQ28" s="664" t="s">
        <v>386</v>
      </c>
      <c r="AR28" s="664"/>
      <c r="AS28" s="664" t="s">
        <v>387</v>
      </c>
      <c r="AT28" s="967"/>
      <c r="AU28" s="320"/>
    </row>
    <row r="29" spans="17:47" s="9" customFormat="1" ht="21.75" customHeight="1">
      <c r="Q29" s="3"/>
      <c r="R29" s="913"/>
      <c r="S29" s="913"/>
      <c r="T29" s="913"/>
      <c r="U29" s="913"/>
      <c r="V29" s="914"/>
      <c r="W29" s="234" t="s">
        <v>350</v>
      </c>
      <c r="X29" s="234" t="s">
        <v>325</v>
      </c>
      <c r="Y29" s="234" t="s">
        <v>326</v>
      </c>
      <c r="Z29" s="234" t="s">
        <v>325</v>
      </c>
      <c r="AA29" s="234" t="s">
        <v>326</v>
      </c>
      <c r="AB29" s="234" t="s">
        <v>325</v>
      </c>
      <c r="AC29" s="234" t="s">
        <v>326</v>
      </c>
      <c r="AD29" s="234" t="s">
        <v>325</v>
      </c>
      <c r="AE29" s="234" t="s">
        <v>326</v>
      </c>
      <c r="AF29" s="234" t="s">
        <v>325</v>
      </c>
      <c r="AG29" s="234" t="s">
        <v>326</v>
      </c>
      <c r="AH29" s="234" t="s">
        <v>325</v>
      </c>
      <c r="AI29" s="234" t="s">
        <v>326</v>
      </c>
      <c r="AJ29" s="234" t="s">
        <v>325</v>
      </c>
      <c r="AK29" s="234" t="s">
        <v>326</v>
      </c>
      <c r="AL29" s="234" t="s">
        <v>350</v>
      </c>
      <c r="AM29" s="234" t="s">
        <v>325</v>
      </c>
      <c r="AN29" s="234" t="s">
        <v>326</v>
      </c>
      <c r="AO29" s="234" t="s">
        <v>325</v>
      </c>
      <c r="AP29" s="234" t="s">
        <v>326</v>
      </c>
      <c r="AQ29" s="234" t="s">
        <v>325</v>
      </c>
      <c r="AR29" s="234" t="s">
        <v>326</v>
      </c>
      <c r="AS29" s="234" t="s">
        <v>325</v>
      </c>
      <c r="AT29" s="310" t="s">
        <v>326</v>
      </c>
      <c r="AU29" s="111"/>
    </row>
    <row r="30" spans="1:47" s="9" customFormat="1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766" t="s">
        <v>8</v>
      </c>
      <c r="S30" s="766"/>
      <c r="T30" s="766"/>
      <c r="U30" s="766"/>
      <c r="V30" s="935"/>
      <c r="W30" s="341">
        <v>3</v>
      </c>
      <c r="X30" s="251">
        <v>1</v>
      </c>
      <c r="Y30" s="251">
        <v>2</v>
      </c>
      <c r="Z30" s="251" t="s">
        <v>817</v>
      </c>
      <c r="AA30" s="251">
        <v>1</v>
      </c>
      <c r="AB30" s="251" t="s">
        <v>817</v>
      </c>
      <c r="AC30" s="251" t="s">
        <v>817</v>
      </c>
      <c r="AD30" s="251" t="s">
        <v>817</v>
      </c>
      <c r="AE30" s="251">
        <v>1</v>
      </c>
      <c r="AF30" s="251">
        <v>1</v>
      </c>
      <c r="AG30" s="251" t="s">
        <v>817</v>
      </c>
      <c r="AH30" s="251" t="s">
        <v>817</v>
      </c>
      <c r="AI30" s="251" t="s">
        <v>817</v>
      </c>
      <c r="AJ30" s="251" t="s">
        <v>817</v>
      </c>
      <c r="AK30" s="251" t="s">
        <v>817</v>
      </c>
      <c r="AL30" s="251">
        <v>2</v>
      </c>
      <c r="AM30" s="251">
        <v>1</v>
      </c>
      <c r="AN30" s="251">
        <v>1</v>
      </c>
      <c r="AO30" s="251" t="s">
        <v>817</v>
      </c>
      <c r="AP30" s="251" t="s">
        <v>817</v>
      </c>
      <c r="AQ30" s="251" t="s">
        <v>817</v>
      </c>
      <c r="AR30" s="251" t="s">
        <v>817</v>
      </c>
      <c r="AS30" s="251">
        <v>1</v>
      </c>
      <c r="AT30" s="251">
        <v>1</v>
      </c>
      <c r="AU30" s="111"/>
    </row>
    <row r="31" spans="1:47" s="9" customFormat="1" ht="21.75" customHeight="1">
      <c r="A31" s="662" t="s">
        <v>853</v>
      </c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3"/>
      <c r="R31" s="761">
        <v>2</v>
      </c>
      <c r="S31" s="761"/>
      <c r="T31" s="761"/>
      <c r="U31" s="761"/>
      <c r="V31" s="936"/>
      <c r="W31" s="342">
        <v>5</v>
      </c>
      <c r="X31" s="251">
        <v>1</v>
      </c>
      <c r="Y31" s="251">
        <v>4</v>
      </c>
      <c r="Z31" s="251" t="s">
        <v>817</v>
      </c>
      <c r="AA31" s="251">
        <v>1</v>
      </c>
      <c r="AB31" s="251" t="s">
        <v>817</v>
      </c>
      <c r="AC31" s="251">
        <v>1</v>
      </c>
      <c r="AD31" s="251" t="s">
        <v>817</v>
      </c>
      <c r="AE31" s="251" t="s">
        <v>817</v>
      </c>
      <c r="AF31" s="251">
        <v>1</v>
      </c>
      <c r="AG31" s="251">
        <v>1</v>
      </c>
      <c r="AH31" s="251" t="s">
        <v>817</v>
      </c>
      <c r="AI31" s="251">
        <v>1</v>
      </c>
      <c r="AJ31" s="251" t="s">
        <v>817</v>
      </c>
      <c r="AK31" s="251" t="s">
        <v>817</v>
      </c>
      <c r="AL31" s="251">
        <v>1</v>
      </c>
      <c r="AM31" s="251" t="s">
        <v>817</v>
      </c>
      <c r="AN31" s="251">
        <v>1</v>
      </c>
      <c r="AO31" s="251" t="s">
        <v>817</v>
      </c>
      <c r="AP31" s="251">
        <v>1</v>
      </c>
      <c r="AQ31" s="251" t="s">
        <v>817</v>
      </c>
      <c r="AR31" s="251" t="s">
        <v>817</v>
      </c>
      <c r="AS31" s="251" t="s">
        <v>817</v>
      </c>
      <c r="AT31" s="251" t="s">
        <v>817</v>
      </c>
      <c r="AU31" s="111"/>
    </row>
    <row r="32" spans="1:47" s="9" customFormat="1" ht="21.75" customHeight="1">
      <c r="A32" s="766" t="s">
        <v>623</v>
      </c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766"/>
      <c r="P32" s="766"/>
      <c r="Q32" s="3"/>
      <c r="R32" s="761">
        <v>3</v>
      </c>
      <c r="S32" s="761"/>
      <c r="T32" s="761"/>
      <c r="U32" s="761"/>
      <c r="V32" s="936"/>
      <c r="W32" s="342">
        <v>3</v>
      </c>
      <c r="X32" s="251">
        <v>2</v>
      </c>
      <c r="Y32" s="251">
        <v>1</v>
      </c>
      <c r="Z32" s="251">
        <v>1</v>
      </c>
      <c r="AA32" s="251" t="s">
        <v>817</v>
      </c>
      <c r="AB32" s="251" t="s">
        <v>817</v>
      </c>
      <c r="AC32" s="251" t="s">
        <v>817</v>
      </c>
      <c r="AD32" s="251" t="s">
        <v>817</v>
      </c>
      <c r="AE32" s="251" t="s">
        <v>817</v>
      </c>
      <c r="AF32" s="251" t="s">
        <v>817</v>
      </c>
      <c r="AG32" s="251" t="s">
        <v>817</v>
      </c>
      <c r="AH32" s="251" t="s">
        <v>817</v>
      </c>
      <c r="AI32" s="251">
        <v>1</v>
      </c>
      <c r="AJ32" s="251">
        <v>1</v>
      </c>
      <c r="AK32" s="251" t="s">
        <v>817</v>
      </c>
      <c r="AL32" s="251">
        <v>1</v>
      </c>
      <c r="AM32" s="251" t="s">
        <v>817</v>
      </c>
      <c r="AN32" s="251">
        <v>1</v>
      </c>
      <c r="AO32" s="251" t="s">
        <v>817</v>
      </c>
      <c r="AP32" s="251" t="s">
        <v>817</v>
      </c>
      <c r="AQ32" s="251" t="s">
        <v>817</v>
      </c>
      <c r="AR32" s="251" t="s">
        <v>817</v>
      </c>
      <c r="AS32" s="251" t="s">
        <v>817</v>
      </c>
      <c r="AT32" s="251">
        <v>1</v>
      </c>
      <c r="AU32" s="111"/>
    </row>
    <row r="33" spans="1:47" s="9" customFormat="1" ht="21.75" customHeight="1" thickBo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343"/>
      <c r="M33" s="187"/>
      <c r="N33" s="187"/>
      <c r="O33" s="187"/>
      <c r="P33" s="187"/>
      <c r="Q33" s="3"/>
      <c r="R33" s="761">
        <v>4</v>
      </c>
      <c r="S33" s="761"/>
      <c r="T33" s="761"/>
      <c r="U33" s="761"/>
      <c r="V33" s="936"/>
      <c r="W33" s="342">
        <v>2</v>
      </c>
      <c r="X33" s="251">
        <v>1</v>
      </c>
      <c r="Y33" s="251">
        <v>1</v>
      </c>
      <c r="Z33" s="251" t="s">
        <v>817</v>
      </c>
      <c r="AA33" s="251" t="s">
        <v>817</v>
      </c>
      <c r="AB33" s="251">
        <v>1</v>
      </c>
      <c r="AC33" s="251" t="s">
        <v>817</v>
      </c>
      <c r="AD33" s="251" t="s">
        <v>817</v>
      </c>
      <c r="AE33" s="251" t="s">
        <v>817</v>
      </c>
      <c r="AF33" s="251" t="s">
        <v>817</v>
      </c>
      <c r="AG33" s="251" t="s">
        <v>817</v>
      </c>
      <c r="AH33" s="251" t="s">
        <v>817</v>
      </c>
      <c r="AI33" s="251" t="s">
        <v>817</v>
      </c>
      <c r="AJ33" s="251" t="s">
        <v>817</v>
      </c>
      <c r="AK33" s="251">
        <v>1</v>
      </c>
      <c r="AL33" s="251">
        <v>1</v>
      </c>
      <c r="AM33" s="251">
        <v>1</v>
      </c>
      <c r="AN33" s="251" t="s">
        <v>817</v>
      </c>
      <c r="AO33" s="251">
        <v>1</v>
      </c>
      <c r="AP33" s="251" t="s">
        <v>817</v>
      </c>
      <c r="AQ33" s="251" t="s">
        <v>817</v>
      </c>
      <c r="AR33" s="251" t="s">
        <v>817</v>
      </c>
      <c r="AS33" s="251" t="s">
        <v>817</v>
      </c>
      <c r="AT33" s="251" t="s">
        <v>817</v>
      </c>
      <c r="AU33" s="111"/>
    </row>
    <row r="34" spans="1:48" s="9" customFormat="1" ht="21.75" customHeight="1">
      <c r="A34" s="968" t="s">
        <v>652</v>
      </c>
      <c r="B34" s="912"/>
      <c r="C34" s="664" t="s">
        <v>580</v>
      </c>
      <c r="D34" s="664"/>
      <c r="E34" s="664"/>
      <c r="F34" s="664"/>
      <c r="G34" s="664" t="s">
        <v>581</v>
      </c>
      <c r="H34" s="664"/>
      <c r="I34" s="664"/>
      <c r="J34" s="664"/>
      <c r="K34" s="664" t="s">
        <v>582</v>
      </c>
      <c r="L34" s="664"/>
      <c r="M34" s="664"/>
      <c r="N34" s="664"/>
      <c r="O34" s="664"/>
      <c r="P34" s="967"/>
      <c r="Q34" s="3"/>
      <c r="R34" s="723">
        <v>5</v>
      </c>
      <c r="S34" s="723"/>
      <c r="T34" s="723"/>
      <c r="U34" s="723"/>
      <c r="V34" s="937"/>
      <c r="W34" s="638">
        <f>SUM(W36,W43)</f>
        <v>2</v>
      </c>
      <c r="X34" s="590">
        <f>SUM(X36,X43)</f>
        <v>2</v>
      </c>
      <c r="Y34" s="590" t="s">
        <v>846</v>
      </c>
      <c r="Z34" s="590">
        <f>SUM(Z36,Z43)</f>
        <v>1</v>
      </c>
      <c r="AA34" s="590" t="s">
        <v>846</v>
      </c>
      <c r="AB34" s="590" t="s">
        <v>817</v>
      </c>
      <c r="AC34" s="590" t="s">
        <v>846</v>
      </c>
      <c r="AD34" s="590">
        <f>SUM(AD36,AD43)</f>
        <v>1</v>
      </c>
      <c r="AE34" s="590" t="s">
        <v>817</v>
      </c>
      <c r="AF34" s="590" t="s">
        <v>850</v>
      </c>
      <c r="AG34" s="590" t="s">
        <v>817</v>
      </c>
      <c r="AH34" s="590" t="s">
        <v>817</v>
      </c>
      <c r="AI34" s="590" t="s">
        <v>817</v>
      </c>
      <c r="AJ34" s="590" t="s">
        <v>817</v>
      </c>
      <c r="AK34" s="590" t="s">
        <v>846</v>
      </c>
      <c r="AL34" s="590">
        <f>SUM(AL36,AL43)</f>
        <v>2</v>
      </c>
      <c r="AM34" s="590">
        <f>SUM(AM36,AM43)</f>
        <v>1</v>
      </c>
      <c r="AN34" s="590">
        <f>SUM(AN36,AN43)</f>
        <v>1</v>
      </c>
      <c r="AO34" s="590" t="s">
        <v>481</v>
      </c>
      <c r="AP34" s="590">
        <f>SUM(AP36,AP43)</f>
        <v>1</v>
      </c>
      <c r="AQ34" s="590">
        <f>SUM(AQ36,AQ43)</f>
        <v>1</v>
      </c>
      <c r="AR34" s="590" t="s">
        <v>817</v>
      </c>
      <c r="AS34" s="590" t="s">
        <v>817</v>
      </c>
      <c r="AT34" s="590" t="s">
        <v>817</v>
      </c>
      <c r="AU34" s="19"/>
      <c r="AV34" s="320"/>
    </row>
    <row r="35" spans="1:48" s="6" customFormat="1" ht="21.75" customHeight="1">
      <c r="A35" s="969"/>
      <c r="B35" s="914"/>
      <c r="C35" s="665" t="s">
        <v>31</v>
      </c>
      <c r="D35" s="665"/>
      <c r="E35" s="234" t="s">
        <v>32</v>
      </c>
      <c r="F35" s="234" t="s">
        <v>33</v>
      </c>
      <c r="G35" s="665" t="s">
        <v>31</v>
      </c>
      <c r="H35" s="665"/>
      <c r="I35" s="234" t="s">
        <v>32</v>
      </c>
      <c r="J35" s="234" t="s">
        <v>33</v>
      </c>
      <c r="K35" s="665" t="s">
        <v>31</v>
      </c>
      <c r="L35" s="665"/>
      <c r="M35" s="234" t="s">
        <v>178</v>
      </c>
      <c r="N35" s="234" t="s">
        <v>171</v>
      </c>
      <c r="O35" s="234" t="s">
        <v>172</v>
      </c>
      <c r="P35" s="310" t="s">
        <v>173</v>
      </c>
      <c r="Q35" s="111"/>
      <c r="R35" s="757" t="s">
        <v>388</v>
      </c>
      <c r="S35" s="757"/>
      <c r="T35" s="757"/>
      <c r="U35" s="757"/>
      <c r="V35" s="918"/>
      <c r="W35" s="119"/>
      <c r="X35" s="22"/>
      <c r="Y35" s="22"/>
      <c r="Z35" s="22"/>
      <c r="AA35" s="22"/>
      <c r="AB35" s="22"/>
      <c r="AC35" s="39"/>
      <c r="AD35" s="22"/>
      <c r="AU35" s="19"/>
      <c r="AV35" s="19"/>
    </row>
    <row r="36" spans="1:48" s="6" customFormat="1" ht="21.75" customHeight="1">
      <c r="A36" s="960" t="s">
        <v>8</v>
      </c>
      <c r="B36" s="961"/>
      <c r="C36" s="942">
        <v>54</v>
      </c>
      <c r="D36" s="932"/>
      <c r="E36" s="16">
        <v>19</v>
      </c>
      <c r="F36" s="16">
        <v>35</v>
      </c>
      <c r="G36" s="932">
        <v>29</v>
      </c>
      <c r="H36" s="932"/>
      <c r="I36" s="16">
        <v>5</v>
      </c>
      <c r="J36" s="16">
        <v>22</v>
      </c>
      <c r="K36" s="907">
        <v>22</v>
      </c>
      <c r="L36" s="907"/>
      <c r="M36" s="16">
        <v>4</v>
      </c>
      <c r="N36" s="16">
        <v>7</v>
      </c>
      <c r="O36" s="16">
        <v>4</v>
      </c>
      <c r="P36" s="16">
        <v>7</v>
      </c>
      <c r="Q36" s="19"/>
      <c r="R36" s="757" t="s">
        <v>350</v>
      </c>
      <c r="S36" s="757"/>
      <c r="T36" s="757"/>
      <c r="U36" s="757"/>
      <c r="V36" s="918"/>
      <c r="W36" s="590" t="s">
        <v>817</v>
      </c>
      <c r="X36" s="590" t="s">
        <v>817</v>
      </c>
      <c r="Y36" s="590" t="s">
        <v>817</v>
      </c>
      <c r="Z36" s="590" t="s">
        <v>817</v>
      </c>
      <c r="AA36" s="590" t="s">
        <v>817</v>
      </c>
      <c r="AB36" s="590" t="s">
        <v>817</v>
      </c>
      <c r="AC36" s="590" t="s">
        <v>817</v>
      </c>
      <c r="AD36" s="590" t="s">
        <v>817</v>
      </c>
      <c r="AE36" s="590" t="s">
        <v>817</v>
      </c>
      <c r="AF36" s="590" t="s">
        <v>817</v>
      </c>
      <c r="AG36" s="590" t="s">
        <v>817</v>
      </c>
      <c r="AH36" s="590" t="s">
        <v>817</v>
      </c>
      <c r="AI36" s="590" t="s">
        <v>817</v>
      </c>
      <c r="AJ36" s="590" t="s">
        <v>817</v>
      </c>
      <c r="AK36" s="590" t="s">
        <v>817</v>
      </c>
      <c r="AL36" s="581">
        <f>SUM(AL37:AL41)</f>
        <v>1</v>
      </c>
      <c r="AM36" s="590" t="s">
        <v>817</v>
      </c>
      <c r="AN36" s="581">
        <f>SUM(AN37:AN41)</f>
        <v>1</v>
      </c>
      <c r="AO36" s="590" t="s">
        <v>817</v>
      </c>
      <c r="AP36" s="581">
        <f>SUM(AP37:AP41)</f>
        <v>1</v>
      </c>
      <c r="AQ36" s="590" t="s">
        <v>817</v>
      </c>
      <c r="AR36" s="590" t="s">
        <v>817</v>
      </c>
      <c r="AS36" s="590" t="s">
        <v>817</v>
      </c>
      <c r="AT36" s="590" t="s">
        <v>817</v>
      </c>
      <c r="AU36" s="19"/>
      <c r="AV36" s="19"/>
    </row>
    <row r="37" spans="1:49" s="9" customFormat="1" ht="21.75" customHeight="1">
      <c r="A37" s="962">
        <v>2</v>
      </c>
      <c r="B37" s="963"/>
      <c r="C37" s="938">
        <v>56</v>
      </c>
      <c r="D37" s="953"/>
      <c r="E37" s="16">
        <v>22</v>
      </c>
      <c r="F37" s="16">
        <v>34</v>
      </c>
      <c r="G37" s="953">
        <v>27</v>
      </c>
      <c r="H37" s="953"/>
      <c r="I37" s="16">
        <v>5</v>
      </c>
      <c r="J37" s="16">
        <v>21</v>
      </c>
      <c r="K37" s="908">
        <v>25</v>
      </c>
      <c r="L37" s="908"/>
      <c r="M37" s="16">
        <v>4</v>
      </c>
      <c r="N37" s="16">
        <v>9</v>
      </c>
      <c r="O37" s="16">
        <v>4</v>
      </c>
      <c r="P37" s="16">
        <v>8</v>
      </c>
      <c r="Q37" s="19"/>
      <c r="R37" s="729" t="s">
        <v>389</v>
      </c>
      <c r="S37" s="729"/>
      <c r="T37" s="729"/>
      <c r="U37" s="729"/>
      <c r="V37" s="919"/>
      <c r="W37" s="251" t="s">
        <v>817</v>
      </c>
      <c r="X37" s="251" t="s">
        <v>817</v>
      </c>
      <c r="Y37" s="251" t="s">
        <v>817</v>
      </c>
      <c r="Z37" s="251" t="s">
        <v>817</v>
      </c>
      <c r="AA37" s="251" t="s">
        <v>817</v>
      </c>
      <c r="AB37" s="251" t="s">
        <v>817</v>
      </c>
      <c r="AC37" s="251" t="s">
        <v>817</v>
      </c>
      <c r="AD37" s="251" t="s">
        <v>817</v>
      </c>
      <c r="AE37" s="251" t="s">
        <v>817</v>
      </c>
      <c r="AF37" s="251" t="s">
        <v>817</v>
      </c>
      <c r="AG37" s="251" t="s">
        <v>817</v>
      </c>
      <c r="AH37" s="251" t="s">
        <v>817</v>
      </c>
      <c r="AI37" s="251" t="s">
        <v>817</v>
      </c>
      <c r="AJ37" s="251" t="s">
        <v>817</v>
      </c>
      <c r="AK37" s="251" t="s">
        <v>817</v>
      </c>
      <c r="AL37" s="251" t="s">
        <v>817</v>
      </c>
      <c r="AM37" s="251" t="s">
        <v>817</v>
      </c>
      <c r="AN37" s="251" t="s">
        <v>817</v>
      </c>
      <c r="AO37" s="251" t="s">
        <v>817</v>
      </c>
      <c r="AP37" s="251" t="s">
        <v>817</v>
      </c>
      <c r="AQ37" s="251" t="s">
        <v>817</v>
      </c>
      <c r="AR37" s="251" t="s">
        <v>817</v>
      </c>
      <c r="AS37" s="251" t="s">
        <v>817</v>
      </c>
      <c r="AT37" s="251" t="s">
        <v>817</v>
      </c>
      <c r="AU37" s="93"/>
      <c r="AV37" s="93"/>
      <c r="AW37" s="320"/>
    </row>
    <row r="38" spans="1:50" ht="21.75" customHeight="1">
      <c r="A38" s="956">
        <v>3</v>
      </c>
      <c r="B38" s="936"/>
      <c r="C38" s="958">
        <v>52</v>
      </c>
      <c r="D38" s="954"/>
      <c r="E38" s="336">
        <v>23</v>
      </c>
      <c r="F38" s="336">
        <v>29</v>
      </c>
      <c r="G38" s="954">
        <v>26</v>
      </c>
      <c r="H38" s="954"/>
      <c r="I38" s="336">
        <v>5</v>
      </c>
      <c r="J38" s="336">
        <v>21</v>
      </c>
      <c r="K38" s="951">
        <v>24</v>
      </c>
      <c r="L38" s="951"/>
      <c r="M38" s="336">
        <v>3</v>
      </c>
      <c r="N38" s="336">
        <v>8</v>
      </c>
      <c r="O38" s="336">
        <v>5</v>
      </c>
      <c r="P38" s="336">
        <v>8</v>
      </c>
      <c r="Q38" s="9"/>
      <c r="R38" s="709" t="s">
        <v>390</v>
      </c>
      <c r="S38" s="709"/>
      <c r="T38" s="709"/>
      <c r="U38" s="709"/>
      <c r="V38" s="920"/>
      <c r="W38" s="251" t="s">
        <v>817</v>
      </c>
      <c r="X38" s="251" t="s">
        <v>817</v>
      </c>
      <c r="Y38" s="251" t="s">
        <v>817</v>
      </c>
      <c r="Z38" s="251" t="s">
        <v>817</v>
      </c>
      <c r="AA38" s="251" t="s">
        <v>817</v>
      </c>
      <c r="AB38" s="251" t="s">
        <v>817</v>
      </c>
      <c r="AC38" s="251" t="s">
        <v>817</v>
      </c>
      <c r="AD38" s="251" t="s">
        <v>817</v>
      </c>
      <c r="AE38" s="251" t="s">
        <v>817</v>
      </c>
      <c r="AF38" s="251" t="s">
        <v>817</v>
      </c>
      <c r="AG38" s="251" t="s">
        <v>817</v>
      </c>
      <c r="AH38" s="251" t="s">
        <v>817</v>
      </c>
      <c r="AI38" s="251" t="s">
        <v>817</v>
      </c>
      <c r="AJ38" s="251" t="s">
        <v>817</v>
      </c>
      <c r="AK38" s="251" t="s">
        <v>817</v>
      </c>
      <c r="AL38" s="39">
        <v>1</v>
      </c>
      <c r="AM38" s="251" t="s">
        <v>817</v>
      </c>
      <c r="AN38" s="39">
        <v>1</v>
      </c>
      <c r="AO38" s="251" t="s">
        <v>817</v>
      </c>
      <c r="AP38" s="39">
        <v>1</v>
      </c>
      <c r="AQ38" s="251" t="s">
        <v>817</v>
      </c>
      <c r="AR38" s="251" t="s">
        <v>817</v>
      </c>
      <c r="AS38" s="251" t="s">
        <v>817</v>
      </c>
      <c r="AT38" s="251" t="s">
        <v>817</v>
      </c>
      <c r="AU38" s="93"/>
      <c r="AV38" s="93"/>
      <c r="AW38" s="93"/>
      <c r="AX38" s="93"/>
    </row>
    <row r="39" spans="1:51" ht="21.75" customHeight="1">
      <c r="A39" s="941">
        <v>4</v>
      </c>
      <c r="B39" s="928"/>
      <c r="C39" s="959">
        <v>52</v>
      </c>
      <c r="D39" s="955"/>
      <c r="E39" s="148">
        <v>23</v>
      </c>
      <c r="F39" s="148">
        <v>29</v>
      </c>
      <c r="G39" s="955">
        <v>27</v>
      </c>
      <c r="H39" s="955"/>
      <c r="I39" s="148">
        <v>5</v>
      </c>
      <c r="J39" s="148">
        <v>22</v>
      </c>
      <c r="K39" s="952">
        <v>25</v>
      </c>
      <c r="L39" s="952"/>
      <c r="M39" s="148">
        <v>4</v>
      </c>
      <c r="N39" s="148">
        <v>8</v>
      </c>
      <c r="O39" s="148">
        <v>5</v>
      </c>
      <c r="P39" s="148">
        <v>8</v>
      </c>
      <c r="R39" s="691" t="s">
        <v>391</v>
      </c>
      <c r="S39" s="691"/>
      <c r="T39" s="691"/>
      <c r="U39" s="691"/>
      <c r="V39" s="829"/>
      <c r="W39" s="251" t="s">
        <v>817</v>
      </c>
      <c r="X39" s="251" t="s">
        <v>817</v>
      </c>
      <c r="Y39" s="251" t="s">
        <v>817</v>
      </c>
      <c r="Z39" s="251" t="s">
        <v>817</v>
      </c>
      <c r="AA39" s="251" t="s">
        <v>817</v>
      </c>
      <c r="AB39" s="251" t="s">
        <v>817</v>
      </c>
      <c r="AC39" s="251" t="s">
        <v>817</v>
      </c>
      <c r="AD39" s="251" t="s">
        <v>817</v>
      </c>
      <c r="AE39" s="251" t="s">
        <v>817</v>
      </c>
      <c r="AF39" s="251" t="s">
        <v>817</v>
      </c>
      <c r="AG39" s="251" t="s">
        <v>817</v>
      </c>
      <c r="AH39" s="251" t="s">
        <v>817</v>
      </c>
      <c r="AI39" s="251" t="s">
        <v>817</v>
      </c>
      <c r="AJ39" s="251" t="s">
        <v>817</v>
      </c>
      <c r="AK39" s="251" t="s">
        <v>817</v>
      </c>
      <c r="AL39" s="251" t="s">
        <v>817</v>
      </c>
      <c r="AM39" s="251" t="s">
        <v>817</v>
      </c>
      <c r="AN39" s="251" t="s">
        <v>817</v>
      </c>
      <c r="AO39" s="251" t="s">
        <v>817</v>
      </c>
      <c r="AP39" s="251" t="s">
        <v>817</v>
      </c>
      <c r="AQ39" s="251" t="s">
        <v>817</v>
      </c>
      <c r="AR39" s="251" t="s">
        <v>817</v>
      </c>
      <c r="AS39" s="251" t="s">
        <v>817</v>
      </c>
      <c r="AT39" s="251" t="s">
        <v>817</v>
      </c>
      <c r="AV39" s="93"/>
      <c r="AW39" s="93"/>
      <c r="AX39" s="93"/>
      <c r="AY39" s="93"/>
    </row>
    <row r="40" spans="1:51" ht="21.75" customHeight="1">
      <c r="A40" s="943">
        <v>5</v>
      </c>
      <c r="B40" s="957"/>
      <c r="C40" s="939">
        <f>SUM(E40:F40)</f>
        <v>50</v>
      </c>
      <c r="D40" s="940"/>
      <c r="E40" s="587">
        <v>21</v>
      </c>
      <c r="F40" s="587">
        <v>29</v>
      </c>
      <c r="G40" s="940">
        <f>SUM(I40:J40)</f>
        <v>25</v>
      </c>
      <c r="H40" s="940"/>
      <c r="I40" s="587">
        <v>3</v>
      </c>
      <c r="J40" s="587">
        <v>22</v>
      </c>
      <c r="K40" s="898">
        <f>SUM(M40:P40)</f>
        <v>21</v>
      </c>
      <c r="L40" s="898"/>
      <c r="M40" s="588">
        <v>4</v>
      </c>
      <c r="N40" s="588">
        <v>6</v>
      </c>
      <c r="O40" s="588">
        <v>4</v>
      </c>
      <c r="P40" s="588">
        <v>7</v>
      </c>
      <c r="Q40" s="6"/>
      <c r="R40" s="729" t="s">
        <v>392</v>
      </c>
      <c r="S40" s="729"/>
      <c r="T40" s="729"/>
      <c r="U40" s="729"/>
      <c r="V40" s="919"/>
      <c r="W40" s="251" t="s">
        <v>817</v>
      </c>
      <c r="X40" s="251" t="s">
        <v>817</v>
      </c>
      <c r="Y40" s="251" t="s">
        <v>817</v>
      </c>
      <c r="Z40" s="251" t="s">
        <v>817</v>
      </c>
      <c r="AA40" s="251" t="s">
        <v>817</v>
      </c>
      <c r="AB40" s="251" t="s">
        <v>817</v>
      </c>
      <c r="AC40" s="251" t="s">
        <v>817</v>
      </c>
      <c r="AD40" s="251" t="s">
        <v>817</v>
      </c>
      <c r="AE40" s="251" t="s">
        <v>817</v>
      </c>
      <c r="AF40" s="251" t="s">
        <v>817</v>
      </c>
      <c r="AG40" s="251" t="s">
        <v>817</v>
      </c>
      <c r="AH40" s="251" t="s">
        <v>817</v>
      </c>
      <c r="AI40" s="251" t="s">
        <v>817</v>
      </c>
      <c r="AJ40" s="251" t="s">
        <v>817</v>
      </c>
      <c r="AK40" s="251" t="s">
        <v>817</v>
      </c>
      <c r="AL40" s="251" t="s">
        <v>817</v>
      </c>
      <c r="AM40" s="251" t="s">
        <v>817</v>
      </c>
      <c r="AN40" s="251" t="s">
        <v>817</v>
      </c>
      <c r="AO40" s="251" t="s">
        <v>817</v>
      </c>
      <c r="AP40" s="251" t="s">
        <v>817</v>
      </c>
      <c r="AQ40" s="251" t="s">
        <v>817</v>
      </c>
      <c r="AR40" s="251" t="s">
        <v>817</v>
      </c>
      <c r="AS40" s="251" t="s">
        <v>817</v>
      </c>
      <c r="AT40" s="251" t="s">
        <v>817</v>
      </c>
      <c r="AV40" s="93"/>
      <c r="AW40" s="93"/>
      <c r="AX40" s="93"/>
      <c r="AY40" s="93"/>
    </row>
    <row r="41" spans="1:51" ht="21.75" customHeight="1">
      <c r="A41" s="92" t="s">
        <v>583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R41" s="691" t="s">
        <v>361</v>
      </c>
      <c r="S41" s="691"/>
      <c r="T41" s="691"/>
      <c r="U41" s="691"/>
      <c r="V41" s="829"/>
      <c r="W41" s="251" t="s">
        <v>817</v>
      </c>
      <c r="X41" s="251" t="s">
        <v>817</v>
      </c>
      <c r="Y41" s="251" t="s">
        <v>817</v>
      </c>
      <c r="Z41" s="251" t="s">
        <v>817</v>
      </c>
      <c r="AA41" s="251" t="s">
        <v>817</v>
      </c>
      <c r="AB41" s="251" t="s">
        <v>817</v>
      </c>
      <c r="AC41" s="251" t="s">
        <v>817</v>
      </c>
      <c r="AD41" s="251" t="s">
        <v>817</v>
      </c>
      <c r="AE41" s="251" t="s">
        <v>817</v>
      </c>
      <c r="AF41" s="251" t="s">
        <v>817</v>
      </c>
      <c r="AG41" s="251" t="s">
        <v>817</v>
      </c>
      <c r="AH41" s="251" t="s">
        <v>817</v>
      </c>
      <c r="AI41" s="251" t="s">
        <v>817</v>
      </c>
      <c r="AJ41" s="251" t="s">
        <v>817</v>
      </c>
      <c r="AK41" s="251" t="s">
        <v>817</v>
      </c>
      <c r="AL41" s="251" t="s">
        <v>817</v>
      </c>
      <c r="AM41" s="251" t="s">
        <v>817</v>
      </c>
      <c r="AN41" s="251" t="s">
        <v>817</v>
      </c>
      <c r="AO41" s="251" t="s">
        <v>817</v>
      </c>
      <c r="AP41" s="251" t="s">
        <v>817</v>
      </c>
      <c r="AQ41" s="251" t="s">
        <v>817</v>
      </c>
      <c r="AR41" s="251" t="s">
        <v>817</v>
      </c>
      <c r="AS41" s="251" t="s">
        <v>817</v>
      </c>
      <c r="AT41" s="251" t="s">
        <v>817</v>
      </c>
      <c r="AV41" s="93"/>
      <c r="AW41" s="93"/>
      <c r="AX41" s="93"/>
      <c r="AY41" s="93"/>
    </row>
    <row r="42" spans="1:51" s="6" customFormat="1" ht="21.75" customHeight="1">
      <c r="A42" s="91" t="s">
        <v>347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83"/>
      <c r="N42" s="83"/>
      <c r="O42" s="83"/>
      <c r="P42" s="83"/>
      <c r="Q42" s="91"/>
      <c r="R42" s="757" t="s">
        <v>396</v>
      </c>
      <c r="S42" s="757"/>
      <c r="T42" s="757"/>
      <c r="U42" s="757"/>
      <c r="V42" s="918"/>
      <c r="W42" s="19"/>
      <c r="X42" s="19"/>
      <c r="Y42" s="19"/>
      <c r="Z42" s="19"/>
      <c r="AA42" s="19"/>
      <c r="AB42" s="19"/>
      <c r="AC42" s="19"/>
      <c r="AD42" s="19"/>
      <c r="AV42" s="19"/>
      <c r="AW42" s="19"/>
      <c r="AX42" s="19"/>
      <c r="AY42" s="19"/>
    </row>
    <row r="43" spans="1:51" ht="21.75" customHeight="1">
      <c r="A43" s="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0"/>
      <c r="N43" s="10"/>
      <c r="O43" s="10"/>
      <c r="P43" s="10"/>
      <c r="Q43" s="6"/>
      <c r="R43" s="759" t="s">
        <v>350</v>
      </c>
      <c r="S43" s="759"/>
      <c r="T43" s="759"/>
      <c r="U43" s="759"/>
      <c r="V43" s="917"/>
      <c r="W43" s="581">
        <f>SUM(W44:W52)</f>
        <v>2</v>
      </c>
      <c r="X43" s="581">
        <f>SUM(X44:X52)</f>
        <v>2</v>
      </c>
      <c r="Y43" s="590" t="s">
        <v>854</v>
      </c>
      <c r="Z43" s="581">
        <f>SUM(Z44:Z52)</f>
        <v>1</v>
      </c>
      <c r="AA43" s="590" t="s">
        <v>817</v>
      </c>
      <c r="AB43" s="590" t="s">
        <v>854</v>
      </c>
      <c r="AC43" s="590" t="s">
        <v>817</v>
      </c>
      <c r="AD43" s="581">
        <f>SUM(AD44:AD52)</f>
        <v>1</v>
      </c>
      <c r="AE43" s="590" t="s">
        <v>850</v>
      </c>
      <c r="AF43" s="590" t="s">
        <v>817</v>
      </c>
      <c r="AG43" s="590" t="s">
        <v>817</v>
      </c>
      <c r="AH43" s="590" t="s">
        <v>817</v>
      </c>
      <c r="AI43" s="590" t="s">
        <v>817</v>
      </c>
      <c r="AJ43" s="590" t="s">
        <v>846</v>
      </c>
      <c r="AK43" s="590" t="s">
        <v>854</v>
      </c>
      <c r="AL43" s="581">
        <f>SUM(AL44:AL52)</f>
        <v>1</v>
      </c>
      <c r="AM43" s="581">
        <f>SUM(AM44:AM52)</f>
        <v>1</v>
      </c>
      <c r="AN43" s="590" t="s">
        <v>854</v>
      </c>
      <c r="AO43" s="590" t="s">
        <v>855</v>
      </c>
      <c r="AP43" s="590" t="s">
        <v>846</v>
      </c>
      <c r="AQ43" s="581">
        <f>SUM(AQ44:AQ52)</f>
        <v>1</v>
      </c>
      <c r="AR43" s="590" t="s">
        <v>817</v>
      </c>
      <c r="AS43" s="590" t="s">
        <v>817</v>
      </c>
      <c r="AT43" s="590" t="s">
        <v>817</v>
      </c>
      <c r="AW43" s="93"/>
      <c r="AX43" s="93"/>
      <c r="AY43" s="93"/>
    </row>
    <row r="44" spans="2:51" ht="21.7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83"/>
      <c r="N44" s="83"/>
      <c r="O44" s="83"/>
      <c r="P44" s="83"/>
      <c r="R44" s="691" t="s">
        <v>393</v>
      </c>
      <c r="S44" s="691"/>
      <c r="T44" s="691"/>
      <c r="U44" s="691"/>
      <c r="V44" s="829"/>
      <c r="W44" s="251" t="s">
        <v>817</v>
      </c>
      <c r="X44" s="251" t="s">
        <v>817</v>
      </c>
      <c r="Y44" s="251" t="s">
        <v>817</v>
      </c>
      <c r="Z44" s="251" t="s">
        <v>817</v>
      </c>
      <c r="AA44" s="251" t="s">
        <v>817</v>
      </c>
      <c r="AB44" s="251" t="s">
        <v>817</v>
      </c>
      <c r="AC44" s="251" t="s">
        <v>817</v>
      </c>
      <c r="AD44" s="251" t="s">
        <v>817</v>
      </c>
      <c r="AE44" s="251" t="s">
        <v>817</v>
      </c>
      <c r="AF44" s="251" t="s">
        <v>817</v>
      </c>
      <c r="AG44" s="251" t="s">
        <v>817</v>
      </c>
      <c r="AH44" s="251" t="s">
        <v>817</v>
      </c>
      <c r="AI44" s="251" t="s">
        <v>817</v>
      </c>
      <c r="AJ44" s="251" t="s">
        <v>817</v>
      </c>
      <c r="AK44" s="251" t="s">
        <v>817</v>
      </c>
      <c r="AL44" s="251" t="s">
        <v>817</v>
      </c>
      <c r="AM44" s="251" t="s">
        <v>817</v>
      </c>
      <c r="AN44" s="251" t="s">
        <v>817</v>
      </c>
      <c r="AO44" s="251" t="s">
        <v>817</v>
      </c>
      <c r="AP44" s="251" t="s">
        <v>817</v>
      </c>
      <c r="AQ44" s="251" t="s">
        <v>817</v>
      </c>
      <c r="AR44" s="251" t="s">
        <v>817</v>
      </c>
      <c r="AS44" s="251" t="s">
        <v>817</v>
      </c>
      <c r="AT44" s="251" t="s">
        <v>817</v>
      </c>
      <c r="AW44" s="93"/>
      <c r="AX44" s="93"/>
      <c r="AY44" s="93"/>
    </row>
    <row r="45" spans="1:51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R45" s="691" t="s">
        <v>394</v>
      </c>
      <c r="S45" s="691"/>
      <c r="T45" s="691"/>
      <c r="U45" s="691"/>
      <c r="V45" s="829"/>
      <c r="W45" s="251" t="s">
        <v>817</v>
      </c>
      <c r="X45" s="251" t="s">
        <v>817</v>
      </c>
      <c r="Y45" s="251" t="s">
        <v>817</v>
      </c>
      <c r="Z45" s="251" t="s">
        <v>817</v>
      </c>
      <c r="AA45" s="251" t="s">
        <v>817</v>
      </c>
      <c r="AB45" s="251" t="s">
        <v>817</v>
      </c>
      <c r="AC45" s="251" t="s">
        <v>817</v>
      </c>
      <c r="AD45" s="251" t="s">
        <v>817</v>
      </c>
      <c r="AE45" s="251" t="s">
        <v>817</v>
      </c>
      <c r="AF45" s="251" t="s">
        <v>817</v>
      </c>
      <c r="AG45" s="251" t="s">
        <v>817</v>
      </c>
      <c r="AH45" s="251" t="s">
        <v>817</v>
      </c>
      <c r="AI45" s="251" t="s">
        <v>817</v>
      </c>
      <c r="AJ45" s="251" t="s">
        <v>817</v>
      </c>
      <c r="AK45" s="251" t="s">
        <v>817</v>
      </c>
      <c r="AL45" s="251" t="s">
        <v>817</v>
      </c>
      <c r="AM45" s="251" t="s">
        <v>817</v>
      </c>
      <c r="AN45" s="251" t="s">
        <v>817</v>
      </c>
      <c r="AO45" s="251" t="s">
        <v>817</v>
      </c>
      <c r="AP45" s="251" t="s">
        <v>817</v>
      </c>
      <c r="AQ45" s="251" t="s">
        <v>817</v>
      </c>
      <c r="AR45" s="251" t="s">
        <v>817</v>
      </c>
      <c r="AS45" s="251" t="s">
        <v>817</v>
      </c>
      <c r="AT45" s="251" t="s">
        <v>817</v>
      </c>
      <c r="AW45" s="93"/>
      <c r="AX45" s="93"/>
      <c r="AY45" s="93"/>
    </row>
    <row r="46" spans="1:46" ht="21.75" customHeight="1">
      <c r="A46" s="650" t="s">
        <v>624</v>
      </c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650"/>
      <c r="R46" s="691" t="s">
        <v>584</v>
      </c>
      <c r="S46" s="691"/>
      <c r="T46" s="691"/>
      <c r="U46" s="691"/>
      <c r="V46" s="829"/>
      <c r="W46" s="251" t="s">
        <v>817</v>
      </c>
      <c r="X46" s="251" t="s">
        <v>817</v>
      </c>
      <c r="Y46" s="251" t="s">
        <v>817</v>
      </c>
      <c r="Z46" s="251" t="s">
        <v>817</v>
      </c>
      <c r="AA46" s="251" t="s">
        <v>817</v>
      </c>
      <c r="AB46" s="251" t="s">
        <v>817</v>
      </c>
      <c r="AC46" s="251" t="s">
        <v>817</v>
      </c>
      <c r="AD46" s="251" t="s">
        <v>817</v>
      </c>
      <c r="AE46" s="251" t="s">
        <v>817</v>
      </c>
      <c r="AF46" s="251" t="s">
        <v>817</v>
      </c>
      <c r="AG46" s="251" t="s">
        <v>817</v>
      </c>
      <c r="AH46" s="251" t="s">
        <v>817</v>
      </c>
      <c r="AI46" s="251" t="s">
        <v>817</v>
      </c>
      <c r="AJ46" s="251" t="s">
        <v>817</v>
      </c>
      <c r="AK46" s="251" t="s">
        <v>817</v>
      </c>
      <c r="AL46" s="251" t="s">
        <v>817</v>
      </c>
      <c r="AM46" s="251" t="s">
        <v>817</v>
      </c>
      <c r="AN46" s="251" t="s">
        <v>817</v>
      </c>
      <c r="AO46" s="251" t="s">
        <v>817</v>
      </c>
      <c r="AP46" s="251" t="s">
        <v>817</v>
      </c>
      <c r="AQ46" s="251" t="s">
        <v>817</v>
      </c>
      <c r="AR46" s="251" t="s">
        <v>817</v>
      </c>
      <c r="AS46" s="251" t="s">
        <v>817</v>
      </c>
      <c r="AT46" s="251" t="s">
        <v>817</v>
      </c>
    </row>
    <row r="47" spans="1:46" ht="21.75" customHeight="1" thickBot="1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6"/>
      <c r="M47" s="345"/>
      <c r="N47" s="345"/>
      <c r="O47" s="345"/>
      <c r="P47" s="345"/>
      <c r="Q47" s="83"/>
      <c r="R47" s="691" t="s">
        <v>395</v>
      </c>
      <c r="S47" s="691"/>
      <c r="T47" s="691"/>
      <c r="U47" s="691"/>
      <c r="V47" s="829"/>
      <c r="W47" s="251" t="s">
        <v>817</v>
      </c>
      <c r="X47" s="251" t="s">
        <v>817</v>
      </c>
      <c r="Y47" s="251" t="s">
        <v>817</v>
      </c>
      <c r="Z47" s="251" t="s">
        <v>817</v>
      </c>
      <c r="AA47" s="251" t="s">
        <v>817</v>
      </c>
      <c r="AB47" s="251" t="s">
        <v>817</v>
      </c>
      <c r="AC47" s="251" t="s">
        <v>817</v>
      </c>
      <c r="AD47" s="251" t="s">
        <v>817</v>
      </c>
      <c r="AE47" s="251" t="s">
        <v>817</v>
      </c>
      <c r="AF47" s="251" t="s">
        <v>817</v>
      </c>
      <c r="AG47" s="251" t="s">
        <v>817</v>
      </c>
      <c r="AH47" s="251" t="s">
        <v>817</v>
      </c>
      <c r="AI47" s="251" t="s">
        <v>817</v>
      </c>
      <c r="AJ47" s="251" t="s">
        <v>817</v>
      </c>
      <c r="AK47" s="251" t="s">
        <v>817</v>
      </c>
      <c r="AL47" s="251" t="s">
        <v>817</v>
      </c>
      <c r="AM47" s="251" t="s">
        <v>817</v>
      </c>
      <c r="AN47" s="251" t="s">
        <v>817</v>
      </c>
      <c r="AO47" s="251" t="s">
        <v>817</v>
      </c>
      <c r="AP47" s="251" t="s">
        <v>817</v>
      </c>
      <c r="AQ47" s="251" t="s">
        <v>817</v>
      </c>
      <c r="AR47" s="251" t="s">
        <v>817</v>
      </c>
      <c r="AS47" s="251" t="s">
        <v>817</v>
      </c>
      <c r="AT47" s="251" t="s">
        <v>817</v>
      </c>
    </row>
    <row r="48" spans="1:46" ht="21.75" customHeight="1">
      <c r="A48" s="944" t="s">
        <v>653</v>
      </c>
      <c r="B48" s="945"/>
      <c r="C48" s="950" t="s">
        <v>181</v>
      </c>
      <c r="D48" s="950"/>
      <c r="E48" s="950"/>
      <c r="F48" s="950"/>
      <c r="G48" s="950"/>
      <c r="H48" s="950"/>
      <c r="I48" s="950" t="s">
        <v>182</v>
      </c>
      <c r="J48" s="950"/>
      <c r="K48" s="950" t="s">
        <v>183</v>
      </c>
      <c r="L48" s="950"/>
      <c r="M48" s="950" t="s">
        <v>184</v>
      </c>
      <c r="N48" s="950"/>
      <c r="O48" s="950" t="s">
        <v>185</v>
      </c>
      <c r="P48" s="984"/>
      <c r="Q48" s="83"/>
      <c r="R48" s="691" t="s">
        <v>389</v>
      </c>
      <c r="S48" s="691"/>
      <c r="T48" s="691"/>
      <c r="U48" s="691"/>
      <c r="V48" s="829"/>
      <c r="W48" s="39">
        <v>2</v>
      </c>
      <c r="X48" s="39">
        <v>2</v>
      </c>
      <c r="Y48" s="251" t="s">
        <v>817</v>
      </c>
      <c r="Z48" s="39">
        <v>1</v>
      </c>
      <c r="AA48" s="251" t="s">
        <v>817</v>
      </c>
      <c r="AB48" s="251" t="s">
        <v>817</v>
      </c>
      <c r="AC48" s="251" t="s">
        <v>817</v>
      </c>
      <c r="AD48" s="39">
        <v>1</v>
      </c>
      <c r="AE48" s="251" t="s">
        <v>817</v>
      </c>
      <c r="AF48" s="251" t="s">
        <v>817</v>
      </c>
      <c r="AG48" s="251" t="s">
        <v>817</v>
      </c>
      <c r="AH48" s="251" t="s">
        <v>817</v>
      </c>
      <c r="AI48" s="251" t="s">
        <v>817</v>
      </c>
      <c r="AJ48" s="251" t="s">
        <v>817</v>
      </c>
      <c r="AK48" s="251" t="s">
        <v>817</v>
      </c>
      <c r="AL48" s="39">
        <v>1</v>
      </c>
      <c r="AM48" s="39">
        <v>1</v>
      </c>
      <c r="AN48" s="251" t="s">
        <v>817</v>
      </c>
      <c r="AO48" s="251" t="s">
        <v>817</v>
      </c>
      <c r="AP48" s="251" t="s">
        <v>817</v>
      </c>
      <c r="AQ48" s="120">
        <v>1</v>
      </c>
      <c r="AR48" s="251" t="s">
        <v>817</v>
      </c>
      <c r="AS48" s="251" t="s">
        <v>817</v>
      </c>
      <c r="AT48" s="251" t="s">
        <v>817</v>
      </c>
    </row>
    <row r="49" spans="1:46" ht="21.75" customHeight="1">
      <c r="A49" s="946"/>
      <c r="B49" s="947"/>
      <c r="C49" s="949" t="s">
        <v>31</v>
      </c>
      <c r="D49" s="949"/>
      <c r="E49" s="949" t="s">
        <v>32</v>
      </c>
      <c r="F49" s="949"/>
      <c r="G49" s="949" t="s">
        <v>33</v>
      </c>
      <c r="H49" s="949"/>
      <c r="I49" s="347" t="s">
        <v>32</v>
      </c>
      <c r="J49" s="347" t="s">
        <v>33</v>
      </c>
      <c r="K49" s="347" t="s">
        <v>32</v>
      </c>
      <c r="L49" s="347" t="s">
        <v>33</v>
      </c>
      <c r="M49" s="347" t="s">
        <v>32</v>
      </c>
      <c r="N49" s="347" t="s">
        <v>33</v>
      </c>
      <c r="O49" s="347" t="s">
        <v>32</v>
      </c>
      <c r="P49" s="348" t="s">
        <v>33</v>
      </c>
      <c r="Q49" s="83"/>
      <c r="R49" s="691" t="s">
        <v>390</v>
      </c>
      <c r="S49" s="691"/>
      <c r="T49" s="691"/>
      <c r="U49" s="691"/>
      <c r="V49" s="829"/>
      <c r="W49" s="251" t="s">
        <v>817</v>
      </c>
      <c r="X49" s="251" t="s">
        <v>817</v>
      </c>
      <c r="Y49" s="251" t="s">
        <v>817</v>
      </c>
      <c r="Z49" s="251" t="s">
        <v>817</v>
      </c>
      <c r="AA49" s="251" t="s">
        <v>817</v>
      </c>
      <c r="AB49" s="251" t="s">
        <v>817</v>
      </c>
      <c r="AC49" s="251" t="s">
        <v>817</v>
      </c>
      <c r="AD49" s="251" t="s">
        <v>817</v>
      </c>
      <c r="AE49" s="251" t="s">
        <v>817</v>
      </c>
      <c r="AF49" s="251" t="s">
        <v>817</v>
      </c>
      <c r="AG49" s="251" t="s">
        <v>817</v>
      </c>
      <c r="AH49" s="251" t="s">
        <v>817</v>
      </c>
      <c r="AI49" s="251" t="s">
        <v>817</v>
      </c>
      <c r="AJ49" s="251" t="s">
        <v>817</v>
      </c>
      <c r="AK49" s="251" t="s">
        <v>817</v>
      </c>
      <c r="AL49" s="251" t="s">
        <v>817</v>
      </c>
      <c r="AM49" s="251" t="s">
        <v>817</v>
      </c>
      <c r="AN49" s="251" t="s">
        <v>817</v>
      </c>
      <c r="AO49" s="251" t="s">
        <v>817</v>
      </c>
      <c r="AP49" s="251" t="s">
        <v>817</v>
      </c>
      <c r="AQ49" s="251" t="s">
        <v>817</v>
      </c>
      <c r="AR49" s="251" t="s">
        <v>817</v>
      </c>
      <c r="AS49" s="251" t="s">
        <v>817</v>
      </c>
      <c r="AT49" s="251" t="s">
        <v>817</v>
      </c>
    </row>
    <row r="50" spans="1:46" ht="21.75" customHeight="1">
      <c r="A50" s="948" t="s">
        <v>8</v>
      </c>
      <c r="B50" s="834"/>
      <c r="C50" s="942">
        <v>74</v>
      </c>
      <c r="D50" s="932"/>
      <c r="E50" s="932">
        <v>45</v>
      </c>
      <c r="F50" s="932"/>
      <c r="G50" s="932">
        <v>29</v>
      </c>
      <c r="H50" s="932"/>
      <c r="I50" s="349">
        <v>9</v>
      </c>
      <c r="J50" s="349">
        <v>6</v>
      </c>
      <c r="K50" s="349">
        <v>12</v>
      </c>
      <c r="L50" s="349">
        <v>11</v>
      </c>
      <c r="M50" s="349">
        <v>9</v>
      </c>
      <c r="N50" s="349">
        <v>6</v>
      </c>
      <c r="O50" s="349">
        <v>15</v>
      </c>
      <c r="P50" s="349">
        <v>6</v>
      </c>
      <c r="Q50" s="83"/>
      <c r="R50" s="691" t="s">
        <v>391</v>
      </c>
      <c r="S50" s="691"/>
      <c r="T50" s="691"/>
      <c r="U50" s="691"/>
      <c r="V50" s="829"/>
      <c r="W50" s="251" t="s">
        <v>817</v>
      </c>
      <c r="X50" s="251" t="s">
        <v>817</v>
      </c>
      <c r="Y50" s="251" t="s">
        <v>817</v>
      </c>
      <c r="Z50" s="251" t="s">
        <v>817</v>
      </c>
      <c r="AA50" s="251" t="s">
        <v>817</v>
      </c>
      <c r="AB50" s="251" t="s">
        <v>817</v>
      </c>
      <c r="AC50" s="251" t="s">
        <v>817</v>
      </c>
      <c r="AD50" s="251" t="s">
        <v>817</v>
      </c>
      <c r="AE50" s="251" t="s">
        <v>817</v>
      </c>
      <c r="AF50" s="251" t="s">
        <v>817</v>
      </c>
      <c r="AG50" s="251" t="s">
        <v>817</v>
      </c>
      <c r="AH50" s="251" t="s">
        <v>817</v>
      </c>
      <c r="AI50" s="251" t="s">
        <v>817</v>
      </c>
      <c r="AJ50" s="251" t="s">
        <v>817</v>
      </c>
      <c r="AK50" s="251" t="s">
        <v>817</v>
      </c>
      <c r="AL50" s="251" t="s">
        <v>817</v>
      </c>
      <c r="AM50" s="251" t="s">
        <v>817</v>
      </c>
      <c r="AN50" s="251" t="s">
        <v>817</v>
      </c>
      <c r="AO50" s="251" t="s">
        <v>817</v>
      </c>
      <c r="AP50" s="251" t="s">
        <v>817</v>
      </c>
      <c r="AQ50" s="251" t="s">
        <v>817</v>
      </c>
      <c r="AR50" s="251" t="s">
        <v>817</v>
      </c>
      <c r="AS50" s="251" t="s">
        <v>817</v>
      </c>
      <c r="AT50" s="251" t="s">
        <v>817</v>
      </c>
    </row>
    <row r="51" spans="1:46" ht="21.75" customHeight="1">
      <c r="A51" s="941">
        <v>2</v>
      </c>
      <c r="B51" s="720"/>
      <c r="C51" s="938">
        <v>69</v>
      </c>
      <c r="D51" s="933"/>
      <c r="E51" s="933">
        <v>41</v>
      </c>
      <c r="F51" s="933"/>
      <c r="G51" s="933">
        <v>28</v>
      </c>
      <c r="H51" s="933"/>
      <c r="I51" s="84">
        <v>6</v>
      </c>
      <c r="J51" s="84">
        <v>5</v>
      </c>
      <c r="K51" s="84">
        <v>9</v>
      </c>
      <c r="L51" s="84">
        <v>11</v>
      </c>
      <c r="M51" s="84">
        <v>10</v>
      </c>
      <c r="N51" s="84">
        <v>7</v>
      </c>
      <c r="O51" s="84">
        <v>16</v>
      </c>
      <c r="P51" s="84">
        <v>5</v>
      </c>
      <c r="Q51" s="83"/>
      <c r="R51" s="691" t="s">
        <v>392</v>
      </c>
      <c r="S51" s="691"/>
      <c r="T51" s="691"/>
      <c r="U51" s="691"/>
      <c r="V51" s="829"/>
      <c r="W51" s="251" t="s">
        <v>817</v>
      </c>
      <c r="X51" s="251" t="s">
        <v>817</v>
      </c>
      <c r="Y51" s="251" t="s">
        <v>817</v>
      </c>
      <c r="Z51" s="251" t="s">
        <v>817</v>
      </c>
      <c r="AA51" s="251" t="s">
        <v>817</v>
      </c>
      <c r="AB51" s="251" t="s">
        <v>817</v>
      </c>
      <c r="AC51" s="251" t="s">
        <v>817</v>
      </c>
      <c r="AD51" s="251" t="s">
        <v>817</v>
      </c>
      <c r="AE51" s="251" t="s">
        <v>817</v>
      </c>
      <c r="AF51" s="251" t="s">
        <v>817</v>
      </c>
      <c r="AG51" s="251" t="s">
        <v>817</v>
      </c>
      <c r="AH51" s="251" t="s">
        <v>817</v>
      </c>
      <c r="AI51" s="251" t="s">
        <v>817</v>
      </c>
      <c r="AJ51" s="251" t="s">
        <v>817</v>
      </c>
      <c r="AK51" s="251" t="s">
        <v>817</v>
      </c>
      <c r="AL51" s="251" t="s">
        <v>817</v>
      </c>
      <c r="AM51" s="251" t="s">
        <v>817</v>
      </c>
      <c r="AN51" s="251" t="s">
        <v>817</v>
      </c>
      <c r="AO51" s="251" t="s">
        <v>817</v>
      </c>
      <c r="AP51" s="251" t="s">
        <v>817</v>
      </c>
      <c r="AQ51" s="251" t="s">
        <v>817</v>
      </c>
      <c r="AR51" s="251" t="s">
        <v>817</v>
      </c>
      <c r="AS51" s="251" t="s">
        <v>817</v>
      </c>
      <c r="AT51" s="251" t="s">
        <v>817</v>
      </c>
    </row>
    <row r="52" spans="1:46" ht="21.75" customHeight="1">
      <c r="A52" s="941">
        <v>3</v>
      </c>
      <c r="B52" s="720"/>
      <c r="C52" s="938">
        <v>71</v>
      </c>
      <c r="D52" s="933"/>
      <c r="E52" s="933">
        <v>41</v>
      </c>
      <c r="F52" s="933"/>
      <c r="G52" s="933">
        <v>30</v>
      </c>
      <c r="H52" s="933"/>
      <c r="I52" s="84">
        <v>6</v>
      </c>
      <c r="J52" s="84">
        <v>5</v>
      </c>
      <c r="K52" s="84">
        <v>9</v>
      </c>
      <c r="L52" s="84">
        <v>10</v>
      </c>
      <c r="M52" s="84">
        <v>11</v>
      </c>
      <c r="N52" s="84">
        <v>7</v>
      </c>
      <c r="O52" s="84">
        <v>15</v>
      </c>
      <c r="P52" s="84">
        <v>8</v>
      </c>
      <c r="Q52" s="83"/>
      <c r="R52" s="707" t="s">
        <v>361</v>
      </c>
      <c r="S52" s="707"/>
      <c r="T52" s="707"/>
      <c r="U52" s="707"/>
      <c r="V52" s="830"/>
      <c r="W52" s="591" t="s">
        <v>817</v>
      </c>
      <c r="X52" s="476" t="s">
        <v>817</v>
      </c>
      <c r="Y52" s="476" t="s">
        <v>817</v>
      </c>
      <c r="Z52" s="476" t="s">
        <v>817</v>
      </c>
      <c r="AA52" s="476" t="s">
        <v>817</v>
      </c>
      <c r="AB52" s="476" t="s">
        <v>817</v>
      </c>
      <c r="AC52" s="476" t="s">
        <v>817</v>
      </c>
      <c r="AD52" s="476" t="s">
        <v>817</v>
      </c>
      <c r="AE52" s="476" t="s">
        <v>817</v>
      </c>
      <c r="AF52" s="476" t="s">
        <v>817</v>
      </c>
      <c r="AG52" s="476" t="s">
        <v>817</v>
      </c>
      <c r="AH52" s="476" t="s">
        <v>817</v>
      </c>
      <c r="AI52" s="476" t="s">
        <v>817</v>
      </c>
      <c r="AJ52" s="476" t="s">
        <v>817</v>
      </c>
      <c r="AK52" s="476" t="s">
        <v>817</v>
      </c>
      <c r="AL52" s="476" t="s">
        <v>817</v>
      </c>
      <c r="AM52" s="476" t="s">
        <v>817</v>
      </c>
      <c r="AN52" s="476" t="s">
        <v>817</v>
      </c>
      <c r="AO52" s="476" t="s">
        <v>817</v>
      </c>
      <c r="AP52" s="476" t="s">
        <v>817</v>
      </c>
      <c r="AQ52" s="476" t="s">
        <v>817</v>
      </c>
      <c r="AR52" s="476" t="s">
        <v>817</v>
      </c>
      <c r="AS52" s="476" t="s">
        <v>817</v>
      </c>
      <c r="AT52" s="476" t="s">
        <v>817</v>
      </c>
    </row>
    <row r="53" spans="1:46" ht="21.75" customHeight="1">
      <c r="A53" s="941">
        <v>4</v>
      </c>
      <c r="B53" s="720"/>
      <c r="C53" s="938">
        <v>68</v>
      </c>
      <c r="D53" s="933"/>
      <c r="E53" s="933">
        <v>39</v>
      </c>
      <c r="F53" s="933"/>
      <c r="G53" s="933">
        <v>29</v>
      </c>
      <c r="H53" s="933"/>
      <c r="I53" s="84">
        <v>8</v>
      </c>
      <c r="J53" s="84">
        <v>5</v>
      </c>
      <c r="K53" s="84">
        <v>10</v>
      </c>
      <c r="L53" s="84">
        <v>6</v>
      </c>
      <c r="M53" s="84">
        <v>8</v>
      </c>
      <c r="N53" s="84">
        <v>10</v>
      </c>
      <c r="O53" s="84">
        <v>13</v>
      </c>
      <c r="P53" s="84">
        <v>8</v>
      </c>
      <c r="Q53" s="83"/>
      <c r="R53" s="921" t="s">
        <v>685</v>
      </c>
      <c r="S53" s="921"/>
      <c r="T53" s="921"/>
      <c r="U53" s="921"/>
      <c r="V53" s="922"/>
      <c r="W53" s="403" t="s">
        <v>817</v>
      </c>
      <c r="X53" s="403" t="s">
        <v>817</v>
      </c>
      <c r="Y53" s="403" t="s">
        <v>817</v>
      </c>
      <c r="Z53" s="403" t="s">
        <v>817</v>
      </c>
      <c r="AA53" s="403" t="s">
        <v>817</v>
      </c>
      <c r="AB53" s="403" t="s">
        <v>817</v>
      </c>
      <c r="AC53" s="403" t="s">
        <v>817</v>
      </c>
      <c r="AD53" s="403" t="s">
        <v>817</v>
      </c>
      <c r="AE53" s="403" t="s">
        <v>817</v>
      </c>
      <c r="AF53" s="403" t="s">
        <v>817</v>
      </c>
      <c r="AG53" s="403" t="s">
        <v>817</v>
      </c>
      <c r="AH53" s="403" t="s">
        <v>817</v>
      </c>
      <c r="AI53" s="403" t="s">
        <v>817</v>
      </c>
      <c r="AJ53" s="403" t="s">
        <v>817</v>
      </c>
      <c r="AK53" s="403" t="s">
        <v>817</v>
      </c>
      <c r="AL53" s="403" t="s">
        <v>817</v>
      </c>
      <c r="AM53" s="403" t="s">
        <v>817</v>
      </c>
      <c r="AN53" s="403" t="s">
        <v>817</v>
      </c>
      <c r="AO53" s="403" t="s">
        <v>817</v>
      </c>
      <c r="AP53" s="403" t="s">
        <v>817</v>
      </c>
      <c r="AQ53" s="403" t="s">
        <v>817</v>
      </c>
      <c r="AR53" s="403" t="s">
        <v>817</v>
      </c>
      <c r="AS53" s="403" t="s">
        <v>817</v>
      </c>
      <c r="AT53" s="403" t="s">
        <v>817</v>
      </c>
    </row>
    <row r="54" spans="1:46" ht="33" customHeight="1">
      <c r="A54" s="943">
        <v>5</v>
      </c>
      <c r="B54" s="934"/>
      <c r="C54" s="939">
        <f>SUM(E54:H54)</f>
        <v>65</v>
      </c>
      <c r="D54" s="940"/>
      <c r="E54" s="940">
        <f>SUM(I54,K54,M54,O54)</f>
        <v>33</v>
      </c>
      <c r="F54" s="940"/>
      <c r="G54" s="940">
        <f>SUM(J54,L54,N54,P54)</f>
        <v>32</v>
      </c>
      <c r="H54" s="940"/>
      <c r="I54" s="588">
        <v>7</v>
      </c>
      <c r="J54" s="588">
        <v>7</v>
      </c>
      <c r="K54" s="588">
        <v>11</v>
      </c>
      <c r="L54" s="588">
        <v>7</v>
      </c>
      <c r="M54" s="588">
        <v>4</v>
      </c>
      <c r="N54" s="588">
        <v>7</v>
      </c>
      <c r="O54" s="588">
        <v>11</v>
      </c>
      <c r="P54" s="588">
        <v>11</v>
      </c>
      <c r="Q54" s="10"/>
      <c r="R54" s="923" t="s">
        <v>686</v>
      </c>
      <c r="S54" s="923"/>
      <c r="T54" s="923"/>
      <c r="U54" s="923"/>
      <c r="V54" s="924"/>
      <c r="W54" s="426">
        <v>4</v>
      </c>
      <c r="X54" s="426">
        <v>4</v>
      </c>
      <c r="Y54" s="426" t="s">
        <v>817</v>
      </c>
      <c r="Z54" s="426" t="s">
        <v>817</v>
      </c>
      <c r="AA54" s="426" t="s">
        <v>817</v>
      </c>
      <c r="AB54" s="426">
        <v>2</v>
      </c>
      <c r="AC54" s="426" t="s">
        <v>817</v>
      </c>
      <c r="AD54" s="426">
        <v>1</v>
      </c>
      <c r="AE54" s="426" t="s">
        <v>817</v>
      </c>
      <c r="AF54" s="426" t="s">
        <v>817</v>
      </c>
      <c r="AG54" s="426" t="s">
        <v>817</v>
      </c>
      <c r="AH54" s="426" t="s">
        <v>817</v>
      </c>
      <c r="AI54" s="426" t="s">
        <v>817</v>
      </c>
      <c r="AJ54" s="426">
        <v>1</v>
      </c>
      <c r="AK54" s="426" t="s">
        <v>817</v>
      </c>
      <c r="AL54" s="426">
        <v>1</v>
      </c>
      <c r="AM54" s="426">
        <v>1</v>
      </c>
      <c r="AN54" s="426" t="s">
        <v>817</v>
      </c>
      <c r="AO54" s="426" t="s">
        <v>817</v>
      </c>
      <c r="AP54" s="426" t="s">
        <v>817</v>
      </c>
      <c r="AQ54" s="125">
        <v>1</v>
      </c>
      <c r="AR54" s="426" t="s">
        <v>817</v>
      </c>
      <c r="AS54" s="426" t="s">
        <v>817</v>
      </c>
      <c r="AT54" s="426" t="s">
        <v>817</v>
      </c>
    </row>
    <row r="55" spans="1:18" ht="21.75" customHeight="1">
      <c r="A55" s="91" t="s">
        <v>347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Q55" s="83"/>
      <c r="R55" s="91" t="s">
        <v>347</v>
      </c>
    </row>
    <row r="56" spans="1:17" ht="21.7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Q56" s="83"/>
    </row>
    <row r="57" spans="1:17" ht="15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Q57" s="83"/>
    </row>
    <row r="58" spans="13:17" ht="15.75" customHeight="1">
      <c r="M58" s="83"/>
      <c r="N58" s="83"/>
      <c r="O58" s="83"/>
      <c r="P58" s="83"/>
      <c r="Q58" s="83"/>
    </row>
    <row r="59" ht="15.75" customHeight="1">
      <c r="Q59" s="83"/>
    </row>
    <row r="60" ht="15.75" customHeight="1"/>
    <row r="61" ht="15.75" customHeight="1"/>
    <row r="62" ht="15.75" customHeight="1"/>
    <row r="63" ht="15" customHeight="1"/>
    <row r="65" ht="14.25" customHeight="1"/>
    <row r="66" ht="14.25">
      <c r="Q66" s="83"/>
    </row>
    <row r="67" ht="18" customHeight="1"/>
    <row r="68" ht="18" customHeight="1"/>
  </sheetData>
  <sheetProtection/>
  <mergeCells count="284">
    <mergeCell ref="R2:AT2"/>
    <mergeCell ref="R3:AT3"/>
    <mergeCell ref="R15:AZ15"/>
    <mergeCell ref="R26:AT26"/>
    <mergeCell ref="AB21:AD21"/>
    <mergeCell ref="AB22:AD22"/>
    <mergeCell ref="AB23:AD23"/>
    <mergeCell ref="AK23:AM23"/>
    <mergeCell ref="AN23:AP23"/>
    <mergeCell ref="AQ23:AS23"/>
    <mergeCell ref="AK22:AM22"/>
    <mergeCell ref="AE22:AG22"/>
    <mergeCell ref="Y10:Z10"/>
    <mergeCell ref="Y11:Z11"/>
    <mergeCell ref="AC9:AE9"/>
    <mergeCell ref="AH22:AJ22"/>
    <mergeCell ref="AJ9:AL9"/>
    <mergeCell ref="AJ10:AL10"/>
    <mergeCell ref="AF9:AG9"/>
    <mergeCell ref="V11:X11"/>
    <mergeCell ref="V9:X9"/>
    <mergeCell ref="V10:X10"/>
    <mergeCell ref="AC10:AE10"/>
    <mergeCell ref="AC11:AE11"/>
    <mergeCell ref="M48:N48"/>
    <mergeCell ref="O48:P48"/>
    <mergeCell ref="R23:U23"/>
    <mergeCell ref="AB28:AC28"/>
    <mergeCell ref="AD28:AE28"/>
    <mergeCell ref="I48:J48"/>
    <mergeCell ref="K48:L48"/>
    <mergeCell ref="AO7:AP7"/>
    <mergeCell ref="AO8:AP8"/>
    <mergeCell ref="AO9:AP9"/>
    <mergeCell ref="AO10:AP10"/>
    <mergeCell ref="R21:U21"/>
    <mergeCell ref="R22:U22"/>
    <mergeCell ref="G34:J34"/>
    <mergeCell ref="K34:P34"/>
    <mergeCell ref="AA7:AB7"/>
    <mergeCell ref="AA8:AB8"/>
    <mergeCell ref="AA9:AB9"/>
    <mergeCell ref="AA10:AB10"/>
    <mergeCell ref="AA11:AB11"/>
    <mergeCell ref="AF7:AG7"/>
    <mergeCell ref="AF8:AG8"/>
    <mergeCell ref="AC8:AE8"/>
    <mergeCell ref="AB18:AD18"/>
    <mergeCell ref="AK18:AM18"/>
    <mergeCell ref="AY18:AZ18"/>
    <mergeCell ref="AT18:AV18"/>
    <mergeCell ref="V19:X19"/>
    <mergeCell ref="AB19:AD19"/>
    <mergeCell ref="AN18:AP18"/>
    <mergeCell ref="AQ18:AS18"/>
    <mergeCell ref="AK19:AM19"/>
    <mergeCell ref="AQ19:AS19"/>
    <mergeCell ref="V22:X22"/>
    <mergeCell ref="V23:X23"/>
    <mergeCell ref="Y20:AA20"/>
    <mergeCell ref="Y21:AA21"/>
    <mergeCell ref="Y22:AA22"/>
    <mergeCell ref="Y18:AA18"/>
    <mergeCell ref="Y19:AA19"/>
    <mergeCell ref="Y23:AA23"/>
    <mergeCell ref="A34:B35"/>
    <mergeCell ref="C35:D35"/>
    <mergeCell ref="G35:H35"/>
    <mergeCell ref="K35:L35"/>
    <mergeCell ref="C34:F34"/>
    <mergeCell ref="R35:V35"/>
    <mergeCell ref="AQ28:AR28"/>
    <mergeCell ref="AS28:AT28"/>
    <mergeCell ref="AF28:AG28"/>
    <mergeCell ref="AH28:AI28"/>
    <mergeCell ref="AJ28:AK28"/>
    <mergeCell ref="AL28:AN28"/>
    <mergeCell ref="I19:P19"/>
    <mergeCell ref="I20:J20"/>
    <mergeCell ref="K20:L20"/>
    <mergeCell ref="M20:N20"/>
    <mergeCell ref="O20:P20"/>
    <mergeCell ref="E19:F20"/>
    <mergeCell ref="G19:H20"/>
    <mergeCell ref="A17:P17"/>
    <mergeCell ref="A19:A21"/>
    <mergeCell ref="B19:D20"/>
    <mergeCell ref="Y7:Z7"/>
    <mergeCell ref="Y8:Z8"/>
    <mergeCell ref="Y9:Z9"/>
    <mergeCell ref="A10:B10"/>
    <mergeCell ref="G10:H10"/>
    <mergeCell ref="A11:B11"/>
    <mergeCell ref="C7:D7"/>
    <mergeCell ref="C5:F5"/>
    <mergeCell ref="G5:J5"/>
    <mergeCell ref="K5:O5"/>
    <mergeCell ref="A2:O2"/>
    <mergeCell ref="A3:O3"/>
    <mergeCell ref="A5:B6"/>
    <mergeCell ref="G6:H6"/>
    <mergeCell ref="C6:D6"/>
    <mergeCell ref="A7:B7"/>
    <mergeCell ref="A8:B8"/>
    <mergeCell ref="A9:B9"/>
    <mergeCell ref="G11:H11"/>
    <mergeCell ref="C8:D8"/>
    <mergeCell ref="C9:D9"/>
    <mergeCell ref="C10:D10"/>
    <mergeCell ref="C11:D11"/>
    <mergeCell ref="K10:L10"/>
    <mergeCell ref="K11:L11"/>
    <mergeCell ref="G7:H7"/>
    <mergeCell ref="G8:H8"/>
    <mergeCell ref="G9:H9"/>
    <mergeCell ref="K6:L6"/>
    <mergeCell ref="K7:L7"/>
    <mergeCell ref="K8:L8"/>
    <mergeCell ref="K9:L9"/>
    <mergeCell ref="A38:B38"/>
    <mergeCell ref="A39:B39"/>
    <mergeCell ref="A40:B40"/>
    <mergeCell ref="C36:D36"/>
    <mergeCell ref="C37:D37"/>
    <mergeCell ref="C38:D38"/>
    <mergeCell ref="C39:D39"/>
    <mergeCell ref="C40:D40"/>
    <mergeCell ref="A36:B36"/>
    <mergeCell ref="A37:B37"/>
    <mergeCell ref="K38:L38"/>
    <mergeCell ref="K39:L39"/>
    <mergeCell ref="K40:L40"/>
    <mergeCell ref="G36:H36"/>
    <mergeCell ref="G37:H37"/>
    <mergeCell ref="G38:H38"/>
    <mergeCell ref="G39:H39"/>
    <mergeCell ref="G40:H40"/>
    <mergeCell ref="K36:L36"/>
    <mergeCell ref="K37:L37"/>
    <mergeCell ref="A54:B54"/>
    <mergeCell ref="A48:B49"/>
    <mergeCell ref="A31:P31"/>
    <mergeCell ref="A32:P32"/>
    <mergeCell ref="A50:B50"/>
    <mergeCell ref="A51:B51"/>
    <mergeCell ref="C49:D49"/>
    <mergeCell ref="E49:F49"/>
    <mergeCell ref="G49:H49"/>
    <mergeCell ref="C48:H48"/>
    <mergeCell ref="E50:F50"/>
    <mergeCell ref="E51:F51"/>
    <mergeCell ref="E52:F52"/>
    <mergeCell ref="E53:F53"/>
    <mergeCell ref="A52:B52"/>
    <mergeCell ref="A53:B53"/>
    <mergeCell ref="C50:D50"/>
    <mergeCell ref="C51:D51"/>
    <mergeCell ref="G53:H53"/>
    <mergeCell ref="C52:D52"/>
    <mergeCell ref="C53:D53"/>
    <mergeCell ref="C54:D54"/>
    <mergeCell ref="E54:F54"/>
    <mergeCell ref="G54:H54"/>
    <mergeCell ref="A46:P46"/>
    <mergeCell ref="R30:V30"/>
    <mergeCell ref="R31:V31"/>
    <mergeCell ref="R32:V32"/>
    <mergeCell ref="R33:V33"/>
    <mergeCell ref="R34:V34"/>
    <mergeCell ref="R46:V46"/>
    <mergeCell ref="R39:V39"/>
    <mergeCell ref="R40:V40"/>
    <mergeCell ref="R41:V41"/>
    <mergeCell ref="G50:H50"/>
    <mergeCell ref="G51:H51"/>
    <mergeCell ref="G52:H52"/>
    <mergeCell ref="R9:U9"/>
    <mergeCell ref="R10:U10"/>
    <mergeCell ref="R11:U11"/>
    <mergeCell ref="R17:U18"/>
    <mergeCell ref="R19:U19"/>
    <mergeCell ref="R20:U20"/>
    <mergeCell ref="R45:V45"/>
    <mergeCell ref="R5:U6"/>
    <mergeCell ref="V6:X6"/>
    <mergeCell ref="R8:U8"/>
    <mergeCell ref="R7:U7"/>
    <mergeCell ref="V7:X7"/>
    <mergeCell ref="V8:X8"/>
    <mergeCell ref="AS6:AT6"/>
    <mergeCell ref="V5:AB5"/>
    <mergeCell ref="AC5:AI5"/>
    <mergeCell ref="AM6:AN6"/>
    <mergeCell ref="AJ6:AL6"/>
    <mergeCell ref="AJ5:AT5"/>
    <mergeCell ref="R52:V52"/>
    <mergeCell ref="R53:V53"/>
    <mergeCell ref="R54:V54"/>
    <mergeCell ref="R50:V50"/>
    <mergeCell ref="R51:V51"/>
    <mergeCell ref="AH7:AI7"/>
    <mergeCell ref="AH8:AI8"/>
    <mergeCell ref="AH9:AI9"/>
    <mergeCell ref="AH10:AI10"/>
    <mergeCell ref="V17:AD17"/>
    <mergeCell ref="R48:V48"/>
    <mergeCell ref="R49:V49"/>
    <mergeCell ref="R43:V43"/>
    <mergeCell ref="R44:V44"/>
    <mergeCell ref="R42:V42"/>
    <mergeCell ref="R36:V36"/>
    <mergeCell ref="R37:V37"/>
    <mergeCell ref="R38:V38"/>
    <mergeCell ref="R28:V29"/>
    <mergeCell ref="R47:V47"/>
    <mergeCell ref="AK17:AP17"/>
    <mergeCell ref="V20:X20"/>
    <mergeCell ref="AB20:AD20"/>
    <mergeCell ref="V18:X18"/>
    <mergeCell ref="AO28:AP28"/>
    <mergeCell ref="W28:Y28"/>
    <mergeCell ref="Z28:AA28"/>
    <mergeCell ref="V21:X21"/>
    <mergeCell ref="AS7:AT7"/>
    <mergeCell ref="AS8:AT8"/>
    <mergeCell ref="AS9:AT9"/>
    <mergeCell ref="AS10:AT10"/>
    <mergeCell ref="AS11:AT11"/>
    <mergeCell ref="AQ7:AR7"/>
    <mergeCell ref="AQ8:AR8"/>
    <mergeCell ref="AQ9:AR9"/>
    <mergeCell ref="AQ10:AR10"/>
    <mergeCell ref="AW21:AX21"/>
    <mergeCell ref="AN19:AP19"/>
    <mergeCell ref="AN20:AP20"/>
    <mergeCell ref="AN21:AP21"/>
    <mergeCell ref="AN22:AP22"/>
    <mergeCell ref="AQ11:AR11"/>
    <mergeCell ref="AW18:AX18"/>
    <mergeCell ref="AW19:AX19"/>
    <mergeCell ref="AQ17:AV17"/>
    <mergeCell ref="AW17:AZ17"/>
    <mergeCell ref="AQ20:AS20"/>
    <mergeCell ref="AQ21:AS21"/>
    <mergeCell ref="AQ22:AS22"/>
    <mergeCell ref="AT23:AV23"/>
    <mergeCell ref="AT20:AV20"/>
    <mergeCell ref="AT22:AV22"/>
    <mergeCell ref="AY23:AZ23"/>
    <mergeCell ref="AY19:AZ19"/>
    <mergeCell ref="AY20:AZ20"/>
    <mergeCell ref="AY21:AZ21"/>
    <mergeCell ref="AY22:AZ22"/>
    <mergeCell ref="AT19:AV19"/>
    <mergeCell ref="AT21:AV21"/>
    <mergeCell ref="AW22:AX22"/>
    <mergeCell ref="AW23:AX23"/>
    <mergeCell ref="AW20:AX20"/>
    <mergeCell ref="AE21:AG21"/>
    <mergeCell ref="AK20:AM20"/>
    <mergeCell ref="AK21:AM21"/>
    <mergeCell ref="AH20:AJ20"/>
    <mergeCell ref="AH21:AJ21"/>
    <mergeCell ref="AH19:AJ19"/>
    <mergeCell ref="AM7:AN7"/>
    <mergeCell ref="AM8:AN8"/>
    <mergeCell ref="AM9:AN9"/>
    <mergeCell ref="AM10:AN10"/>
    <mergeCell ref="AJ11:AL11"/>
    <mergeCell ref="AC7:AE7"/>
    <mergeCell ref="AF10:AG10"/>
    <mergeCell ref="AF11:AG11"/>
    <mergeCell ref="AJ7:AL7"/>
    <mergeCell ref="AJ8:AL8"/>
    <mergeCell ref="AH23:AJ23"/>
    <mergeCell ref="AM11:AN11"/>
    <mergeCell ref="AE17:AJ17"/>
    <mergeCell ref="AE18:AG18"/>
    <mergeCell ref="AH18:AJ18"/>
    <mergeCell ref="AO11:AP11"/>
    <mergeCell ref="AE19:AG19"/>
    <mergeCell ref="AE20:AG20"/>
    <mergeCell ref="AE23:AG23"/>
    <mergeCell ref="AH11:AI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0" r:id="rId1"/>
  <colBreaks count="1" manualBreakCount="1">
    <brk id="47" max="65535" man="1"/>
  </colBreaks>
  <ignoredErrors>
    <ignoredError sqref="C11 B26 C40 G40 C54 V11 AC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9"/>
  <sheetViews>
    <sheetView view="pageBreakPreview" zoomScale="60" zoomScalePageLayoutView="0" workbookViewId="0" topLeftCell="A1">
      <selection activeCell="A2" sqref="A2:AO2"/>
    </sheetView>
  </sheetViews>
  <sheetFormatPr defaultColWidth="10.59765625" defaultRowHeight="15"/>
  <cols>
    <col min="1" max="1" width="2.59765625" style="6" customWidth="1"/>
    <col min="2" max="2" width="14.59765625" style="6" customWidth="1"/>
    <col min="3" max="12" width="10.69921875" style="6" customWidth="1"/>
    <col min="13" max="13" width="6.5" style="6" customWidth="1"/>
    <col min="14" max="14" width="7.59765625" style="6" customWidth="1"/>
    <col min="15" max="15" width="2.09765625" style="6" customWidth="1"/>
    <col min="16" max="16" width="3.59765625" style="6" customWidth="1"/>
    <col min="17" max="17" width="9.59765625" style="6" customWidth="1"/>
    <col min="18" max="31" width="6.09765625" style="6" customWidth="1"/>
    <col min="32" max="16384" width="10.59765625" style="6" customWidth="1"/>
  </cols>
  <sheetData>
    <row r="1" spans="1:31" s="25" customFormat="1" ht="19.5" customHeight="1">
      <c r="A1" s="24" t="s">
        <v>730</v>
      </c>
      <c r="AE1" s="26" t="s">
        <v>731</v>
      </c>
    </row>
    <row r="2" spans="1:31" s="91" customFormat="1" ht="19.5" customHeight="1">
      <c r="A2" s="1016" t="s">
        <v>856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53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53"/>
      <c r="AE2" s="53"/>
    </row>
    <row r="3" spans="1:31" s="91" customFormat="1" ht="19.5" customHeight="1">
      <c r="A3" s="650" t="s">
        <v>625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93"/>
      <c r="N3" s="650" t="s">
        <v>732</v>
      </c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</row>
    <row r="4" spans="1:31" s="91" customFormat="1" ht="18" customHeight="1" thickBo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1025" t="s">
        <v>658</v>
      </c>
      <c r="L4" s="1025"/>
      <c r="M4" s="97"/>
      <c r="P4" s="224"/>
      <c r="Q4" s="224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  <c r="AD4" s="220"/>
      <c r="AE4" s="226" t="s">
        <v>733</v>
      </c>
    </row>
    <row r="5" spans="1:31" s="91" customFormat="1" ht="18" customHeight="1">
      <c r="A5" s="1019" t="s">
        <v>868</v>
      </c>
      <c r="B5" s="1020"/>
      <c r="C5" s="1023" t="s">
        <v>401</v>
      </c>
      <c r="D5" s="1017" t="s">
        <v>362</v>
      </c>
      <c r="E5" s="1018"/>
      <c r="F5" s="1018"/>
      <c r="G5" s="1018"/>
      <c r="H5" s="1018"/>
      <c r="I5" s="1018"/>
      <c r="J5" s="1018"/>
      <c r="K5" s="1018"/>
      <c r="L5" s="1018"/>
      <c r="M5" s="97"/>
      <c r="N5" s="1031" t="s">
        <v>494</v>
      </c>
      <c r="O5" s="1031"/>
      <c r="P5" s="1031"/>
      <c r="Q5" s="655"/>
      <c r="R5" s="1026" t="s">
        <v>495</v>
      </c>
      <c r="S5" s="697"/>
      <c r="T5" s="697"/>
      <c r="U5" s="697"/>
      <c r="V5" s="697"/>
      <c r="W5" s="697"/>
      <c r="X5" s="697"/>
      <c r="Y5" s="1026" t="s">
        <v>496</v>
      </c>
      <c r="Z5" s="697"/>
      <c r="AA5" s="697"/>
      <c r="AB5" s="697"/>
      <c r="AC5" s="697"/>
      <c r="AD5" s="697"/>
      <c r="AE5" s="697"/>
    </row>
    <row r="6" spans="1:31" s="91" customFormat="1" ht="16.5" customHeight="1">
      <c r="A6" s="1021"/>
      <c r="B6" s="1022"/>
      <c r="C6" s="1021"/>
      <c r="D6" s="825" t="s">
        <v>336</v>
      </c>
      <c r="E6" s="826"/>
      <c r="F6" s="1024"/>
      <c r="G6" s="825" t="s">
        <v>398</v>
      </c>
      <c r="H6" s="1024"/>
      <c r="I6" s="825" t="s">
        <v>399</v>
      </c>
      <c r="J6" s="1024"/>
      <c r="K6" s="825" t="s">
        <v>400</v>
      </c>
      <c r="L6" s="826"/>
      <c r="M6" s="97"/>
      <c r="N6" s="697"/>
      <c r="O6" s="697"/>
      <c r="P6" s="697"/>
      <c r="Q6" s="698"/>
      <c r="R6" s="977" t="s">
        <v>31</v>
      </c>
      <c r="S6" s="979"/>
      <c r="T6" s="978"/>
      <c r="U6" s="977" t="s">
        <v>32</v>
      </c>
      <c r="V6" s="978"/>
      <c r="W6" s="977" t="s">
        <v>33</v>
      </c>
      <c r="X6" s="978"/>
      <c r="Y6" s="977" t="s">
        <v>31</v>
      </c>
      <c r="Z6" s="979"/>
      <c r="AA6" s="978"/>
      <c r="AB6" s="977" t="s">
        <v>32</v>
      </c>
      <c r="AC6" s="978"/>
      <c r="AD6" s="977" t="s">
        <v>33</v>
      </c>
      <c r="AE6" s="979"/>
    </row>
    <row r="7" spans="1:60" ht="16.5" customHeight="1">
      <c r="A7" s="1021"/>
      <c r="B7" s="1022"/>
      <c r="C7" s="1021"/>
      <c r="D7" s="391" t="s">
        <v>350</v>
      </c>
      <c r="E7" s="391" t="s">
        <v>397</v>
      </c>
      <c r="F7" s="391" t="s">
        <v>361</v>
      </c>
      <c r="G7" s="391" t="s">
        <v>397</v>
      </c>
      <c r="H7" s="391" t="s">
        <v>361</v>
      </c>
      <c r="I7" s="391" t="s">
        <v>397</v>
      </c>
      <c r="J7" s="391" t="s">
        <v>361</v>
      </c>
      <c r="K7" s="391" t="s">
        <v>397</v>
      </c>
      <c r="L7" s="387" t="s">
        <v>361</v>
      </c>
      <c r="M7" s="97"/>
      <c r="N7" s="1009" t="s">
        <v>188</v>
      </c>
      <c r="O7" s="1009"/>
      <c r="P7" s="1009"/>
      <c r="Q7" s="1010"/>
      <c r="R7" s="567"/>
      <c r="S7" s="592"/>
      <c r="T7" s="592">
        <f>SUM(T9,T12,T15)</f>
        <v>719</v>
      </c>
      <c r="U7" s="587"/>
      <c r="V7" s="592">
        <f>SUM(V9,V12,V15)</f>
        <v>125</v>
      </c>
      <c r="W7" s="587"/>
      <c r="X7" s="592">
        <f>SUM(X9,X12,X15)</f>
        <v>594</v>
      </c>
      <c r="Y7" s="592"/>
      <c r="Z7" s="587"/>
      <c r="AA7" s="592">
        <f>SUM(AA9,AA12,AA15)</f>
        <v>346</v>
      </c>
      <c r="AB7" s="587"/>
      <c r="AC7" s="592">
        <f>SUM(AC9,AC12,AC15)</f>
        <v>70</v>
      </c>
      <c r="AD7" s="587"/>
      <c r="AE7" s="592">
        <f>SUM(AE9,AE12,AE15)</f>
        <v>276</v>
      </c>
      <c r="AH7" s="19"/>
      <c r="AI7" s="19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17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ht="16.5" customHeight="1">
      <c r="A8" s="1055" t="s">
        <v>687</v>
      </c>
      <c r="B8" s="1056"/>
      <c r="C8" s="573">
        <f>SUM(C10,C12,C14)</f>
        <v>38</v>
      </c>
      <c r="D8" s="573">
        <f aca="true" t="shared" si="0" ref="D8:L8">SUM(D10,D12,D14)</f>
        <v>102</v>
      </c>
      <c r="E8" s="573">
        <f t="shared" si="0"/>
        <v>99</v>
      </c>
      <c r="F8" s="573">
        <f t="shared" si="0"/>
        <v>3</v>
      </c>
      <c r="G8" s="573">
        <f t="shared" si="0"/>
        <v>11</v>
      </c>
      <c r="H8" s="573">
        <f t="shared" si="0"/>
        <v>1</v>
      </c>
      <c r="I8" s="573">
        <f t="shared" si="0"/>
        <v>85</v>
      </c>
      <c r="J8" s="573">
        <f t="shared" si="0"/>
        <v>1</v>
      </c>
      <c r="K8" s="573">
        <f t="shared" si="0"/>
        <v>3</v>
      </c>
      <c r="L8" s="573">
        <f t="shared" si="0"/>
        <v>1</v>
      </c>
      <c r="M8" s="18"/>
      <c r="N8" s="50"/>
      <c r="O8" s="50"/>
      <c r="P8" s="14"/>
      <c r="Q8" s="429"/>
      <c r="R8" s="18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</row>
    <row r="9" spans="1:60" ht="16.5" customHeight="1">
      <c r="A9" s="38"/>
      <c r="B9" s="430"/>
      <c r="M9" s="10"/>
      <c r="N9" s="729" t="s">
        <v>104</v>
      </c>
      <c r="O9" s="729"/>
      <c r="P9" s="729"/>
      <c r="Q9" s="730"/>
      <c r="R9" s="395"/>
      <c r="S9" s="403"/>
      <c r="T9" s="403">
        <v>40</v>
      </c>
      <c r="U9" s="403"/>
      <c r="V9" s="403" t="s">
        <v>481</v>
      </c>
      <c r="W9" s="403"/>
      <c r="X9" s="403">
        <v>40</v>
      </c>
      <c r="Y9" s="403"/>
      <c r="Z9" s="403"/>
      <c r="AA9" s="403">
        <v>23</v>
      </c>
      <c r="AB9" s="403"/>
      <c r="AC9" s="403" t="s">
        <v>481</v>
      </c>
      <c r="AD9" s="403"/>
      <c r="AE9" s="403">
        <v>23</v>
      </c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</row>
    <row r="10" spans="1:60" ht="16.5" customHeight="1">
      <c r="A10" s="1048" t="s">
        <v>688</v>
      </c>
      <c r="B10" s="1045"/>
      <c r="C10" s="403">
        <v>3</v>
      </c>
      <c r="D10" s="403">
        <v>3</v>
      </c>
      <c r="E10" s="6">
        <v>3</v>
      </c>
      <c r="F10" s="403" t="s">
        <v>824</v>
      </c>
      <c r="G10" s="403">
        <v>1</v>
      </c>
      <c r="H10" s="403" t="s">
        <v>824</v>
      </c>
      <c r="I10" s="403">
        <v>2</v>
      </c>
      <c r="J10" s="403" t="s">
        <v>824</v>
      </c>
      <c r="K10" s="403" t="s">
        <v>824</v>
      </c>
      <c r="L10" s="403" t="s">
        <v>824</v>
      </c>
      <c r="M10" s="10"/>
      <c r="N10" s="50"/>
      <c r="O10" s="999" t="s">
        <v>189</v>
      </c>
      <c r="P10" s="999"/>
      <c r="Q10" s="1000"/>
      <c r="R10" s="7"/>
      <c r="S10" s="403"/>
      <c r="T10" s="403">
        <v>40</v>
      </c>
      <c r="U10" s="403"/>
      <c r="V10" s="403" t="s">
        <v>488</v>
      </c>
      <c r="W10" s="403"/>
      <c r="X10" s="403">
        <v>40</v>
      </c>
      <c r="Y10" s="403"/>
      <c r="Z10" s="403"/>
      <c r="AA10" s="403">
        <v>23</v>
      </c>
      <c r="AB10" s="403"/>
      <c r="AC10" s="403" t="s">
        <v>488</v>
      </c>
      <c r="AD10" s="403"/>
      <c r="AE10" s="403">
        <v>23</v>
      </c>
      <c r="AH10" s="142"/>
      <c r="AI10" s="142"/>
      <c r="AJ10" s="142"/>
      <c r="AK10" s="142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spans="1:60" ht="16.5" customHeight="1">
      <c r="A11" s="38"/>
      <c r="B11" s="430"/>
      <c r="C11" s="403"/>
      <c r="F11" s="403"/>
      <c r="G11" s="403"/>
      <c r="H11" s="403"/>
      <c r="I11" s="403"/>
      <c r="J11" s="403"/>
      <c r="K11" s="403"/>
      <c r="L11" s="403"/>
      <c r="M11" s="10"/>
      <c r="N11" s="50"/>
      <c r="O11" s="50"/>
      <c r="P11" s="14"/>
      <c r="Q11" s="431"/>
      <c r="R11" s="428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H11" s="50"/>
      <c r="AI11" s="50"/>
      <c r="AJ11" s="50"/>
      <c r="AK11" s="18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ht="16.5" customHeight="1">
      <c r="A12" s="1048" t="s">
        <v>689</v>
      </c>
      <c r="B12" s="1045"/>
      <c r="C12" s="403">
        <v>2</v>
      </c>
      <c r="D12" s="403">
        <v>6</v>
      </c>
      <c r="E12" s="6">
        <v>6</v>
      </c>
      <c r="F12" s="403" t="s">
        <v>824</v>
      </c>
      <c r="G12" s="403">
        <v>1</v>
      </c>
      <c r="H12" s="403" t="s">
        <v>824</v>
      </c>
      <c r="I12" s="403">
        <v>5</v>
      </c>
      <c r="J12" s="403" t="s">
        <v>824</v>
      </c>
      <c r="K12" s="403" t="s">
        <v>824</v>
      </c>
      <c r="L12" s="403" t="s">
        <v>824</v>
      </c>
      <c r="M12" s="10"/>
      <c r="N12" s="729" t="s">
        <v>190</v>
      </c>
      <c r="O12" s="729"/>
      <c r="P12" s="729"/>
      <c r="Q12" s="730"/>
      <c r="R12" s="395"/>
      <c r="S12" s="403"/>
      <c r="T12" s="403">
        <v>225</v>
      </c>
      <c r="U12" s="403"/>
      <c r="V12" s="403">
        <v>21</v>
      </c>
      <c r="W12" s="403"/>
      <c r="X12" s="403">
        <v>204</v>
      </c>
      <c r="Y12" s="403"/>
      <c r="Z12" s="403"/>
      <c r="AA12" s="403">
        <v>133</v>
      </c>
      <c r="AB12" s="403"/>
      <c r="AC12" s="403">
        <v>11</v>
      </c>
      <c r="AD12" s="403"/>
      <c r="AE12" s="403">
        <v>122</v>
      </c>
      <c r="AH12" s="395"/>
      <c r="AI12" s="395"/>
      <c r="AJ12" s="395"/>
      <c r="AK12" s="395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</row>
    <row r="13" spans="1:60" ht="16.5" customHeight="1">
      <c r="A13" s="38"/>
      <c r="B13" s="430"/>
      <c r="C13" s="403"/>
      <c r="M13" s="10"/>
      <c r="O13" s="999" t="s">
        <v>189</v>
      </c>
      <c r="P13" s="999"/>
      <c r="Q13" s="1000"/>
      <c r="R13" s="7"/>
      <c r="S13" s="16"/>
      <c r="T13" s="403">
        <v>225</v>
      </c>
      <c r="U13" s="17"/>
      <c r="V13" s="17">
        <v>21</v>
      </c>
      <c r="W13" s="17"/>
      <c r="X13" s="17">
        <v>204</v>
      </c>
      <c r="Y13" s="17"/>
      <c r="Z13" s="17"/>
      <c r="AA13" s="403">
        <v>133</v>
      </c>
      <c r="AB13" s="17"/>
      <c r="AC13" s="17">
        <v>11</v>
      </c>
      <c r="AD13" s="17"/>
      <c r="AE13" s="17">
        <v>122</v>
      </c>
      <c r="AH13" s="50"/>
      <c r="AI13" s="7"/>
      <c r="AJ13" s="7"/>
      <c r="AK13" s="7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ht="16.5" customHeight="1">
      <c r="A14" s="1048" t="s">
        <v>690</v>
      </c>
      <c r="B14" s="1045"/>
      <c r="C14" s="403">
        <v>33</v>
      </c>
      <c r="D14" s="403">
        <v>93</v>
      </c>
      <c r="E14" s="403">
        <v>90</v>
      </c>
      <c r="F14" s="403">
        <v>3</v>
      </c>
      <c r="G14" s="403">
        <v>9</v>
      </c>
      <c r="H14" s="403">
        <v>1</v>
      </c>
      <c r="I14" s="403">
        <v>78</v>
      </c>
      <c r="J14" s="403">
        <v>1</v>
      </c>
      <c r="K14" s="403">
        <v>3</v>
      </c>
      <c r="L14" s="403">
        <v>1</v>
      </c>
      <c r="M14" s="10"/>
      <c r="Q14" s="41"/>
      <c r="R14" s="19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H14" s="50"/>
      <c r="AI14" s="50"/>
      <c r="AJ14" s="50"/>
      <c r="AK14" s="428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</row>
    <row r="15" spans="1:60" ht="16.5" customHeight="1">
      <c r="A15" s="19"/>
      <c r="B15" s="432" t="s">
        <v>403</v>
      </c>
      <c r="C15" s="403">
        <v>6</v>
      </c>
      <c r="D15" s="403">
        <v>9</v>
      </c>
      <c r="E15" s="403">
        <v>8</v>
      </c>
      <c r="F15" s="403">
        <v>1</v>
      </c>
      <c r="G15" s="403">
        <v>3</v>
      </c>
      <c r="H15" s="403">
        <v>1</v>
      </c>
      <c r="I15" s="403">
        <v>5</v>
      </c>
      <c r="J15" s="403" t="s">
        <v>824</v>
      </c>
      <c r="K15" s="403" t="s">
        <v>824</v>
      </c>
      <c r="L15" s="403" t="s">
        <v>824</v>
      </c>
      <c r="M15" s="10"/>
      <c r="N15" s="729" t="s">
        <v>105</v>
      </c>
      <c r="O15" s="729"/>
      <c r="P15" s="729"/>
      <c r="Q15" s="730"/>
      <c r="R15" s="395"/>
      <c r="S15" s="403"/>
      <c r="T15" s="403">
        <v>454</v>
      </c>
      <c r="U15" s="403"/>
      <c r="V15" s="403">
        <v>104</v>
      </c>
      <c r="W15" s="403"/>
      <c r="X15" s="403">
        <v>350</v>
      </c>
      <c r="Y15" s="403"/>
      <c r="Z15" s="403"/>
      <c r="AA15" s="403">
        <v>190</v>
      </c>
      <c r="AB15" s="403"/>
      <c r="AC15" s="403">
        <v>59</v>
      </c>
      <c r="AD15" s="403"/>
      <c r="AE15" s="403">
        <v>131</v>
      </c>
      <c r="AH15" s="395"/>
      <c r="AI15" s="395"/>
      <c r="AJ15" s="395"/>
      <c r="AK15" s="395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ht="16.5" customHeight="1">
      <c r="A16" s="19"/>
      <c r="B16" s="432" t="s">
        <v>402</v>
      </c>
      <c r="C16" s="403">
        <v>9</v>
      </c>
      <c r="D16" s="403">
        <v>30</v>
      </c>
      <c r="E16" s="403">
        <v>29</v>
      </c>
      <c r="F16" s="403">
        <v>1</v>
      </c>
      <c r="G16" s="403">
        <v>2</v>
      </c>
      <c r="H16" s="403" t="s">
        <v>488</v>
      </c>
      <c r="I16" s="403">
        <v>26</v>
      </c>
      <c r="J16" s="403">
        <v>1</v>
      </c>
      <c r="K16" s="403">
        <v>1</v>
      </c>
      <c r="L16" s="403" t="s">
        <v>824</v>
      </c>
      <c r="M16" s="10"/>
      <c r="N16" s="5"/>
      <c r="O16" s="999" t="s">
        <v>497</v>
      </c>
      <c r="P16" s="999"/>
      <c r="Q16" s="1000"/>
      <c r="R16" s="7"/>
      <c r="S16" s="403"/>
      <c r="T16" s="403">
        <v>44</v>
      </c>
      <c r="U16" s="403"/>
      <c r="V16" s="403">
        <v>13</v>
      </c>
      <c r="W16" s="403"/>
      <c r="X16" s="403">
        <v>31</v>
      </c>
      <c r="Y16" s="403"/>
      <c r="Z16" s="403"/>
      <c r="AA16" s="403">
        <v>24</v>
      </c>
      <c r="AB16" s="403"/>
      <c r="AC16" s="403">
        <v>9</v>
      </c>
      <c r="AD16" s="403"/>
      <c r="AE16" s="403">
        <v>15</v>
      </c>
      <c r="AH16" s="19"/>
      <c r="AI16" s="7"/>
      <c r="AJ16" s="7"/>
      <c r="AK16" s="7"/>
      <c r="AL16" s="17"/>
      <c r="AM16" s="39"/>
      <c r="AN16" s="17"/>
      <c r="AO16" s="17"/>
      <c r="AP16" s="17"/>
      <c r="AQ16" s="17"/>
      <c r="AR16" s="17"/>
      <c r="AS16" s="39"/>
      <c r="AT16" s="17"/>
      <c r="AU16" s="17"/>
      <c r="AV16" s="17"/>
      <c r="AW16" s="17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</row>
    <row r="17" spans="1:60" ht="16.5" customHeight="1">
      <c r="A17" s="19"/>
      <c r="B17" s="432" t="s">
        <v>405</v>
      </c>
      <c r="C17" s="403" t="s">
        <v>824</v>
      </c>
      <c r="D17" s="403" t="s">
        <v>824</v>
      </c>
      <c r="E17" s="403" t="s">
        <v>824</v>
      </c>
      <c r="F17" s="403" t="s">
        <v>824</v>
      </c>
      <c r="G17" s="403" t="s">
        <v>824</v>
      </c>
      <c r="H17" s="403" t="s">
        <v>824</v>
      </c>
      <c r="I17" s="403" t="s">
        <v>824</v>
      </c>
      <c r="J17" s="403" t="s">
        <v>824</v>
      </c>
      <c r="K17" s="403" t="s">
        <v>824</v>
      </c>
      <c r="L17" s="403" t="s">
        <v>824</v>
      </c>
      <c r="M17" s="10"/>
      <c r="N17" s="5"/>
      <c r="O17" s="999" t="s">
        <v>194</v>
      </c>
      <c r="P17" s="999"/>
      <c r="Q17" s="1000"/>
      <c r="R17" s="7"/>
      <c r="S17" s="403"/>
      <c r="T17" s="403">
        <v>54</v>
      </c>
      <c r="U17" s="403"/>
      <c r="V17" s="403">
        <v>32</v>
      </c>
      <c r="W17" s="403"/>
      <c r="X17" s="403">
        <v>22</v>
      </c>
      <c r="Y17" s="403"/>
      <c r="Z17" s="403"/>
      <c r="AA17" s="403">
        <v>44</v>
      </c>
      <c r="AB17" s="403"/>
      <c r="AC17" s="403">
        <v>30</v>
      </c>
      <c r="AD17" s="403"/>
      <c r="AE17" s="403">
        <v>14</v>
      </c>
      <c r="AH17" s="19"/>
      <c r="AI17" s="19"/>
      <c r="AJ17" s="19"/>
      <c r="AK17" s="1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</row>
    <row r="18" spans="1:60" ht="16.5" customHeight="1">
      <c r="A18" s="19"/>
      <c r="B18" s="432" t="s">
        <v>404</v>
      </c>
      <c r="C18" s="403">
        <v>7</v>
      </c>
      <c r="D18" s="403">
        <v>9</v>
      </c>
      <c r="E18" s="403">
        <v>9</v>
      </c>
      <c r="F18" s="403" t="s">
        <v>824</v>
      </c>
      <c r="G18" s="403">
        <v>2</v>
      </c>
      <c r="H18" s="403" t="s">
        <v>824</v>
      </c>
      <c r="I18" s="403">
        <v>7</v>
      </c>
      <c r="J18" s="403" t="s">
        <v>824</v>
      </c>
      <c r="K18" s="403" t="s">
        <v>824</v>
      </c>
      <c r="L18" s="403" t="s">
        <v>824</v>
      </c>
      <c r="M18" s="10"/>
      <c r="N18" s="5"/>
      <c r="O18" s="999" t="s">
        <v>195</v>
      </c>
      <c r="P18" s="999"/>
      <c r="Q18" s="1000"/>
      <c r="R18" s="7"/>
      <c r="S18" s="403"/>
      <c r="T18" s="403">
        <v>3</v>
      </c>
      <c r="U18" s="403"/>
      <c r="V18" s="403">
        <v>3</v>
      </c>
      <c r="W18" s="403"/>
      <c r="X18" s="403" t="s">
        <v>498</v>
      </c>
      <c r="Y18" s="403"/>
      <c r="Z18" s="403"/>
      <c r="AA18" s="403">
        <v>3</v>
      </c>
      <c r="AB18" s="403"/>
      <c r="AC18" s="403">
        <v>3</v>
      </c>
      <c r="AD18" s="403"/>
      <c r="AE18" s="403" t="s">
        <v>498</v>
      </c>
      <c r="AH18" s="395"/>
      <c r="AI18" s="395"/>
      <c r="AJ18" s="395"/>
      <c r="AK18" s="395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</row>
    <row r="19" spans="1:60" ht="16.5" customHeight="1">
      <c r="A19" s="19"/>
      <c r="B19" s="432" t="s">
        <v>406</v>
      </c>
      <c r="C19" s="403" t="s">
        <v>824</v>
      </c>
      <c r="D19" s="403" t="s">
        <v>824</v>
      </c>
      <c r="E19" s="403" t="s">
        <v>824</v>
      </c>
      <c r="F19" s="403" t="s">
        <v>824</v>
      </c>
      <c r="G19" s="403" t="s">
        <v>824</v>
      </c>
      <c r="H19" s="403" t="s">
        <v>824</v>
      </c>
      <c r="I19" s="403" t="s">
        <v>824</v>
      </c>
      <c r="J19" s="403" t="s">
        <v>824</v>
      </c>
      <c r="K19" s="403" t="s">
        <v>824</v>
      </c>
      <c r="L19" s="403" t="s">
        <v>824</v>
      </c>
      <c r="M19" s="10"/>
      <c r="N19" s="5"/>
      <c r="O19" s="999" t="s">
        <v>196</v>
      </c>
      <c r="P19" s="999"/>
      <c r="Q19" s="1000"/>
      <c r="R19" s="7"/>
      <c r="S19" s="403"/>
      <c r="T19" s="403">
        <v>16</v>
      </c>
      <c r="U19" s="403"/>
      <c r="V19" s="403">
        <v>7</v>
      </c>
      <c r="W19" s="403"/>
      <c r="X19" s="403">
        <v>9</v>
      </c>
      <c r="Y19" s="403"/>
      <c r="Z19" s="403"/>
      <c r="AA19" s="403">
        <v>16</v>
      </c>
      <c r="AB19" s="403"/>
      <c r="AC19" s="403">
        <v>7</v>
      </c>
      <c r="AD19" s="403"/>
      <c r="AE19" s="403">
        <v>9</v>
      </c>
      <c r="AH19" s="7"/>
      <c r="AI19" s="7"/>
      <c r="AJ19" s="7"/>
      <c r="AK19" s="7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</row>
    <row r="20" spans="1:60" ht="16.5" customHeight="1">
      <c r="A20" s="422"/>
      <c r="B20" s="433" t="s">
        <v>407</v>
      </c>
      <c r="C20" s="426">
        <v>11</v>
      </c>
      <c r="D20" s="426">
        <v>45</v>
      </c>
      <c r="E20" s="426">
        <v>44</v>
      </c>
      <c r="F20" s="426">
        <v>1</v>
      </c>
      <c r="G20" s="426">
        <v>2</v>
      </c>
      <c r="H20" s="426" t="s">
        <v>824</v>
      </c>
      <c r="I20" s="419">
        <v>40</v>
      </c>
      <c r="J20" s="426" t="s">
        <v>824</v>
      </c>
      <c r="K20" s="419">
        <v>2</v>
      </c>
      <c r="L20" s="419">
        <v>1</v>
      </c>
      <c r="M20" s="10"/>
      <c r="N20" s="5"/>
      <c r="O20" s="999" t="s">
        <v>412</v>
      </c>
      <c r="P20" s="999"/>
      <c r="Q20" s="1000"/>
      <c r="R20" s="7"/>
      <c r="S20" s="403"/>
      <c r="T20" s="403">
        <v>16</v>
      </c>
      <c r="U20" s="403"/>
      <c r="V20" s="403">
        <v>13</v>
      </c>
      <c r="W20" s="403"/>
      <c r="X20" s="403">
        <v>3</v>
      </c>
      <c r="Y20" s="403"/>
      <c r="Z20" s="403"/>
      <c r="AA20" s="403">
        <v>5</v>
      </c>
      <c r="AB20" s="403"/>
      <c r="AC20" s="403">
        <v>2</v>
      </c>
      <c r="AD20" s="403"/>
      <c r="AE20" s="403">
        <v>3</v>
      </c>
      <c r="AH20" s="7"/>
      <c r="AI20" s="7"/>
      <c r="AJ20" s="7"/>
      <c r="AK20" s="7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ht="16.5" customHeight="1">
      <c r="A21" s="434" t="s">
        <v>347</v>
      </c>
      <c r="C21" s="403"/>
      <c r="I21" s="17"/>
      <c r="J21" s="17"/>
      <c r="K21" s="17"/>
      <c r="L21" s="17"/>
      <c r="M21" s="10"/>
      <c r="N21" s="5"/>
      <c r="O21" s="999" t="s">
        <v>413</v>
      </c>
      <c r="P21" s="999"/>
      <c r="Q21" s="1000"/>
      <c r="R21" s="7"/>
      <c r="S21" s="403"/>
      <c r="T21" s="403">
        <v>26</v>
      </c>
      <c r="U21" s="403"/>
      <c r="V21" s="403">
        <v>21</v>
      </c>
      <c r="W21" s="403"/>
      <c r="X21" s="403">
        <v>5</v>
      </c>
      <c r="Y21" s="403"/>
      <c r="Z21" s="403"/>
      <c r="AA21" s="403">
        <v>2</v>
      </c>
      <c r="AB21" s="403"/>
      <c r="AC21" s="403">
        <v>2</v>
      </c>
      <c r="AD21" s="403"/>
      <c r="AE21" s="403" t="s">
        <v>499</v>
      </c>
      <c r="AH21" s="7"/>
      <c r="AI21" s="7"/>
      <c r="AJ21" s="7"/>
      <c r="AK21" s="7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9:60" ht="16.5" customHeight="1">
      <c r="I22" s="22"/>
      <c r="J22" s="22"/>
      <c r="K22" s="22"/>
      <c r="L22" s="22"/>
      <c r="M22" s="10"/>
      <c r="N22" s="5"/>
      <c r="O22" s="999" t="s">
        <v>198</v>
      </c>
      <c r="P22" s="999"/>
      <c r="Q22" s="1000"/>
      <c r="R22" s="7"/>
      <c r="S22" s="403"/>
      <c r="T22" s="403">
        <v>274</v>
      </c>
      <c r="U22" s="403"/>
      <c r="V22" s="403" t="s">
        <v>500</v>
      </c>
      <c r="W22" s="403"/>
      <c r="X22" s="403">
        <v>274</v>
      </c>
      <c r="Y22" s="403"/>
      <c r="Z22" s="403"/>
      <c r="AA22" s="403">
        <v>88</v>
      </c>
      <c r="AB22" s="403"/>
      <c r="AC22" s="403" t="s">
        <v>500</v>
      </c>
      <c r="AD22" s="403"/>
      <c r="AE22" s="403">
        <v>88</v>
      </c>
      <c r="AH22" s="7"/>
      <c r="AI22" s="7"/>
      <c r="AJ22" s="7"/>
      <c r="AK22" s="7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8:60" ht="16.5" customHeight="1">
      <c r="H23" s="17"/>
      <c r="I23" s="22"/>
      <c r="J23" s="22"/>
      <c r="K23" s="22"/>
      <c r="L23" s="22"/>
      <c r="M23" s="10"/>
      <c r="N23" s="435"/>
      <c r="O23" s="997" t="s">
        <v>200</v>
      </c>
      <c r="P23" s="997"/>
      <c r="Q23" s="998"/>
      <c r="R23" s="435"/>
      <c r="S23" s="426"/>
      <c r="T23" s="426">
        <v>21</v>
      </c>
      <c r="U23" s="426"/>
      <c r="V23" s="426">
        <v>15</v>
      </c>
      <c r="W23" s="426"/>
      <c r="X23" s="426">
        <v>6</v>
      </c>
      <c r="Y23" s="426"/>
      <c r="Z23" s="426"/>
      <c r="AA23" s="426">
        <v>8</v>
      </c>
      <c r="AB23" s="426"/>
      <c r="AC23" s="426">
        <v>6</v>
      </c>
      <c r="AD23" s="426"/>
      <c r="AE23" s="426">
        <v>2</v>
      </c>
      <c r="AH23" s="7"/>
      <c r="AI23" s="7"/>
      <c r="AJ23" s="7"/>
      <c r="AK23" s="7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</row>
    <row r="24" spans="1:58" ht="16.5" customHeight="1">
      <c r="A24" s="881" t="s">
        <v>659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  <c r="L24" s="144"/>
      <c r="M24" s="10"/>
      <c r="N24" s="6" t="s">
        <v>347</v>
      </c>
      <c r="Q24" s="19"/>
      <c r="R24" s="19"/>
      <c r="S24" s="19"/>
      <c r="T24" s="19"/>
      <c r="U24" s="19"/>
      <c r="V24" s="19"/>
      <c r="W24" s="39"/>
      <c r="X24" s="39"/>
      <c r="Y24" s="403"/>
      <c r="Z24" s="39"/>
      <c r="AA24" s="39"/>
      <c r="AB24" s="39"/>
      <c r="AC24" s="39"/>
      <c r="AF24" s="7"/>
      <c r="AG24" s="7"/>
      <c r="AH24" s="7"/>
      <c r="AI24" s="7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1" ht="16.5" customHeight="1">
      <c r="A25" s="909" t="s">
        <v>734</v>
      </c>
      <c r="B25" s="909"/>
      <c r="C25" s="909"/>
      <c r="D25" s="909"/>
      <c r="E25" s="909"/>
      <c r="F25" s="909"/>
      <c r="G25" s="909"/>
      <c r="H25" s="909"/>
      <c r="I25" s="909"/>
      <c r="J25" s="909"/>
      <c r="K25" s="909"/>
      <c r="L25" s="22"/>
      <c r="M25" s="10"/>
      <c r="Q25" s="19"/>
      <c r="R25" s="19"/>
      <c r="S25" s="19"/>
      <c r="T25" s="19"/>
      <c r="U25" s="19"/>
      <c r="V25" s="19"/>
      <c r="W25" s="39"/>
      <c r="X25" s="39"/>
      <c r="Y25" s="403"/>
      <c r="Z25" s="39"/>
      <c r="AA25" s="39"/>
      <c r="AB25" s="39"/>
      <c r="AC25" s="39"/>
      <c r="AF25" s="7"/>
      <c r="AG25" s="7"/>
      <c r="AH25" s="7"/>
      <c r="AI25" s="7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19"/>
      <c r="AW25" s="19"/>
      <c r="AX25" s="19"/>
      <c r="AY25" s="19"/>
    </row>
    <row r="26" spans="1:52" ht="16.5" customHeight="1" thickBot="1">
      <c r="A26" s="436"/>
      <c r="B26" s="437"/>
      <c r="C26" s="436"/>
      <c r="D26" s="436"/>
      <c r="E26" s="437"/>
      <c r="F26" s="437"/>
      <c r="G26" s="437"/>
      <c r="H26" s="436"/>
      <c r="I26" s="436"/>
      <c r="J26" s="436"/>
      <c r="K26" s="17" t="s">
        <v>585</v>
      </c>
      <c r="M26" s="11"/>
      <c r="N26" s="10"/>
      <c r="X26" s="19"/>
      <c r="Y26" s="19"/>
      <c r="Z26" s="19"/>
      <c r="AA26" s="19"/>
      <c r="AB26" s="19"/>
      <c r="AC26" s="19"/>
      <c r="AD26" s="19"/>
      <c r="AG26" s="7"/>
      <c r="AH26" s="7"/>
      <c r="AI26" s="7"/>
      <c r="AJ26" s="7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19"/>
      <c r="AX26" s="19"/>
      <c r="AY26" s="19"/>
      <c r="AZ26" s="19"/>
    </row>
    <row r="27" spans="1:54" s="9" customFormat="1" ht="16.5" customHeight="1">
      <c r="A27" s="1038" t="s">
        <v>501</v>
      </c>
      <c r="B27" s="1038"/>
      <c r="C27" s="1039"/>
      <c r="D27" s="1042" t="s">
        <v>186</v>
      </c>
      <c r="E27" s="1043"/>
      <c r="F27" s="1043"/>
      <c r="G27" s="1043"/>
      <c r="H27" s="1044" t="s">
        <v>187</v>
      </c>
      <c r="I27" s="1043"/>
      <c r="J27" s="1043"/>
      <c r="K27" s="1043"/>
      <c r="L27" s="11"/>
      <c r="M27" s="6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I27" s="111"/>
      <c r="AJ27" s="111"/>
      <c r="AK27" s="111"/>
      <c r="AL27" s="111"/>
      <c r="AM27" s="111"/>
      <c r="AN27" s="111"/>
      <c r="AO27" s="111"/>
      <c r="AP27" s="111"/>
      <c r="AQ27" s="111"/>
      <c r="AR27" s="180"/>
      <c r="AS27" s="180"/>
      <c r="AT27" s="180"/>
      <c r="AU27" s="180"/>
      <c r="AV27" s="180"/>
      <c r="AW27" s="180"/>
      <c r="AX27" s="180"/>
      <c r="AY27" s="111"/>
      <c r="AZ27" s="111"/>
      <c r="BA27" s="111"/>
      <c r="BB27" s="111"/>
    </row>
    <row r="28" spans="1:54" s="9" customFormat="1" ht="16.5" customHeight="1">
      <c r="A28" s="1040"/>
      <c r="B28" s="1040"/>
      <c r="C28" s="1041"/>
      <c r="D28" s="991" t="s">
        <v>31</v>
      </c>
      <c r="E28" s="657"/>
      <c r="F28" s="106" t="s">
        <v>32</v>
      </c>
      <c r="G28" s="106" t="s">
        <v>33</v>
      </c>
      <c r="H28" s="656" t="s">
        <v>31</v>
      </c>
      <c r="I28" s="657"/>
      <c r="J28" s="438" t="s">
        <v>32</v>
      </c>
      <c r="K28" s="409" t="s">
        <v>33</v>
      </c>
      <c r="M28" s="183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G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</row>
    <row r="29" spans="1:33" ht="16.5" customHeight="1">
      <c r="A29" s="1032" t="s">
        <v>188</v>
      </c>
      <c r="B29" s="1032"/>
      <c r="C29" s="1033"/>
      <c r="D29" s="1034">
        <f>SUM(D31,D34,D39)</f>
        <v>5858</v>
      </c>
      <c r="E29" s="1035"/>
      <c r="F29" s="574">
        <f>SUM(F31,F34,F39)</f>
        <v>2579</v>
      </c>
      <c r="G29" s="574">
        <f>SUM(G31,G34,G39)</f>
        <v>3279</v>
      </c>
      <c r="H29" s="1035">
        <f>SUM(H31,H34,H39)</f>
        <v>2998</v>
      </c>
      <c r="I29" s="1035"/>
      <c r="J29" s="574">
        <f>SUM(J31,J34,J39)</f>
        <v>1393</v>
      </c>
      <c r="K29" s="574">
        <f>SUM(K31,K34,K39)</f>
        <v>1605</v>
      </c>
      <c r="L29" s="11"/>
      <c r="M29" s="22"/>
      <c r="N29" s="909" t="s">
        <v>735</v>
      </c>
      <c r="O29" s="909"/>
      <c r="P29" s="909"/>
      <c r="Q29" s="909"/>
      <c r="R29" s="909"/>
      <c r="S29" s="909"/>
      <c r="T29" s="909"/>
      <c r="U29" s="909"/>
      <c r="V29" s="909"/>
      <c r="W29" s="909"/>
      <c r="X29" s="909"/>
      <c r="Y29" s="909"/>
      <c r="Z29" s="909"/>
      <c r="AA29" s="909"/>
      <c r="AB29" s="909"/>
      <c r="AC29" s="909"/>
      <c r="AD29" s="909"/>
      <c r="AE29" s="909"/>
      <c r="AG29" s="19"/>
    </row>
    <row r="30" spans="1:33" ht="16.5" customHeight="1" thickBot="1">
      <c r="A30" s="395"/>
      <c r="B30" s="1046"/>
      <c r="C30" s="1046"/>
      <c r="D30" s="931"/>
      <c r="E30" s="908"/>
      <c r="F30" s="22"/>
      <c r="G30" s="22"/>
      <c r="H30" s="908"/>
      <c r="I30" s="908"/>
      <c r="J30" s="22"/>
      <c r="K30" s="22"/>
      <c r="L30" s="22"/>
      <c r="P30" s="428"/>
      <c r="Q30" s="428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9"/>
      <c r="AD30" s="439"/>
      <c r="AE30" s="439" t="s">
        <v>736</v>
      </c>
      <c r="AG30" s="19"/>
    </row>
    <row r="31" spans="1:31" ht="16.5" customHeight="1">
      <c r="A31" s="729" t="s">
        <v>79</v>
      </c>
      <c r="B31" s="729"/>
      <c r="C31" s="919"/>
      <c r="D31" s="1036">
        <v>266</v>
      </c>
      <c r="E31" s="1037"/>
      <c r="F31" s="441">
        <v>1</v>
      </c>
      <c r="G31" s="441">
        <v>265</v>
      </c>
      <c r="H31" s="1037">
        <v>96</v>
      </c>
      <c r="I31" s="1037"/>
      <c r="J31" s="440" t="s">
        <v>481</v>
      </c>
      <c r="K31" s="441">
        <v>96</v>
      </c>
      <c r="M31" s="10"/>
      <c r="N31" s="1011" t="s">
        <v>503</v>
      </c>
      <c r="O31" s="1011"/>
      <c r="P31" s="1012"/>
      <c r="Q31" s="1013"/>
      <c r="R31" s="1029" t="s">
        <v>504</v>
      </c>
      <c r="S31" s="1030"/>
      <c r="T31" s="1030"/>
      <c r="U31" s="1030"/>
      <c r="V31" s="1030"/>
      <c r="W31" s="1030"/>
      <c r="X31" s="1030"/>
      <c r="Y31" s="1029" t="s">
        <v>505</v>
      </c>
      <c r="Z31" s="1030"/>
      <c r="AA31" s="1030"/>
      <c r="AB31" s="1030"/>
      <c r="AC31" s="1030"/>
      <c r="AD31" s="1030"/>
      <c r="AE31" s="1030"/>
    </row>
    <row r="32" spans="1:31" ht="16.5" customHeight="1">
      <c r="A32" s="7"/>
      <c r="B32" s="919" t="s">
        <v>502</v>
      </c>
      <c r="C32" s="919"/>
      <c r="D32" s="1050">
        <v>266</v>
      </c>
      <c r="E32" s="1051"/>
      <c r="F32" s="11">
        <v>1</v>
      </c>
      <c r="G32" s="11">
        <v>265</v>
      </c>
      <c r="H32" s="1051">
        <v>96</v>
      </c>
      <c r="I32" s="1051"/>
      <c r="J32" s="12" t="s">
        <v>489</v>
      </c>
      <c r="K32" s="11">
        <v>96</v>
      </c>
      <c r="L32" s="11"/>
      <c r="M32" s="10"/>
      <c r="N32" s="1014"/>
      <c r="O32" s="1014"/>
      <c r="P32" s="1014"/>
      <c r="Q32" s="1015"/>
      <c r="R32" s="1003" t="s">
        <v>31</v>
      </c>
      <c r="S32" s="1004"/>
      <c r="T32" s="1008"/>
      <c r="U32" s="1003" t="s">
        <v>32</v>
      </c>
      <c r="V32" s="1008"/>
      <c r="W32" s="1003" t="s">
        <v>33</v>
      </c>
      <c r="X32" s="1004"/>
      <c r="Y32" s="1003" t="s">
        <v>31</v>
      </c>
      <c r="Z32" s="1004"/>
      <c r="AA32" s="1004"/>
      <c r="AB32" s="1027" t="s">
        <v>32</v>
      </c>
      <c r="AC32" s="1028"/>
      <c r="AD32" s="1004" t="s">
        <v>33</v>
      </c>
      <c r="AE32" s="1004"/>
    </row>
    <row r="33" spans="1:31" ht="16.5" customHeight="1">
      <c r="A33" s="7"/>
      <c r="B33" s="1045"/>
      <c r="C33" s="1045"/>
      <c r="D33" s="938"/>
      <c r="E33" s="933"/>
      <c r="H33" s="953"/>
      <c r="I33" s="953"/>
      <c r="M33" s="10"/>
      <c r="N33" s="38"/>
      <c r="O33" s="38"/>
      <c r="P33" s="38"/>
      <c r="Q33" s="44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16.5" customHeight="1">
      <c r="A34" s="729" t="s">
        <v>80</v>
      </c>
      <c r="B34" s="729"/>
      <c r="C34" s="919"/>
      <c r="D34" s="1050">
        <v>555</v>
      </c>
      <c r="E34" s="1051"/>
      <c r="F34" s="11">
        <v>45</v>
      </c>
      <c r="G34" s="11">
        <v>510</v>
      </c>
      <c r="H34" s="1051">
        <v>205</v>
      </c>
      <c r="I34" s="1051"/>
      <c r="J34" s="11">
        <v>20</v>
      </c>
      <c r="K34" s="11">
        <v>185</v>
      </c>
      <c r="L34" s="11"/>
      <c r="M34" s="10"/>
      <c r="N34" s="757" t="s">
        <v>209</v>
      </c>
      <c r="O34" s="757"/>
      <c r="P34" s="757"/>
      <c r="Q34" s="758"/>
      <c r="R34" s="567"/>
      <c r="S34" s="593"/>
      <c r="T34" s="593">
        <f>SUM(T36)</f>
        <v>16</v>
      </c>
      <c r="U34" s="594"/>
      <c r="V34" s="585" t="s">
        <v>45</v>
      </c>
      <c r="W34" s="594"/>
      <c r="X34" s="593">
        <f>SUM(X36)</f>
        <v>16</v>
      </c>
      <c r="Y34" s="593"/>
      <c r="Z34" s="594"/>
      <c r="AA34" s="585">
        <f>SUM(AA36)</f>
        <v>8</v>
      </c>
      <c r="AB34" s="594"/>
      <c r="AC34" s="585" t="s">
        <v>45</v>
      </c>
      <c r="AD34" s="594"/>
      <c r="AE34" s="593">
        <f>SUM(AE36)</f>
        <v>8</v>
      </c>
    </row>
    <row r="35" spans="1:31" ht="16.5" customHeight="1">
      <c r="A35" s="395"/>
      <c r="B35" s="919" t="s">
        <v>502</v>
      </c>
      <c r="C35" s="919"/>
      <c r="D35" s="1050">
        <v>457</v>
      </c>
      <c r="E35" s="1051"/>
      <c r="F35" s="17">
        <v>45</v>
      </c>
      <c r="G35" s="17">
        <v>412</v>
      </c>
      <c r="H35" s="1051">
        <v>142</v>
      </c>
      <c r="I35" s="1051"/>
      <c r="J35" s="17">
        <v>20</v>
      </c>
      <c r="K35" s="17">
        <v>122</v>
      </c>
      <c r="L35" s="11"/>
      <c r="M35" s="10"/>
      <c r="N35" s="1006"/>
      <c r="O35" s="1006"/>
      <c r="P35" s="1006"/>
      <c r="Q35" s="1007"/>
      <c r="R35" s="22"/>
      <c r="S35" s="22"/>
      <c r="T35" s="22"/>
      <c r="U35" s="22"/>
      <c r="V35" s="22"/>
      <c r="W35" s="22"/>
      <c r="X35" s="22"/>
      <c r="Y35" s="22"/>
      <c r="AA35" s="22"/>
      <c r="AB35" s="22"/>
      <c r="AC35" s="22"/>
      <c r="AD35" s="22"/>
      <c r="AE35" s="22"/>
    </row>
    <row r="36" spans="1:31" ht="16.5" customHeight="1">
      <c r="A36" s="7"/>
      <c r="B36" s="919" t="s">
        <v>192</v>
      </c>
      <c r="C36" s="919"/>
      <c r="D36" s="1050">
        <v>22</v>
      </c>
      <c r="E36" s="1051"/>
      <c r="F36" s="403" t="s">
        <v>489</v>
      </c>
      <c r="G36" s="403">
        <v>22</v>
      </c>
      <c r="H36" s="1051">
        <v>22</v>
      </c>
      <c r="I36" s="1051"/>
      <c r="J36" s="403" t="s">
        <v>489</v>
      </c>
      <c r="K36" s="403">
        <v>22</v>
      </c>
      <c r="L36" s="11"/>
      <c r="M36" s="10"/>
      <c r="N36" s="999" t="s">
        <v>213</v>
      </c>
      <c r="O36" s="999"/>
      <c r="P36" s="999"/>
      <c r="Q36" s="1000"/>
      <c r="R36" s="7"/>
      <c r="S36" s="403"/>
      <c r="T36" s="39">
        <v>16</v>
      </c>
      <c r="U36" s="19"/>
      <c r="V36" s="39" t="s">
        <v>489</v>
      </c>
      <c r="W36" s="19"/>
      <c r="X36" s="39">
        <v>16</v>
      </c>
      <c r="Y36" s="39"/>
      <c r="Z36" s="19"/>
      <c r="AA36" s="39">
        <v>8</v>
      </c>
      <c r="AC36" s="403" t="s">
        <v>489</v>
      </c>
      <c r="AE36" s="403">
        <v>8</v>
      </c>
    </row>
    <row r="37" spans="1:31" ht="16.5" customHeight="1">
      <c r="A37" s="7"/>
      <c r="B37" s="919" t="s">
        <v>193</v>
      </c>
      <c r="C37" s="919"/>
      <c r="D37" s="1050">
        <v>76</v>
      </c>
      <c r="E37" s="1051"/>
      <c r="F37" s="12" t="s">
        <v>489</v>
      </c>
      <c r="G37" s="12">
        <v>76</v>
      </c>
      <c r="H37" s="1051">
        <v>41</v>
      </c>
      <c r="I37" s="1051"/>
      <c r="J37" s="12" t="s">
        <v>489</v>
      </c>
      <c r="K37" s="12">
        <v>41</v>
      </c>
      <c r="N37" s="5"/>
      <c r="O37" s="5"/>
      <c r="P37" s="5"/>
      <c r="Q37" s="34"/>
      <c r="R37" s="7"/>
      <c r="S37" s="403"/>
      <c r="T37" s="39"/>
      <c r="U37" s="19"/>
      <c r="V37" s="39"/>
      <c r="W37" s="19"/>
      <c r="X37" s="39"/>
      <c r="Y37" s="39"/>
      <c r="Z37" s="19"/>
      <c r="AA37" s="39"/>
      <c r="AC37" s="403"/>
      <c r="AE37" s="403"/>
    </row>
    <row r="38" spans="1:31" ht="16.5" customHeight="1">
      <c r="A38" s="7"/>
      <c r="B38" s="1045"/>
      <c r="C38" s="1045"/>
      <c r="D38" s="938"/>
      <c r="E38" s="933"/>
      <c r="H38" s="953"/>
      <c r="I38" s="953"/>
      <c r="M38" s="10"/>
      <c r="O38" s="999" t="s">
        <v>414</v>
      </c>
      <c r="P38" s="999"/>
      <c r="Q38" s="1000"/>
      <c r="R38" s="7"/>
      <c r="S38" s="403"/>
      <c r="T38" s="39">
        <v>10</v>
      </c>
      <c r="U38" s="22"/>
      <c r="V38" s="39" t="s">
        <v>492</v>
      </c>
      <c r="W38" s="22"/>
      <c r="X38" s="39">
        <v>10</v>
      </c>
      <c r="Y38" s="39"/>
      <c r="Z38" s="22"/>
      <c r="AA38" s="39">
        <v>3</v>
      </c>
      <c r="AB38" s="22"/>
      <c r="AC38" s="403" t="s">
        <v>492</v>
      </c>
      <c r="AD38" s="22"/>
      <c r="AE38" s="403">
        <v>3</v>
      </c>
    </row>
    <row r="39" spans="1:31" ht="16.5" customHeight="1">
      <c r="A39" s="729" t="s">
        <v>83</v>
      </c>
      <c r="B39" s="729"/>
      <c r="C39" s="919"/>
      <c r="D39" s="1050">
        <v>5037</v>
      </c>
      <c r="E39" s="1051"/>
      <c r="F39" s="11">
        <v>2533</v>
      </c>
      <c r="G39" s="11">
        <v>2504</v>
      </c>
      <c r="H39" s="1051">
        <v>2697</v>
      </c>
      <c r="I39" s="1051"/>
      <c r="J39" s="11">
        <v>1373</v>
      </c>
      <c r="K39" s="11">
        <v>1324</v>
      </c>
      <c r="L39" s="11"/>
      <c r="N39" s="5"/>
      <c r="O39" s="5"/>
      <c r="P39" s="5"/>
      <c r="Q39" s="34"/>
      <c r="R39" s="7"/>
      <c r="S39" s="403"/>
      <c r="T39" s="39"/>
      <c r="U39" s="22"/>
      <c r="V39" s="39"/>
      <c r="W39" s="22"/>
      <c r="X39" s="39"/>
      <c r="Y39" s="39"/>
      <c r="Z39" s="22"/>
      <c r="AA39" s="39"/>
      <c r="AB39" s="22"/>
      <c r="AC39" s="403"/>
      <c r="AD39" s="22"/>
      <c r="AE39" s="403"/>
    </row>
    <row r="40" spans="1:31" ht="16.5" customHeight="1">
      <c r="A40" s="395"/>
      <c r="B40" s="919" t="s">
        <v>197</v>
      </c>
      <c r="C40" s="919"/>
      <c r="D40" s="1050">
        <v>155</v>
      </c>
      <c r="E40" s="1051"/>
      <c r="F40" s="403">
        <v>134</v>
      </c>
      <c r="G40" s="12">
        <v>21</v>
      </c>
      <c r="H40" s="1051">
        <v>101</v>
      </c>
      <c r="I40" s="1051"/>
      <c r="J40" s="403">
        <v>85</v>
      </c>
      <c r="K40" s="12">
        <v>16</v>
      </c>
      <c r="M40" s="10"/>
      <c r="O40" s="999" t="s">
        <v>415</v>
      </c>
      <c r="P40" s="999"/>
      <c r="Q40" s="1000"/>
      <c r="R40" s="7"/>
      <c r="T40" s="39">
        <v>6</v>
      </c>
      <c r="U40" s="19"/>
      <c r="V40" s="39" t="s">
        <v>500</v>
      </c>
      <c r="W40" s="19"/>
      <c r="X40" s="19">
        <v>6</v>
      </c>
      <c r="Y40" s="19"/>
      <c r="Z40" s="19"/>
      <c r="AA40" s="39">
        <v>5</v>
      </c>
      <c r="AC40" s="403" t="s">
        <v>500</v>
      </c>
      <c r="AE40" s="403">
        <v>5</v>
      </c>
    </row>
    <row r="41" spans="1:31" ht="16.5" customHeight="1">
      <c r="A41" s="395"/>
      <c r="B41" s="919" t="s">
        <v>199</v>
      </c>
      <c r="C41" s="919"/>
      <c r="D41" s="1050">
        <v>101</v>
      </c>
      <c r="E41" s="1051"/>
      <c r="F41" s="403">
        <v>101</v>
      </c>
      <c r="G41" s="12" t="s">
        <v>500</v>
      </c>
      <c r="H41" s="1051">
        <v>59</v>
      </c>
      <c r="I41" s="1051"/>
      <c r="J41" s="403">
        <v>59</v>
      </c>
      <c r="K41" s="12" t="s">
        <v>500</v>
      </c>
      <c r="L41" s="403"/>
      <c r="N41" s="1001"/>
      <c r="O41" s="1001"/>
      <c r="P41" s="1001"/>
      <c r="Q41" s="1002"/>
      <c r="R41" s="444"/>
      <c r="S41" s="445"/>
      <c r="T41" s="424"/>
      <c r="U41" s="445"/>
      <c r="V41" s="424"/>
      <c r="W41" s="445"/>
      <c r="X41" s="445"/>
      <c r="Y41" s="445"/>
      <c r="Z41" s="445"/>
      <c r="AA41" s="424"/>
      <c r="AB41" s="445"/>
      <c r="AC41" s="424"/>
      <c r="AD41" s="445"/>
      <c r="AE41" s="424"/>
    </row>
    <row r="42" spans="1:17" ht="16.5" customHeight="1">
      <c r="A42" s="7"/>
      <c r="B42" s="919" t="s">
        <v>201</v>
      </c>
      <c r="C42" s="919"/>
      <c r="D42" s="1050">
        <v>193</v>
      </c>
      <c r="E42" s="1051"/>
      <c r="F42" s="403">
        <v>189</v>
      </c>
      <c r="G42" s="403">
        <v>4</v>
      </c>
      <c r="H42" s="1051">
        <v>98</v>
      </c>
      <c r="I42" s="1051"/>
      <c r="J42" s="403">
        <v>95</v>
      </c>
      <c r="K42" s="403">
        <v>3</v>
      </c>
      <c r="L42" s="403"/>
      <c r="N42" s="6" t="s">
        <v>347</v>
      </c>
      <c r="Q42" s="19"/>
    </row>
    <row r="43" spans="1:12" ht="16.5" customHeight="1">
      <c r="A43" s="7"/>
      <c r="B43" s="919" t="s">
        <v>202</v>
      </c>
      <c r="C43" s="919"/>
      <c r="D43" s="1050">
        <v>95</v>
      </c>
      <c r="E43" s="1051"/>
      <c r="F43" s="403">
        <v>95</v>
      </c>
      <c r="G43" s="403" t="s">
        <v>488</v>
      </c>
      <c r="H43" s="1051">
        <v>57</v>
      </c>
      <c r="I43" s="1051"/>
      <c r="J43" s="403">
        <v>57</v>
      </c>
      <c r="K43" s="403" t="s">
        <v>488</v>
      </c>
      <c r="L43" s="403"/>
    </row>
    <row r="44" spans="1:13" ht="16.5" customHeight="1">
      <c r="A44" s="7"/>
      <c r="B44" s="919" t="s">
        <v>203</v>
      </c>
      <c r="C44" s="919"/>
      <c r="D44" s="1050">
        <v>418</v>
      </c>
      <c r="E44" s="1051"/>
      <c r="F44" s="12">
        <v>344</v>
      </c>
      <c r="G44" s="12">
        <v>74</v>
      </c>
      <c r="H44" s="1051">
        <v>175</v>
      </c>
      <c r="I44" s="1051"/>
      <c r="J44" s="12">
        <v>148</v>
      </c>
      <c r="K44" s="12">
        <v>27</v>
      </c>
      <c r="L44" s="403"/>
      <c r="M44" s="10"/>
    </row>
    <row r="45" spans="1:13" ht="16.5" customHeight="1">
      <c r="A45" s="7"/>
      <c r="B45" s="919" t="s">
        <v>204</v>
      </c>
      <c r="C45" s="919"/>
      <c r="D45" s="1050">
        <v>648</v>
      </c>
      <c r="E45" s="1051"/>
      <c r="F45" s="403">
        <v>408</v>
      </c>
      <c r="G45" s="403">
        <v>240</v>
      </c>
      <c r="H45" s="1051">
        <v>310</v>
      </c>
      <c r="I45" s="1051"/>
      <c r="J45" s="403">
        <v>196</v>
      </c>
      <c r="K45" s="403">
        <v>114</v>
      </c>
      <c r="L45" s="403"/>
      <c r="M45" s="10"/>
    </row>
    <row r="46" spans="1:13" ht="16.5" customHeight="1">
      <c r="A46" s="395"/>
      <c r="B46" s="919" t="s">
        <v>191</v>
      </c>
      <c r="C46" s="919"/>
      <c r="D46" s="1050">
        <v>19</v>
      </c>
      <c r="E46" s="1051"/>
      <c r="F46" s="16">
        <v>19</v>
      </c>
      <c r="G46" s="403" t="s">
        <v>488</v>
      </c>
      <c r="H46" s="1051" t="s">
        <v>488</v>
      </c>
      <c r="I46" s="1051"/>
      <c r="J46" s="403" t="s">
        <v>488</v>
      </c>
      <c r="K46" s="403" t="s">
        <v>488</v>
      </c>
      <c r="L46" s="10"/>
      <c r="M46" s="10"/>
    </row>
    <row r="47" spans="1:13" ht="16.5" customHeight="1">
      <c r="A47" s="395"/>
      <c r="B47" s="1045" t="s">
        <v>205</v>
      </c>
      <c r="C47" s="1045"/>
      <c r="D47" s="1050">
        <v>52</v>
      </c>
      <c r="E47" s="1051"/>
      <c r="F47" s="16">
        <v>41</v>
      </c>
      <c r="G47" s="403">
        <v>11</v>
      </c>
      <c r="H47" s="1051">
        <v>21</v>
      </c>
      <c r="I47" s="1051"/>
      <c r="J47" s="16">
        <v>17</v>
      </c>
      <c r="K47" s="403">
        <v>4</v>
      </c>
      <c r="L47" s="403"/>
      <c r="M47" s="10"/>
    </row>
    <row r="48" spans="1:31" s="9" customFormat="1" ht="16.5" customHeight="1">
      <c r="A48" s="395"/>
      <c r="B48" s="919" t="s">
        <v>206</v>
      </c>
      <c r="C48" s="919"/>
      <c r="D48" s="1050">
        <v>568</v>
      </c>
      <c r="E48" s="1051"/>
      <c r="F48" s="16">
        <v>25</v>
      </c>
      <c r="G48" s="16">
        <v>543</v>
      </c>
      <c r="H48" s="1051">
        <v>212</v>
      </c>
      <c r="I48" s="1051"/>
      <c r="J48" s="16">
        <v>13</v>
      </c>
      <c r="K48" s="403">
        <v>199</v>
      </c>
      <c r="L48" s="403"/>
      <c r="M48" s="10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</row>
    <row r="49" spans="1:31" s="9" customFormat="1" ht="16.5" customHeight="1">
      <c r="A49" s="395"/>
      <c r="B49" s="919" t="s">
        <v>207</v>
      </c>
      <c r="C49" s="919"/>
      <c r="D49" s="1052">
        <v>101</v>
      </c>
      <c r="E49" s="1053"/>
      <c r="F49" s="181" t="s">
        <v>491</v>
      </c>
      <c r="G49" s="181">
        <v>101</v>
      </c>
      <c r="H49" s="1053">
        <v>48</v>
      </c>
      <c r="I49" s="1053"/>
      <c r="J49" s="181" t="s">
        <v>491</v>
      </c>
      <c r="K49" s="181">
        <v>48</v>
      </c>
      <c r="L49" s="3"/>
      <c r="M49" s="3"/>
      <c r="N49" s="766" t="s">
        <v>737</v>
      </c>
      <c r="O49" s="766"/>
      <c r="P49" s="766"/>
      <c r="Q49" s="766"/>
      <c r="R49" s="766"/>
      <c r="S49" s="766"/>
      <c r="T49" s="766"/>
      <c r="U49" s="766"/>
      <c r="V49" s="766"/>
      <c r="W49" s="766"/>
      <c r="X49" s="766"/>
      <c r="Y49" s="766"/>
      <c r="Z49" s="766"/>
      <c r="AA49" s="766"/>
      <c r="AB49" s="766"/>
      <c r="AC49" s="766"/>
      <c r="AD49" s="766"/>
      <c r="AE49" s="766"/>
    </row>
    <row r="50" spans="1:31" s="9" customFormat="1" ht="16.5" customHeight="1" thickBot="1">
      <c r="A50" s="395"/>
      <c r="B50" s="919" t="s">
        <v>208</v>
      </c>
      <c r="C50" s="919"/>
      <c r="D50" s="1052">
        <v>57</v>
      </c>
      <c r="E50" s="1053"/>
      <c r="F50" s="181">
        <v>29</v>
      </c>
      <c r="G50" s="181">
        <v>28</v>
      </c>
      <c r="H50" s="1053">
        <v>24</v>
      </c>
      <c r="I50" s="1053"/>
      <c r="J50" s="336">
        <v>13</v>
      </c>
      <c r="K50" s="181">
        <v>11</v>
      </c>
      <c r="L50" s="3"/>
      <c r="M50" s="3"/>
      <c r="P50" s="103"/>
      <c r="Q50" s="103"/>
      <c r="R50" s="103"/>
      <c r="S50" s="10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187"/>
      <c r="AE50" s="334" t="s">
        <v>506</v>
      </c>
    </row>
    <row r="51" spans="1:31" s="9" customFormat="1" ht="16.5" customHeight="1">
      <c r="A51" s="395"/>
      <c r="B51" s="919" t="s">
        <v>210</v>
      </c>
      <c r="C51" s="919"/>
      <c r="D51" s="1052">
        <v>193</v>
      </c>
      <c r="E51" s="1053"/>
      <c r="F51" s="336">
        <v>181</v>
      </c>
      <c r="G51" s="336">
        <v>12</v>
      </c>
      <c r="H51" s="1053">
        <v>66</v>
      </c>
      <c r="I51" s="1053"/>
      <c r="J51" s="336">
        <v>62</v>
      </c>
      <c r="K51" s="336">
        <v>4</v>
      </c>
      <c r="L51" s="3"/>
      <c r="M51" s="3"/>
      <c r="N51" s="1005" t="s">
        <v>215</v>
      </c>
      <c r="O51" s="1005"/>
      <c r="P51" s="795"/>
      <c r="Q51" s="750" t="s">
        <v>507</v>
      </c>
      <c r="R51" s="751"/>
      <c r="S51" s="751"/>
      <c r="T51" s="985"/>
      <c r="U51" s="664" t="s">
        <v>216</v>
      </c>
      <c r="V51" s="664"/>
      <c r="W51" s="664"/>
      <c r="X51" s="664"/>
      <c r="Y51" s="664"/>
      <c r="Z51" s="991" t="s">
        <v>508</v>
      </c>
      <c r="AA51" s="985"/>
      <c r="AB51" s="985"/>
      <c r="AC51" s="985"/>
      <c r="AD51" s="985"/>
      <c r="AE51" s="985"/>
    </row>
    <row r="52" spans="1:31" s="9" customFormat="1" ht="16.5" customHeight="1">
      <c r="A52" s="395"/>
      <c r="B52" s="919" t="s">
        <v>211</v>
      </c>
      <c r="C52" s="919"/>
      <c r="D52" s="1052">
        <v>125</v>
      </c>
      <c r="E52" s="1053"/>
      <c r="F52" s="336">
        <v>64</v>
      </c>
      <c r="G52" s="336">
        <v>61</v>
      </c>
      <c r="H52" s="1053">
        <v>125</v>
      </c>
      <c r="I52" s="1053"/>
      <c r="J52" s="181">
        <v>64</v>
      </c>
      <c r="K52" s="181">
        <v>61</v>
      </c>
      <c r="L52" s="3"/>
      <c r="M52" s="3"/>
      <c r="N52" s="796"/>
      <c r="O52" s="796"/>
      <c r="P52" s="797"/>
      <c r="Q52" s="753" t="s">
        <v>509</v>
      </c>
      <c r="R52" s="755"/>
      <c r="S52" s="755"/>
      <c r="T52" s="986" t="s">
        <v>218</v>
      </c>
      <c r="U52" s="665" t="s">
        <v>509</v>
      </c>
      <c r="V52" s="665"/>
      <c r="W52" s="665"/>
      <c r="X52" s="665"/>
      <c r="Y52" s="992" t="s">
        <v>218</v>
      </c>
      <c r="Z52" s="988" t="s">
        <v>509</v>
      </c>
      <c r="AA52" s="989"/>
      <c r="AB52" s="989"/>
      <c r="AC52" s="989"/>
      <c r="AD52" s="990"/>
      <c r="AE52" s="986" t="s">
        <v>218</v>
      </c>
    </row>
    <row r="53" spans="1:31" s="9" customFormat="1" ht="16.5" customHeight="1">
      <c r="A53" s="7"/>
      <c r="B53" s="919" t="s">
        <v>212</v>
      </c>
      <c r="C53" s="919"/>
      <c r="D53" s="1052">
        <v>54</v>
      </c>
      <c r="E53" s="1053"/>
      <c r="F53" s="336">
        <v>36</v>
      </c>
      <c r="G53" s="181">
        <v>18</v>
      </c>
      <c r="H53" s="1053">
        <v>54</v>
      </c>
      <c r="I53" s="1053"/>
      <c r="J53" s="181">
        <v>36</v>
      </c>
      <c r="K53" s="181">
        <v>18</v>
      </c>
      <c r="M53" s="3"/>
      <c r="N53" s="798"/>
      <c r="O53" s="798"/>
      <c r="P53" s="784"/>
      <c r="Q53" s="106" t="s">
        <v>31</v>
      </c>
      <c r="R53" s="106" t="s">
        <v>586</v>
      </c>
      <c r="S53" s="106" t="s">
        <v>587</v>
      </c>
      <c r="T53" s="994"/>
      <c r="U53" s="656" t="s">
        <v>31</v>
      </c>
      <c r="V53" s="657"/>
      <c r="W53" s="106" t="s">
        <v>586</v>
      </c>
      <c r="X53" s="106" t="s">
        <v>587</v>
      </c>
      <c r="Y53" s="993"/>
      <c r="Z53" s="656" t="s">
        <v>31</v>
      </c>
      <c r="AA53" s="657"/>
      <c r="AB53" s="106" t="s">
        <v>219</v>
      </c>
      <c r="AC53" s="106" t="s">
        <v>220</v>
      </c>
      <c r="AD53" s="134" t="s">
        <v>416</v>
      </c>
      <c r="AE53" s="987"/>
    </row>
    <row r="54" spans="1:31" s="9" customFormat="1" ht="16.5" customHeight="1">
      <c r="A54" s="232"/>
      <c r="B54" s="920" t="s">
        <v>411</v>
      </c>
      <c r="C54" s="920"/>
      <c r="D54" s="1052">
        <v>108</v>
      </c>
      <c r="E54" s="1053"/>
      <c r="F54" s="181">
        <v>16</v>
      </c>
      <c r="G54" s="336">
        <v>92</v>
      </c>
      <c r="H54" s="1053">
        <v>108</v>
      </c>
      <c r="I54" s="1053"/>
      <c r="J54" s="336">
        <v>16</v>
      </c>
      <c r="K54" s="336">
        <v>92</v>
      </c>
      <c r="L54" s="3"/>
      <c r="M54" s="3"/>
      <c r="N54" s="396"/>
      <c r="O54" s="396"/>
      <c r="P54" s="397"/>
      <c r="Q54" s="103"/>
      <c r="R54" s="103"/>
      <c r="S54" s="103"/>
      <c r="T54" s="239"/>
      <c r="U54" s="386"/>
      <c r="V54" s="386"/>
      <c r="W54" s="392"/>
      <c r="X54" s="392"/>
      <c r="Y54" s="393"/>
      <c r="Z54" s="386"/>
      <c r="AA54" s="386"/>
      <c r="AB54" s="103"/>
      <c r="AC54" s="103"/>
      <c r="AD54" s="240"/>
      <c r="AE54" s="240"/>
    </row>
    <row r="55" spans="1:31" ht="16.5" customHeight="1">
      <c r="A55" s="233"/>
      <c r="B55" s="1047" t="s">
        <v>408</v>
      </c>
      <c r="C55" s="1047"/>
      <c r="D55" s="1052">
        <v>264</v>
      </c>
      <c r="E55" s="1053"/>
      <c r="F55" s="336">
        <v>41</v>
      </c>
      <c r="G55" s="336">
        <v>223</v>
      </c>
      <c r="H55" s="1053">
        <v>111</v>
      </c>
      <c r="I55" s="1053"/>
      <c r="J55" s="181">
        <v>18</v>
      </c>
      <c r="K55" s="336">
        <v>93</v>
      </c>
      <c r="L55" s="3"/>
      <c r="M55" s="3"/>
      <c r="N55" s="35"/>
      <c r="O55" s="35"/>
      <c r="P55" s="569" t="s">
        <v>74</v>
      </c>
      <c r="Q55" s="592">
        <f aca="true" t="shared" si="1" ref="Q55:AE55">SUM(Q57,Q59)</f>
        <v>10</v>
      </c>
      <c r="R55" s="593">
        <f t="shared" si="1"/>
        <v>2</v>
      </c>
      <c r="S55" s="593">
        <f t="shared" si="1"/>
        <v>8</v>
      </c>
      <c r="T55" s="593">
        <f t="shared" si="1"/>
        <v>7</v>
      </c>
      <c r="U55" s="995">
        <f t="shared" si="1"/>
        <v>58</v>
      </c>
      <c r="V55" s="995">
        <f t="shared" si="1"/>
        <v>0</v>
      </c>
      <c r="W55" s="592">
        <f t="shared" si="1"/>
        <v>13</v>
      </c>
      <c r="X55" s="592">
        <f t="shared" si="1"/>
        <v>45</v>
      </c>
      <c r="Y55" s="592">
        <f t="shared" si="1"/>
        <v>8</v>
      </c>
      <c r="Z55" s="995">
        <f t="shared" si="1"/>
        <v>283</v>
      </c>
      <c r="AA55" s="995">
        <f t="shared" si="1"/>
        <v>0</v>
      </c>
      <c r="AB55" s="592">
        <f t="shared" si="1"/>
        <v>31</v>
      </c>
      <c r="AC55" s="592">
        <f t="shared" si="1"/>
        <v>250</v>
      </c>
      <c r="AD55" s="592">
        <f t="shared" si="1"/>
        <v>2</v>
      </c>
      <c r="AE55" s="592">
        <f t="shared" si="1"/>
        <v>102</v>
      </c>
    </row>
    <row r="56" spans="1:31" ht="15" customHeight="1">
      <c r="A56" s="395"/>
      <c r="B56" s="919" t="s">
        <v>510</v>
      </c>
      <c r="C56" s="919"/>
      <c r="D56" s="1050">
        <v>116</v>
      </c>
      <c r="E56" s="1051"/>
      <c r="F56" s="403">
        <v>81</v>
      </c>
      <c r="G56" s="16">
        <v>35</v>
      </c>
      <c r="H56" s="1051">
        <v>79</v>
      </c>
      <c r="I56" s="1051"/>
      <c r="J56" s="16">
        <v>62</v>
      </c>
      <c r="K56" s="16">
        <v>17</v>
      </c>
      <c r="L56" s="10"/>
      <c r="M56" s="10"/>
      <c r="N56" s="35"/>
      <c r="O56" s="35"/>
      <c r="P56" s="235"/>
      <c r="Q56" s="229"/>
      <c r="R56" s="150"/>
      <c r="S56" s="150"/>
      <c r="T56" s="150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31" ht="14.25">
      <c r="A57" s="395"/>
      <c r="B57" s="1045" t="s">
        <v>0</v>
      </c>
      <c r="C57" s="1045"/>
      <c r="D57" s="1050">
        <v>24</v>
      </c>
      <c r="E57" s="1051"/>
      <c r="F57" s="16">
        <v>4</v>
      </c>
      <c r="G57" s="16">
        <v>20</v>
      </c>
      <c r="H57" s="1051">
        <v>13</v>
      </c>
      <c r="I57" s="1051"/>
      <c r="J57" s="16">
        <v>3</v>
      </c>
      <c r="K57" s="16">
        <v>10</v>
      </c>
      <c r="N57" s="443" t="s">
        <v>511</v>
      </c>
      <c r="O57" s="14"/>
      <c r="P57" s="407" t="s">
        <v>75</v>
      </c>
      <c r="Q57" s="17" t="s">
        <v>490</v>
      </c>
      <c r="R57" s="17" t="s">
        <v>490</v>
      </c>
      <c r="S57" s="17" t="s">
        <v>490</v>
      </c>
      <c r="T57" s="17" t="s">
        <v>490</v>
      </c>
      <c r="U57" s="908">
        <v>8</v>
      </c>
      <c r="V57" s="908"/>
      <c r="W57" s="10">
        <v>1</v>
      </c>
      <c r="X57" s="10">
        <v>7</v>
      </c>
      <c r="Y57" s="17">
        <v>3</v>
      </c>
      <c r="Z57" s="908">
        <v>147</v>
      </c>
      <c r="AA57" s="908"/>
      <c r="AB57" s="10">
        <v>11</v>
      </c>
      <c r="AC57" s="10">
        <v>136</v>
      </c>
      <c r="AD57" s="17" t="s">
        <v>490</v>
      </c>
      <c r="AE57" s="18">
        <v>47</v>
      </c>
    </row>
    <row r="58" spans="1:33" ht="14.25">
      <c r="A58" s="395"/>
      <c r="B58" s="919" t="s">
        <v>214</v>
      </c>
      <c r="C58" s="919"/>
      <c r="D58" s="1050">
        <v>75</v>
      </c>
      <c r="E58" s="1051"/>
      <c r="F58" s="16" t="s">
        <v>490</v>
      </c>
      <c r="G58" s="403">
        <v>75</v>
      </c>
      <c r="H58" s="1051">
        <v>34</v>
      </c>
      <c r="I58" s="1051"/>
      <c r="J58" s="403" t="s">
        <v>490</v>
      </c>
      <c r="K58" s="403">
        <v>34</v>
      </c>
      <c r="L58" s="10"/>
      <c r="N58" s="443"/>
      <c r="O58" s="14"/>
      <c r="P58" s="407"/>
      <c r="Q58" s="17"/>
      <c r="R58" s="17"/>
      <c r="S58" s="17"/>
      <c r="T58" s="17"/>
      <c r="U58" s="17"/>
      <c r="V58" s="17"/>
      <c r="W58" s="10"/>
      <c r="X58" s="10"/>
      <c r="Y58" s="17"/>
      <c r="Z58" s="17"/>
      <c r="AA58" s="17"/>
      <c r="AB58" s="10"/>
      <c r="AC58" s="10"/>
      <c r="AD58" s="17"/>
      <c r="AE58" s="18"/>
      <c r="AG58" s="403"/>
    </row>
    <row r="59" spans="1:31" ht="14.25">
      <c r="A59" s="7"/>
      <c r="B59" s="919" t="s">
        <v>217</v>
      </c>
      <c r="C59" s="919"/>
      <c r="D59" s="1050">
        <v>114</v>
      </c>
      <c r="E59" s="1051"/>
      <c r="F59" s="403">
        <v>47</v>
      </c>
      <c r="G59" s="16">
        <v>67</v>
      </c>
      <c r="H59" s="1051">
        <v>61</v>
      </c>
      <c r="I59" s="1051"/>
      <c r="J59" s="16">
        <v>25</v>
      </c>
      <c r="K59" s="16">
        <v>36</v>
      </c>
      <c r="L59" s="10"/>
      <c r="N59" s="22"/>
      <c r="O59" s="50"/>
      <c r="P59" s="407" t="s">
        <v>76</v>
      </c>
      <c r="Q59" s="17">
        <v>10</v>
      </c>
      <c r="R59" s="10">
        <v>2</v>
      </c>
      <c r="S59" s="10">
        <v>8</v>
      </c>
      <c r="T59" s="17">
        <v>7</v>
      </c>
      <c r="U59" s="908">
        <v>50</v>
      </c>
      <c r="V59" s="908"/>
      <c r="W59" s="10">
        <v>12</v>
      </c>
      <c r="X59" s="10">
        <v>38</v>
      </c>
      <c r="Y59" s="17">
        <v>5</v>
      </c>
      <c r="Z59" s="908">
        <v>136</v>
      </c>
      <c r="AA59" s="908"/>
      <c r="AB59" s="10">
        <v>20</v>
      </c>
      <c r="AC59" s="10">
        <v>114</v>
      </c>
      <c r="AD59" s="17">
        <v>2</v>
      </c>
      <c r="AE59" s="18">
        <v>55</v>
      </c>
    </row>
    <row r="60" spans="1:31" ht="14.25">
      <c r="A60" s="395"/>
      <c r="B60" s="919" t="s">
        <v>409</v>
      </c>
      <c r="C60" s="919"/>
      <c r="D60" s="1050">
        <v>602</v>
      </c>
      <c r="E60" s="1051"/>
      <c r="F60" s="16">
        <v>188</v>
      </c>
      <c r="G60" s="16">
        <v>414</v>
      </c>
      <c r="H60" s="1051">
        <v>380</v>
      </c>
      <c r="I60" s="1051"/>
      <c r="J60" s="16">
        <v>102</v>
      </c>
      <c r="K60" s="16">
        <v>278</v>
      </c>
      <c r="L60" s="403"/>
      <c r="N60" s="38"/>
      <c r="O60" s="19"/>
      <c r="P60" s="401"/>
      <c r="Q60" s="112"/>
      <c r="U60" s="881"/>
      <c r="V60" s="881"/>
      <c r="Z60" s="881"/>
      <c r="AA60" s="881"/>
      <c r="AE60" s="19"/>
    </row>
    <row r="61" spans="1:31" ht="14.25">
      <c r="A61" s="395"/>
      <c r="B61" s="919" t="s">
        <v>588</v>
      </c>
      <c r="C61" s="919"/>
      <c r="D61" s="1050">
        <v>6</v>
      </c>
      <c r="E61" s="1051"/>
      <c r="F61" s="16" t="s">
        <v>493</v>
      </c>
      <c r="G61" s="16">
        <v>6</v>
      </c>
      <c r="H61" s="1051">
        <v>3</v>
      </c>
      <c r="I61" s="1051"/>
      <c r="J61" s="16" t="s">
        <v>493</v>
      </c>
      <c r="K61" s="16">
        <v>3</v>
      </c>
      <c r="L61" s="403"/>
      <c r="N61" s="54"/>
      <c r="O61" s="35"/>
      <c r="P61" s="569" t="s">
        <v>74</v>
      </c>
      <c r="Q61" s="592">
        <f>SUM(Q63,Q65)</f>
        <v>192</v>
      </c>
      <c r="R61" s="593">
        <f>SUM(R63,R65)</f>
        <v>48</v>
      </c>
      <c r="S61" s="593">
        <f>SUM(S63,S65)</f>
        <v>144</v>
      </c>
      <c r="T61" s="592" t="s">
        <v>483</v>
      </c>
      <c r="U61" s="995">
        <f>SUM(U63,U65)</f>
        <v>283</v>
      </c>
      <c r="V61" s="995">
        <f>SUM(V63,V65)</f>
        <v>0</v>
      </c>
      <c r="W61" s="593">
        <f>SUM(W63,W65)</f>
        <v>91</v>
      </c>
      <c r="X61" s="593">
        <f>SUM(X63,X65)</f>
        <v>192</v>
      </c>
      <c r="Y61" s="592" t="s">
        <v>483</v>
      </c>
      <c r="Z61" s="995">
        <f>SUM(Z63,Z65)</f>
        <v>737</v>
      </c>
      <c r="AA61" s="995">
        <f>SUM(AA63,AA65)</f>
        <v>0</v>
      </c>
      <c r="AB61" s="593">
        <f>SUM(AB63,AB65)</f>
        <v>59</v>
      </c>
      <c r="AC61" s="593">
        <f>SUM(AC63,AC65)</f>
        <v>676</v>
      </c>
      <c r="AD61" s="593">
        <f>SUM(AD63,AD65)</f>
        <v>2</v>
      </c>
      <c r="AE61" s="595" t="s">
        <v>483</v>
      </c>
    </row>
    <row r="62" spans="1:31" ht="14.25">
      <c r="A62" s="395"/>
      <c r="B62" s="919" t="s">
        <v>221</v>
      </c>
      <c r="C62" s="919"/>
      <c r="D62" s="1050">
        <v>161</v>
      </c>
      <c r="E62" s="1051"/>
      <c r="F62" s="16">
        <v>6</v>
      </c>
      <c r="G62" s="403">
        <v>155</v>
      </c>
      <c r="H62" s="1051">
        <v>76</v>
      </c>
      <c r="I62" s="1051"/>
      <c r="J62" s="403">
        <v>4</v>
      </c>
      <c r="K62" s="403">
        <v>72</v>
      </c>
      <c r="L62" s="10"/>
      <c r="N62" s="54"/>
      <c r="P62" s="235"/>
      <c r="Q62" s="229"/>
      <c r="R62" s="150"/>
      <c r="S62" s="150"/>
      <c r="T62" s="229"/>
      <c r="U62" s="229"/>
      <c r="V62" s="229"/>
      <c r="W62" s="150"/>
      <c r="X62" s="150"/>
      <c r="Y62" s="229"/>
      <c r="Z62" s="229"/>
      <c r="AA62" s="229"/>
      <c r="AB62" s="150"/>
      <c r="AC62" s="150"/>
      <c r="AD62" s="150"/>
      <c r="AE62" s="229"/>
    </row>
    <row r="63" spans="1:31" ht="14.25">
      <c r="A63" s="7"/>
      <c r="B63" s="1045" t="s">
        <v>410</v>
      </c>
      <c r="C63" s="1048"/>
      <c r="D63" s="1050">
        <v>132</v>
      </c>
      <c r="E63" s="1051"/>
      <c r="F63" s="16">
        <v>97</v>
      </c>
      <c r="G63" s="16">
        <v>35</v>
      </c>
      <c r="H63" s="1051">
        <v>77</v>
      </c>
      <c r="I63" s="1051"/>
      <c r="J63" s="16">
        <v>57</v>
      </c>
      <c r="K63" s="16">
        <v>20</v>
      </c>
      <c r="L63" s="403"/>
      <c r="N63" s="443" t="s">
        <v>224</v>
      </c>
      <c r="O63" s="35"/>
      <c r="P63" s="407" t="s">
        <v>75</v>
      </c>
      <c r="Q63" s="17">
        <v>104</v>
      </c>
      <c r="R63" s="10">
        <v>24</v>
      </c>
      <c r="S63" s="10">
        <v>80</v>
      </c>
      <c r="T63" s="17" t="s">
        <v>512</v>
      </c>
      <c r="U63" s="996">
        <v>178</v>
      </c>
      <c r="V63" s="996"/>
      <c r="W63" s="10">
        <v>63</v>
      </c>
      <c r="X63" s="10">
        <v>115</v>
      </c>
      <c r="Y63" s="17" t="s">
        <v>512</v>
      </c>
      <c r="Z63" s="996">
        <v>497</v>
      </c>
      <c r="AA63" s="996"/>
      <c r="AB63" s="10">
        <v>33</v>
      </c>
      <c r="AC63" s="10">
        <v>464</v>
      </c>
      <c r="AD63" s="17" t="s">
        <v>490</v>
      </c>
      <c r="AE63" s="17" t="s">
        <v>512</v>
      </c>
    </row>
    <row r="64" spans="1:31" ht="14.25">
      <c r="A64" s="7"/>
      <c r="B64" s="729" t="s">
        <v>222</v>
      </c>
      <c r="C64" s="729"/>
      <c r="D64" s="1050">
        <v>292</v>
      </c>
      <c r="E64" s="827"/>
      <c r="F64" s="16">
        <v>139</v>
      </c>
      <c r="G64" s="16">
        <v>153</v>
      </c>
      <c r="H64" s="1051">
        <v>169</v>
      </c>
      <c r="I64" s="1051"/>
      <c r="J64" s="16">
        <v>86</v>
      </c>
      <c r="K64" s="16">
        <v>83</v>
      </c>
      <c r="L64" s="10"/>
      <c r="N64" s="443"/>
      <c r="O64" s="14"/>
      <c r="P64" s="407"/>
      <c r="Q64" s="17"/>
      <c r="R64" s="10"/>
      <c r="S64" s="10"/>
      <c r="T64" s="17"/>
      <c r="U64" s="16"/>
      <c r="V64" s="16"/>
      <c r="W64" s="10"/>
      <c r="X64" s="10"/>
      <c r="Y64" s="17"/>
      <c r="Z64" s="16"/>
      <c r="AA64" s="16"/>
      <c r="AB64" s="10"/>
      <c r="AC64" s="10"/>
      <c r="AD64" s="17"/>
      <c r="AE64" s="17"/>
    </row>
    <row r="65" spans="1:31" ht="14.25">
      <c r="A65" s="7"/>
      <c r="B65" s="729" t="s">
        <v>223</v>
      </c>
      <c r="C65" s="729"/>
      <c r="D65" s="1050">
        <v>82</v>
      </c>
      <c r="E65" s="827"/>
      <c r="F65" s="17">
        <v>24</v>
      </c>
      <c r="G65" s="39">
        <v>58</v>
      </c>
      <c r="H65" s="1051">
        <v>54</v>
      </c>
      <c r="I65" s="1051"/>
      <c r="J65" s="39">
        <v>12</v>
      </c>
      <c r="K65" s="39">
        <v>42</v>
      </c>
      <c r="L65" s="18"/>
      <c r="M65" s="18"/>
      <c r="N65" s="446"/>
      <c r="O65" s="446"/>
      <c r="P65" s="414" t="s">
        <v>76</v>
      </c>
      <c r="Q65" s="447">
        <v>88</v>
      </c>
      <c r="R65" s="20">
        <v>24</v>
      </c>
      <c r="S65" s="20">
        <v>64</v>
      </c>
      <c r="T65" s="419" t="s">
        <v>512</v>
      </c>
      <c r="U65" s="661">
        <v>105</v>
      </c>
      <c r="V65" s="661"/>
      <c r="W65" s="448">
        <v>28</v>
      </c>
      <c r="X65" s="448">
        <v>77</v>
      </c>
      <c r="Y65" s="419" t="s">
        <v>512</v>
      </c>
      <c r="Z65" s="661">
        <v>240</v>
      </c>
      <c r="AA65" s="661"/>
      <c r="AB65" s="20">
        <v>26</v>
      </c>
      <c r="AC65" s="20">
        <v>212</v>
      </c>
      <c r="AD65" s="447">
        <v>2</v>
      </c>
      <c r="AE65" s="419" t="s">
        <v>512</v>
      </c>
    </row>
    <row r="66" spans="1:31" ht="14.25">
      <c r="A66" s="435"/>
      <c r="B66" s="1049" t="s">
        <v>589</v>
      </c>
      <c r="C66" s="1049"/>
      <c r="D66" s="1054">
        <v>282</v>
      </c>
      <c r="E66" s="828"/>
      <c r="F66" s="426">
        <v>224</v>
      </c>
      <c r="G66" s="426">
        <v>58</v>
      </c>
      <c r="H66" s="828">
        <v>182</v>
      </c>
      <c r="I66" s="828"/>
      <c r="J66" s="426">
        <v>143</v>
      </c>
      <c r="K66" s="426">
        <v>39</v>
      </c>
      <c r="L66" s="18"/>
      <c r="N66" s="6" t="s">
        <v>347</v>
      </c>
      <c r="AE66" s="19"/>
    </row>
    <row r="67" spans="1:12" ht="14.25">
      <c r="A67" s="50" t="s">
        <v>347</v>
      </c>
      <c r="C67" s="11"/>
      <c r="D67" s="10"/>
      <c r="E67" s="10"/>
      <c r="F67" s="11"/>
      <c r="G67" s="403"/>
      <c r="H67" s="10"/>
      <c r="I67" s="18"/>
      <c r="J67" s="18"/>
      <c r="K67" s="10"/>
      <c r="L67" s="10"/>
    </row>
    <row r="68" spans="3:12" ht="14.25">
      <c r="C68" s="11"/>
      <c r="D68" s="10"/>
      <c r="E68" s="403"/>
      <c r="F68" s="403"/>
      <c r="G68" s="403"/>
      <c r="H68" s="403"/>
      <c r="I68" s="18"/>
      <c r="J68" s="18"/>
      <c r="K68" s="10"/>
      <c r="L68" s="10"/>
    </row>
    <row r="69" spans="3:15" ht="14.25">
      <c r="C69" s="11"/>
      <c r="D69" s="403"/>
      <c r="E69" s="10"/>
      <c r="F69" s="11"/>
      <c r="G69" s="403"/>
      <c r="H69" s="10"/>
      <c r="I69" s="10"/>
      <c r="J69" s="10"/>
      <c r="K69" s="10"/>
      <c r="L69" s="10"/>
      <c r="N69" s="10"/>
      <c r="O69" s="10"/>
    </row>
    <row r="70" spans="3:12" ht="14.25">
      <c r="C70" s="11"/>
      <c r="D70" s="403"/>
      <c r="E70" s="10"/>
      <c r="F70" s="11"/>
      <c r="G70" s="403"/>
      <c r="H70" s="10"/>
      <c r="I70" s="12"/>
      <c r="J70" s="12"/>
      <c r="K70" s="12"/>
      <c r="L70" s="12"/>
    </row>
    <row r="71" spans="3:12" ht="14.25">
      <c r="C71" s="11"/>
      <c r="D71" s="10"/>
      <c r="E71" s="10"/>
      <c r="F71" s="11"/>
      <c r="G71" s="10"/>
      <c r="H71" s="10"/>
      <c r="I71" s="18"/>
      <c r="J71" s="18"/>
      <c r="K71" s="18"/>
      <c r="L71" s="18"/>
    </row>
    <row r="72" spans="2:12" ht="14.25">
      <c r="B72" s="19"/>
      <c r="C72" s="15"/>
      <c r="D72" s="18"/>
      <c r="E72" s="18"/>
      <c r="F72" s="15"/>
      <c r="G72" s="18"/>
      <c r="H72" s="18"/>
      <c r="I72" s="10"/>
      <c r="J72" s="10"/>
      <c r="K72" s="10"/>
      <c r="L72" s="10"/>
    </row>
    <row r="73" spans="2:8" ht="14.25">
      <c r="B73" s="19"/>
      <c r="C73" s="15"/>
      <c r="D73" s="18"/>
      <c r="E73" s="18"/>
      <c r="F73" s="15"/>
      <c r="G73" s="18"/>
      <c r="H73" s="18"/>
    </row>
    <row r="74" spans="2:8" ht="14.25">
      <c r="B74" s="19"/>
      <c r="C74" s="15"/>
      <c r="D74" s="18"/>
      <c r="E74" s="18"/>
      <c r="F74" s="15"/>
      <c r="G74" s="18"/>
      <c r="H74" s="18"/>
    </row>
    <row r="75" spans="2:8" ht="14.25">
      <c r="B75" s="395"/>
      <c r="C75" s="13"/>
      <c r="D75" s="13"/>
      <c r="E75" s="13"/>
      <c r="F75" s="39"/>
      <c r="G75" s="39"/>
      <c r="H75" s="13"/>
    </row>
    <row r="76" spans="1:8" ht="14.25">
      <c r="A76" s="10"/>
      <c r="B76" s="7"/>
      <c r="C76" s="15"/>
      <c r="D76" s="18"/>
      <c r="E76" s="18"/>
      <c r="F76" s="15"/>
      <c r="G76" s="18"/>
      <c r="H76" s="18"/>
    </row>
    <row r="77" spans="1:8" ht="14.25">
      <c r="A77" s="10"/>
      <c r="B77" s="395"/>
      <c r="C77" s="19"/>
      <c r="D77" s="18"/>
      <c r="E77" s="18"/>
      <c r="F77" s="18"/>
      <c r="G77" s="18"/>
      <c r="H77" s="18"/>
    </row>
    <row r="78" spans="1:8" ht="14.25">
      <c r="A78" s="10"/>
      <c r="B78" s="7"/>
      <c r="C78" s="19"/>
      <c r="D78" s="19"/>
      <c r="E78" s="19"/>
      <c r="F78" s="19"/>
      <c r="G78" s="19"/>
      <c r="H78" s="19"/>
    </row>
    <row r="79" spans="1:8" ht="14.25">
      <c r="A79" s="10"/>
      <c r="B79" s="395"/>
      <c r="C79" s="19"/>
      <c r="D79" s="19"/>
      <c r="E79" s="19"/>
      <c r="F79" s="19"/>
      <c r="G79" s="19"/>
      <c r="H79" s="19"/>
    </row>
    <row r="80" spans="1:8" ht="14.25">
      <c r="A80" s="10"/>
      <c r="B80" s="395"/>
      <c r="C80" s="19"/>
      <c r="D80" s="19"/>
      <c r="E80" s="19"/>
      <c r="F80" s="19"/>
      <c r="G80" s="19"/>
      <c r="H80" s="19"/>
    </row>
    <row r="81" spans="1:8" ht="14.25">
      <c r="A81" s="14"/>
      <c r="B81" s="395"/>
      <c r="C81" s="19"/>
      <c r="D81" s="19"/>
      <c r="E81" s="19"/>
      <c r="F81" s="19"/>
      <c r="G81" s="19"/>
      <c r="H81" s="19"/>
    </row>
    <row r="82" spans="1:8" ht="14.25">
      <c r="A82" s="14"/>
      <c r="B82" s="395"/>
      <c r="C82" s="19"/>
      <c r="D82" s="19"/>
      <c r="E82" s="19"/>
      <c r="F82" s="19"/>
      <c r="G82" s="19"/>
      <c r="H82" s="19"/>
    </row>
    <row r="83" spans="1:8" ht="14.25">
      <c r="A83" s="14"/>
      <c r="B83" s="19"/>
      <c r="C83" s="19"/>
      <c r="D83" s="19"/>
      <c r="E83" s="19"/>
      <c r="F83" s="19"/>
      <c r="G83" s="19"/>
      <c r="H83" s="19"/>
    </row>
    <row r="84" spans="1:8" ht="14.25">
      <c r="A84" s="14"/>
      <c r="B84" s="19"/>
      <c r="C84" s="19"/>
      <c r="D84" s="19"/>
      <c r="E84" s="19"/>
      <c r="F84" s="19"/>
      <c r="G84" s="19"/>
      <c r="H84" s="19"/>
    </row>
    <row r="85" spans="1:8" ht="14.25">
      <c r="A85" s="14"/>
      <c r="B85" s="395"/>
      <c r="C85" s="19"/>
      <c r="D85" s="19"/>
      <c r="E85" s="19"/>
      <c r="F85" s="19"/>
      <c r="G85" s="19"/>
      <c r="H85" s="19"/>
    </row>
    <row r="86" spans="1:8" ht="14.25">
      <c r="A86" s="14"/>
      <c r="B86" s="19"/>
      <c r="C86" s="19"/>
      <c r="D86" s="19"/>
      <c r="E86" s="19"/>
      <c r="F86" s="19"/>
      <c r="G86" s="19"/>
      <c r="H86" s="19"/>
    </row>
    <row r="87" spans="1:8" ht="14.25">
      <c r="A87" s="14"/>
      <c r="B87" s="19"/>
      <c r="C87" s="19"/>
      <c r="D87" s="19"/>
      <c r="E87" s="19"/>
      <c r="F87" s="19"/>
      <c r="G87" s="19"/>
      <c r="H87" s="19"/>
    </row>
    <row r="88" spans="1:8" ht="14.25">
      <c r="A88" s="14"/>
      <c r="B88" s="395"/>
      <c r="C88" s="19"/>
      <c r="D88" s="19"/>
      <c r="E88" s="19"/>
      <c r="F88" s="19"/>
      <c r="G88" s="19"/>
      <c r="H88" s="19"/>
    </row>
    <row r="89" spans="1:8" ht="14.25">
      <c r="A89" s="14"/>
      <c r="B89" s="19"/>
      <c r="C89" s="19"/>
      <c r="D89" s="19"/>
      <c r="E89" s="19"/>
      <c r="F89" s="19"/>
      <c r="G89" s="19"/>
      <c r="H89" s="19"/>
    </row>
  </sheetData>
  <sheetProtection/>
  <mergeCells count="202">
    <mergeCell ref="O38:Q38"/>
    <mergeCell ref="O40:Q40"/>
    <mergeCell ref="A8:B8"/>
    <mergeCell ref="A10:B10"/>
    <mergeCell ref="A12:B12"/>
    <mergeCell ref="A14:B14"/>
    <mergeCell ref="H37:I37"/>
    <mergeCell ref="H38:I38"/>
    <mergeCell ref="H39:I39"/>
    <mergeCell ref="H40:I40"/>
    <mergeCell ref="H65:I65"/>
    <mergeCell ref="H66:I66"/>
    <mergeCell ref="A24:K24"/>
    <mergeCell ref="A25:K25"/>
    <mergeCell ref="H62:I62"/>
    <mergeCell ref="H61:I61"/>
    <mergeCell ref="H63:I63"/>
    <mergeCell ref="H64:I64"/>
    <mergeCell ref="H57:I57"/>
    <mergeCell ref="H58:I58"/>
    <mergeCell ref="H50:I50"/>
    <mergeCell ref="H51:I51"/>
    <mergeCell ref="H52:I52"/>
    <mergeCell ref="H59:I59"/>
    <mergeCell ref="H60:I60"/>
    <mergeCell ref="H53:I53"/>
    <mergeCell ref="H54:I54"/>
    <mergeCell ref="H55:I55"/>
    <mergeCell ref="H56:I56"/>
    <mergeCell ref="H44:I44"/>
    <mergeCell ref="H45:I45"/>
    <mergeCell ref="H46:I46"/>
    <mergeCell ref="H47:I47"/>
    <mergeCell ref="H48:I48"/>
    <mergeCell ref="H49:I49"/>
    <mergeCell ref="H34:I34"/>
    <mergeCell ref="H35:I35"/>
    <mergeCell ref="H36:I36"/>
    <mergeCell ref="H41:I41"/>
    <mergeCell ref="H42:I42"/>
    <mergeCell ref="H43:I43"/>
    <mergeCell ref="D62:E62"/>
    <mergeCell ref="D63:E63"/>
    <mergeCell ref="D64:E64"/>
    <mergeCell ref="D65:E65"/>
    <mergeCell ref="D66:E66"/>
    <mergeCell ref="H29:I29"/>
    <mergeCell ref="H30:I30"/>
    <mergeCell ref="H31:I31"/>
    <mergeCell ref="H32:I32"/>
    <mergeCell ref="H33:I33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8:C38"/>
    <mergeCell ref="B37:C37"/>
    <mergeCell ref="A39:C39"/>
    <mergeCell ref="B40:C40"/>
    <mergeCell ref="B41:C41"/>
    <mergeCell ref="B42:C42"/>
    <mergeCell ref="B32:C32"/>
    <mergeCell ref="B33:C33"/>
    <mergeCell ref="B30:C30"/>
    <mergeCell ref="A34:C34"/>
    <mergeCell ref="B35:C35"/>
    <mergeCell ref="B36:C36"/>
    <mergeCell ref="H28:I28"/>
    <mergeCell ref="A29:C29"/>
    <mergeCell ref="A31:C31"/>
    <mergeCell ref="D29:E29"/>
    <mergeCell ref="D30:E30"/>
    <mergeCell ref="D31:E31"/>
    <mergeCell ref="D28:E28"/>
    <mergeCell ref="A27:C28"/>
    <mergeCell ref="D27:G27"/>
    <mergeCell ref="H27:K27"/>
    <mergeCell ref="N3:AE3"/>
    <mergeCell ref="N5:Q6"/>
    <mergeCell ref="Y6:AA6"/>
    <mergeCell ref="AB6:AC6"/>
    <mergeCell ref="R6:T6"/>
    <mergeCell ref="U6:V6"/>
    <mergeCell ref="W6:X6"/>
    <mergeCell ref="Y32:AA32"/>
    <mergeCell ref="AD6:AE6"/>
    <mergeCell ref="R5:X5"/>
    <mergeCell ref="Y5:AE5"/>
    <mergeCell ref="AB32:AC32"/>
    <mergeCell ref="AD32:AE32"/>
    <mergeCell ref="R31:X31"/>
    <mergeCell ref="Y31:AE31"/>
    <mergeCell ref="N29:AE29"/>
    <mergeCell ref="O13:Q13"/>
    <mergeCell ref="A2:L2"/>
    <mergeCell ref="A3:L3"/>
    <mergeCell ref="K6:L6"/>
    <mergeCell ref="D5:L5"/>
    <mergeCell ref="A5:B7"/>
    <mergeCell ref="C5:C7"/>
    <mergeCell ref="D6:F6"/>
    <mergeCell ref="G6:H6"/>
    <mergeCell ref="I6:J6"/>
    <mergeCell ref="K4:L4"/>
    <mergeCell ref="N7:Q7"/>
    <mergeCell ref="N9:Q9"/>
    <mergeCell ref="O10:Q10"/>
    <mergeCell ref="N12:Q12"/>
    <mergeCell ref="N31:Q32"/>
    <mergeCell ref="R32:T32"/>
    <mergeCell ref="O16:Q16"/>
    <mergeCell ref="N15:Q15"/>
    <mergeCell ref="U55:V55"/>
    <mergeCell ref="U57:V57"/>
    <mergeCell ref="O22:Q22"/>
    <mergeCell ref="O21:Q21"/>
    <mergeCell ref="N51:P53"/>
    <mergeCell ref="N34:Q34"/>
    <mergeCell ref="N36:Q36"/>
    <mergeCell ref="N35:Q35"/>
    <mergeCell ref="U52:X52"/>
    <mergeCell ref="U32:V32"/>
    <mergeCell ref="U59:V59"/>
    <mergeCell ref="U53:V53"/>
    <mergeCell ref="O23:Q23"/>
    <mergeCell ref="O17:Q17"/>
    <mergeCell ref="O18:Q18"/>
    <mergeCell ref="O20:Q20"/>
    <mergeCell ref="O19:Q19"/>
    <mergeCell ref="N41:Q41"/>
    <mergeCell ref="N49:AE49"/>
    <mergeCell ref="W32:X32"/>
    <mergeCell ref="U61:V61"/>
    <mergeCell ref="U63:V63"/>
    <mergeCell ref="U65:V65"/>
    <mergeCell ref="Z55:AA55"/>
    <mergeCell ref="Z57:AA57"/>
    <mergeCell ref="Z59:AA59"/>
    <mergeCell ref="Z61:AA61"/>
    <mergeCell ref="Z63:AA63"/>
    <mergeCell ref="Z65:AA65"/>
    <mergeCell ref="U60:V60"/>
    <mergeCell ref="Z60:AA60"/>
    <mergeCell ref="Q51:T51"/>
    <mergeCell ref="U51:Y51"/>
    <mergeCell ref="AE52:AE53"/>
    <mergeCell ref="Z52:AD52"/>
    <mergeCell ref="Z51:AE51"/>
    <mergeCell ref="Y52:Y53"/>
    <mergeCell ref="Z53:AA53"/>
    <mergeCell ref="Q52:S52"/>
    <mergeCell ref="T52:T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7" r:id="rId2"/>
  <rowBreaks count="1" manualBreakCount="1">
    <brk id="60" max="30" man="1"/>
  </rowBreaks>
  <colBreaks count="1" manualBreakCount="1">
    <brk id="16" max="6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30"/>
  <sheetViews>
    <sheetView tabSelected="1" view="pageBreakPreview" zoomScale="60" zoomScaleNormal="75" zoomScalePageLayoutView="0" workbookViewId="0" topLeftCell="A40">
      <selection activeCell="A71" sqref="A71"/>
    </sheetView>
  </sheetViews>
  <sheetFormatPr defaultColWidth="10.59765625" defaultRowHeight="15"/>
  <cols>
    <col min="1" max="1" width="5.09765625" style="29" customWidth="1"/>
    <col min="2" max="2" width="2.09765625" style="29" customWidth="1"/>
    <col min="3" max="3" width="9.5" style="29" customWidth="1"/>
    <col min="4" max="4" width="4.5" style="29" customWidth="1"/>
    <col min="5" max="5" width="4.3984375" style="29" customWidth="1"/>
    <col min="6" max="21" width="5.3984375" style="29" customWidth="1"/>
    <col min="22" max="22" width="5.59765625" style="29" customWidth="1"/>
    <col min="23" max="31" width="4.3984375" style="29" customWidth="1"/>
    <col min="32" max="32" width="7.59765625" style="29" customWidth="1"/>
    <col min="33" max="33" width="3.59765625" style="29" customWidth="1"/>
    <col min="34" max="34" width="2.09765625" style="29" customWidth="1"/>
    <col min="35" max="35" width="7.59765625" style="29" customWidth="1"/>
    <col min="36" max="36" width="2.09765625" style="29" customWidth="1"/>
    <col min="37" max="37" width="8.59765625" style="29" customWidth="1"/>
    <col min="38" max="43" width="5.8984375" style="29" customWidth="1"/>
    <col min="44" max="44" width="7.69921875" style="29" customWidth="1"/>
    <col min="45" max="47" width="5.8984375" style="29" customWidth="1"/>
    <col min="48" max="48" width="8.3984375" style="29" customWidth="1"/>
    <col min="49" max="55" width="5.8984375" style="29" customWidth="1"/>
    <col min="56" max="56" width="10.19921875" style="29" customWidth="1"/>
    <col min="57" max="16384" width="10.59765625" style="29" customWidth="1"/>
  </cols>
  <sheetData>
    <row r="1" spans="1:55" s="241" customFormat="1" ht="19.5" customHeight="1">
      <c r="A1" s="55" t="s">
        <v>738</v>
      </c>
      <c r="B1" s="55"/>
      <c r="BC1" s="56" t="s">
        <v>739</v>
      </c>
    </row>
    <row r="2" spans="1:56" s="246" customFormat="1" ht="19.5" customHeight="1">
      <c r="A2" s="1191" t="s">
        <v>857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  <c r="Q2" s="1191"/>
      <c r="R2" s="1191"/>
      <c r="S2" s="1191"/>
      <c r="T2" s="1191"/>
      <c r="U2" s="1191"/>
      <c r="V2" s="1191"/>
      <c r="W2" s="1191"/>
      <c r="X2" s="1191"/>
      <c r="Y2" s="1191"/>
      <c r="Z2" s="1191"/>
      <c r="AA2" s="1191"/>
      <c r="AB2" s="1191"/>
      <c r="AC2" s="1191"/>
      <c r="AD2" s="1191"/>
      <c r="AE2" s="1191"/>
      <c r="AF2" s="243"/>
      <c r="AG2" s="1191" t="s">
        <v>663</v>
      </c>
      <c r="AH2" s="1191"/>
      <c r="AI2" s="1191"/>
      <c r="AJ2" s="1191"/>
      <c r="AK2" s="1191"/>
      <c r="AL2" s="1191"/>
      <c r="AM2" s="1191"/>
      <c r="AN2" s="1191"/>
      <c r="AO2" s="1191"/>
      <c r="AP2" s="1191"/>
      <c r="AQ2" s="1191"/>
      <c r="AR2" s="1191"/>
      <c r="AS2" s="1191"/>
      <c r="AT2" s="1191"/>
      <c r="AU2" s="1191"/>
      <c r="AV2" s="1191"/>
      <c r="AW2" s="1191"/>
      <c r="AX2" s="1191"/>
      <c r="AY2" s="1191"/>
      <c r="AZ2" s="1191"/>
      <c r="BA2" s="1191"/>
      <c r="BB2" s="1191"/>
      <c r="BC2" s="1191"/>
      <c r="BD2" s="245"/>
    </row>
    <row r="3" spans="1:55" s="246" customFormat="1" ht="19.5" customHeight="1">
      <c r="A3" s="1088" t="s">
        <v>590</v>
      </c>
      <c r="B3" s="1088"/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1088"/>
      <c r="AD3" s="1088"/>
      <c r="AE3" s="1088"/>
      <c r="AF3" s="249"/>
      <c r="AG3" s="1088" t="s">
        <v>591</v>
      </c>
      <c r="AH3" s="1088"/>
      <c r="AI3" s="1088"/>
      <c r="AJ3" s="1088"/>
      <c r="AK3" s="1088"/>
      <c r="AL3" s="1088"/>
      <c r="AM3" s="1088"/>
      <c r="AN3" s="1088"/>
      <c r="AO3" s="1088"/>
      <c r="AP3" s="1088"/>
      <c r="AQ3" s="1088"/>
      <c r="AR3" s="1088"/>
      <c r="AS3" s="1088"/>
      <c r="AT3" s="1088"/>
      <c r="AU3" s="1088"/>
      <c r="AV3" s="1088"/>
      <c r="AW3" s="1088"/>
      <c r="AX3" s="1088"/>
      <c r="AY3" s="1088"/>
      <c r="AZ3" s="1088"/>
      <c r="BA3" s="1088"/>
      <c r="BB3" s="1088"/>
      <c r="BC3" s="1088"/>
    </row>
    <row r="4" spans="1:56" s="246" customFormat="1" ht="18" customHeight="1" thickBot="1">
      <c r="A4" s="250"/>
      <c r="B4" s="250"/>
      <c r="C4" s="249"/>
      <c r="D4" s="249"/>
      <c r="E4" s="249"/>
      <c r="G4" s="249"/>
      <c r="H4" s="249"/>
      <c r="J4" s="249"/>
      <c r="K4" s="249"/>
      <c r="L4" s="255"/>
      <c r="M4" s="280"/>
      <c r="N4" s="280"/>
      <c r="O4" s="255"/>
      <c r="P4" s="280"/>
      <c r="Q4" s="280"/>
      <c r="R4" s="255"/>
      <c r="S4" s="280"/>
      <c r="T4" s="280"/>
      <c r="U4" s="255"/>
      <c r="V4" s="280"/>
      <c r="W4" s="280"/>
      <c r="X4" s="255"/>
      <c r="Y4" s="280"/>
      <c r="Z4" s="255"/>
      <c r="AA4" s="281"/>
      <c r="AB4" s="282"/>
      <c r="AC4" s="282"/>
      <c r="AD4" s="282"/>
      <c r="AE4" s="282"/>
      <c r="AF4" s="243"/>
      <c r="AG4" s="1088" t="s">
        <v>740</v>
      </c>
      <c r="AH4" s="1088"/>
      <c r="AI4" s="1088"/>
      <c r="AJ4" s="1088"/>
      <c r="AK4" s="1088"/>
      <c r="AL4" s="1088"/>
      <c r="AM4" s="1088"/>
      <c r="AN4" s="1088"/>
      <c r="AO4" s="1088"/>
      <c r="AP4" s="1088"/>
      <c r="AQ4" s="1088"/>
      <c r="AR4" s="1088"/>
      <c r="AS4" s="1088"/>
      <c r="AT4" s="1088"/>
      <c r="AU4" s="1088"/>
      <c r="AV4" s="1088"/>
      <c r="AW4" s="1088"/>
      <c r="AX4" s="1088"/>
      <c r="AY4" s="1088"/>
      <c r="AZ4" s="1088"/>
      <c r="BA4" s="1088"/>
      <c r="BB4" s="1088"/>
      <c r="BC4" s="1088"/>
      <c r="BD4" s="245"/>
    </row>
    <row r="5" spans="1:56" s="246" customFormat="1" ht="19.5" customHeight="1" thickBot="1">
      <c r="A5" s="1249" t="s">
        <v>660</v>
      </c>
      <c r="B5" s="1249"/>
      <c r="C5" s="1250"/>
      <c r="D5" s="1246" t="s">
        <v>225</v>
      </c>
      <c r="E5" s="1245"/>
      <c r="F5" s="1245"/>
      <c r="G5" s="1247"/>
      <c r="H5" s="1245" t="s">
        <v>226</v>
      </c>
      <c r="I5" s="1245"/>
      <c r="J5" s="1245"/>
      <c r="K5" s="1245"/>
      <c r="L5" s="1244" t="s">
        <v>741</v>
      </c>
      <c r="M5" s="1244"/>
      <c r="N5" s="1244"/>
      <c r="O5" s="1244"/>
      <c r="P5" s="1244"/>
      <c r="Q5" s="1244"/>
      <c r="R5" s="1244"/>
      <c r="S5" s="1244"/>
      <c r="T5" s="1244"/>
      <c r="U5" s="1244"/>
      <c r="V5" s="1241" t="s">
        <v>7</v>
      </c>
      <c r="W5" s="1241"/>
      <c r="X5" s="1241"/>
      <c r="Y5" s="1241"/>
      <c r="Z5" s="1241"/>
      <c r="AA5" s="1241"/>
      <c r="AB5" s="1241"/>
      <c r="AC5" s="1241"/>
      <c r="AD5" s="1241"/>
      <c r="AE5" s="1242"/>
      <c r="AF5" s="252"/>
      <c r="AG5" s="280"/>
      <c r="AH5" s="280"/>
      <c r="AI5" s="255"/>
      <c r="AJ5" s="255"/>
      <c r="AK5" s="286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51"/>
      <c r="BB5" s="242"/>
      <c r="BC5" s="251" t="s">
        <v>742</v>
      </c>
      <c r="BD5" s="242"/>
    </row>
    <row r="6" spans="1:60" s="253" customFormat="1" ht="19.5" customHeight="1">
      <c r="A6" s="740"/>
      <c r="B6" s="740"/>
      <c r="C6" s="741"/>
      <c r="D6" s="1248"/>
      <c r="E6" s="1199"/>
      <c r="F6" s="1199"/>
      <c r="G6" s="1098"/>
      <c r="H6" s="1199"/>
      <c r="I6" s="1199"/>
      <c r="J6" s="1199"/>
      <c r="K6" s="1199"/>
      <c r="L6" s="1243" t="s">
        <v>31</v>
      </c>
      <c r="M6" s="1243"/>
      <c r="N6" s="1243"/>
      <c r="O6" s="1243"/>
      <c r="P6" s="1243" t="s">
        <v>32</v>
      </c>
      <c r="Q6" s="1243"/>
      <c r="R6" s="1243"/>
      <c r="S6" s="1243" t="s">
        <v>33</v>
      </c>
      <c r="T6" s="1243"/>
      <c r="U6" s="1243"/>
      <c r="V6" s="1243" t="s">
        <v>31</v>
      </c>
      <c r="W6" s="1243"/>
      <c r="X6" s="1243"/>
      <c r="Y6" s="1243"/>
      <c r="Z6" s="1243" t="s">
        <v>32</v>
      </c>
      <c r="AA6" s="1243"/>
      <c r="AB6" s="1243"/>
      <c r="AC6" s="1243" t="s">
        <v>33</v>
      </c>
      <c r="AD6" s="1243"/>
      <c r="AE6" s="1251"/>
      <c r="AF6" s="252"/>
      <c r="AG6" s="1260" t="s">
        <v>513</v>
      </c>
      <c r="AH6" s="1260"/>
      <c r="AI6" s="1260"/>
      <c r="AJ6" s="1260"/>
      <c r="AK6" s="1260"/>
      <c r="AL6" s="1254" t="s">
        <v>592</v>
      </c>
      <c r="AM6" s="1255"/>
      <c r="AN6" s="1255"/>
      <c r="AO6" s="1255"/>
      <c r="AP6" s="1255"/>
      <c r="AQ6" s="1256"/>
      <c r="AR6" s="1089" t="s">
        <v>227</v>
      </c>
      <c r="AS6" s="1090"/>
      <c r="AT6" s="1090"/>
      <c r="AU6" s="1090"/>
      <c r="AV6" s="1090"/>
      <c r="AW6" s="1091"/>
      <c r="AX6" s="1096" t="s">
        <v>228</v>
      </c>
      <c r="AY6" s="1090"/>
      <c r="AZ6" s="1090"/>
      <c r="BA6" s="1090"/>
      <c r="BB6" s="1090"/>
      <c r="BC6" s="1090"/>
      <c r="BD6" s="247"/>
      <c r="BE6" s="247"/>
      <c r="BF6" s="247"/>
      <c r="BG6" s="247"/>
      <c r="BH6" s="242"/>
    </row>
    <row r="7" spans="1:60" s="253" customFormat="1" ht="19.5" customHeight="1">
      <c r="A7" s="764" t="s">
        <v>8</v>
      </c>
      <c r="B7" s="893"/>
      <c r="C7" s="765"/>
      <c r="D7" s="1239">
        <v>43</v>
      </c>
      <c r="E7" s="1240"/>
      <c r="F7" s="1240"/>
      <c r="G7" s="1240"/>
      <c r="H7" s="1240">
        <v>55</v>
      </c>
      <c r="I7" s="1240"/>
      <c r="J7" s="1240"/>
      <c r="K7" s="1240"/>
      <c r="L7" s="1080">
        <v>692</v>
      </c>
      <c r="M7" s="1080"/>
      <c r="N7" s="1080"/>
      <c r="O7" s="1080"/>
      <c r="P7" s="1080">
        <v>578</v>
      </c>
      <c r="Q7" s="1080"/>
      <c r="R7" s="1080"/>
      <c r="S7" s="1080">
        <v>114</v>
      </c>
      <c r="T7" s="1080"/>
      <c r="U7" s="1080"/>
      <c r="V7" s="1080">
        <v>152</v>
      </c>
      <c r="W7" s="1080"/>
      <c r="X7" s="1080"/>
      <c r="Y7" s="1080"/>
      <c r="Z7" s="1080">
        <v>70</v>
      </c>
      <c r="AA7" s="1080"/>
      <c r="AB7" s="1080"/>
      <c r="AC7" s="1080">
        <v>82</v>
      </c>
      <c r="AD7" s="1080"/>
      <c r="AE7" s="1080"/>
      <c r="AF7" s="252"/>
      <c r="AG7" s="1261"/>
      <c r="AH7" s="1261"/>
      <c r="AI7" s="1261"/>
      <c r="AJ7" s="1261"/>
      <c r="AK7" s="1261"/>
      <c r="AL7" s="1257"/>
      <c r="AM7" s="1258"/>
      <c r="AN7" s="1258"/>
      <c r="AO7" s="1258"/>
      <c r="AP7" s="1258"/>
      <c r="AQ7" s="1259"/>
      <c r="AR7" s="1103" t="s">
        <v>743</v>
      </c>
      <c r="AS7" s="1105"/>
      <c r="AT7" s="1103" t="s">
        <v>744</v>
      </c>
      <c r="AU7" s="1105"/>
      <c r="AV7" s="1103" t="s">
        <v>745</v>
      </c>
      <c r="AW7" s="1105"/>
      <c r="AX7" s="1103" t="s">
        <v>743</v>
      </c>
      <c r="AY7" s="1105"/>
      <c r="AZ7" s="1103" t="s">
        <v>744</v>
      </c>
      <c r="BA7" s="1105"/>
      <c r="BB7" s="1103" t="s">
        <v>745</v>
      </c>
      <c r="BC7" s="1104"/>
      <c r="BD7" s="247"/>
      <c r="BE7" s="247"/>
      <c r="BF7" s="247"/>
      <c r="BG7" s="247"/>
      <c r="BH7" s="252"/>
    </row>
    <row r="8" spans="1:59" s="246" customFormat="1" ht="19.5" customHeight="1">
      <c r="A8" s="761" t="s">
        <v>53</v>
      </c>
      <c r="B8" s="894"/>
      <c r="C8" s="762"/>
      <c r="D8" s="1079">
        <v>42</v>
      </c>
      <c r="E8" s="1080"/>
      <c r="F8" s="1080"/>
      <c r="G8" s="1080"/>
      <c r="H8" s="1080">
        <v>55</v>
      </c>
      <c r="I8" s="1080"/>
      <c r="J8" s="1080"/>
      <c r="K8" s="1080"/>
      <c r="L8" s="1080">
        <v>672</v>
      </c>
      <c r="M8" s="1080"/>
      <c r="N8" s="1080"/>
      <c r="O8" s="1080"/>
      <c r="P8" s="1080">
        <v>557</v>
      </c>
      <c r="Q8" s="1080"/>
      <c r="R8" s="1080"/>
      <c r="S8" s="1080">
        <v>115</v>
      </c>
      <c r="T8" s="1080"/>
      <c r="U8" s="1080"/>
      <c r="V8" s="1080">
        <v>150</v>
      </c>
      <c r="W8" s="1080"/>
      <c r="X8" s="1080"/>
      <c r="Y8" s="1080"/>
      <c r="Z8" s="1080">
        <v>68</v>
      </c>
      <c r="AA8" s="1080"/>
      <c r="AB8" s="1080"/>
      <c r="AC8" s="1080">
        <v>82</v>
      </c>
      <c r="AD8" s="1080"/>
      <c r="AE8" s="1080"/>
      <c r="AF8" s="249"/>
      <c r="AG8" s="1262"/>
      <c r="AH8" s="1262"/>
      <c r="AI8" s="1262"/>
      <c r="AJ8" s="1262"/>
      <c r="AK8" s="1262"/>
      <c r="AL8" s="1109" t="s">
        <v>31</v>
      </c>
      <c r="AM8" s="1110"/>
      <c r="AN8" s="1109" t="s">
        <v>32</v>
      </c>
      <c r="AO8" s="1252"/>
      <c r="AP8" s="1109" t="s">
        <v>33</v>
      </c>
      <c r="AQ8" s="1252"/>
      <c r="AR8" s="254" t="s">
        <v>32</v>
      </c>
      <c r="AS8" s="254" t="s">
        <v>33</v>
      </c>
      <c r="AT8" s="254" t="s">
        <v>32</v>
      </c>
      <c r="AU8" s="254" t="s">
        <v>33</v>
      </c>
      <c r="AV8" s="254" t="s">
        <v>32</v>
      </c>
      <c r="AW8" s="254" t="s">
        <v>33</v>
      </c>
      <c r="AX8" s="254" t="s">
        <v>32</v>
      </c>
      <c r="AY8" s="254" t="s">
        <v>33</v>
      </c>
      <c r="AZ8" s="254" t="s">
        <v>32</v>
      </c>
      <c r="BA8" s="254" t="s">
        <v>33</v>
      </c>
      <c r="BB8" s="254" t="s">
        <v>32</v>
      </c>
      <c r="BC8" s="405" t="s">
        <v>33</v>
      </c>
      <c r="BD8" s="247"/>
      <c r="BE8" s="247"/>
      <c r="BF8" s="247"/>
      <c r="BG8" s="247"/>
    </row>
    <row r="9" spans="1:59" ht="19.5" customHeight="1">
      <c r="A9" s="761" t="s">
        <v>54</v>
      </c>
      <c r="B9" s="894"/>
      <c r="C9" s="762"/>
      <c r="D9" s="1079">
        <v>41</v>
      </c>
      <c r="E9" s="1080"/>
      <c r="F9" s="1080"/>
      <c r="G9" s="1080"/>
      <c r="H9" s="1080">
        <v>58</v>
      </c>
      <c r="I9" s="1080"/>
      <c r="J9" s="1080"/>
      <c r="K9" s="1080"/>
      <c r="L9" s="1080">
        <v>677</v>
      </c>
      <c r="M9" s="1080"/>
      <c r="N9" s="1080"/>
      <c r="O9" s="1080"/>
      <c r="P9" s="1080">
        <v>559</v>
      </c>
      <c r="Q9" s="1080"/>
      <c r="R9" s="1080"/>
      <c r="S9" s="1080">
        <v>118</v>
      </c>
      <c r="T9" s="1080"/>
      <c r="U9" s="1080"/>
      <c r="V9" s="1080">
        <v>153</v>
      </c>
      <c r="W9" s="1080"/>
      <c r="X9" s="1080"/>
      <c r="Y9" s="1080"/>
      <c r="Z9" s="1080">
        <v>69</v>
      </c>
      <c r="AA9" s="1080"/>
      <c r="AB9" s="1080"/>
      <c r="AC9" s="1080">
        <v>84</v>
      </c>
      <c r="AD9" s="1080"/>
      <c r="AE9" s="1080"/>
      <c r="AF9" s="249"/>
      <c r="AG9" s="1263" t="s">
        <v>229</v>
      </c>
      <c r="AH9" s="1263"/>
      <c r="AI9" s="1263"/>
      <c r="AJ9" s="1263"/>
      <c r="AK9" s="1264"/>
      <c r="AL9" s="1253">
        <f>SUM(AL11,AL25)</f>
        <v>3451</v>
      </c>
      <c r="AM9" s="1195"/>
      <c r="AN9" s="1195">
        <f>SUM(AN11,AN25)</f>
        <v>2973</v>
      </c>
      <c r="AO9" s="1195"/>
      <c r="AP9" s="1195">
        <f>SUM(AP11,AP25)</f>
        <v>478</v>
      </c>
      <c r="AQ9" s="1195"/>
      <c r="AR9" s="610">
        <f>SUM(AR11,AR25)</f>
        <v>1231</v>
      </c>
      <c r="AS9" s="610">
        <f aca="true" t="shared" si="0" ref="AS9:BC9">SUM(AS11,AS25)</f>
        <v>117</v>
      </c>
      <c r="AT9" s="610">
        <f t="shared" si="0"/>
        <v>181</v>
      </c>
      <c r="AU9" s="610">
        <f t="shared" si="0"/>
        <v>11</v>
      </c>
      <c r="AV9" s="610">
        <f t="shared" si="0"/>
        <v>1059</v>
      </c>
      <c r="AW9" s="610">
        <f t="shared" si="0"/>
        <v>124</v>
      </c>
      <c r="AX9" s="610">
        <f t="shared" si="0"/>
        <v>122</v>
      </c>
      <c r="AY9" s="610">
        <f t="shared" si="0"/>
        <v>88</v>
      </c>
      <c r="AZ9" s="610">
        <f t="shared" si="0"/>
        <v>74</v>
      </c>
      <c r="BA9" s="610">
        <f t="shared" si="0"/>
        <v>3</v>
      </c>
      <c r="BB9" s="610">
        <f t="shared" si="0"/>
        <v>306</v>
      </c>
      <c r="BC9" s="610">
        <f t="shared" si="0"/>
        <v>135</v>
      </c>
      <c r="BD9" s="156"/>
      <c r="BE9" s="156"/>
      <c r="BF9" s="156"/>
      <c r="BG9" s="156"/>
    </row>
    <row r="10" spans="1:59" ht="19.5" customHeight="1">
      <c r="A10" s="788" t="s">
        <v>55</v>
      </c>
      <c r="B10" s="1118"/>
      <c r="C10" s="789"/>
      <c r="D10" s="1087">
        <v>40</v>
      </c>
      <c r="E10" s="680"/>
      <c r="F10" s="680"/>
      <c r="G10" s="680"/>
      <c r="H10" s="680">
        <v>44</v>
      </c>
      <c r="I10" s="680"/>
      <c r="J10" s="680"/>
      <c r="K10" s="680"/>
      <c r="L10" s="680">
        <v>639</v>
      </c>
      <c r="M10" s="680"/>
      <c r="N10" s="680"/>
      <c r="O10" s="680"/>
      <c r="P10" s="680">
        <v>530</v>
      </c>
      <c r="Q10" s="680"/>
      <c r="R10" s="680"/>
      <c r="S10" s="680">
        <v>109</v>
      </c>
      <c r="T10" s="680"/>
      <c r="U10" s="680"/>
      <c r="V10" s="680">
        <v>150</v>
      </c>
      <c r="W10" s="680"/>
      <c r="X10" s="680"/>
      <c r="Y10" s="680"/>
      <c r="Z10" s="680">
        <v>55</v>
      </c>
      <c r="AA10" s="680"/>
      <c r="AB10" s="680"/>
      <c r="AC10" s="680">
        <v>95</v>
      </c>
      <c r="AD10" s="680"/>
      <c r="AE10" s="680"/>
      <c r="AF10" s="27"/>
      <c r="AG10" s="27"/>
      <c r="AH10" s="27"/>
      <c r="AI10" s="60"/>
      <c r="AJ10" s="60"/>
      <c r="AK10" s="449"/>
      <c r="AL10" s="1087"/>
      <c r="AM10" s="680"/>
      <c r="AN10" s="680"/>
      <c r="AO10" s="680"/>
      <c r="AP10" s="680"/>
      <c r="AQ10" s="68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59" ht="19.5" customHeight="1">
      <c r="A11" s="723" t="s">
        <v>56</v>
      </c>
      <c r="B11" s="724"/>
      <c r="C11" s="725"/>
      <c r="D11" s="1217">
        <f>SUM(D13:G14)</f>
        <v>40</v>
      </c>
      <c r="E11" s="1111"/>
      <c r="F11" s="1111"/>
      <c r="G11" s="1111"/>
      <c r="H11" s="1111">
        <f>SUM(H13:K14)</f>
        <v>44</v>
      </c>
      <c r="I11" s="1111"/>
      <c r="J11" s="1111"/>
      <c r="K11" s="1111"/>
      <c r="L11" s="1111">
        <f>SUM(L13:O14)</f>
        <v>615</v>
      </c>
      <c r="M11" s="1111"/>
      <c r="N11" s="1111"/>
      <c r="O11" s="1111"/>
      <c r="P11" s="1111">
        <f>SUM(P13:R14)</f>
        <v>517</v>
      </c>
      <c r="Q11" s="1111"/>
      <c r="R11" s="1111"/>
      <c r="S11" s="1111">
        <f>SUM(S13:U14)</f>
        <v>98</v>
      </c>
      <c r="T11" s="1111"/>
      <c r="U11" s="1111"/>
      <c r="V11" s="1111">
        <f>SUM(V13:Y14)</f>
        <v>153</v>
      </c>
      <c r="W11" s="1111"/>
      <c r="X11" s="1111"/>
      <c r="Y11" s="1111"/>
      <c r="Z11" s="1111">
        <f>SUM(Z13:AB14)</f>
        <v>61</v>
      </c>
      <c r="AA11" s="1111"/>
      <c r="AB11" s="1111"/>
      <c r="AC11" s="1111">
        <f>SUM(AC13:AE14)</f>
        <v>92</v>
      </c>
      <c r="AD11" s="1111"/>
      <c r="AE11" s="1111"/>
      <c r="AF11" s="27"/>
      <c r="AG11" s="27"/>
      <c r="AH11" s="27"/>
      <c r="AI11" s="1152" t="s">
        <v>31</v>
      </c>
      <c r="AJ11" s="1152"/>
      <c r="AK11" s="1153"/>
      <c r="AL11" s="1087">
        <v>2208</v>
      </c>
      <c r="AM11" s="680"/>
      <c r="AN11" s="680">
        <v>1970</v>
      </c>
      <c r="AO11" s="680"/>
      <c r="AP11" s="680">
        <v>238</v>
      </c>
      <c r="AQ11" s="680"/>
      <c r="AR11" s="59">
        <v>917</v>
      </c>
      <c r="AS11" s="59">
        <v>58</v>
      </c>
      <c r="AT11" s="59">
        <v>53</v>
      </c>
      <c r="AU11" s="59">
        <v>3</v>
      </c>
      <c r="AV11" s="59">
        <v>784</v>
      </c>
      <c r="AW11" s="59">
        <v>92</v>
      </c>
      <c r="AX11" s="59">
        <v>41</v>
      </c>
      <c r="AY11" s="59">
        <v>21</v>
      </c>
      <c r="AZ11" s="59">
        <v>45</v>
      </c>
      <c r="BA11" s="59">
        <v>2</v>
      </c>
      <c r="BB11" s="59">
        <v>130</v>
      </c>
      <c r="BC11" s="59">
        <v>62</v>
      </c>
      <c r="BD11" s="59"/>
      <c r="BE11" s="59"/>
      <c r="BF11" s="59"/>
      <c r="BG11" s="59"/>
    </row>
    <row r="12" spans="1:59" ht="19.5" customHeight="1">
      <c r="A12" s="1152"/>
      <c r="B12" s="1152"/>
      <c r="C12" s="1153"/>
      <c r="D12" s="1268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27"/>
      <c r="AG12" s="27"/>
      <c r="AH12" s="27"/>
      <c r="AI12" s="60"/>
      <c r="AJ12" s="60"/>
      <c r="AK12" s="449"/>
      <c r="AL12" s="1087"/>
      <c r="AM12" s="680"/>
      <c r="AN12" s="680"/>
      <c r="AO12" s="680"/>
      <c r="AP12" s="680"/>
      <c r="AQ12" s="68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 ht="19.5" customHeight="1">
      <c r="A13" s="1148" t="s">
        <v>514</v>
      </c>
      <c r="B13" s="1148"/>
      <c r="C13" s="1149"/>
      <c r="D13" s="1087">
        <v>1</v>
      </c>
      <c r="E13" s="680"/>
      <c r="F13" s="680"/>
      <c r="G13" s="680"/>
      <c r="H13" s="680">
        <v>2</v>
      </c>
      <c r="I13" s="680"/>
      <c r="J13" s="680"/>
      <c r="K13" s="680"/>
      <c r="L13" s="680">
        <v>2</v>
      </c>
      <c r="M13" s="680"/>
      <c r="N13" s="680"/>
      <c r="O13" s="680"/>
      <c r="P13" s="680">
        <v>1</v>
      </c>
      <c r="Q13" s="680"/>
      <c r="R13" s="680"/>
      <c r="S13" s="680">
        <v>1</v>
      </c>
      <c r="T13" s="680"/>
      <c r="U13" s="680"/>
      <c r="V13" s="680" t="s">
        <v>817</v>
      </c>
      <c r="W13" s="680"/>
      <c r="X13" s="680"/>
      <c r="Y13" s="680"/>
      <c r="Z13" s="680" t="s">
        <v>817</v>
      </c>
      <c r="AA13" s="680"/>
      <c r="AB13" s="680"/>
      <c r="AC13" s="680" t="s">
        <v>817</v>
      </c>
      <c r="AD13" s="680"/>
      <c r="AE13" s="680"/>
      <c r="AF13" s="27"/>
      <c r="AG13" s="27"/>
      <c r="AH13" s="27"/>
      <c r="AI13" s="1148" t="s">
        <v>515</v>
      </c>
      <c r="AJ13" s="1148"/>
      <c r="AK13" s="1149"/>
      <c r="AL13" s="1087">
        <v>14</v>
      </c>
      <c r="AM13" s="680"/>
      <c r="AN13" s="680">
        <v>14</v>
      </c>
      <c r="AO13" s="680"/>
      <c r="AP13" s="680" t="s">
        <v>817</v>
      </c>
      <c r="AQ13" s="680"/>
      <c r="AR13" s="28">
        <v>2</v>
      </c>
      <c r="AS13" s="28" t="s">
        <v>817</v>
      </c>
      <c r="AT13" s="28">
        <v>1</v>
      </c>
      <c r="AU13" s="28" t="s">
        <v>817</v>
      </c>
      <c r="AV13" s="28">
        <v>5</v>
      </c>
      <c r="AW13" s="28" t="s">
        <v>817</v>
      </c>
      <c r="AX13" s="28" t="s">
        <v>817</v>
      </c>
      <c r="AY13" s="28" t="s">
        <v>817</v>
      </c>
      <c r="AZ13" s="28">
        <v>1</v>
      </c>
      <c r="BA13" s="28" t="s">
        <v>817</v>
      </c>
      <c r="BB13" s="28">
        <v>5</v>
      </c>
      <c r="BC13" s="28" t="s">
        <v>817</v>
      </c>
      <c r="BD13" s="28"/>
      <c r="BE13" s="28"/>
      <c r="BF13" s="28"/>
      <c r="BG13" s="28"/>
    </row>
    <row r="14" spans="1:59" ht="19.5" customHeight="1">
      <c r="A14" s="1150" t="s">
        <v>516</v>
      </c>
      <c r="B14" s="1150"/>
      <c r="C14" s="1151"/>
      <c r="D14" s="1161">
        <v>39</v>
      </c>
      <c r="E14" s="676"/>
      <c r="F14" s="676"/>
      <c r="G14" s="676"/>
      <c r="H14" s="676">
        <v>42</v>
      </c>
      <c r="I14" s="676"/>
      <c r="J14" s="676"/>
      <c r="K14" s="676"/>
      <c r="L14" s="676">
        <v>613</v>
      </c>
      <c r="M14" s="676"/>
      <c r="N14" s="676"/>
      <c r="O14" s="676"/>
      <c r="P14" s="676">
        <v>516</v>
      </c>
      <c r="Q14" s="676"/>
      <c r="R14" s="676"/>
      <c r="S14" s="676">
        <v>97</v>
      </c>
      <c r="T14" s="676"/>
      <c r="U14" s="676"/>
      <c r="V14" s="676">
        <v>153</v>
      </c>
      <c r="W14" s="676"/>
      <c r="X14" s="676"/>
      <c r="Y14" s="676"/>
      <c r="Z14" s="676">
        <v>61</v>
      </c>
      <c r="AA14" s="676"/>
      <c r="AB14" s="676"/>
      <c r="AC14" s="676">
        <v>92</v>
      </c>
      <c r="AD14" s="676"/>
      <c r="AE14" s="676"/>
      <c r="AF14" s="27"/>
      <c r="AG14" s="27"/>
      <c r="AH14" s="27"/>
      <c r="AI14" s="60"/>
      <c r="AJ14" s="60"/>
      <c r="AK14" s="451"/>
      <c r="AL14" s="1087"/>
      <c r="AM14" s="680"/>
      <c r="AN14" s="680"/>
      <c r="AO14" s="680"/>
      <c r="AP14" s="680"/>
      <c r="AQ14" s="68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ht="19.5" customHeight="1">
      <c r="A15" s="453" t="s">
        <v>517</v>
      </c>
      <c r="B15" s="453"/>
      <c r="C15" s="453"/>
      <c r="D15" s="57"/>
      <c r="E15" s="57"/>
      <c r="F15" s="57"/>
      <c r="G15" s="57"/>
      <c r="H15" s="57"/>
      <c r="I15" s="57"/>
      <c r="J15" s="57"/>
      <c r="K15" s="57"/>
      <c r="L15" s="27"/>
      <c r="M15" s="27"/>
      <c r="N15" s="27"/>
      <c r="O15" s="27"/>
      <c r="P15" s="27"/>
      <c r="Q15" s="27"/>
      <c r="R15" s="27"/>
      <c r="S15" s="27"/>
      <c r="T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265" t="s">
        <v>230</v>
      </c>
      <c r="AH15" s="1265"/>
      <c r="AI15" s="1148" t="s">
        <v>231</v>
      </c>
      <c r="AJ15" s="1148"/>
      <c r="AK15" s="1149"/>
      <c r="AL15" s="1087">
        <v>5</v>
      </c>
      <c r="AM15" s="680"/>
      <c r="AN15" s="680">
        <v>5</v>
      </c>
      <c r="AO15" s="680"/>
      <c r="AP15" s="680" t="s">
        <v>817</v>
      </c>
      <c r="AQ15" s="680"/>
      <c r="AR15" s="28">
        <v>1</v>
      </c>
      <c r="AS15" s="28" t="s">
        <v>817</v>
      </c>
      <c r="AT15" s="28" t="s">
        <v>817</v>
      </c>
      <c r="AU15" s="28" t="s">
        <v>817</v>
      </c>
      <c r="AV15" s="28">
        <v>3</v>
      </c>
      <c r="AW15" s="28" t="s">
        <v>817</v>
      </c>
      <c r="AX15" s="28" t="s">
        <v>817</v>
      </c>
      <c r="AY15" s="28" t="s">
        <v>817</v>
      </c>
      <c r="AZ15" s="28" t="s">
        <v>817</v>
      </c>
      <c r="BA15" s="28" t="s">
        <v>817</v>
      </c>
      <c r="BB15" s="28">
        <v>1</v>
      </c>
      <c r="BC15" s="28" t="s">
        <v>817</v>
      </c>
      <c r="BD15" s="28"/>
      <c r="BE15" s="28"/>
      <c r="BF15" s="28"/>
      <c r="BG15" s="28"/>
    </row>
    <row r="16" spans="1:59" ht="19.5" customHeight="1">
      <c r="A16" s="27" t="s">
        <v>347</v>
      </c>
      <c r="B16" s="27"/>
      <c r="C16" s="27"/>
      <c r="D16" s="27"/>
      <c r="E16" s="27"/>
      <c r="F16" s="27"/>
      <c r="G16" s="27"/>
      <c r="H16" s="27"/>
      <c r="I16" s="27"/>
      <c r="J16" s="27"/>
      <c r="AC16" s="27"/>
      <c r="AD16" s="27"/>
      <c r="AE16" s="27"/>
      <c r="AF16" s="27"/>
      <c r="AG16" s="1265"/>
      <c r="AH16" s="1265"/>
      <c r="AJ16" s="60"/>
      <c r="AK16" s="451"/>
      <c r="AL16" s="1087"/>
      <c r="AM16" s="680"/>
      <c r="AN16" s="680"/>
      <c r="AO16" s="680"/>
      <c r="AP16" s="680"/>
      <c r="AQ16" s="68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7:59" ht="19.5" customHeight="1">
      <c r="G17" s="57"/>
      <c r="H17" s="59"/>
      <c r="I17" s="57"/>
      <c r="J17" s="57"/>
      <c r="T17" s="57"/>
      <c r="U17" s="57"/>
      <c r="V17" s="57"/>
      <c r="W17" s="57"/>
      <c r="X17" s="57"/>
      <c r="Y17" s="57"/>
      <c r="Z17" s="57"/>
      <c r="AA17" s="57"/>
      <c r="AB17" s="57"/>
      <c r="AC17" s="27"/>
      <c r="AD17" s="27"/>
      <c r="AE17" s="27"/>
      <c r="AF17" s="27"/>
      <c r="AG17" s="1265"/>
      <c r="AH17" s="1265"/>
      <c r="AI17" s="1148" t="s">
        <v>518</v>
      </c>
      <c r="AJ17" s="1148"/>
      <c r="AK17" s="1149"/>
      <c r="AL17" s="1087">
        <v>755</v>
      </c>
      <c r="AM17" s="680"/>
      <c r="AN17" s="680">
        <v>722</v>
      </c>
      <c r="AO17" s="680"/>
      <c r="AP17" s="680">
        <v>33</v>
      </c>
      <c r="AQ17" s="680"/>
      <c r="AR17" s="28">
        <v>327</v>
      </c>
      <c r="AS17" s="28">
        <v>10</v>
      </c>
      <c r="AT17" s="28">
        <v>27</v>
      </c>
      <c r="AU17" s="28">
        <v>1</v>
      </c>
      <c r="AV17" s="28">
        <v>276</v>
      </c>
      <c r="AW17" s="28">
        <v>5</v>
      </c>
      <c r="AX17" s="28">
        <v>14</v>
      </c>
      <c r="AY17" s="28">
        <v>3</v>
      </c>
      <c r="AZ17" s="28">
        <v>12</v>
      </c>
      <c r="BA17" s="28">
        <v>1</v>
      </c>
      <c r="BB17" s="28">
        <v>66</v>
      </c>
      <c r="BC17" s="28">
        <v>13</v>
      </c>
      <c r="BD17" s="28"/>
      <c r="BE17" s="28"/>
      <c r="BF17" s="28"/>
      <c r="BG17" s="28"/>
    </row>
    <row r="18" spans="1:59" ht="19.5" customHeight="1">
      <c r="A18" s="1093" t="s">
        <v>746</v>
      </c>
      <c r="B18" s="1093"/>
      <c r="C18" s="1093"/>
      <c r="D18" s="1093"/>
      <c r="E18" s="1093"/>
      <c r="F18" s="1093"/>
      <c r="G18" s="1093"/>
      <c r="H18" s="1093"/>
      <c r="I18" s="1093"/>
      <c r="J18" s="1093"/>
      <c r="K18" s="1093"/>
      <c r="L18" s="1093"/>
      <c r="M18" s="1093"/>
      <c r="N18" s="1093"/>
      <c r="O18" s="1093"/>
      <c r="P18" s="1093"/>
      <c r="Q18" s="1093"/>
      <c r="R18" s="1093"/>
      <c r="S18" s="1093"/>
      <c r="T18" s="1093"/>
      <c r="U18" s="1093"/>
      <c r="V18" s="1093"/>
      <c r="W18" s="1093"/>
      <c r="X18" s="1093"/>
      <c r="Y18" s="1093"/>
      <c r="Z18" s="1093"/>
      <c r="AA18" s="1093"/>
      <c r="AB18" s="1093"/>
      <c r="AC18" s="1093"/>
      <c r="AD18" s="1093"/>
      <c r="AE18" s="1093"/>
      <c r="AF18" s="27"/>
      <c r="AG18" s="1265"/>
      <c r="AH18" s="1265"/>
      <c r="AJ18" s="60"/>
      <c r="AK18" s="451"/>
      <c r="AL18" s="1087"/>
      <c r="AM18" s="680"/>
      <c r="AN18" s="680"/>
      <c r="AO18" s="680"/>
      <c r="AP18" s="680"/>
      <c r="AQ18" s="680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ht="19.5" customHeight="1">
      <c r="A19" s="1093" t="s">
        <v>747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3"/>
      <c r="AB19" s="1093"/>
      <c r="AC19" s="1093"/>
      <c r="AD19" s="1093"/>
      <c r="AE19" s="1093"/>
      <c r="AF19" s="27"/>
      <c r="AG19" s="1265"/>
      <c r="AH19" s="1265"/>
      <c r="AI19" s="1148" t="s">
        <v>232</v>
      </c>
      <c r="AJ19" s="1148"/>
      <c r="AK19" s="1149"/>
      <c r="AL19" s="1087">
        <v>522</v>
      </c>
      <c r="AM19" s="680"/>
      <c r="AN19" s="680">
        <v>468</v>
      </c>
      <c r="AO19" s="680"/>
      <c r="AP19" s="680">
        <v>54</v>
      </c>
      <c r="AQ19" s="680"/>
      <c r="AR19" s="28">
        <v>265</v>
      </c>
      <c r="AS19" s="28">
        <v>12</v>
      </c>
      <c r="AT19" s="28">
        <v>18</v>
      </c>
      <c r="AU19" s="28" t="s">
        <v>817</v>
      </c>
      <c r="AV19" s="28">
        <v>124</v>
      </c>
      <c r="AW19" s="28">
        <v>15</v>
      </c>
      <c r="AX19" s="28">
        <v>16</v>
      </c>
      <c r="AY19" s="28">
        <v>5</v>
      </c>
      <c r="AZ19" s="28">
        <v>15</v>
      </c>
      <c r="BA19" s="28" t="s">
        <v>817</v>
      </c>
      <c r="BB19" s="28">
        <v>30</v>
      </c>
      <c r="BC19" s="28">
        <v>22</v>
      </c>
      <c r="BD19" s="28"/>
      <c r="BE19" s="28"/>
      <c r="BF19" s="28"/>
      <c r="BG19" s="28"/>
    </row>
    <row r="20" spans="1:59" ht="19.5" customHeight="1" thickBot="1">
      <c r="A20" s="27"/>
      <c r="B20" s="27"/>
      <c r="C20" s="27"/>
      <c r="D20" s="454"/>
      <c r="E20" s="454"/>
      <c r="F20" s="454"/>
      <c r="G20" s="311"/>
      <c r="H20" s="454"/>
      <c r="I20" s="311"/>
      <c r="J20" s="454"/>
      <c r="K20" s="311"/>
      <c r="L20" s="454"/>
      <c r="M20" s="311"/>
      <c r="N20" s="454"/>
      <c r="O20" s="311"/>
      <c r="P20" s="311"/>
      <c r="Q20" s="454"/>
      <c r="R20" s="454"/>
      <c r="S20" s="311"/>
      <c r="T20" s="454"/>
      <c r="U20" s="311"/>
      <c r="V20" s="454"/>
      <c r="W20" s="311"/>
      <c r="X20" s="311"/>
      <c r="Y20" s="311"/>
      <c r="Z20" s="311"/>
      <c r="AA20" s="455"/>
      <c r="AB20" s="456"/>
      <c r="AC20" s="456"/>
      <c r="AD20" s="456"/>
      <c r="AE20" s="456"/>
      <c r="AF20" s="27"/>
      <c r="AG20" s="27"/>
      <c r="AH20" s="27"/>
      <c r="AI20" s="60"/>
      <c r="AJ20" s="60"/>
      <c r="AK20" s="451"/>
      <c r="AL20" s="1087"/>
      <c r="AM20" s="680"/>
      <c r="AN20" s="680"/>
      <c r="AO20" s="680"/>
      <c r="AP20" s="680"/>
      <c r="AQ20" s="680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ht="19.5" customHeight="1">
      <c r="A21" s="1154" t="s">
        <v>653</v>
      </c>
      <c r="B21" s="1154"/>
      <c r="C21" s="1155"/>
      <c r="D21" s="1158" t="s">
        <v>748</v>
      </c>
      <c r="E21" s="1159"/>
      <c r="F21" s="1159"/>
      <c r="G21" s="1159"/>
      <c r="H21" s="1159"/>
      <c r="I21" s="1159"/>
      <c r="J21" s="1160"/>
      <c r="K21" s="1135" t="s">
        <v>749</v>
      </c>
      <c r="L21" s="1136"/>
      <c r="M21" s="1136"/>
      <c r="N21" s="1136"/>
      <c r="O21" s="1136"/>
      <c r="P21" s="1136"/>
      <c r="Q21" s="1136"/>
      <c r="R21" s="1135" t="s">
        <v>750</v>
      </c>
      <c r="S21" s="1136"/>
      <c r="T21" s="1136"/>
      <c r="U21" s="1136"/>
      <c r="V21" s="1136"/>
      <c r="W21" s="1136"/>
      <c r="X21" s="1136"/>
      <c r="Y21" s="1135" t="s">
        <v>751</v>
      </c>
      <c r="Z21" s="1136"/>
      <c r="AA21" s="1136"/>
      <c r="AB21" s="1136"/>
      <c r="AC21" s="1136"/>
      <c r="AD21" s="1136"/>
      <c r="AE21" s="1136"/>
      <c r="AF21" s="27"/>
      <c r="AG21" s="27"/>
      <c r="AH21" s="27"/>
      <c r="AI21" s="1148" t="s">
        <v>752</v>
      </c>
      <c r="AJ21" s="1148"/>
      <c r="AK21" s="1149"/>
      <c r="AL21" s="1087">
        <v>332</v>
      </c>
      <c r="AM21" s="680"/>
      <c r="AN21" s="680">
        <v>275</v>
      </c>
      <c r="AO21" s="680"/>
      <c r="AP21" s="680">
        <v>57</v>
      </c>
      <c r="AQ21" s="680"/>
      <c r="AR21" s="28">
        <v>77</v>
      </c>
      <c r="AS21" s="28">
        <v>7</v>
      </c>
      <c r="AT21" s="28">
        <v>7</v>
      </c>
      <c r="AU21" s="28">
        <v>2</v>
      </c>
      <c r="AV21" s="28">
        <v>155</v>
      </c>
      <c r="AW21" s="28">
        <v>30</v>
      </c>
      <c r="AX21" s="28">
        <v>5</v>
      </c>
      <c r="AY21" s="28">
        <v>2</v>
      </c>
      <c r="AZ21" s="28">
        <v>4</v>
      </c>
      <c r="BA21" s="28">
        <v>1</v>
      </c>
      <c r="BB21" s="28">
        <v>27</v>
      </c>
      <c r="BC21" s="28">
        <v>15</v>
      </c>
      <c r="BD21" s="28"/>
      <c r="BE21" s="28"/>
      <c r="BF21" s="28"/>
      <c r="BG21" s="28"/>
    </row>
    <row r="22" spans="1:59" ht="19.5" customHeight="1">
      <c r="A22" s="1156"/>
      <c r="B22" s="1156"/>
      <c r="C22" s="1157"/>
      <c r="D22" s="1112" t="s">
        <v>31</v>
      </c>
      <c r="E22" s="1113"/>
      <c r="F22" s="1113"/>
      <c r="G22" s="1112" t="s">
        <v>32</v>
      </c>
      <c r="H22" s="1113"/>
      <c r="I22" s="1112" t="s">
        <v>33</v>
      </c>
      <c r="J22" s="1113"/>
      <c r="K22" s="1112" t="s">
        <v>31</v>
      </c>
      <c r="L22" s="1113"/>
      <c r="M22" s="1113"/>
      <c r="N22" s="1112" t="s">
        <v>32</v>
      </c>
      <c r="O22" s="1113"/>
      <c r="P22" s="1112" t="s">
        <v>33</v>
      </c>
      <c r="Q22" s="1113"/>
      <c r="R22" s="1112" t="s">
        <v>31</v>
      </c>
      <c r="S22" s="1113"/>
      <c r="T22" s="1113"/>
      <c r="U22" s="1112" t="s">
        <v>32</v>
      </c>
      <c r="V22" s="1113"/>
      <c r="W22" s="1112" t="s">
        <v>33</v>
      </c>
      <c r="X22" s="1113"/>
      <c r="Y22" s="1112" t="s">
        <v>31</v>
      </c>
      <c r="Z22" s="1113"/>
      <c r="AA22" s="1113"/>
      <c r="AB22" s="1112" t="s">
        <v>32</v>
      </c>
      <c r="AC22" s="1113"/>
      <c r="AD22" s="1112" t="s">
        <v>33</v>
      </c>
      <c r="AE22" s="1113"/>
      <c r="AF22" s="457"/>
      <c r="AG22" s="457"/>
      <c r="AH22" s="457"/>
      <c r="AI22" s="60"/>
      <c r="AJ22" s="60"/>
      <c r="AK22" s="451"/>
      <c r="AL22" s="1087"/>
      <c r="AM22" s="680"/>
      <c r="AN22" s="680"/>
      <c r="AO22" s="680"/>
      <c r="AP22" s="680"/>
      <c r="AQ22" s="680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ht="19.5" customHeight="1">
      <c r="A23" s="1169" t="s">
        <v>8</v>
      </c>
      <c r="B23" s="1170"/>
      <c r="C23" s="1171"/>
      <c r="D23" s="1162">
        <v>7500</v>
      </c>
      <c r="E23" s="1107"/>
      <c r="F23" s="1107"/>
      <c r="G23" s="1107">
        <v>3365</v>
      </c>
      <c r="H23" s="1108"/>
      <c r="I23" s="1107">
        <v>4135</v>
      </c>
      <c r="J23" s="1108"/>
      <c r="K23" s="1107" t="s">
        <v>817</v>
      </c>
      <c r="L23" s="1107"/>
      <c r="M23" s="1107"/>
      <c r="N23" s="1107" t="s">
        <v>817</v>
      </c>
      <c r="O23" s="1108"/>
      <c r="P23" s="680" t="s">
        <v>817</v>
      </c>
      <c r="Q23" s="1106"/>
      <c r="R23" s="1107">
        <v>38</v>
      </c>
      <c r="S23" s="1107"/>
      <c r="T23" s="1107"/>
      <c r="U23" s="680" t="s">
        <v>817</v>
      </c>
      <c r="V23" s="1106"/>
      <c r="W23" s="1107">
        <v>38</v>
      </c>
      <c r="X23" s="1108"/>
      <c r="Y23" s="1107">
        <v>7462</v>
      </c>
      <c r="Z23" s="1107"/>
      <c r="AA23" s="1107"/>
      <c r="AB23" s="1107">
        <v>3365</v>
      </c>
      <c r="AC23" s="1108"/>
      <c r="AD23" s="1107">
        <v>4097</v>
      </c>
      <c r="AE23" s="1108"/>
      <c r="AF23" s="457"/>
      <c r="AG23" s="457"/>
      <c r="AH23" s="457"/>
      <c r="AI23" s="1148" t="s">
        <v>753</v>
      </c>
      <c r="AJ23" s="1148"/>
      <c r="AK23" s="1149"/>
      <c r="AL23" s="1087">
        <v>580</v>
      </c>
      <c r="AM23" s="680"/>
      <c r="AN23" s="680">
        <v>486</v>
      </c>
      <c r="AO23" s="680"/>
      <c r="AP23" s="680">
        <v>94</v>
      </c>
      <c r="AQ23" s="680"/>
      <c r="AR23" s="28">
        <v>245</v>
      </c>
      <c r="AS23" s="28">
        <v>29</v>
      </c>
      <c r="AT23" s="28" t="s">
        <v>817</v>
      </c>
      <c r="AU23" s="28" t="s">
        <v>817</v>
      </c>
      <c r="AV23" s="28">
        <v>221</v>
      </c>
      <c r="AW23" s="28">
        <v>42</v>
      </c>
      <c r="AX23" s="28">
        <v>6</v>
      </c>
      <c r="AY23" s="28">
        <v>11</v>
      </c>
      <c r="AZ23" s="28">
        <v>13</v>
      </c>
      <c r="BA23" s="28" t="s">
        <v>817</v>
      </c>
      <c r="BB23" s="28">
        <v>1</v>
      </c>
      <c r="BC23" s="28">
        <v>12</v>
      </c>
      <c r="BD23" s="28"/>
      <c r="BE23" s="28"/>
      <c r="BF23" s="28"/>
      <c r="BG23" s="28"/>
    </row>
    <row r="24" spans="1:59" ht="19.5" customHeight="1">
      <c r="A24" s="788" t="s">
        <v>53</v>
      </c>
      <c r="B24" s="1118"/>
      <c r="C24" s="789"/>
      <c r="D24" s="1087">
        <v>7576</v>
      </c>
      <c r="E24" s="680"/>
      <c r="F24" s="680"/>
      <c r="G24" s="680">
        <v>3495</v>
      </c>
      <c r="H24" s="1106"/>
      <c r="I24" s="680">
        <v>4081</v>
      </c>
      <c r="J24" s="1106"/>
      <c r="K24" s="680" t="s">
        <v>817</v>
      </c>
      <c r="L24" s="680"/>
      <c r="M24" s="680"/>
      <c r="N24" s="680" t="s">
        <v>817</v>
      </c>
      <c r="O24" s="1106"/>
      <c r="P24" s="680" t="s">
        <v>817</v>
      </c>
      <c r="Q24" s="1106"/>
      <c r="R24" s="680">
        <v>24</v>
      </c>
      <c r="S24" s="680"/>
      <c r="T24" s="680"/>
      <c r="U24" s="680" t="s">
        <v>817</v>
      </c>
      <c r="V24" s="1106"/>
      <c r="W24" s="680">
        <v>24</v>
      </c>
      <c r="X24" s="1106"/>
      <c r="Y24" s="680">
        <v>7552</v>
      </c>
      <c r="Z24" s="680"/>
      <c r="AA24" s="680"/>
      <c r="AB24" s="680">
        <v>3495</v>
      </c>
      <c r="AC24" s="1106"/>
      <c r="AD24" s="680">
        <v>4057</v>
      </c>
      <c r="AE24" s="1106"/>
      <c r="AF24" s="27"/>
      <c r="AG24" s="27"/>
      <c r="AH24" s="27"/>
      <c r="AI24" s="60"/>
      <c r="AJ24" s="60"/>
      <c r="AK24" s="406"/>
      <c r="AL24" s="1087"/>
      <c r="AM24" s="680"/>
      <c r="AN24" s="680"/>
      <c r="AO24" s="680"/>
      <c r="AP24" s="680"/>
      <c r="AQ24" s="680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</row>
    <row r="25" spans="1:59" ht="19.5" customHeight="1">
      <c r="A25" s="788" t="s">
        <v>54</v>
      </c>
      <c r="B25" s="1118"/>
      <c r="C25" s="789"/>
      <c r="D25" s="1087">
        <v>7372</v>
      </c>
      <c r="E25" s="680"/>
      <c r="F25" s="680"/>
      <c r="G25" s="680">
        <v>3643</v>
      </c>
      <c r="H25" s="1106"/>
      <c r="I25" s="680">
        <v>3729</v>
      </c>
      <c r="J25" s="1106"/>
      <c r="K25" s="680" t="s">
        <v>817</v>
      </c>
      <c r="L25" s="680"/>
      <c r="M25" s="680"/>
      <c r="N25" s="680" t="s">
        <v>817</v>
      </c>
      <c r="O25" s="1106"/>
      <c r="P25" s="680" t="s">
        <v>817</v>
      </c>
      <c r="Q25" s="1106"/>
      <c r="R25" s="680">
        <v>24</v>
      </c>
      <c r="S25" s="680"/>
      <c r="T25" s="680"/>
      <c r="U25" s="680" t="s">
        <v>817</v>
      </c>
      <c r="V25" s="1106"/>
      <c r="W25" s="680">
        <v>24</v>
      </c>
      <c r="X25" s="1106"/>
      <c r="Y25" s="680">
        <v>7348</v>
      </c>
      <c r="Z25" s="680"/>
      <c r="AA25" s="680"/>
      <c r="AB25" s="680">
        <v>3643</v>
      </c>
      <c r="AC25" s="1106"/>
      <c r="AD25" s="680">
        <v>3705</v>
      </c>
      <c r="AE25" s="1106"/>
      <c r="AF25" s="27"/>
      <c r="AG25" s="1266" t="s">
        <v>754</v>
      </c>
      <c r="AH25" s="1266"/>
      <c r="AI25" s="1266"/>
      <c r="AJ25" s="1266"/>
      <c r="AK25" s="1267"/>
      <c r="AL25" s="1161">
        <v>1243</v>
      </c>
      <c r="AM25" s="676"/>
      <c r="AN25" s="676">
        <v>1003</v>
      </c>
      <c r="AO25" s="676"/>
      <c r="AP25" s="676">
        <v>240</v>
      </c>
      <c r="AQ25" s="676"/>
      <c r="AR25" s="459">
        <v>314</v>
      </c>
      <c r="AS25" s="459">
        <v>59</v>
      </c>
      <c r="AT25" s="459">
        <v>128</v>
      </c>
      <c r="AU25" s="459">
        <v>8</v>
      </c>
      <c r="AV25" s="459">
        <v>275</v>
      </c>
      <c r="AW25" s="459">
        <v>32</v>
      </c>
      <c r="AX25" s="459">
        <v>81</v>
      </c>
      <c r="AY25" s="459">
        <v>67</v>
      </c>
      <c r="AZ25" s="459">
        <v>29</v>
      </c>
      <c r="BA25" s="459">
        <v>1</v>
      </c>
      <c r="BB25" s="459">
        <v>176</v>
      </c>
      <c r="BC25" s="459">
        <v>73</v>
      </c>
      <c r="BD25" s="28"/>
      <c r="BE25" s="28"/>
      <c r="BF25" s="28"/>
      <c r="BG25" s="28"/>
    </row>
    <row r="26" spans="1:59" ht="19.5" customHeight="1">
      <c r="A26" s="788" t="s">
        <v>55</v>
      </c>
      <c r="B26" s="1118"/>
      <c r="C26" s="789"/>
      <c r="D26" s="1087">
        <v>6918</v>
      </c>
      <c r="E26" s="680"/>
      <c r="F26" s="680"/>
      <c r="G26" s="680">
        <v>3326</v>
      </c>
      <c r="H26" s="1106"/>
      <c r="I26" s="680">
        <v>3592</v>
      </c>
      <c r="J26" s="1106"/>
      <c r="K26" s="680" t="s">
        <v>817</v>
      </c>
      <c r="L26" s="680"/>
      <c r="M26" s="680"/>
      <c r="N26" s="680" t="s">
        <v>817</v>
      </c>
      <c r="O26" s="1106"/>
      <c r="P26" s="680" t="s">
        <v>817</v>
      </c>
      <c r="Q26" s="1106"/>
      <c r="R26" s="680">
        <v>27</v>
      </c>
      <c r="S26" s="680"/>
      <c r="T26" s="680"/>
      <c r="U26" s="680" t="s">
        <v>817</v>
      </c>
      <c r="V26" s="1106"/>
      <c r="W26" s="680">
        <v>27</v>
      </c>
      <c r="X26" s="1106"/>
      <c r="Y26" s="680">
        <v>6891</v>
      </c>
      <c r="Z26" s="680"/>
      <c r="AA26" s="680"/>
      <c r="AB26" s="680">
        <v>3326</v>
      </c>
      <c r="AC26" s="1106"/>
      <c r="AD26" s="680">
        <v>3565</v>
      </c>
      <c r="AE26" s="1106"/>
      <c r="AF26" s="60"/>
      <c r="AG26" s="27" t="s">
        <v>422</v>
      </c>
      <c r="AH26" s="60"/>
      <c r="AI26" s="60"/>
      <c r="AJ26" s="27"/>
      <c r="AL26" s="27"/>
      <c r="AM26" s="457"/>
      <c r="AN26" s="4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9"/>
      <c r="BE26" s="59"/>
      <c r="BF26" s="59"/>
      <c r="BG26" s="59"/>
    </row>
    <row r="27" spans="1:59" ht="19.5" customHeight="1">
      <c r="A27" s="934" t="s">
        <v>56</v>
      </c>
      <c r="B27" s="1119"/>
      <c r="C27" s="1120"/>
      <c r="D27" s="1117">
        <f>SUM(G27:J27)</f>
        <v>6843</v>
      </c>
      <c r="E27" s="897"/>
      <c r="F27" s="897"/>
      <c r="G27" s="897">
        <f>SUM(N27,U27,AB27)</f>
        <v>3382</v>
      </c>
      <c r="H27" s="940"/>
      <c r="I27" s="897">
        <f>SUM(P27,W27,AD27)</f>
        <v>3461</v>
      </c>
      <c r="J27" s="940"/>
      <c r="K27" s="897" t="s">
        <v>846</v>
      </c>
      <c r="L27" s="897"/>
      <c r="M27" s="897"/>
      <c r="N27" s="1114" t="s">
        <v>846</v>
      </c>
      <c r="O27" s="1116"/>
      <c r="P27" s="1114" t="s">
        <v>846</v>
      </c>
      <c r="Q27" s="1116"/>
      <c r="R27" s="1114">
        <f>SUM(U27:X27)</f>
        <v>27</v>
      </c>
      <c r="S27" s="1114"/>
      <c r="T27" s="1114"/>
      <c r="U27" s="1114" t="s">
        <v>846</v>
      </c>
      <c r="V27" s="1116"/>
      <c r="W27" s="1114">
        <v>27</v>
      </c>
      <c r="X27" s="1116"/>
      <c r="Y27" s="1114">
        <f>SUM(AB27:AE27)</f>
        <v>6816</v>
      </c>
      <c r="Z27" s="1114"/>
      <c r="AA27" s="1114"/>
      <c r="AB27" s="1114">
        <v>3382</v>
      </c>
      <c r="AC27" s="1115"/>
      <c r="AD27" s="1114">
        <v>3434</v>
      </c>
      <c r="AE27" s="1115"/>
      <c r="AF27" s="60"/>
      <c r="AG27" s="60"/>
      <c r="AH27" s="60"/>
      <c r="AI27" s="60"/>
      <c r="AJ27" s="27"/>
      <c r="BD27" s="59"/>
      <c r="BE27" s="59"/>
      <c r="BF27" s="59"/>
      <c r="BG27" s="59"/>
    </row>
    <row r="28" spans="1:32" ht="19.5" customHeight="1">
      <c r="A28" s="27" t="s">
        <v>347</v>
      </c>
      <c r="B28" s="60"/>
      <c r="C28" s="59"/>
      <c r="G28" s="59"/>
      <c r="H28" s="59"/>
      <c r="I28" s="59"/>
      <c r="J28" s="59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60"/>
      <c r="AC28" s="60"/>
      <c r="AD28" s="60"/>
      <c r="AE28" s="60"/>
      <c r="AF28" s="60"/>
    </row>
    <row r="29" spans="1:32" ht="19.5" customHeight="1">
      <c r="A29" s="60"/>
      <c r="B29" s="60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59"/>
      <c r="AC29" s="59"/>
      <c r="AD29" s="59"/>
      <c r="AE29" s="59"/>
      <c r="AF29" s="27"/>
    </row>
    <row r="30" spans="1:32" ht="19.5" customHeight="1">
      <c r="A30" s="1093" t="s">
        <v>755</v>
      </c>
      <c r="B30" s="1093"/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1093"/>
      <c r="AE30" s="1093"/>
      <c r="AF30" s="27"/>
    </row>
    <row r="31" spans="1:32" ht="19.5" customHeight="1" thickBot="1">
      <c r="A31" s="350"/>
      <c r="B31" s="351"/>
      <c r="C31" s="351"/>
      <c r="D31" s="311"/>
      <c r="E31" s="312"/>
      <c r="F31" s="352"/>
      <c r="G31" s="351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60"/>
      <c r="X31" s="60"/>
      <c r="Y31" s="60"/>
      <c r="Z31" s="60"/>
      <c r="AA31" s="60"/>
      <c r="AB31" s="311"/>
      <c r="AC31" s="311"/>
      <c r="AD31" s="311"/>
      <c r="AE31" s="311"/>
      <c r="AF31" s="27"/>
    </row>
    <row r="32" spans="1:56" s="246" customFormat="1" ht="19.5" customHeight="1">
      <c r="A32" s="1163" t="s">
        <v>756</v>
      </c>
      <c r="B32" s="1163"/>
      <c r="C32" s="1163"/>
      <c r="D32" s="1164"/>
      <c r="E32" s="1209" t="s">
        <v>757</v>
      </c>
      <c r="F32" s="1209"/>
      <c r="G32" s="1210"/>
      <c r="H32" s="1230" t="s">
        <v>758</v>
      </c>
      <c r="I32" s="1231"/>
      <c r="J32" s="1227" t="s">
        <v>236</v>
      </c>
      <c r="K32" s="1210"/>
      <c r="L32" s="1192" t="s">
        <v>359</v>
      </c>
      <c r="M32" s="1192" t="s">
        <v>593</v>
      </c>
      <c r="N32" s="1227" t="s">
        <v>417</v>
      </c>
      <c r="O32" s="1210"/>
      <c r="P32" s="1192" t="s">
        <v>418</v>
      </c>
      <c r="Q32" s="1192" t="s">
        <v>419</v>
      </c>
      <c r="R32" s="1192" t="s">
        <v>0</v>
      </c>
      <c r="S32" s="1143" t="s">
        <v>6</v>
      </c>
      <c r="T32" s="1143" t="s">
        <v>4</v>
      </c>
      <c r="U32" s="1143" t="s">
        <v>5</v>
      </c>
      <c r="V32" s="1143" t="s">
        <v>594</v>
      </c>
      <c r="W32" s="1177" t="s">
        <v>595</v>
      </c>
      <c r="X32" s="1178"/>
      <c r="Y32" s="1177" t="s">
        <v>596</v>
      </c>
      <c r="Z32" s="1178"/>
      <c r="AA32" s="1143" t="s">
        <v>597</v>
      </c>
      <c r="AB32" s="1236" t="s">
        <v>598</v>
      </c>
      <c r="AC32" s="1237"/>
      <c r="AD32" s="1137" t="s">
        <v>361</v>
      </c>
      <c r="AE32" s="1138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44"/>
    </row>
    <row r="33" spans="1:56" s="246" customFormat="1" ht="19.5" customHeight="1">
      <c r="A33" s="1165"/>
      <c r="B33" s="1165"/>
      <c r="C33" s="1165"/>
      <c r="D33" s="1166"/>
      <c r="E33" s="1211"/>
      <c r="F33" s="1211"/>
      <c r="G33" s="1212"/>
      <c r="H33" s="1232"/>
      <c r="I33" s="1233"/>
      <c r="J33" s="1228"/>
      <c r="K33" s="1212"/>
      <c r="L33" s="1193"/>
      <c r="M33" s="1193"/>
      <c r="N33" s="1228"/>
      <c r="O33" s="1212"/>
      <c r="P33" s="1193"/>
      <c r="Q33" s="1193"/>
      <c r="R33" s="1193"/>
      <c r="S33" s="1144"/>
      <c r="T33" s="1144"/>
      <c r="U33" s="1144"/>
      <c r="V33" s="1144"/>
      <c r="W33" s="1179"/>
      <c r="X33" s="1180"/>
      <c r="Y33" s="1179"/>
      <c r="Z33" s="1180"/>
      <c r="AA33" s="1144"/>
      <c r="AB33" s="1179"/>
      <c r="AC33" s="1140"/>
      <c r="AD33" s="1139"/>
      <c r="AE33" s="1140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7"/>
    </row>
    <row r="34" spans="1:57" s="246" customFormat="1" ht="19.5" customHeight="1">
      <c r="A34" s="1165"/>
      <c r="B34" s="1165"/>
      <c r="C34" s="1165"/>
      <c r="D34" s="1166"/>
      <c r="E34" s="1211"/>
      <c r="F34" s="1211"/>
      <c r="G34" s="1212"/>
      <c r="H34" s="1232"/>
      <c r="I34" s="1233"/>
      <c r="J34" s="1228"/>
      <c r="K34" s="1212"/>
      <c r="L34" s="1193"/>
      <c r="M34" s="1193"/>
      <c r="N34" s="1228"/>
      <c r="O34" s="1212"/>
      <c r="P34" s="1193"/>
      <c r="Q34" s="1193"/>
      <c r="R34" s="1193"/>
      <c r="S34" s="1144"/>
      <c r="T34" s="1144"/>
      <c r="U34" s="1144"/>
      <c r="V34" s="1144"/>
      <c r="W34" s="1179"/>
      <c r="X34" s="1180"/>
      <c r="Y34" s="1179"/>
      <c r="Z34" s="1180"/>
      <c r="AA34" s="1144"/>
      <c r="AB34" s="1179"/>
      <c r="AC34" s="1140"/>
      <c r="AD34" s="1139"/>
      <c r="AE34" s="1140"/>
      <c r="AG34" s="1088" t="s">
        <v>759</v>
      </c>
      <c r="AH34" s="1088"/>
      <c r="AI34" s="1088"/>
      <c r="AJ34" s="1088"/>
      <c r="AK34" s="1088"/>
      <c r="AL34" s="1088"/>
      <c r="AM34" s="1088"/>
      <c r="AN34" s="1088"/>
      <c r="AO34" s="1088"/>
      <c r="AP34" s="1088"/>
      <c r="AQ34" s="1088"/>
      <c r="AR34" s="1088"/>
      <c r="AS34" s="1088"/>
      <c r="AT34" s="1088"/>
      <c r="AU34" s="1088"/>
      <c r="AV34" s="1088"/>
      <c r="AW34" s="1088"/>
      <c r="AX34" s="1088"/>
      <c r="AY34" s="1088"/>
      <c r="AZ34" s="1088"/>
      <c r="BA34" s="1088"/>
      <c r="BB34" s="1088"/>
      <c r="BC34" s="1088"/>
      <c r="BD34" s="259"/>
      <c r="BE34" s="253"/>
    </row>
    <row r="35" spans="1:57" s="246" customFormat="1" ht="19.5" customHeight="1" thickBot="1">
      <c r="A35" s="1167"/>
      <c r="B35" s="1167"/>
      <c r="C35" s="1167"/>
      <c r="D35" s="1168"/>
      <c r="E35" s="1213"/>
      <c r="F35" s="1213"/>
      <c r="G35" s="1214"/>
      <c r="H35" s="1234"/>
      <c r="I35" s="1235"/>
      <c r="J35" s="1229"/>
      <c r="K35" s="1214"/>
      <c r="L35" s="1194"/>
      <c r="M35" s="1194"/>
      <c r="N35" s="1229"/>
      <c r="O35" s="1214"/>
      <c r="P35" s="1194"/>
      <c r="Q35" s="1194"/>
      <c r="R35" s="1194"/>
      <c r="S35" s="1145"/>
      <c r="T35" s="1145"/>
      <c r="U35" s="1145"/>
      <c r="V35" s="1145"/>
      <c r="W35" s="1181"/>
      <c r="X35" s="1182"/>
      <c r="Y35" s="1181"/>
      <c r="Z35" s="1182"/>
      <c r="AA35" s="1145"/>
      <c r="AB35" s="1181"/>
      <c r="AC35" s="1238"/>
      <c r="AD35" s="1141"/>
      <c r="AE35" s="1142"/>
      <c r="AF35" s="253"/>
      <c r="AG35" s="255"/>
      <c r="AH35" s="256"/>
      <c r="AI35" s="258"/>
      <c r="AJ35" s="258"/>
      <c r="AK35" s="258"/>
      <c r="AL35" s="255"/>
      <c r="AM35" s="256"/>
      <c r="AN35" s="255"/>
      <c r="AO35" s="257"/>
      <c r="AP35" s="257"/>
      <c r="AQ35" s="257"/>
      <c r="AR35" s="255"/>
      <c r="AS35" s="257"/>
      <c r="AT35" s="257"/>
      <c r="AU35" s="257"/>
      <c r="AV35" s="257"/>
      <c r="AW35" s="255"/>
      <c r="AX35" s="257"/>
      <c r="AY35" s="257"/>
      <c r="AZ35" s="257"/>
      <c r="BA35" s="257"/>
      <c r="BB35" s="257"/>
      <c r="BC35" s="257"/>
      <c r="BD35" s="247"/>
      <c r="BE35" s="253"/>
    </row>
    <row r="36" spans="1:57" ht="19.5" customHeight="1">
      <c r="A36" s="1220" t="s">
        <v>825</v>
      </c>
      <c r="B36" s="1220"/>
      <c r="C36" s="1220"/>
      <c r="D36" s="1221"/>
      <c r="E36" s="1195">
        <f>SUM(E38,E40)</f>
        <v>6843</v>
      </c>
      <c r="F36" s="1195"/>
      <c r="G36" s="1195"/>
      <c r="H36" s="1195">
        <f>SUM(H38,H40)</f>
        <v>261</v>
      </c>
      <c r="I36" s="1195"/>
      <c r="J36" s="1195">
        <f>SUM(J38,J40)</f>
        <v>148</v>
      </c>
      <c r="K36" s="1195"/>
      <c r="L36" s="590" t="s">
        <v>854</v>
      </c>
      <c r="M36" s="590">
        <f>SUM(M38,M40)</f>
        <v>324</v>
      </c>
      <c r="N36" s="1195" t="s">
        <v>854</v>
      </c>
      <c r="O36" s="1195"/>
      <c r="P36" s="590" t="s">
        <v>846</v>
      </c>
      <c r="Q36" s="590">
        <f>SUM(Q38,Q40)</f>
        <v>75</v>
      </c>
      <c r="R36" s="590" t="s">
        <v>817</v>
      </c>
      <c r="S36" s="578" t="s">
        <v>817</v>
      </c>
      <c r="T36" s="578" t="s">
        <v>858</v>
      </c>
      <c r="U36" s="578" t="s">
        <v>817</v>
      </c>
      <c r="V36" s="590">
        <f>SUM(V38,V40)</f>
        <v>110</v>
      </c>
      <c r="W36" s="1195">
        <f>SUM(W38,W40)</f>
        <v>4981</v>
      </c>
      <c r="X36" s="1195"/>
      <c r="Y36" s="1195">
        <f>SUM(Y38,Y40)</f>
        <v>35</v>
      </c>
      <c r="Z36" s="1195"/>
      <c r="AA36" s="578" t="s">
        <v>850</v>
      </c>
      <c r="AB36" s="1195">
        <f>SUM(AB38,AB40)</f>
        <v>838</v>
      </c>
      <c r="AC36" s="1195"/>
      <c r="AD36" s="1111">
        <f>SUM(AD38,AD40)</f>
        <v>71</v>
      </c>
      <c r="AE36" s="1111"/>
      <c r="AF36" s="59"/>
      <c r="AG36" s="1128" t="s">
        <v>1</v>
      </c>
      <c r="AH36" s="1129"/>
      <c r="AI36" s="1129"/>
      <c r="AJ36" s="1129"/>
      <c r="AK36" s="1129"/>
      <c r="AL36" s="1131" t="s">
        <v>599</v>
      </c>
      <c r="AM36" s="1132"/>
      <c r="AN36" s="1126" t="s">
        <v>233</v>
      </c>
      <c r="AO36" s="1126"/>
      <c r="AP36" s="1126"/>
      <c r="AQ36" s="1126"/>
      <c r="AR36" s="1126"/>
      <c r="AS36" s="1126"/>
      <c r="AT36" s="1126"/>
      <c r="AU36" s="1126"/>
      <c r="AV36" s="1126" t="s">
        <v>228</v>
      </c>
      <c r="AW36" s="1126"/>
      <c r="AX36" s="1126"/>
      <c r="AY36" s="1126"/>
      <c r="AZ36" s="1126"/>
      <c r="BA36" s="1126"/>
      <c r="BB36" s="1126"/>
      <c r="BC36" s="1127"/>
      <c r="BD36" s="57"/>
      <c r="BE36" s="59"/>
    </row>
    <row r="37" spans="1:56" ht="19.5" customHeight="1">
      <c r="A37" s="1224"/>
      <c r="B37" s="1224"/>
      <c r="C37" s="1224"/>
      <c r="D37" s="1225"/>
      <c r="E37" s="675"/>
      <c r="F37" s="675"/>
      <c r="G37" s="675"/>
      <c r="H37" s="1125"/>
      <c r="I37" s="1125"/>
      <c r="J37" s="1125"/>
      <c r="K37" s="1125"/>
      <c r="L37" s="460"/>
      <c r="M37" s="460"/>
      <c r="N37" s="1125"/>
      <c r="O37" s="1125"/>
      <c r="P37" s="460"/>
      <c r="Q37" s="460"/>
      <c r="R37" s="460"/>
      <c r="S37" s="460"/>
      <c r="T37" s="460"/>
      <c r="U37" s="460"/>
      <c r="V37" s="460"/>
      <c r="W37" s="1125"/>
      <c r="X37" s="1125"/>
      <c r="Y37" s="1125"/>
      <c r="Z37" s="1125"/>
      <c r="AA37" s="460"/>
      <c r="AB37" s="1125"/>
      <c r="AC37" s="1125"/>
      <c r="AD37" s="1125"/>
      <c r="AE37" s="1125"/>
      <c r="AG37" s="1130"/>
      <c r="AH37" s="1094"/>
      <c r="AI37" s="1094"/>
      <c r="AJ37" s="1094"/>
      <c r="AK37" s="1094"/>
      <c r="AL37" s="1133"/>
      <c r="AM37" s="1134"/>
      <c r="AN37" s="1121" t="s">
        <v>74</v>
      </c>
      <c r="AO37" s="1121"/>
      <c r="AP37" s="1094" t="s">
        <v>760</v>
      </c>
      <c r="AQ37" s="1094"/>
      <c r="AR37" s="1094" t="s">
        <v>234</v>
      </c>
      <c r="AS37" s="1094"/>
      <c r="AT37" s="1094" t="s">
        <v>235</v>
      </c>
      <c r="AU37" s="1094"/>
      <c r="AV37" s="1121" t="s">
        <v>74</v>
      </c>
      <c r="AW37" s="1121"/>
      <c r="AX37" s="1094" t="s">
        <v>760</v>
      </c>
      <c r="AY37" s="1094"/>
      <c r="AZ37" s="1094" t="s">
        <v>234</v>
      </c>
      <c r="BA37" s="1094"/>
      <c r="BB37" s="1094" t="s">
        <v>235</v>
      </c>
      <c r="BC37" s="1095"/>
      <c r="BD37" s="156"/>
    </row>
    <row r="38" spans="1:56" ht="19.5" customHeight="1">
      <c r="A38" s="1152" t="s">
        <v>32</v>
      </c>
      <c r="B38" s="1152"/>
      <c r="C38" s="1152"/>
      <c r="D38" s="1196"/>
      <c r="E38" s="680">
        <v>3382</v>
      </c>
      <c r="F38" s="680"/>
      <c r="G38" s="680"/>
      <c r="H38" s="675" t="s">
        <v>817</v>
      </c>
      <c r="I38" s="675"/>
      <c r="J38" s="675" t="s">
        <v>817</v>
      </c>
      <c r="K38" s="675"/>
      <c r="L38" s="48" t="s">
        <v>817</v>
      </c>
      <c r="M38" s="48" t="s">
        <v>817</v>
      </c>
      <c r="N38" s="675" t="s">
        <v>817</v>
      </c>
      <c r="O38" s="675"/>
      <c r="P38" s="48" t="s">
        <v>817</v>
      </c>
      <c r="Q38" s="48">
        <v>28</v>
      </c>
      <c r="R38" s="48" t="s">
        <v>817</v>
      </c>
      <c r="S38" s="48" t="s">
        <v>817</v>
      </c>
      <c r="T38" s="48" t="s">
        <v>817</v>
      </c>
      <c r="U38" s="48" t="s">
        <v>817</v>
      </c>
      <c r="V38" s="28">
        <v>11</v>
      </c>
      <c r="W38" s="675">
        <v>2610</v>
      </c>
      <c r="X38" s="675"/>
      <c r="Y38" s="680">
        <v>18</v>
      </c>
      <c r="Z38" s="680"/>
      <c r="AA38" s="48" t="s">
        <v>817</v>
      </c>
      <c r="AB38" s="889">
        <v>693</v>
      </c>
      <c r="AC38" s="889"/>
      <c r="AD38" s="1125">
        <v>22</v>
      </c>
      <c r="AE38" s="1125"/>
      <c r="AF38" s="27"/>
      <c r="AG38" s="597"/>
      <c r="AH38" s="601"/>
      <c r="AI38" s="601"/>
      <c r="AJ38" s="602"/>
      <c r="AK38" s="603" t="s">
        <v>74</v>
      </c>
      <c r="AL38" s="671">
        <f>SUM(AL39:AM40)</f>
        <v>2788</v>
      </c>
      <c r="AM38" s="671"/>
      <c r="AN38" s="1146">
        <f>SUM(AN39:AO40)</f>
        <v>2589</v>
      </c>
      <c r="AO38" s="1146"/>
      <c r="AP38" s="1146">
        <f>SUM(AP39:AQ40)</f>
        <v>1175</v>
      </c>
      <c r="AQ38" s="1146"/>
      <c r="AR38" s="1146">
        <f>SUM(AR39:AS40)</f>
        <v>33</v>
      </c>
      <c r="AS38" s="1146"/>
      <c r="AT38" s="1146">
        <f>SUM(AT39:AU40)</f>
        <v>1381</v>
      </c>
      <c r="AU38" s="1146"/>
      <c r="AV38" s="1146">
        <f>SUM(AV39:AW40)</f>
        <v>199</v>
      </c>
      <c r="AW38" s="1146"/>
      <c r="AX38" s="1146">
        <f>SUM(AX39:AY40)</f>
        <v>14</v>
      </c>
      <c r="AY38" s="1146"/>
      <c r="AZ38" s="1146">
        <f>SUM(AZ39:BA40)</f>
        <v>39</v>
      </c>
      <c r="BA38" s="1146"/>
      <c r="BB38" s="1146">
        <f>SUM(BB39:BC40)</f>
        <v>146</v>
      </c>
      <c r="BC38" s="1146"/>
      <c r="BD38" s="59"/>
    </row>
    <row r="39" spans="1:56" ht="19.5" customHeight="1">
      <c r="A39" s="1224"/>
      <c r="B39" s="1224"/>
      <c r="C39" s="1224"/>
      <c r="D39" s="1225"/>
      <c r="E39" s="675"/>
      <c r="F39" s="675"/>
      <c r="G39" s="675"/>
      <c r="H39" s="675"/>
      <c r="I39" s="675"/>
      <c r="J39" s="675"/>
      <c r="K39" s="675"/>
      <c r="L39" s="48"/>
      <c r="M39" s="48"/>
      <c r="N39" s="675"/>
      <c r="O39" s="675"/>
      <c r="P39" s="48"/>
      <c r="Q39" s="48"/>
      <c r="R39" s="48"/>
      <c r="S39" s="48"/>
      <c r="T39" s="48"/>
      <c r="U39" s="48"/>
      <c r="V39" s="48"/>
      <c r="W39" s="675"/>
      <c r="X39" s="675"/>
      <c r="Y39" s="675"/>
      <c r="Z39" s="675"/>
      <c r="AA39" s="48"/>
      <c r="AB39" s="1125"/>
      <c r="AC39" s="1125"/>
      <c r="AD39" s="1125"/>
      <c r="AE39" s="1125"/>
      <c r="AF39" s="27"/>
      <c r="AG39" s="1092" t="s">
        <v>2</v>
      </c>
      <c r="AH39" s="1092"/>
      <c r="AI39" s="1092"/>
      <c r="AJ39" s="596"/>
      <c r="AK39" s="598" t="s">
        <v>75</v>
      </c>
      <c r="AL39" s="671">
        <f>SUM(AL42,AL45,AL48,AL51,AL54)</f>
        <v>1129</v>
      </c>
      <c r="AM39" s="671"/>
      <c r="AN39" s="671">
        <f>SUM(AN42,AN45,AN48,AN51,AN54)</f>
        <v>1034</v>
      </c>
      <c r="AO39" s="671"/>
      <c r="AP39" s="671">
        <f>SUM(AP42,AP45,AP48,AP51,AP54)</f>
        <v>549</v>
      </c>
      <c r="AQ39" s="671"/>
      <c r="AR39" s="671">
        <f>SUM(AR42,AR45,AR48,AR51,AR54)</f>
        <v>23</v>
      </c>
      <c r="AS39" s="671"/>
      <c r="AT39" s="671">
        <f>SUM(AT42,AT45,AT48,AT51,AT54)</f>
        <v>462</v>
      </c>
      <c r="AU39" s="671"/>
      <c r="AV39" s="671">
        <f>SUM(AV42,AV45,AV48,AV51,AV54)</f>
        <v>95</v>
      </c>
      <c r="AW39" s="671"/>
      <c r="AX39" s="671">
        <f>SUM(AX42,AX45,AX48,AX51,AX54)</f>
        <v>9</v>
      </c>
      <c r="AY39" s="671"/>
      <c r="AZ39" s="671">
        <f>SUM(AZ42,AZ45,AZ48,AZ51,AZ54)</f>
        <v>30</v>
      </c>
      <c r="BA39" s="671"/>
      <c r="BB39" s="671">
        <f>SUM(BB42,BB45,BB48,BB51,BB54)</f>
        <v>56</v>
      </c>
      <c r="BC39" s="671"/>
      <c r="BD39" s="59"/>
    </row>
    <row r="40" spans="1:56" ht="19.5" customHeight="1">
      <c r="A40" s="1222" t="s">
        <v>33</v>
      </c>
      <c r="B40" s="1222"/>
      <c r="C40" s="1222"/>
      <c r="D40" s="1223"/>
      <c r="E40" s="1124">
        <v>3461</v>
      </c>
      <c r="F40" s="1124"/>
      <c r="G40" s="1124"/>
      <c r="H40" s="1226">
        <v>261</v>
      </c>
      <c r="I40" s="1226"/>
      <c r="J40" s="1124">
        <v>148</v>
      </c>
      <c r="K40" s="1124"/>
      <c r="L40" s="462" t="s">
        <v>817</v>
      </c>
      <c r="M40" s="462">
        <v>324</v>
      </c>
      <c r="N40" s="1226" t="s">
        <v>817</v>
      </c>
      <c r="O40" s="1226"/>
      <c r="P40" s="462" t="s">
        <v>817</v>
      </c>
      <c r="Q40" s="462">
        <v>47</v>
      </c>
      <c r="R40" s="462" t="s">
        <v>817</v>
      </c>
      <c r="S40" s="462" t="s">
        <v>817</v>
      </c>
      <c r="T40" s="462" t="s">
        <v>817</v>
      </c>
      <c r="U40" s="462" t="s">
        <v>817</v>
      </c>
      <c r="V40" s="459">
        <v>99</v>
      </c>
      <c r="W40" s="1226">
        <v>2371</v>
      </c>
      <c r="X40" s="1226"/>
      <c r="Y40" s="1124">
        <v>17</v>
      </c>
      <c r="Z40" s="1124"/>
      <c r="AA40" s="462" t="s">
        <v>817</v>
      </c>
      <c r="AB40" s="1124">
        <v>145</v>
      </c>
      <c r="AC40" s="1124"/>
      <c r="AD40" s="679">
        <v>49</v>
      </c>
      <c r="AE40" s="679"/>
      <c r="AF40" s="27"/>
      <c r="AG40" s="597"/>
      <c r="AH40" s="604"/>
      <c r="AI40" s="604"/>
      <c r="AJ40" s="604"/>
      <c r="AK40" s="605" t="s">
        <v>76</v>
      </c>
      <c r="AL40" s="671">
        <f>SUM(AL43,AL46,AL49,AL52,AL55)</f>
        <v>1659</v>
      </c>
      <c r="AM40" s="671"/>
      <c r="AN40" s="671">
        <f>SUM(AN43,AN46,AN49,AN52,AN55)</f>
        <v>1555</v>
      </c>
      <c r="AO40" s="671"/>
      <c r="AP40" s="671">
        <f>SUM(AP43,AP46,AP49,AP52,AP55)</f>
        <v>626</v>
      </c>
      <c r="AQ40" s="671"/>
      <c r="AR40" s="671">
        <f>SUM(AR43,AR46,AR49,AR52,AR55)</f>
        <v>10</v>
      </c>
      <c r="AS40" s="671"/>
      <c r="AT40" s="671">
        <f>SUM(AT43,AT46,AT49,AT52,AT55)</f>
        <v>919</v>
      </c>
      <c r="AU40" s="671"/>
      <c r="AV40" s="671">
        <f>SUM(AV43,AV46,AV49,AV52,AV55)</f>
        <v>104</v>
      </c>
      <c r="AW40" s="671"/>
      <c r="AX40" s="671">
        <f>SUM(AX43,AX46,AX49,AX52,AX55)</f>
        <v>5</v>
      </c>
      <c r="AY40" s="671"/>
      <c r="AZ40" s="671">
        <f>SUM(AZ43,AZ46,AZ49,AZ52,AZ55)</f>
        <v>9</v>
      </c>
      <c r="BA40" s="671"/>
      <c r="BB40" s="671">
        <f>SUM(BB43,BB46,BB49,BB52,BB55)</f>
        <v>90</v>
      </c>
      <c r="BC40" s="671"/>
      <c r="BD40" s="59"/>
    </row>
    <row r="41" spans="1:56" ht="19.5" customHeight="1">
      <c r="A41" s="27"/>
      <c r="P41" s="27"/>
      <c r="Q41" s="27"/>
      <c r="R41" s="27"/>
      <c r="S41" s="27"/>
      <c r="T41" s="27"/>
      <c r="U41" s="27"/>
      <c r="V41" s="27"/>
      <c r="W41" s="156"/>
      <c r="X41" s="261"/>
      <c r="Y41" s="130"/>
      <c r="Z41" s="130"/>
      <c r="AA41" s="130"/>
      <c r="AB41" s="60"/>
      <c r="AC41" s="60"/>
      <c r="AD41" s="60"/>
      <c r="AE41" s="60"/>
      <c r="AF41" s="27"/>
      <c r="AH41" s="463"/>
      <c r="AI41" s="463"/>
      <c r="AJ41" s="450"/>
      <c r="AK41" s="464"/>
      <c r="AL41" s="675"/>
      <c r="AM41" s="675"/>
      <c r="AN41" s="675"/>
      <c r="AO41" s="675"/>
      <c r="AP41" s="675"/>
      <c r="AQ41" s="675"/>
      <c r="AR41" s="675"/>
      <c r="AS41" s="675"/>
      <c r="AT41" s="675"/>
      <c r="AU41" s="675"/>
      <c r="AV41" s="675"/>
      <c r="AW41" s="675"/>
      <c r="AX41" s="675"/>
      <c r="AY41" s="675"/>
      <c r="AZ41" s="675"/>
      <c r="BA41" s="675"/>
      <c r="BB41" s="675"/>
      <c r="BC41" s="675"/>
      <c r="BD41" s="59"/>
    </row>
    <row r="42" spans="1:56" ht="19.5" customHeight="1">
      <c r="A42" s="57"/>
      <c r="B42" s="57"/>
      <c r="C42" s="57"/>
      <c r="D42" s="60"/>
      <c r="E42" s="46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59"/>
      <c r="S42" s="28"/>
      <c r="T42" s="59"/>
      <c r="U42" s="60"/>
      <c r="V42" s="59"/>
      <c r="W42" s="28"/>
      <c r="X42" s="59"/>
      <c r="Y42" s="60"/>
      <c r="Z42" s="60"/>
      <c r="AA42" s="60"/>
      <c r="AB42" s="60"/>
      <c r="AC42" s="60"/>
      <c r="AD42" s="60"/>
      <c r="AE42" s="60"/>
      <c r="AF42" s="27"/>
      <c r="AG42" s="1093" t="s">
        <v>237</v>
      </c>
      <c r="AH42" s="1093"/>
      <c r="AI42" s="1093"/>
      <c r="AJ42" s="450"/>
      <c r="AK42" s="461" t="s">
        <v>75</v>
      </c>
      <c r="AL42" s="675">
        <v>663</v>
      </c>
      <c r="AM42" s="675"/>
      <c r="AN42" s="675">
        <v>598</v>
      </c>
      <c r="AO42" s="675"/>
      <c r="AP42" s="675">
        <v>319</v>
      </c>
      <c r="AQ42" s="675"/>
      <c r="AR42" s="675">
        <v>18</v>
      </c>
      <c r="AS42" s="675"/>
      <c r="AT42" s="675">
        <v>261</v>
      </c>
      <c r="AU42" s="675"/>
      <c r="AV42" s="675">
        <v>65</v>
      </c>
      <c r="AW42" s="675"/>
      <c r="AX42" s="675">
        <v>8</v>
      </c>
      <c r="AY42" s="675"/>
      <c r="AZ42" s="675">
        <v>10</v>
      </c>
      <c r="BA42" s="675"/>
      <c r="BB42" s="675">
        <v>47</v>
      </c>
      <c r="BC42" s="675"/>
      <c r="BD42" s="28"/>
    </row>
    <row r="43" spans="1:56" s="246" customFormat="1" ht="19.5" customHeight="1">
      <c r="A43" s="1191" t="s">
        <v>626</v>
      </c>
      <c r="B43" s="1191"/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249"/>
      <c r="AG43" s="1069"/>
      <c r="AH43" s="1069"/>
      <c r="AI43" s="1069"/>
      <c r="AJ43" s="262"/>
      <c r="AK43" s="353" t="s">
        <v>76</v>
      </c>
      <c r="AL43" s="1057">
        <v>430</v>
      </c>
      <c r="AM43" s="1057"/>
      <c r="AN43" s="1057">
        <v>367</v>
      </c>
      <c r="AO43" s="1057"/>
      <c r="AP43" s="1057">
        <v>145</v>
      </c>
      <c r="AQ43" s="1057"/>
      <c r="AR43" s="1057">
        <v>9</v>
      </c>
      <c r="AS43" s="1057"/>
      <c r="AT43" s="1057">
        <v>213</v>
      </c>
      <c r="AU43" s="1057"/>
      <c r="AV43" s="1057">
        <v>63</v>
      </c>
      <c r="AW43" s="1057"/>
      <c r="AX43" s="1057">
        <v>5</v>
      </c>
      <c r="AY43" s="1057"/>
      <c r="AZ43" s="1057">
        <v>6</v>
      </c>
      <c r="BA43" s="1057"/>
      <c r="BB43" s="1057">
        <v>52</v>
      </c>
      <c r="BC43" s="1057"/>
      <c r="BD43" s="253"/>
    </row>
    <row r="44" spans="1:56" s="246" customFormat="1" ht="19.5" customHeight="1" thickBot="1">
      <c r="A44" s="466"/>
      <c r="B44" s="466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E44" s="467"/>
      <c r="AF44" s="249"/>
      <c r="AH44" s="249"/>
      <c r="AI44" s="249"/>
      <c r="AJ44" s="252"/>
      <c r="AK44" s="468"/>
      <c r="AL44" s="1057"/>
      <c r="AM44" s="1057"/>
      <c r="AN44" s="1057"/>
      <c r="AO44" s="1057"/>
      <c r="AP44" s="1057"/>
      <c r="AQ44" s="1057"/>
      <c r="AR44" s="1057"/>
      <c r="AS44" s="1057"/>
      <c r="AT44" s="1057"/>
      <c r="AU44" s="1057"/>
      <c r="AV44" s="1057"/>
      <c r="AW44" s="1057"/>
      <c r="AX44" s="1057"/>
      <c r="AY44" s="1057"/>
      <c r="AZ44" s="1057"/>
      <c r="BA44" s="1057"/>
      <c r="BB44" s="1057"/>
      <c r="BC44" s="1057"/>
      <c r="BD44" s="253"/>
    </row>
    <row r="45" spans="1:56" s="246" customFormat="1" ht="19.5" customHeight="1">
      <c r="A45" s="1200" t="s">
        <v>3</v>
      </c>
      <c r="B45" s="1201"/>
      <c r="C45" s="1206" t="s">
        <v>761</v>
      </c>
      <c r="D45" s="1218" t="s">
        <v>245</v>
      </c>
      <c r="E45" s="1218"/>
      <c r="F45" s="1218"/>
      <c r="G45" s="1218"/>
      <c r="H45" s="1218"/>
      <c r="I45" s="1218"/>
      <c r="J45" s="1218"/>
      <c r="K45" s="1174" t="s">
        <v>246</v>
      </c>
      <c r="L45" s="1175"/>
      <c r="M45" s="1175"/>
      <c r="N45" s="1175"/>
      <c r="O45" s="1175"/>
      <c r="P45" s="1175"/>
      <c r="Q45" s="1175"/>
      <c r="R45" s="1175"/>
      <c r="S45" s="1175"/>
      <c r="T45" s="1176"/>
      <c r="U45" s="1172" t="s">
        <v>243</v>
      </c>
      <c r="V45" s="1173"/>
      <c r="W45" s="1173"/>
      <c r="X45" s="1173"/>
      <c r="Y45" s="1173"/>
      <c r="Z45" s="1173"/>
      <c r="AA45" s="1173"/>
      <c r="AB45" s="1198"/>
      <c r="AC45" s="1172" t="s">
        <v>244</v>
      </c>
      <c r="AD45" s="1173"/>
      <c r="AE45" s="1173"/>
      <c r="AF45" s="249"/>
      <c r="AG45" s="1069" t="s">
        <v>238</v>
      </c>
      <c r="AH45" s="1069"/>
      <c r="AI45" s="1069"/>
      <c r="AJ45" s="262"/>
      <c r="AK45" s="404" t="s">
        <v>75</v>
      </c>
      <c r="AL45" s="1057">
        <v>254</v>
      </c>
      <c r="AM45" s="1057"/>
      <c r="AN45" s="1057">
        <v>225</v>
      </c>
      <c r="AO45" s="1057"/>
      <c r="AP45" s="1057">
        <v>127</v>
      </c>
      <c r="AQ45" s="1057"/>
      <c r="AR45" s="1057">
        <v>2</v>
      </c>
      <c r="AS45" s="1057"/>
      <c r="AT45" s="1057">
        <v>96</v>
      </c>
      <c r="AU45" s="1057"/>
      <c r="AV45" s="1057">
        <v>29</v>
      </c>
      <c r="AW45" s="1057"/>
      <c r="AX45" s="1057">
        <v>1</v>
      </c>
      <c r="AY45" s="1057"/>
      <c r="AZ45" s="1057">
        <v>20</v>
      </c>
      <c r="BA45" s="1057"/>
      <c r="BB45" s="1057">
        <v>8</v>
      </c>
      <c r="BC45" s="1057"/>
      <c r="BD45" s="253"/>
    </row>
    <row r="46" spans="1:56" s="246" customFormat="1" ht="19.5" customHeight="1">
      <c r="A46" s="1202"/>
      <c r="B46" s="1203"/>
      <c r="C46" s="1207"/>
      <c r="D46" s="1219"/>
      <c r="E46" s="1219"/>
      <c r="F46" s="1219"/>
      <c r="G46" s="1219"/>
      <c r="H46" s="1219"/>
      <c r="I46" s="1219"/>
      <c r="J46" s="1219"/>
      <c r="K46" s="1068" t="s">
        <v>661</v>
      </c>
      <c r="L46" s="1068"/>
      <c r="M46" s="1068"/>
      <c r="N46" s="1068"/>
      <c r="O46" s="1068"/>
      <c r="P46" s="1068" t="s">
        <v>662</v>
      </c>
      <c r="Q46" s="1068"/>
      <c r="R46" s="1068"/>
      <c r="S46" s="1068"/>
      <c r="T46" s="1068"/>
      <c r="U46" s="1185" t="s">
        <v>247</v>
      </c>
      <c r="V46" s="1183" t="s">
        <v>248</v>
      </c>
      <c r="W46" s="1184"/>
      <c r="X46" s="1184"/>
      <c r="Y46" s="1184"/>
      <c r="Z46" s="1184"/>
      <c r="AA46" s="1110"/>
      <c r="AB46" s="1185" t="s">
        <v>249</v>
      </c>
      <c r="AC46" s="1183" t="s">
        <v>77</v>
      </c>
      <c r="AD46" s="1184"/>
      <c r="AE46" s="1184"/>
      <c r="AF46" s="249"/>
      <c r="AG46" s="1069"/>
      <c r="AH46" s="1069"/>
      <c r="AI46" s="1069"/>
      <c r="AJ46" s="252"/>
      <c r="AK46" s="353" t="s">
        <v>76</v>
      </c>
      <c r="AL46" s="1057">
        <v>60</v>
      </c>
      <c r="AM46" s="1057"/>
      <c r="AN46" s="1057">
        <v>55</v>
      </c>
      <c r="AO46" s="1057"/>
      <c r="AP46" s="1057">
        <v>32</v>
      </c>
      <c r="AQ46" s="1057"/>
      <c r="AR46" s="1057" t="s">
        <v>817</v>
      </c>
      <c r="AS46" s="1057"/>
      <c r="AT46" s="1057">
        <v>23</v>
      </c>
      <c r="AU46" s="1057"/>
      <c r="AV46" s="1057">
        <v>5</v>
      </c>
      <c r="AW46" s="1057"/>
      <c r="AX46" s="1057" t="s">
        <v>817</v>
      </c>
      <c r="AY46" s="1057"/>
      <c r="AZ46" s="1057">
        <v>3</v>
      </c>
      <c r="BA46" s="1057"/>
      <c r="BB46" s="1057">
        <v>2</v>
      </c>
      <c r="BC46" s="1057"/>
      <c r="BD46" s="253"/>
    </row>
    <row r="47" spans="1:56" s="246" customFormat="1" ht="19.5" customHeight="1">
      <c r="A47" s="1202"/>
      <c r="B47" s="1203"/>
      <c r="C47" s="1207"/>
      <c r="D47" s="1081" t="s">
        <v>74</v>
      </c>
      <c r="E47" s="1082"/>
      <c r="F47" s="1070" t="s">
        <v>260</v>
      </c>
      <c r="G47" s="1070" t="s">
        <v>420</v>
      </c>
      <c r="H47" s="1070" t="s">
        <v>258</v>
      </c>
      <c r="I47" s="1070" t="s">
        <v>257</v>
      </c>
      <c r="J47" s="1070" t="s">
        <v>259</v>
      </c>
      <c r="K47" s="1070" t="s">
        <v>260</v>
      </c>
      <c r="L47" s="1070" t="s">
        <v>420</v>
      </c>
      <c r="M47" s="1070" t="s">
        <v>258</v>
      </c>
      <c r="N47" s="1070" t="s">
        <v>257</v>
      </c>
      <c r="O47" s="1070" t="s">
        <v>259</v>
      </c>
      <c r="P47" s="1070" t="s">
        <v>260</v>
      </c>
      <c r="Q47" s="1070" t="s">
        <v>420</v>
      </c>
      <c r="R47" s="1070" t="s">
        <v>258</v>
      </c>
      <c r="S47" s="1070" t="s">
        <v>257</v>
      </c>
      <c r="T47" s="1070" t="s">
        <v>259</v>
      </c>
      <c r="U47" s="1186"/>
      <c r="V47" s="1186" t="s">
        <v>74</v>
      </c>
      <c r="W47" s="1070" t="s">
        <v>250</v>
      </c>
      <c r="X47" s="1070" t="s">
        <v>251</v>
      </c>
      <c r="Y47" s="1070" t="s">
        <v>252</v>
      </c>
      <c r="Z47" s="1070" t="s">
        <v>253</v>
      </c>
      <c r="AA47" s="1070" t="s">
        <v>254</v>
      </c>
      <c r="AB47" s="1186"/>
      <c r="AC47" s="1185" t="s">
        <v>74</v>
      </c>
      <c r="AD47" s="1070" t="s">
        <v>255</v>
      </c>
      <c r="AE47" s="1188" t="s">
        <v>256</v>
      </c>
      <c r="AF47" s="252"/>
      <c r="AH47" s="469"/>
      <c r="AI47" s="469"/>
      <c r="AJ47" s="262"/>
      <c r="AK47" s="470"/>
      <c r="AL47" s="1057"/>
      <c r="AM47" s="1057"/>
      <c r="AN47" s="1057"/>
      <c r="AO47" s="1057"/>
      <c r="AP47" s="1057"/>
      <c r="AQ47" s="1057"/>
      <c r="AR47" s="1057"/>
      <c r="AS47" s="1057"/>
      <c r="AT47" s="1057"/>
      <c r="AU47" s="1057"/>
      <c r="AV47" s="1057"/>
      <c r="AW47" s="1057"/>
      <c r="AX47" s="1057"/>
      <c r="AY47" s="1057"/>
      <c r="AZ47" s="1057"/>
      <c r="BA47" s="1057"/>
      <c r="BB47" s="1057"/>
      <c r="BC47" s="1057"/>
      <c r="BD47" s="253"/>
    </row>
    <row r="48" spans="1:56" s="246" customFormat="1" ht="19.5" customHeight="1">
      <c r="A48" s="1202"/>
      <c r="B48" s="1203"/>
      <c r="C48" s="1207"/>
      <c r="D48" s="1083"/>
      <c r="E48" s="1084"/>
      <c r="F48" s="1071"/>
      <c r="G48" s="1071"/>
      <c r="H48" s="1071"/>
      <c r="I48" s="1071"/>
      <c r="J48" s="1071"/>
      <c r="K48" s="1071"/>
      <c r="L48" s="1071"/>
      <c r="M48" s="1071"/>
      <c r="N48" s="1071"/>
      <c r="O48" s="1071"/>
      <c r="P48" s="1071"/>
      <c r="Q48" s="1071"/>
      <c r="R48" s="1071"/>
      <c r="S48" s="1071"/>
      <c r="T48" s="1071"/>
      <c r="U48" s="1186"/>
      <c r="V48" s="1186"/>
      <c r="W48" s="1071"/>
      <c r="X48" s="1071"/>
      <c r="Y48" s="1071"/>
      <c r="Z48" s="1071"/>
      <c r="AA48" s="1071"/>
      <c r="AB48" s="1186"/>
      <c r="AC48" s="1186"/>
      <c r="AD48" s="1071"/>
      <c r="AE48" s="1189"/>
      <c r="AF48" s="252"/>
      <c r="AG48" s="1069" t="s">
        <v>239</v>
      </c>
      <c r="AH48" s="1069"/>
      <c r="AI48" s="1069"/>
      <c r="AJ48" s="252"/>
      <c r="AK48" s="404" t="s">
        <v>75</v>
      </c>
      <c r="AL48" s="1057">
        <v>159</v>
      </c>
      <c r="AM48" s="1057"/>
      <c r="AN48" s="1057">
        <v>159</v>
      </c>
      <c r="AO48" s="1057"/>
      <c r="AP48" s="1057">
        <v>72</v>
      </c>
      <c r="AQ48" s="1057"/>
      <c r="AR48" s="1057">
        <v>2</v>
      </c>
      <c r="AS48" s="1057"/>
      <c r="AT48" s="1057">
        <v>85</v>
      </c>
      <c r="AU48" s="1057"/>
      <c r="AV48" s="1057" t="s">
        <v>817</v>
      </c>
      <c r="AW48" s="1057"/>
      <c r="AX48" s="1057" t="s">
        <v>817</v>
      </c>
      <c r="AY48" s="1057"/>
      <c r="AZ48" s="1057" t="s">
        <v>817</v>
      </c>
      <c r="BA48" s="1057"/>
      <c r="BB48" s="1057" t="s">
        <v>817</v>
      </c>
      <c r="BC48" s="1057"/>
      <c r="BD48" s="253"/>
    </row>
    <row r="49" spans="1:56" s="246" customFormat="1" ht="19.5" customHeight="1">
      <c r="A49" s="1202"/>
      <c r="B49" s="1203"/>
      <c r="C49" s="1207"/>
      <c r="D49" s="1083"/>
      <c r="E49" s="1084"/>
      <c r="F49" s="1071"/>
      <c r="G49" s="1071"/>
      <c r="H49" s="1071"/>
      <c r="I49" s="1071"/>
      <c r="J49" s="1071"/>
      <c r="K49" s="1071"/>
      <c r="L49" s="1071"/>
      <c r="M49" s="1071"/>
      <c r="N49" s="1071"/>
      <c r="O49" s="1071"/>
      <c r="P49" s="1071"/>
      <c r="Q49" s="1071"/>
      <c r="R49" s="1071"/>
      <c r="S49" s="1071"/>
      <c r="T49" s="1071"/>
      <c r="U49" s="1186"/>
      <c r="V49" s="1186"/>
      <c r="W49" s="1071"/>
      <c r="X49" s="1071"/>
      <c r="Y49" s="1071"/>
      <c r="Z49" s="1071"/>
      <c r="AA49" s="1071"/>
      <c r="AB49" s="1186"/>
      <c r="AC49" s="1186"/>
      <c r="AD49" s="1071"/>
      <c r="AE49" s="1189"/>
      <c r="AF49" s="252"/>
      <c r="AG49" s="1069"/>
      <c r="AH49" s="1069"/>
      <c r="AI49" s="1069"/>
      <c r="AJ49" s="471"/>
      <c r="AK49" s="353" t="s">
        <v>76</v>
      </c>
      <c r="AL49" s="1057">
        <v>1105</v>
      </c>
      <c r="AM49" s="1057"/>
      <c r="AN49" s="1057">
        <v>1102</v>
      </c>
      <c r="AO49" s="1057"/>
      <c r="AP49" s="1057">
        <v>434</v>
      </c>
      <c r="AQ49" s="1057"/>
      <c r="AR49" s="1057">
        <v>1</v>
      </c>
      <c r="AS49" s="1057"/>
      <c r="AT49" s="1057">
        <v>667</v>
      </c>
      <c r="AU49" s="1057"/>
      <c r="AV49" s="1057">
        <v>3</v>
      </c>
      <c r="AW49" s="1057"/>
      <c r="AX49" s="1057" t="s">
        <v>817</v>
      </c>
      <c r="AY49" s="1057"/>
      <c r="AZ49" s="1057" t="s">
        <v>817</v>
      </c>
      <c r="BA49" s="1057"/>
      <c r="BB49" s="1057">
        <v>3</v>
      </c>
      <c r="BC49" s="1057"/>
      <c r="BD49" s="253"/>
    </row>
    <row r="50" spans="1:56" s="246" customFormat="1" ht="19.5" customHeight="1">
      <c r="A50" s="1202"/>
      <c r="B50" s="1203"/>
      <c r="C50" s="1207"/>
      <c r="D50" s="1083"/>
      <c r="E50" s="1084"/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186"/>
      <c r="V50" s="1186"/>
      <c r="W50" s="1071"/>
      <c r="X50" s="1071"/>
      <c r="Y50" s="1071"/>
      <c r="Z50" s="1071"/>
      <c r="AA50" s="1071"/>
      <c r="AB50" s="1186"/>
      <c r="AC50" s="1186"/>
      <c r="AD50" s="1071"/>
      <c r="AE50" s="1189"/>
      <c r="AF50" s="252"/>
      <c r="AH50" s="252"/>
      <c r="AI50" s="252"/>
      <c r="AJ50" s="252"/>
      <c r="AK50" s="468"/>
      <c r="AL50" s="1057"/>
      <c r="AM50" s="1057"/>
      <c r="AN50" s="1057"/>
      <c r="AO50" s="1057"/>
      <c r="AP50" s="1057"/>
      <c r="AQ50" s="1057"/>
      <c r="AR50" s="1057"/>
      <c r="AS50" s="1057"/>
      <c r="AT50" s="1057"/>
      <c r="AU50" s="1057"/>
      <c r="AV50" s="1057"/>
      <c r="AW50" s="1057"/>
      <c r="AX50" s="1057"/>
      <c r="AY50" s="1057"/>
      <c r="AZ50" s="1057"/>
      <c r="BA50" s="1057"/>
      <c r="BB50" s="1057"/>
      <c r="BC50" s="1057"/>
      <c r="BD50" s="253"/>
    </row>
    <row r="51" spans="1:56" s="246" customFormat="1" ht="19.5" customHeight="1">
      <c r="A51" s="1202"/>
      <c r="B51" s="1203"/>
      <c r="C51" s="1207"/>
      <c r="D51" s="1083"/>
      <c r="E51" s="1084"/>
      <c r="F51" s="1071"/>
      <c r="G51" s="1071"/>
      <c r="H51" s="1071"/>
      <c r="I51" s="1071"/>
      <c r="J51" s="1071"/>
      <c r="K51" s="1071"/>
      <c r="L51" s="1071"/>
      <c r="M51" s="1071"/>
      <c r="N51" s="1071"/>
      <c r="O51" s="1071"/>
      <c r="P51" s="1071"/>
      <c r="Q51" s="1071"/>
      <c r="R51" s="1071"/>
      <c r="S51" s="1071"/>
      <c r="T51" s="1071"/>
      <c r="U51" s="1186"/>
      <c r="V51" s="1186"/>
      <c r="W51" s="1071"/>
      <c r="X51" s="1071"/>
      <c r="Y51" s="1071"/>
      <c r="Z51" s="1071"/>
      <c r="AA51" s="1071"/>
      <c r="AB51" s="1186"/>
      <c r="AC51" s="1186"/>
      <c r="AD51" s="1071"/>
      <c r="AE51" s="1189"/>
      <c r="AF51" s="252"/>
      <c r="AG51" s="1069" t="s">
        <v>240</v>
      </c>
      <c r="AH51" s="1069"/>
      <c r="AI51" s="1069"/>
      <c r="AJ51" s="253"/>
      <c r="AK51" s="404" t="s">
        <v>75</v>
      </c>
      <c r="AL51" s="1057">
        <v>16</v>
      </c>
      <c r="AM51" s="1057"/>
      <c r="AN51" s="1057">
        <v>16</v>
      </c>
      <c r="AO51" s="1057"/>
      <c r="AP51" s="1057">
        <v>3</v>
      </c>
      <c r="AQ51" s="1057"/>
      <c r="AR51" s="1057" t="s">
        <v>817</v>
      </c>
      <c r="AS51" s="1057"/>
      <c r="AT51" s="1057">
        <v>13</v>
      </c>
      <c r="AU51" s="1057"/>
      <c r="AV51" s="1057" t="s">
        <v>817</v>
      </c>
      <c r="AW51" s="1057"/>
      <c r="AX51" s="1057" t="s">
        <v>817</v>
      </c>
      <c r="AY51" s="1057"/>
      <c r="AZ51" s="1057" t="s">
        <v>817</v>
      </c>
      <c r="BA51" s="1057"/>
      <c r="BB51" s="1057" t="s">
        <v>817</v>
      </c>
      <c r="BC51" s="1057"/>
      <c r="BD51" s="253"/>
    </row>
    <row r="52" spans="1:56" s="246" customFormat="1" ht="19.5" customHeight="1">
      <c r="A52" s="1204"/>
      <c r="B52" s="1205"/>
      <c r="C52" s="1208"/>
      <c r="D52" s="1085"/>
      <c r="E52" s="1086"/>
      <c r="F52" s="1072"/>
      <c r="G52" s="1072"/>
      <c r="H52" s="1072"/>
      <c r="I52" s="1072"/>
      <c r="J52" s="1072"/>
      <c r="K52" s="1072"/>
      <c r="L52" s="1072"/>
      <c r="M52" s="1072"/>
      <c r="N52" s="1072"/>
      <c r="O52" s="1072"/>
      <c r="P52" s="1072"/>
      <c r="Q52" s="1072"/>
      <c r="R52" s="1072"/>
      <c r="S52" s="1072"/>
      <c r="T52" s="1072"/>
      <c r="U52" s="1187"/>
      <c r="V52" s="1187"/>
      <c r="W52" s="1072"/>
      <c r="X52" s="1072"/>
      <c r="Y52" s="1072"/>
      <c r="Z52" s="1072"/>
      <c r="AA52" s="1072"/>
      <c r="AB52" s="1187"/>
      <c r="AC52" s="1187"/>
      <c r="AD52" s="1072"/>
      <c r="AE52" s="1190"/>
      <c r="AF52" s="242"/>
      <c r="AG52" s="1069"/>
      <c r="AH52" s="1069"/>
      <c r="AI52" s="1069"/>
      <c r="AJ52" s="253"/>
      <c r="AK52" s="353" t="s">
        <v>76</v>
      </c>
      <c r="AL52" s="1057">
        <v>44</v>
      </c>
      <c r="AM52" s="1057"/>
      <c r="AN52" s="1057">
        <v>14</v>
      </c>
      <c r="AO52" s="1057"/>
      <c r="AP52" s="1057">
        <v>9</v>
      </c>
      <c r="AQ52" s="1057"/>
      <c r="AR52" s="1057" t="s">
        <v>817</v>
      </c>
      <c r="AS52" s="1057"/>
      <c r="AT52" s="1057">
        <v>5</v>
      </c>
      <c r="AU52" s="1057"/>
      <c r="AV52" s="1057">
        <v>30</v>
      </c>
      <c r="AW52" s="1057"/>
      <c r="AX52" s="1057" t="s">
        <v>817</v>
      </c>
      <c r="AY52" s="1057"/>
      <c r="AZ52" s="1057" t="s">
        <v>817</v>
      </c>
      <c r="BA52" s="1057"/>
      <c r="BB52" s="1057">
        <v>30</v>
      </c>
      <c r="BC52" s="1057"/>
      <c r="BD52" s="251"/>
    </row>
    <row r="53" spans="1:56" ht="19.5" customHeight="1">
      <c r="A53" s="1092" t="s">
        <v>261</v>
      </c>
      <c r="B53" s="1215"/>
      <c r="C53" s="599" t="s">
        <v>32</v>
      </c>
      <c r="D53" s="1216">
        <f>SUM(D56,D59)</f>
        <v>1435</v>
      </c>
      <c r="E53" s="1146"/>
      <c r="F53" s="590">
        <f>SUM(F56,F59)</f>
        <v>81</v>
      </c>
      <c r="G53" s="590">
        <f aca="true" t="shared" si="1" ref="G53:X53">SUM(G56,G59)</f>
        <v>158</v>
      </c>
      <c r="H53" s="590">
        <f t="shared" si="1"/>
        <v>608</v>
      </c>
      <c r="I53" s="590">
        <f t="shared" si="1"/>
        <v>462</v>
      </c>
      <c r="J53" s="590">
        <f t="shared" si="1"/>
        <v>126</v>
      </c>
      <c r="K53" s="590">
        <f t="shared" si="1"/>
        <v>35</v>
      </c>
      <c r="L53" s="590">
        <f t="shared" si="1"/>
        <v>84</v>
      </c>
      <c r="M53" s="590">
        <f t="shared" si="1"/>
        <v>258</v>
      </c>
      <c r="N53" s="590">
        <f t="shared" si="1"/>
        <v>216</v>
      </c>
      <c r="O53" s="590">
        <f t="shared" si="1"/>
        <v>38</v>
      </c>
      <c r="P53" s="590">
        <f t="shared" si="1"/>
        <v>12</v>
      </c>
      <c r="Q53" s="590">
        <f t="shared" si="1"/>
        <v>23</v>
      </c>
      <c r="R53" s="590">
        <f t="shared" si="1"/>
        <v>122</v>
      </c>
      <c r="S53" s="590">
        <f t="shared" si="1"/>
        <v>93</v>
      </c>
      <c r="T53" s="590">
        <f t="shared" si="1"/>
        <v>20</v>
      </c>
      <c r="U53" s="590">
        <f t="shared" si="1"/>
        <v>182</v>
      </c>
      <c r="V53" s="590">
        <f t="shared" si="1"/>
        <v>122</v>
      </c>
      <c r="W53" s="590">
        <f t="shared" si="1"/>
        <v>2</v>
      </c>
      <c r="X53" s="590">
        <f t="shared" si="1"/>
        <v>51</v>
      </c>
      <c r="Y53" s="590">
        <f aca="true" t="shared" si="2" ref="Y53:AE53">SUM(Y56,Y59)</f>
        <v>33</v>
      </c>
      <c r="Z53" s="590">
        <f t="shared" si="2"/>
        <v>25</v>
      </c>
      <c r="AA53" s="590">
        <f t="shared" si="2"/>
        <v>11</v>
      </c>
      <c r="AB53" s="590">
        <f t="shared" si="2"/>
        <v>60</v>
      </c>
      <c r="AC53" s="590">
        <f t="shared" si="2"/>
        <v>46</v>
      </c>
      <c r="AD53" s="590">
        <f t="shared" si="2"/>
        <v>24</v>
      </c>
      <c r="AE53" s="590">
        <f t="shared" si="2"/>
        <v>22</v>
      </c>
      <c r="AF53" s="59"/>
      <c r="AJ53" s="59"/>
      <c r="AK53" s="472"/>
      <c r="AL53" s="675"/>
      <c r="AM53" s="675"/>
      <c r="AN53" s="675"/>
      <c r="AO53" s="675"/>
      <c r="AP53" s="675"/>
      <c r="AQ53" s="675"/>
      <c r="AR53" s="675"/>
      <c r="AS53" s="675"/>
      <c r="AT53" s="675"/>
      <c r="AU53" s="675"/>
      <c r="AV53" s="675"/>
      <c r="AW53" s="675"/>
      <c r="AX53" s="675"/>
      <c r="AY53" s="675"/>
      <c r="AZ53" s="675"/>
      <c r="BA53" s="675"/>
      <c r="BB53" s="675"/>
      <c r="BC53" s="675"/>
      <c r="BD53" s="59"/>
    </row>
    <row r="54" spans="1:55" ht="19.5" customHeight="1">
      <c r="A54" s="1092"/>
      <c r="B54" s="1215"/>
      <c r="C54" s="600" t="s">
        <v>33</v>
      </c>
      <c r="D54" s="1217">
        <f>SUM(D57,D60)</f>
        <v>392</v>
      </c>
      <c r="E54" s="1111"/>
      <c r="F54" s="590">
        <f>SUM(F57,F60)</f>
        <v>129</v>
      </c>
      <c r="G54" s="590">
        <f aca="true" t="shared" si="3" ref="G54:V54">SUM(G57,G60)</f>
        <v>38</v>
      </c>
      <c r="H54" s="590">
        <f t="shared" si="3"/>
        <v>129</v>
      </c>
      <c r="I54" s="590">
        <f t="shared" si="3"/>
        <v>11</v>
      </c>
      <c r="J54" s="590">
        <f t="shared" si="3"/>
        <v>85</v>
      </c>
      <c r="K54" s="590">
        <f t="shared" si="3"/>
        <v>51</v>
      </c>
      <c r="L54" s="590">
        <f t="shared" si="3"/>
        <v>29</v>
      </c>
      <c r="M54" s="590">
        <f t="shared" si="3"/>
        <v>51</v>
      </c>
      <c r="N54" s="590">
        <f t="shared" si="3"/>
        <v>9</v>
      </c>
      <c r="O54" s="590">
        <f t="shared" si="3"/>
        <v>31</v>
      </c>
      <c r="P54" s="590">
        <f t="shared" si="3"/>
        <v>30</v>
      </c>
      <c r="Q54" s="590">
        <f t="shared" si="3"/>
        <v>17</v>
      </c>
      <c r="R54" s="590">
        <f t="shared" si="3"/>
        <v>28</v>
      </c>
      <c r="S54" s="590">
        <f t="shared" si="3"/>
        <v>4</v>
      </c>
      <c r="T54" s="590">
        <f t="shared" si="3"/>
        <v>20</v>
      </c>
      <c r="U54" s="590">
        <f t="shared" si="3"/>
        <v>10</v>
      </c>
      <c r="V54" s="590">
        <f t="shared" si="3"/>
        <v>6</v>
      </c>
      <c r="W54" s="590" t="s">
        <v>846</v>
      </c>
      <c r="X54" s="590" t="s">
        <v>846</v>
      </c>
      <c r="Y54" s="590">
        <f aca="true" t="shared" si="4" ref="Y54:AE54">SUM(Y57,Y60)</f>
        <v>1</v>
      </c>
      <c r="Z54" s="590">
        <f t="shared" si="4"/>
        <v>4</v>
      </c>
      <c r="AA54" s="590">
        <f t="shared" si="4"/>
        <v>1</v>
      </c>
      <c r="AB54" s="590">
        <f t="shared" si="4"/>
        <v>4</v>
      </c>
      <c r="AC54" s="590">
        <f t="shared" si="4"/>
        <v>20</v>
      </c>
      <c r="AD54" s="590">
        <f t="shared" si="4"/>
        <v>15</v>
      </c>
      <c r="AE54" s="590">
        <f t="shared" si="4"/>
        <v>5</v>
      </c>
      <c r="AF54" s="59"/>
      <c r="AG54" s="1122" t="s">
        <v>241</v>
      </c>
      <c r="AH54" s="1122"/>
      <c r="AI54" s="1122"/>
      <c r="AJ54" s="59"/>
      <c r="AK54" s="461" t="s">
        <v>75</v>
      </c>
      <c r="AL54" s="675">
        <v>37</v>
      </c>
      <c r="AM54" s="675"/>
      <c r="AN54" s="675">
        <v>36</v>
      </c>
      <c r="AO54" s="675"/>
      <c r="AP54" s="675">
        <v>28</v>
      </c>
      <c r="AQ54" s="675"/>
      <c r="AR54" s="675">
        <v>1</v>
      </c>
      <c r="AS54" s="675"/>
      <c r="AT54" s="675">
        <v>7</v>
      </c>
      <c r="AU54" s="675"/>
      <c r="AV54" s="675">
        <v>1</v>
      </c>
      <c r="AW54" s="675"/>
      <c r="AX54" s="1057" t="s">
        <v>817</v>
      </c>
      <c r="AY54" s="1057"/>
      <c r="AZ54" s="1057" t="s">
        <v>817</v>
      </c>
      <c r="BA54" s="1057"/>
      <c r="BB54" s="675">
        <v>1</v>
      </c>
      <c r="BC54" s="675"/>
    </row>
    <row r="55" spans="1:55" ht="19.5" customHeight="1">
      <c r="A55" s="1152"/>
      <c r="B55" s="1196"/>
      <c r="C55" s="406"/>
      <c r="D55" s="1087"/>
      <c r="E55" s="680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59"/>
      <c r="AG55" s="1123"/>
      <c r="AH55" s="1123"/>
      <c r="AI55" s="1123"/>
      <c r="AJ55" s="411"/>
      <c r="AK55" s="473" t="s">
        <v>76</v>
      </c>
      <c r="AL55" s="1102">
        <v>20</v>
      </c>
      <c r="AM55" s="679"/>
      <c r="AN55" s="679">
        <v>17</v>
      </c>
      <c r="AO55" s="679"/>
      <c r="AP55" s="679">
        <v>6</v>
      </c>
      <c r="AQ55" s="679"/>
      <c r="AR55" s="679">
        <v>0</v>
      </c>
      <c r="AS55" s="679"/>
      <c r="AT55" s="679">
        <v>11</v>
      </c>
      <c r="AU55" s="679"/>
      <c r="AV55" s="679">
        <v>3</v>
      </c>
      <c r="AW55" s="679"/>
      <c r="AX55" s="1057" t="s">
        <v>817</v>
      </c>
      <c r="AY55" s="1057"/>
      <c r="AZ55" s="1057" t="s">
        <v>817</v>
      </c>
      <c r="BA55" s="1057"/>
      <c r="BB55" s="679">
        <v>3</v>
      </c>
      <c r="BC55" s="679"/>
    </row>
    <row r="56" spans="1:55" ht="27" customHeight="1">
      <c r="A56" s="1152" t="s">
        <v>38</v>
      </c>
      <c r="B56" s="1196"/>
      <c r="C56" s="406" t="s">
        <v>32</v>
      </c>
      <c r="D56" s="1087">
        <v>771</v>
      </c>
      <c r="E56" s="680"/>
      <c r="F56" s="28">
        <v>81</v>
      </c>
      <c r="G56" s="28">
        <v>158</v>
      </c>
      <c r="H56" s="28">
        <v>197</v>
      </c>
      <c r="I56" s="28">
        <v>209</v>
      </c>
      <c r="J56" s="28">
        <v>126</v>
      </c>
      <c r="K56" s="28">
        <v>35</v>
      </c>
      <c r="L56" s="28">
        <v>84</v>
      </c>
      <c r="M56" s="28">
        <v>83</v>
      </c>
      <c r="N56" s="28">
        <v>96</v>
      </c>
      <c r="O56" s="28">
        <v>38</v>
      </c>
      <c r="P56" s="28">
        <v>12</v>
      </c>
      <c r="Q56" s="28">
        <v>23</v>
      </c>
      <c r="R56" s="28">
        <v>38</v>
      </c>
      <c r="S56" s="28">
        <v>41</v>
      </c>
      <c r="T56" s="28">
        <v>20</v>
      </c>
      <c r="U56" s="28">
        <v>130</v>
      </c>
      <c r="V56" s="28">
        <v>74</v>
      </c>
      <c r="W56" s="28">
        <v>1</v>
      </c>
      <c r="X56" s="28">
        <v>32</v>
      </c>
      <c r="Y56" s="28">
        <v>21</v>
      </c>
      <c r="Z56" s="28">
        <v>11</v>
      </c>
      <c r="AA56" s="28">
        <v>9</v>
      </c>
      <c r="AB56" s="28">
        <v>56</v>
      </c>
      <c r="AC56" s="28">
        <v>42</v>
      </c>
      <c r="AD56" s="28">
        <v>23</v>
      </c>
      <c r="AE56" s="28">
        <v>19</v>
      </c>
      <c r="AF56" s="60"/>
      <c r="AG56" s="1073" t="s">
        <v>423</v>
      </c>
      <c r="AH56" s="1074"/>
      <c r="AI56" s="1058" t="s">
        <v>424</v>
      </c>
      <c r="AJ56" s="1062" t="s">
        <v>242</v>
      </c>
      <c r="AK56" s="1063"/>
      <c r="AL56" s="1147"/>
      <c r="AM56" s="1076"/>
      <c r="AN56" s="1076"/>
      <c r="AO56" s="1076"/>
      <c r="AP56" s="1076"/>
      <c r="AQ56" s="1076"/>
      <c r="AR56" s="1076"/>
      <c r="AS56" s="1076"/>
      <c r="AT56" s="1076"/>
      <c r="AU56" s="1076"/>
      <c r="AV56" s="1076"/>
      <c r="AW56" s="1076"/>
      <c r="AX56" s="1076"/>
      <c r="AY56" s="1076"/>
      <c r="AZ56" s="1076"/>
      <c r="BA56" s="1076"/>
      <c r="BB56" s="1076"/>
      <c r="BC56" s="1076"/>
    </row>
    <row r="57" spans="1:55" s="246" customFormat="1" ht="27" customHeight="1">
      <c r="A57" s="1152"/>
      <c r="B57" s="1196"/>
      <c r="C57" s="406" t="s">
        <v>33</v>
      </c>
      <c r="D57" s="1087">
        <v>270</v>
      </c>
      <c r="E57" s="680"/>
      <c r="F57" s="28">
        <v>129</v>
      </c>
      <c r="G57" s="28">
        <v>38</v>
      </c>
      <c r="H57" s="28">
        <v>15</v>
      </c>
      <c r="I57" s="28">
        <v>3</v>
      </c>
      <c r="J57" s="28">
        <v>85</v>
      </c>
      <c r="K57" s="28">
        <v>51</v>
      </c>
      <c r="L57" s="28">
        <v>29</v>
      </c>
      <c r="M57" s="28">
        <v>9</v>
      </c>
      <c r="N57" s="28">
        <v>5</v>
      </c>
      <c r="O57" s="28">
        <v>31</v>
      </c>
      <c r="P57" s="28">
        <v>30</v>
      </c>
      <c r="Q57" s="28">
        <v>17</v>
      </c>
      <c r="R57" s="28">
        <v>4</v>
      </c>
      <c r="S57" s="28">
        <v>2</v>
      </c>
      <c r="T57" s="28">
        <v>20</v>
      </c>
      <c r="U57" s="28">
        <v>5</v>
      </c>
      <c r="V57" s="28">
        <v>2</v>
      </c>
      <c r="W57" s="28" t="s">
        <v>817</v>
      </c>
      <c r="X57" s="28" t="s">
        <v>817</v>
      </c>
      <c r="Y57" s="28">
        <v>1</v>
      </c>
      <c r="Z57" s="28" t="s">
        <v>817</v>
      </c>
      <c r="AA57" s="28">
        <v>1</v>
      </c>
      <c r="AB57" s="28">
        <v>3</v>
      </c>
      <c r="AC57" s="28">
        <v>17</v>
      </c>
      <c r="AD57" s="28">
        <v>12</v>
      </c>
      <c r="AE57" s="28">
        <v>5</v>
      </c>
      <c r="AF57" s="27"/>
      <c r="AG57" s="774"/>
      <c r="AH57" s="774"/>
      <c r="AI57" s="1059"/>
      <c r="AJ57" s="1064"/>
      <c r="AK57" s="1065"/>
      <c r="AL57" s="1101">
        <v>10</v>
      </c>
      <c r="AM57" s="675"/>
      <c r="AN57" s="675">
        <v>8</v>
      </c>
      <c r="AO57" s="675"/>
      <c r="AP57" s="675">
        <v>3</v>
      </c>
      <c r="AQ57" s="675"/>
      <c r="AR57" s="675">
        <v>1</v>
      </c>
      <c r="AS57" s="675"/>
      <c r="AT57" s="675">
        <v>4</v>
      </c>
      <c r="AU57" s="675"/>
      <c r="AV57" s="675">
        <v>2</v>
      </c>
      <c r="AW57" s="675"/>
      <c r="AX57" s="675" t="s">
        <v>817</v>
      </c>
      <c r="AY57" s="675"/>
      <c r="AZ57" s="675" t="s">
        <v>817</v>
      </c>
      <c r="BA57" s="675"/>
      <c r="BB57" s="675">
        <v>2</v>
      </c>
      <c r="BC57" s="675"/>
    </row>
    <row r="58" spans="1:55" s="246" customFormat="1" ht="27" customHeight="1">
      <c r="A58" s="1088"/>
      <c r="B58" s="1197"/>
      <c r="C58" s="266"/>
      <c r="D58" s="1079"/>
      <c r="E58" s="1080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49"/>
      <c r="AG58" s="1075"/>
      <c r="AH58" s="1075"/>
      <c r="AI58" s="1060"/>
      <c r="AJ58" s="1066"/>
      <c r="AK58" s="1067"/>
      <c r="AL58" s="1102"/>
      <c r="AM58" s="679"/>
      <c r="AN58" s="679"/>
      <c r="AO58" s="679"/>
      <c r="AP58" s="679"/>
      <c r="AQ58" s="679"/>
      <c r="AR58" s="679"/>
      <c r="AS58" s="679"/>
      <c r="AT58" s="679"/>
      <c r="AU58" s="679"/>
      <c r="AV58" s="679"/>
      <c r="AW58" s="679"/>
      <c r="AX58" s="679"/>
      <c r="AY58" s="679"/>
      <c r="AZ58" s="679"/>
      <c r="BA58" s="679"/>
      <c r="BB58" s="679"/>
      <c r="BC58" s="679"/>
    </row>
    <row r="59" spans="1:55" s="246" customFormat="1" ht="27" customHeight="1">
      <c r="A59" s="1088" t="s">
        <v>37</v>
      </c>
      <c r="B59" s="1197"/>
      <c r="C59" s="266" t="s">
        <v>32</v>
      </c>
      <c r="D59" s="1079">
        <v>664</v>
      </c>
      <c r="E59" s="1080"/>
      <c r="F59" s="251" t="s">
        <v>817</v>
      </c>
      <c r="G59" s="251" t="s">
        <v>817</v>
      </c>
      <c r="H59" s="251">
        <v>411</v>
      </c>
      <c r="I59" s="251">
        <v>253</v>
      </c>
      <c r="J59" s="251" t="s">
        <v>817</v>
      </c>
      <c r="K59" s="251" t="s">
        <v>817</v>
      </c>
      <c r="L59" s="251" t="s">
        <v>817</v>
      </c>
      <c r="M59" s="251">
        <v>175</v>
      </c>
      <c r="N59" s="251">
        <v>120</v>
      </c>
      <c r="O59" s="251" t="s">
        <v>817</v>
      </c>
      <c r="P59" s="251" t="s">
        <v>817</v>
      </c>
      <c r="Q59" s="251" t="s">
        <v>817</v>
      </c>
      <c r="R59" s="251">
        <v>84</v>
      </c>
      <c r="S59" s="251">
        <v>52</v>
      </c>
      <c r="T59" s="251" t="s">
        <v>817</v>
      </c>
      <c r="U59" s="251">
        <v>52</v>
      </c>
      <c r="V59" s="251">
        <v>48</v>
      </c>
      <c r="W59" s="251">
        <v>1</v>
      </c>
      <c r="X59" s="251">
        <v>19</v>
      </c>
      <c r="Y59" s="251">
        <v>12</v>
      </c>
      <c r="Z59" s="251">
        <v>14</v>
      </c>
      <c r="AA59" s="251">
        <v>2</v>
      </c>
      <c r="AB59" s="251">
        <v>4</v>
      </c>
      <c r="AC59" s="251">
        <v>4</v>
      </c>
      <c r="AD59" s="251">
        <v>1</v>
      </c>
      <c r="AE59" s="251">
        <v>3</v>
      </c>
      <c r="AF59" s="249"/>
      <c r="AG59" s="1075"/>
      <c r="AH59" s="1075"/>
      <c r="AI59" s="1060"/>
      <c r="AJ59" s="1097" t="s">
        <v>425</v>
      </c>
      <c r="AK59" s="1098"/>
      <c r="AL59" s="1101">
        <v>948</v>
      </c>
      <c r="AM59" s="675"/>
      <c r="AN59" s="675">
        <v>948</v>
      </c>
      <c r="AO59" s="675"/>
      <c r="AP59" s="675">
        <v>389</v>
      </c>
      <c r="AQ59" s="675"/>
      <c r="AR59" s="675" t="s">
        <v>817</v>
      </c>
      <c r="AS59" s="675"/>
      <c r="AT59" s="675">
        <v>559</v>
      </c>
      <c r="AU59" s="675"/>
      <c r="AV59" s="675" t="s">
        <v>817</v>
      </c>
      <c r="AW59" s="675"/>
      <c r="AX59" s="675" t="s">
        <v>817</v>
      </c>
      <c r="AY59" s="675"/>
      <c r="AZ59" s="675" t="s">
        <v>817</v>
      </c>
      <c r="BA59" s="675"/>
      <c r="BB59" s="675" t="s">
        <v>817</v>
      </c>
      <c r="BC59" s="675"/>
    </row>
    <row r="60" spans="1:55" s="246" customFormat="1" ht="27" customHeight="1">
      <c r="A60" s="1199"/>
      <c r="B60" s="1098"/>
      <c r="C60" s="254" t="s">
        <v>33</v>
      </c>
      <c r="D60" s="1077">
        <v>122</v>
      </c>
      <c r="E60" s="1078"/>
      <c r="F60" s="475" t="s">
        <v>817</v>
      </c>
      <c r="G60" s="475" t="s">
        <v>817</v>
      </c>
      <c r="H60" s="475">
        <v>114</v>
      </c>
      <c r="I60" s="475">
        <v>8</v>
      </c>
      <c r="J60" s="475" t="s">
        <v>817</v>
      </c>
      <c r="K60" s="475" t="s">
        <v>817</v>
      </c>
      <c r="L60" s="475" t="s">
        <v>817</v>
      </c>
      <c r="M60" s="475">
        <v>42</v>
      </c>
      <c r="N60" s="475">
        <v>4</v>
      </c>
      <c r="O60" s="475" t="s">
        <v>817</v>
      </c>
      <c r="P60" s="475" t="s">
        <v>817</v>
      </c>
      <c r="Q60" s="475" t="s">
        <v>817</v>
      </c>
      <c r="R60" s="475">
        <v>24</v>
      </c>
      <c r="S60" s="475">
        <v>2</v>
      </c>
      <c r="T60" s="475" t="s">
        <v>817</v>
      </c>
      <c r="U60" s="476">
        <v>5</v>
      </c>
      <c r="V60" s="476">
        <v>4</v>
      </c>
      <c r="W60" s="475" t="s">
        <v>817</v>
      </c>
      <c r="X60" s="475" t="s">
        <v>817</v>
      </c>
      <c r="Y60" s="475" t="s">
        <v>817</v>
      </c>
      <c r="Z60" s="476">
        <v>4</v>
      </c>
      <c r="AA60" s="475" t="s">
        <v>817</v>
      </c>
      <c r="AB60" s="476">
        <v>1</v>
      </c>
      <c r="AC60" s="476">
        <v>3</v>
      </c>
      <c r="AD60" s="476">
        <v>3</v>
      </c>
      <c r="AE60" s="475" t="s">
        <v>817</v>
      </c>
      <c r="AF60" s="249"/>
      <c r="AG60" s="1066"/>
      <c r="AH60" s="1066"/>
      <c r="AI60" s="1061"/>
      <c r="AJ60" s="1099"/>
      <c r="AK60" s="1100"/>
      <c r="AL60" s="1102"/>
      <c r="AM60" s="679"/>
      <c r="AN60" s="679"/>
      <c r="AO60" s="679"/>
      <c r="AP60" s="679"/>
      <c r="AQ60" s="679"/>
      <c r="AR60" s="679"/>
      <c r="AS60" s="679"/>
      <c r="AT60" s="679"/>
      <c r="AU60" s="679"/>
      <c r="AV60" s="679"/>
      <c r="AW60" s="679"/>
      <c r="AX60" s="679"/>
      <c r="AY60" s="679"/>
      <c r="AZ60" s="679"/>
      <c r="BA60" s="679"/>
      <c r="BB60" s="679"/>
      <c r="BC60" s="679"/>
    </row>
    <row r="61" spans="1:51" s="246" customFormat="1" ht="19.5" customHeight="1">
      <c r="A61" s="252" t="s">
        <v>421</v>
      </c>
      <c r="B61" s="252"/>
      <c r="C61" s="252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9"/>
      <c r="AG61" s="249" t="s">
        <v>422</v>
      </c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63"/>
    </row>
    <row r="62" spans="1:56" s="153" customFormat="1" ht="19.5" customHeight="1">
      <c r="A62" s="246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9"/>
      <c r="AG62" s="268"/>
      <c r="AH62" s="268"/>
      <c r="AI62" s="268"/>
      <c r="AJ62" s="247"/>
      <c r="AK62" s="247"/>
      <c r="AL62" s="247"/>
      <c r="AM62" s="247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47"/>
      <c r="AY62" s="247"/>
      <c r="AZ62" s="246"/>
      <c r="BA62" s="246"/>
      <c r="BB62" s="246"/>
      <c r="BC62" s="246"/>
      <c r="BD62" s="61"/>
    </row>
    <row r="63" spans="32:55" s="153" customFormat="1" ht="19.5" customHeight="1">
      <c r="AF63" s="151"/>
      <c r="AG63" s="264"/>
      <c r="AH63" s="264"/>
      <c r="AI63" s="264"/>
      <c r="AJ63" s="219"/>
      <c r="AK63" s="219"/>
      <c r="AL63" s="219"/>
      <c r="AM63" s="219"/>
      <c r="AN63" s="218"/>
      <c r="AO63" s="218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61"/>
      <c r="BA63" s="61"/>
      <c r="BB63" s="61"/>
      <c r="BC63" s="61"/>
    </row>
    <row r="64" spans="1:51" s="153" customFormat="1" ht="19.5" customHeight="1">
      <c r="A64" s="219"/>
      <c r="B64" s="219"/>
      <c r="C64" s="219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51"/>
      <c r="AG64" s="264"/>
      <c r="AH64" s="264"/>
      <c r="AI64" s="264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</row>
    <row r="65" spans="1:51" ht="19.5" customHeight="1">
      <c r="A65" s="219"/>
      <c r="B65" s="219"/>
      <c r="C65" s="219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53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51"/>
      <c r="AG65" s="157"/>
      <c r="AH65" s="157"/>
      <c r="AI65" s="157"/>
      <c r="AJ65" s="137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</row>
    <row r="66" spans="1:51" ht="19.5" customHeight="1">
      <c r="A66" s="60"/>
      <c r="B66" s="60"/>
      <c r="C66" s="60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27"/>
      <c r="AG66" s="60"/>
      <c r="AH66" s="60"/>
      <c r="AI66" s="59"/>
      <c r="AJ66" s="59"/>
      <c r="AK66" s="28"/>
      <c r="AL66" s="28"/>
      <c r="AM66" s="28"/>
      <c r="AN66" s="59"/>
      <c r="AO66" s="59"/>
      <c r="AP66" s="28"/>
      <c r="AQ66" s="28"/>
      <c r="AR66" s="28"/>
      <c r="AS66" s="28"/>
      <c r="AT66" s="28"/>
      <c r="AU66" s="28"/>
      <c r="AV66" s="28"/>
      <c r="AW66" s="28"/>
      <c r="AX66" s="28"/>
      <c r="AY66" s="28"/>
    </row>
    <row r="67" spans="32:51" ht="19.5" customHeight="1">
      <c r="AF67" s="27"/>
      <c r="AG67" s="57"/>
      <c r="AH67" s="57"/>
      <c r="AI67" s="57"/>
      <c r="AJ67" s="38"/>
      <c r="AK67" s="28"/>
      <c r="AL67" s="28"/>
      <c r="AM67" s="28"/>
      <c r="AN67" s="59"/>
      <c r="AO67" s="59"/>
      <c r="AP67" s="28"/>
      <c r="AQ67" s="28"/>
      <c r="AR67" s="28"/>
      <c r="AS67" s="28"/>
      <c r="AT67" s="28"/>
      <c r="AU67" s="28"/>
      <c r="AV67" s="28"/>
      <c r="AW67" s="28"/>
      <c r="AX67" s="28"/>
      <c r="AY67" s="28"/>
    </row>
    <row r="68" spans="17:51" ht="19.5" customHeight="1"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G68" s="57"/>
      <c r="AH68" s="57"/>
      <c r="AI68" s="57"/>
      <c r="AJ68" s="38"/>
      <c r="AK68" s="28"/>
      <c r="AL68" s="28"/>
      <c r="AM68" s="28"/>
      <c r="AN68" s="59"/>
      <c r="AO68" s="59"/>
      <c r="AP68" s="28"/>
      <c r="AQ68" s="28"/>
      <c r="AR68" s="28"/>
      <c r="AS68" s="28"/>
      <c r="AT68" s="28"/>
      <c r="AU68" s="28"/>
      <c r="AV68" s="28"/>
      <c r="AW68" s="28"/>
      <c r="AX68" s="28"/>
      <c r="AY68" s="28"/>
    </row>
    <row r="69" spans="17:51" ht="19.5" customHeight="1"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27"/>
      <c r="AG69" s="57"/>
      <c r="AH69" s="57"/>
      <c r="AI69" s="57"/>
      <c r="AJ69" s="38"/>
      <c r="AK69" s="28"/>
      <c r="AL69" s="28"/>
      <c r="AM69" s="28"/>
      <c r="AN69" s="59"/>
      <c r="AO69" s="59"/>
      <c r="AP69" s="28"/>
      <c r="AQ69" s="28"/>
      <c r="AR69" s="28"/>
      <c r="AS69" s="28"/>
      <c r="AT69" s="28"/>
      <c r="AU69" s="28"/>
      <c r="AV69" s="28"/>
      <c r="AW69" s="28"/>
      <c r="AX69" s="28"/>
      <c r="AY69" s="28"/>
    </row>
    <row r="70" spans="17:51" ht="19.5" customHeight="1">
      <c r="Q70" s="59"/>
      <c r="R70" s="59"/>
      <c r="S70" s="59"/>
      <c r="T70" s="59"/>
      <c r="U70" s="59"/>
      <c r="V70" s="59"/>
      <c r="W70" s="210"/>
      <c r="X70" s="210"/>
      <c r="Y70" s="210"/>
      <c r="Z70" s="210"/>
      <c r="AA70" s="210"/>
      <c r="AB70" s="210"/>
      <c r="AC70" s="210"/>
      <c r="AD70" s="210"/>
      <c r="AE70" s="210"/>
      <c r="AF70" s="27"/>
      <c r="AG70" s="59"/>
      <c r="AH70" s="59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59"/>
      <c r="AX70" s="59"/>
      <c r="AY70" s="59"/>
    </row>
    <row r="71" spans="17:51" ht="14.25">
      <c r="Q71" s="477"/>
      <c r="R71" s="477"/>
      <c r="S71" s="477"/>
      <c r="T71" s="477"/>
      <c r="U71" s="477"/>
      <c r="V71" s="478"/>
      <c r="W71" s="477"/>
      <c r="X71" s="477"/>
      <c r="Y71" s="477"/>
      <c r="Z71" s="477"/>
      <c r="AA71" s="59"/>
      <c r="AB71" s="59"/>
      <c r="AC71" s="59"/>
      <c r="AD71" s="59"/>
      <c r="AE71" s="477"/>
      <c r="AF71" s="59"/>
      <c r="AG71" s="60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</row>
    <row r="72" spans="17:51" ht="14.25"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59"/>
      <c r="AB72" s="59"/>
      <c r="AC72" s="59"/>
      <c r="AD72" s="59"/>
      <c r="AE72" s="477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</row>
    <row r="73" spans="17:32" ht="14.25"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59"/>
      <c r="AB73" s="59"/>
      <c r="AC73" s="59"/>
      <c r="AD73" s="59"/>
      <c r="AE73" s="477"/>
      <c r="AF73" s="210"/>
    </row>
    <row r="74" spans="17:51" ht="14.25"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59"/>
      <c r="AB74" s="59"/>
      <c r="AC74" s="59"/>
      <c r="AD74" s="59"/>
      <c r="AE74" s="477"/>
      <c r="AF74" s="477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</row>
    <row r="75" spans="1:51" ht="14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59"/>
      <c r="AB75" s="59"/>
      <c r="AC75" s="59"/>
      <c r="AD75" s="59"/>
      <c r="AE75" s="477"/>
      <c r="AF75" s="477"/>
      <c r="AG75" s="60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</row>
    <row r="76" spans="1:51" s="246" customFormat="1" ht="17.2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52"/>
      <c r="AC76" s="252"/>
      <c r="AD76" s="252"/>
      <c r="AE76" s="252"/>
      <c r="AF76" s="26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</row>
    <row r="77" spans="1:51" s="246" customFormat="1" ht="17.25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2"/>
      <c r="AC77" s="242"/>
      <c r="AD77" s="242"/>
      <c r="AE77" s="242"/>
      <c r="AF77" s="267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</row>
    <row r="78" spans="1:51" s="246" customFormat="1" ht="14.25">
      <c r="A78" s="247"/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2"/>
      <c r="AC78" s="242"/>
      <c r="AD78" s="242"/>
      <c r="AE78" s="242"/>
      <c r="AF78" s="267"/>
      <c r="AG78" s="253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</row>
    <row r="79" spans="1:51" s="246" customFormat="1" ht="14.25">
      <c r="A79" s="252"/>
      <c r="B79" s="252"/>
      <c r="C79" s="252"/>
      <c r="D79" s="252"/>
      <c r="E79" s="252"/>
      <c r="F79" s="252"/>
      <c r="G79" s="253"/>
      <c r="H79" s="252"/>
      <c r="I79" s="253"/>
      <c r="J79" s="252"/>
      <c r="K79" s="253"/>
      <c r="L79" s="252"/>
      <c r="M79" s="253"/>
      <c r="N79" s="252"/>
      <c r="O79" s="253"/>
      <c r="P79" s="253"/>
      <c r="Q79" s="252"/>
      <c r="R79" s="252"/>
      <c r="S79" s="253"/>
      <c r="T79" s="252"/>
      <c r="U79" s="253"/>
      <c r="V79" s="252"/>
      <c r="W79" s="253"/>
      <c r="X79" s="253"/>
      <c r="Y79" s="253"/>
      <c r="Z79" s="253"/>
      <c r="AA79" s="260"/>
      <c r="AB79" s="252"/>
      <c r="AC79" s="252"/>
      <c r="AD79" s="252"/>
      <c r="AE79" s="252"/>
      <c r="AF79" s="267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63"/>
    </row>
    <row r="80" spans="1:51" s="246" customFormat="1" ht="14.25">
      <c r="A80" s="247"/>
      <c r="B80" s="247"/>
      <c r="C80" s="28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52"/>
      <c r="AC80" s="252"/>
      <c r="AD80" s="252"/>
      <c r="AE80" s="252"/>
      <c r="AG80" s="268"/>
      <c r="AH80" s="268"/>
      <c r="AI80" s="268"/>
      <c r="AJ80" s="247"/>
      <c r="AK80" s="247"/>
      <c r="AL80" s="247"/>
      <c r="AM80" s="247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47"/>
      <c r="AY80" s="247"/>
    </row>
    <row r="81" spans="1:51" s="246" customFormat="1" ht="14.25">
      <c r="A81" s="287"/>
      <c r="B81" s="287"/>
      <c r="C81" s="28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52"/>
      <c r="AC81" s="252"/>
      <c r="AD81" s="252"/>
      <c r="AE81" s="252"/>
      <c r="AG81" s="268"/>
      <c r="AH81" s="268"/>
      <c r="AI81" s="268"/>
      <c r="AJ81" s="247"/>
      <c r="AK81" s="247"/>
      <c r="AL81" s="247"/>
      <c r="AM81" s="247"/>
      <c r="AN81" s="259"/>
      <c r="AO81" s="259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</row>
    <row r="82" spans="1:51" s="246" customFormat="1" ht="14.25">
      <c r="A82" s="94"/>
      <c r="B82" s="270"/>
      <c r="C82" s="270"/>
      <c r="D82" s="252"/>
      <c r="E82" s="479"/>
      <c r="F82" s="252"/>
      <c r="G82" s="479"/>
      <c r="H82" s="252"/>
      <c r="I82" s="479"/>
      <c r="J82" s="251"/>
      <c r="K82" s="480"/>
      <c r="L82" s="251"/>
      <c r="M82" s="480"/>
      <c r="N82" s="251"/>
      <c r="O82" s="480"/>
      <c r="P82" s="251"/>
      <c r="Q82" s="480"/>
      <c r="R82" s="251"/>
      <c r="S82" s="480"/>
      <c r="T82" s="251"/>
      <c r="U82" s="480"/>
      <c r="V82" s="251"/>
      <c r="W82" s="480"/>
      <c r="X82" s="251"/>
      <c r="Y82" s="480"/>
      <c r="Z82" s="251"/>
      <c r="AA82" s="480"/>
      <c r="AB82" s="252"/>
      <c r="AC82" s="252"/>
      <c r="AD82" s="252"/>
      <c r="AE82" s="252"/>
      <c r="AG82" s="268"/>
      <c r="AH82" s="268"/>
      <c r="AI82" s="268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</row>
    <row r="83" spans="1:51" ht="14.25">
      <c r="A83" s="400"/>
      <c r="B83" s="270"/>
      <c r="C83" s="270"/>
      <c r="D83" s="252"/>
      <c r="E83" s="479"/>
      <c r="F83" s="252"/>
      <c r="G83" s="479"/>
      <c r="H83" s="252"/>
      <c r="I83" s="479"/>
      <c r="J83" s="251"/>
      <c r="K83" s="480"/>
      <c r="L83" s="251"/>
      <c r="M83" s="480"/>
      <c r="N83" s="251"/>
      <c r="O83" s="480"/>
      <c r="P83" s="251"/>
      <c r="Q83" s="480"/>
      <c r="R83" s="251"/>
      <c r="S83" s="480"/>
      <c r="T83" s="251"/>
      <c r="U83" s="480"/>
      <c r="V83" s="251"/>
      <c r="W83" s="480"/>
      <c r="X83" s="251"/>
      <c r="Y83" s="480"/>
      <c r="Z83" s="251"/>
      <c r="AA83" s="480"/>
      <c r="AB83" s="252"/>
      <c r="AC83" s="252"/>
      <c r="AD83" s="252"/>
      <c r="AE83" s="252"/>
      <c r="AF83" s="246"/>
      <c r="AG83" s="157"/>
      <c r="AH83" s="157"/>
      <c r="AI83" s="157"/>
      <c r="AJ83" s="137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</row>
    <row r="84" spans="1:51" ht="14.25">
      <c r="A84" s="114"/>
      <c r="B84" s="210"/>
      <c r="C84" s="210"/>
      <c r="D84" s="60"/>
      <c r="E84" s="474"/>
      <c r="F84" s="60"/>
      <c r="G84" s="474"/>
      <c r="H84" s="60"/>
      <c r="I84" s="474"/>
      <c r="J84" s="28"/>
      <c r="K84" s="458"/>
      <c r="L84" s="28"/>
      <c r="M84" s="458"/>
      <c r="N84" s="28"/>
      <c r="O84" s="458"/>
      <c r="P84" s="28"/>
      <c r="Q84" s="458"/>
      <c r="R84" s="28"/>
      <c r="S84" s="458"/>
      <c r="T84" s="28"/>
      <c r="U84" s="458"/>
      <c r="V84" s="28"/>
      <c r="W84" s="458"/>
      <c r="X84" s="28"/>
      <c r="Y84" s="458"/>
      <c r="Z84" s="28"/>
      <c r="AA84" s="458"/>
      <c r="AB84" s="60"/>
      <c r="AC84" s="60"/>
      <c r="AD84" s="60"/>
      <c r="AE84" s="60"/>
      <c r="AG84" s="60"/>
      <c r="AH84" s="60"/>
      <c r="AI84" s="59"/>
      <c r="AJ84" s="59"/>
      <c r="AK84" s="28"/>
      <c r="AL84" s="28"/>
      <c r="AM84" s="28"/>
      <c r="AN84" s="59"/>
      <c r="AO84" s="59"/>
      <c r="AP84" s="28"/>
      <c r="AQ84" s="28"/>
      <c r="AR84" s="28"/>
      <c r="AS84" s="28"/>
      <c r="AT84" s="28"/>
      <c r="AU84" s="28"/>
      <c r="AV84" s="28"/>
      <c r="AW84" s="28"/>
      <c r="AX84" s="28"/>
      <c r="AY84" s="28"/>
    </row>
    <row r="85" spans="1:51" ht="14.25">
      <c r="A85" s="114"/>
      <c r="B85" s="210"/>
      <c r="C85" s="210"/>
      <c r="D85" s="60"/>
      <c r="E85" s="474"/>
      <c r="F85" s="60"/>
      <c r="G85" s="474"/>
      <c r="H85" s="60"/>
      <c r="I85" s="474"/>
      <c r="J85" s="28"/>
      <c r="K85" s="458"/>
      <c r="L85" s="28"/>
      <c r="M85" s="458"/>
      <c r="N85" s="28"/>
      <c r="O85" s="458"/>
      <c r="P85" s="28"/>
      <c r="Q85" s="458"/>
      <c r="R85" s="28"/>
      <c r="S85" s="458"/>
      <c r="T85" s="28"/>
      <c r="U85" s="458"/>
      <c r="V85" s="28"/>
      <c r="W85" s="458"/>
      <c r="X85" s="28"/>
      <c r="Y85" s="458"/>
      <c r="Z85" s="28"/>
      <c r="AA85" s="458"/>
      <c r="AB85" s="60"/>
      <c r="AC85" s="60"/>
      <c r="AD85" s="60"/>
      <c r="AE85" s="60"/>
      <c r="AG85" s="57"/>
      <c r="AH85" s="57"/>
      <c r="AI85" s="57"/>
      <c r="AJ85" s="38"/>
      <c r="AK85" s="28"/>
      <c r="AL85" s="28"/>
      <c r="AM85" s="28"/>
      <c r="AN85" s="59"/>
      <c r="AO85" s="59"/>
      <c r="AP85" s="28"/>
      <c r="AQ85" s="28"/>
      <c r="AR85" s="28"/>
      <c r="AS85" s="28"/>
      <c r="AT85" s="28"/>
      <c r="AU85" s="28"/>
      <c r="AV85" s="28"/>
      <c r="AW85" s="28"/>
      <c r="AX85" s="28"/>
      <c r="AY85" s="28"/>
    </row>
    <row r="86" spans="1:51" ht="14.25">
      <c r="A86" s="115"/>
      <c r="B86" s="210"/>
      <c r="C86" s="210"/>
      <c r="D86" s="130"/>
      <c r="E86" s="138"/>
      <c r="F86" s="130"/>
      <c r="G86" s="138"/>
      <c r="H86" s="130"/>
      <c r="I86" s="138"/>
      <c r="J86" s="156"/>
      <c r="K86" s="139"/>
      <c r="L86" s="156"/>
      <c r="M86" s="139"/>
      <c r="N86" s="156"/>
      <c r="O86" s="139"/>
      <c r="P86" s="156"/>
      <c r="Q86" s="139"/>
      <c r="R86" s="156"/>
      <c r="S86" s="139"/>
      <c r="T86" s="156"/>
      <c r="U86" s="139"/>
      <c r="V86" s="156"/>
      <c r="W86" s="139"/>
      <c r="X86" s="156"/>
      <c r="Y86" s="139"/>
      <c r="Z86" s="156"/>
      <c r="AA86" s="139"/>
      <c r="AB86" s="60"/>
      <c r="AC86" s="60"/>
      <c r="AD86" s="60"/>
      <c r="AE86" s="60"/>
      <c r="AG86" s="57"/>
      <c r="AH86" s="57"/>
      <c r="AI86" s="57"/>
      <c r="AJ86" s="38"/>
      <c r="AK86" s="28"/>
      <c r="AL86" s="28"/>
      <c r="AM86" s="28"/>
      <c r="AN86" s="59"/>
      <c r="AO86" s="59"/>
      <c r="AP86" s="28"/>
      <c r="AQ86" s="28"/>
      <c r="AR86" s="28"/>
      <c r="AS86" s="28"/>
      <c r="AT86" s="28"/>
      <c r="AU86" s="28"/>
      <c r="AV86" s="28"/>
      <c r="AW86" s="28"/>
      <c r="AX86" s="28"/>
      <c r="AY86" s="28"/>
    </row>
    <row r="87" spans="1:51" ht="14.25">
      <c r="A87" s="60"/>
      <c r="B87" s="60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59"/>
      <c r="AC87" s="59"/>
      <c r="AD87" s="59"/>
      <c r="AE87" s="59"/>
      <c r="AG87" s="57"/>
      <c r="AH87" s="57"/>
      <c r="AI87" s="57"/>
      <c r="AJ87" s="38"/>
      <c r="AK87" s="28"/>
      <c r="AL87" s="28"/>
      <c r="AM87" s="28"/>
      <c r="AN87" s="59"/>
      <c r="AO87" s="59"/>
      <c r="AP87" s="28"/>
      <c r="AQ87" s="28"/>
      <c r="AR87" s="28"/>
      <c r="AS87" s="28"/>
      <c r="AT87" s="28"/>
      <c r="AU87" s="28"/>
      <c r="AV87" s="28"/>
      <c r="AW87" s="28"/>
      <c r="AX87" s="28"/>
      <c r="AY87" s="28"/>
    </row>
    <row r="88" spans="1:51" ht="14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59"/>
      <c r="AC88" s="59"/>
      <c r="AD88" s="59"/>
      <c r="AE88" s="59"/>
      <c r="AG88" s="59"/>
      <c r="AH88" s="59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59"/>
      <c r="AX88" s="59"/>
      <c r="AY88" s="59"/>
    </row>
    <row r="89" spans="1:51" ht="14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59"/>
      <c r="AC89" s="59"/>
      <c r="AD89" s="59"/>
      <c r="AE89" s="59"/>
      <c r="AG89" s="60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</row>
    <row r="90" spans="1:31" s="246" customFormat="1" ht="17.25">
      <c r="A90" s="59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53"/>
      <c r="AC90" s="253"/>
      <c r="AD90" s="253"/>
      <c r="AE90" s="253"/>
    </row>
    <row r="91" spans="1:31" s="246" customFormat="1" ht="14.25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53"/>
      <c r="AC91" s="253"/>
      <c r="AD91" s="253"/>
      <c r="AE91" s="253"/>
    </row>
    <row r="92" spans="1:31" s="246" customFormat="1" ht="17.2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2"/>
      <c r="X92" s="242"/>
      <c r="Y92" s="242"/>
      <c r="Z92" s="242"/>
      <c r="AA92" s="242"/>
      <c r="AB92" s="253"/>
      <c r="AC92" s="253"/>
      <c r="AD92" s="253"/>
      <c r="AE92" s="253"/>
    </row>
    <row r="93" spans="1:31" s="246" customFormat="1" ht="14.25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53"/>
      <c r="X93" s="253"/>
      <c r="Y93" s="252"/>
      <c r="Z93" s="252"/>
      <c r="AA93" s="260"/>
      <c r="AB93" s="253"/>
      <c r="AC93" s="252"/>
      <c r="AD93" s="252"/>
      <c r="AE93" s="252"/>
    </row>
    <row r="94" spans="1:31" s="246" customFormat="1" ht="14.25">
      <c r="A94" s="269"/>
      <c r="B94" s="270"/>
      <c r="C94" s="270"/>
      <c r="D94" s="253"/>
      <c r="E94" s="247"/>
      <c r="F94" s="259"/>
      <c r="G94" s="270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2"/>
      <c r="AC94" s="252"/>
      <c r="AD94" s="252"/>
      <c r="AE94" s="252"/>
    </row>
    <row r="95" spans="1:31" s="246" customFormat="1" ht="14.25">
      <c r="A95" s="271"/>
      <c r="B95" s="271"/>
      <c r="C95" s="271"/>
      <c r="D95" s="272"/>
      <c r="E95" s="272"/>
      <c r="F95" s="273"/>
      <c r="G95" s="273"/>
      <c r="H95" s="273"/>
      <c r="I95" s="273"/>
      <c r="J95" s="273"/>
      <c r="K95" s="273"/>
      <c r="L95" s="273"/>
      <c r="M95" s="273"/>
      <c r="N95" s="274"/>
      <c r="O95" s="274"/>
      <c r="P95" s="274"/>
      <c r="Q95" s="274"/>
      <c r="R95" s="275"/>
      <c r="S95" s="274"/>
      <c r="T95" s="274"/>
      <c r="U95" s="274"/>
      <c r="V95" s="274"/>
      <c r="W95" s="259"/>
      <c r="X95" s="259"/>
      <c r="Y95" s="259"/>
      <c r="Z95" s="259"/>
      <c r="AA95" s="259"/>
      <c r="AB95" s="252"/>
      <c r="AC95" s="252"/>
      <c r="AD95" s="252"/>
      <c r="AE95" s="252"/>
    </row>
    <row r="96" spans="1:31" s="246" customFormat="1" ht="14.25">
      <c r="A96" s="271"/>
      <c r="B96" s="271"/>
      <c r="C96" s="271"/>
      <c r="D96" s="272"/>
      <c r="E96" s="272"/>
      <c r="F96" s="273"/>
      <c r="G96" s="273"/>
      <c r="H96" s="273"/>
      <c r="I96" s="273"/>
      <c r="J96" s="273"/>
      <c r="K96" s="273"/>
      <c r="L96" s="273"/>
      <c r="M96" s="273"/>
      <c r="N96" s="274"/>
      <c r="O96" s="274"/>
      <c r="P96" s="274"/>
      <c r="Q96" s="274"/>
      <c r="R96" s="275"/>
      <c r="S96" s="274"/>
      <c r="T96" s="274"/>
      <c r="U96" s="274"/>
      <c r="V96" s="274"/>
      <c r="W96" s="259"/>
      <c r="X96" s="259"/>
      <c r="Y96" s="259"/>
      <c r="Z96" s="259"/>
      <c r="AA96" s="259"/>
      <c r="AB96" s="252"/>
      <c r="AC96" s="252"/>
      <c r="AD96" s="252"/>
      <c r="AE96" s="252"/>
    </row>
    <row r="97" spans="1:31" s="246" customFormat="1" ht="14.25">
      <c r="A97" s="271"/>
      <c r="B97" s="271"/>
      <c r="C97" s="271"/>
      <c r="D97" s="272"/>
      <c r="E97" s="272"/>
      <c r="F97" s="273"/>
      <c r="G97" s="273"/>
      <c r="H97" s="273"/>
      <c r="I97" s="273"/>
      <c r="J97" s="273"/>
      <c r="K97" s="273"/>
      <c r="L97" s="273"/>
      <c r="M97" s="273"/>
      <c r="N97" s="274"/>
      <c r="O97" s="274"/>
      <c r="P97" s="274"/>
      <c r="Q97" s="274"/>
      <c r="R97" s="275"/>
      <c r="S97" s="274"/>
      <c r="T97" s="274"/>
      <c r="U97" s="274"/>
      <c r="V97" s="274"/>
      <c r="W97" s="259"/>
      <c r="X97" s="259"/>
      <c r="Y97" s="259"/>
      <c r="Z97" s="259"/>
      <c r="AA97" s="259"/>
      <c r="AB97" s="252"/>
      <c r="AC97" s="252"/>
      <c r="AD97" s="252"/>
      <c r="AE97" s="252"/>
    </row>
    <row r="98" spans="1:31" s="246" customFormat="1" ht="14.25">
      <c r="A98" s="271"/>
      <c r="B98" s="271"/>
      <c r="C98" s="271"/>
      <c r="D98" s="272"/>
      <c r="E98" s="272"/>
      <c r="F98" s="273"/>
      <c r="G98" s="273"/>
      <c r="H98" s="273"/>
      <c r="I98" s="273"/>
      <c r="J98" s="273"/>
      <c r="K98" s="273"/>
      <c r="L98" s="273"/>
      <c r="M98" s="273"/>
      <c r="N98" s="274"/>
      <c r="O98" s="274"/>
      <c r="P98" s="274"/>
      <c r="Q98" s="274"/>
      <c r="R98" s="275"/>
      <c r="S98" s="274"/>
      <c r="T98" s="274"/>
      <c r="U98" s="274"/>
      <c r="V98" s="274"/>
      <c r="W98" s="259"/>
      <c r="X98" s="259"/>
      <c r="Y98" s="259"/>
      <c r="Z98" s="259"/>
      <c r="AA98" s="259"/>
      <c r="AB98" s="252"/>
      <c r="AC98" s="252"/>
      <c r="AD98" s="252"/>
      <c r="AE98" s="252"/>
    </row>
    <row r="99" spans="1:31" ht="14.25">
      <c r="A99" s="157"/>
      <c r="B99" s="157"/>
      <c r="C99" s="157"/>
      <c r="D99" s="130"/>
      <c r="E99" s="481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56"/>
      <c r="X99" s="261"/>
      <c r="Y99" s="130"/>
      <c r="Z99" s="130"/>
      <c r="AA99" s="130"/>
      <c r="AB99" s="60"/>
      <c r="AC99" s="60"/>
      <c r="AD99" s="60"/>
      <c r="AE99" s="60"/>
    </row>
    <row r="100" spans="1:31" ht="14.25">
      <c r="A100" s="124"/>
      <c r="B100" s="124"/>
      <c r="C100" s="124"/>
      <c r="D100" s="124"/>
      <c r="E100" s="124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60"/>
      <c r="AC100" s="60"/>
      <c r="AD100" s="60"/>
      <c r="AE100" s="60"/>
    </row>
    <row r="101" spans="1:31" ht="14.25">
      <c r="A101" s="57"/>
      <c r="B101" s="57"/>
      <c r="C101" s="57"/>
      <c r="D101" s="60"/>
      <c r="E101" s="465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  <c r="R101" s="59"/>
      <c r="S101" s="28"/>
      <c r="T101" s="59"/>
      <c r="U101" s="60"/>
      <c r="V101" s="59"/>
      <c r="W101" s="28"/>
      <c r="X101" s="59"/>
      <c r="Y101" s="60"/>
      <c r="Z101" s="60"/>
      <c r="AA101" s="60"/>
      <c r="AB101" s="60"/>
      <c r="AC101" s="60"/>
      <c r="AD101" s="60"/>
      <c r="AE101" s="60"/>
    </row>
    <row r="102" spans="1:31" ht="14.25">
      <c r="A102" s="124"/>
      <c r="B102" s="124"/>
      <c r="C102" s="124"/>
      <c r="D102" s="124"/>
      <c r="E102" s="124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60"/>
      <c r="AC102" s="60"/>
      <c r="AD102" s="60"/>
      <c r="AE102" s="60"/>
    </row>
    <row r="103" spans="1:31" ht="14.25">
      <c r="A103" s="57"/>
      <c r="B103" s="57"/>
      <c r="C103" s="57"/>
      <c r="D103" s="60"/>
      <c r="E103" s="465"/>
      <c r="F103" s="59"/>
      <c r="G103" s="60"/>
      <c r="H103" s="59"/>
      <c r="I103" s="59"/>
      <c r="J103" s="59"/>
      <c r="K103" s="59"/>
      <c r="L103" s="59"/>
      <c r="M103" s="59"/>
      <c r="N103" s="59"/>
      <c r="O103" s="59"/>
      <c r="P103" s="59"/>
      <c r="Q103" s="60"/>
      <c r="R103" s="59"/>
      <c r="S103" s="60"/>
      <c r="T103" s="59"/>
      <c r="U103" s="60"/>
      <c r="V103" s="59"/>
      <c r="W103" s="28"/>
      <c r="X103" s="59"/>
      <c r="Y103" s="60"/>
      <c r="Z103" s="60"/>
      <c r="AA103" s="60"/>
      <c r="AB103" s="60"/>
      <c r="AC103" s="60"/>
      <c r="AD103" s="60"/>
      <c r="AE103" s="60"/>
    </row>
    <row r="104" spans="1:31" ht="14.25">
      <c r="A104" s="6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</row>
    <row r="105" spans="1:31" ht="14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</row>
    <row r="106" spans="1:31" ht="14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</row>
    <row r="107" spans="1:31" s="246" customFormat="1" ht="17.25">
      <c r="A107" s="59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7"/>
    </row>
    <row r="108" spans="1:31" s="246" customFormat="1" ht="14.25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  <c r="AE108" s="260"/>
    </row>
    <row r="109" spans="1:31" s="246" customFormat="1" ht="14.25">
      <c r="A109" s="268"/>
      <c r="B109" s="268"/>
      <c r="C109" s="154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</row>
    <row r="110" spans="1:31" s="246" customFormat="1" ht="14.25">
      <c r="A110" s="268"/>
      <c r="B110" s="268"/>
      <c r="C110" s="154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8"/>
      <c r="V110" s="270"/>
      <c r="W110" s="270"/>
      <c r="X110" s="270"/>
      <c r="Y110" s="270"/>
      <c r="Z110" s="270"/>
      <c r="AA110" s="270"/>
      <c r="AB110" s="278"/>
      <c r="AC110" s="270"/>
      <c r="AD110" s="270"/>
      <c r="AE110" s="270"/>
    </row>
    <row r="111" spans="1:31" s="246" customFormat="1" ht="14.25">
      <c r="A111" s="268"/>
      <c r="B111" s="268"/>
      <c r="C111" s="154"/>
      <c r="D111" s="278"/>
      <c r="E111" s="278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78"/>
      <c r="V111" s="278"/>
      <c r="W111" s="267"/>
      <c r="X111" s="267"/>
      <c r="Y111" s="267"/>
      <c r="Z111" s="267"/>
      <c r="AA111" s="267"/>
      <c r="AB111" s="278"/>
      <c r="AC111" s="278"/>
      <c r="AD111" s="267"/>
      <c r="AE111" s="267"/>
    </row>
    <row r="112" spans="1:31" s="246" customFormat="1" ht="14.25">
      <c r="A112" s="268"/>
      <c r="B112" s="268"/>
      <c r="C112" s="154"/>
      <c r="D112" s="278"/>
      <c r="E112" s="278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78"/>
      <c r="V112" s="278"/>
      <c r="W112" s="267"/>
      <c r="X112" s="267"/>
      <c r="Y112" s="267"/>
      <c r="Z112" s="267"/>
      <c r="AA112" s="267"/>
      <c r="AB112" s="278"/>
      <c r="AC112" s="278"/>
      <c r="AD112" s="267"/>
      <c r="AE112" s="267"/>
    </row>
    <row r="113" spans="1:31" s="246" customFormat="1" ht="14.25">
      <c r="A113" s="268"/>
      <c r="B113" s="268"/>
      <c r="C113" s="154"/>
      <c r="D113" s="278"/>
      <c r="E113" s="278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78"/>
      <c r="V113" s="278"/>
      <c r="W113" s="267"/>
      <c r="X113" s="267"/>
      <c r="Y113" s="267"/>
      <c r="Z113" s="267"/>
      <c r="AA113" s="267"/>
      <c r="AB113" s="278"/>
      <c r="AC113" s="278"/>
      <c r="AD113" s="267"/>
      <c r="AE113" s="267"/>
    </row>
    <row r="114" spans="1:31" s="246" customFormat="1" ht="14.25">
      <c r="A114" s="268"/>
      <c r="B114" s="268"/>
      <c r="C114" s="154"/>
      <c r="D114" s="278"/>
      <c r="E114" s="278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78"/>
      <c r="V114" s="278"/>
      <c r="W114" s="267"/>
      <c r="X114" s="267"/>
      <c r="Y114" s="267"/>
      <c r="Z114" s="267"/>
      <c r="AA114" s="267"/>
      <c r="AB114" s="278"/>
      <c r="AC114" s="278"/>
      <c r="AD114" s="267"/>
      <c r="AE114" s="267"/>
    </row>
    <row r="115" spans="1:31" s="246" customFormat="1" ht="14.25">
      <c r="A115" s="268"/>
      <c r="B115" s="268"/>
      <c r="C115" s="154"/>
      <c r="D115" s="278"/>
      <c r="E115" s="278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78"/>
      <c r="V115" s="278"/>
      <c r="W115" s="267"/>
      <c r="X115" s="267"/>
      <c r="Y115" s="267"/>
      <c r="Z115" s="267"/>
      <c r="AA115" s="267"/>
      <c r="AB115" s="278"/>
      <c r="AC115" s="278"/>
      <c r="AD115" s="267"/>
      <c r="AE115" s="267"/>
    </row>
    <row r="116" spans="1:31" s="246" customFormat="1" ht="14.25">
      <c r="A116" s="268"/>
      <c r="B116" s="268"/>
      <c r="C116" s="154"/>
      <c r="D116" s="278"/>
      <c r="E116" s="278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78"/>
      <c r="V116" s="278"/>
      <c r="W116" s="267"/>
      <c r="X116" s="267"/>
      <c r="Y116" s="267"/>
      <c r="Z116" s="267"/>
      <c r="AA116" s="267"/>
      <c r="AB116" s="278"/>
      <c r="AC116" s="278"/>
      <c r="AD116" s="267"/>
      <c r="AE116" s="267"/>
    </row>
    <row r="117" spans="1:31" ht="14.25">
      <c r="A117" s="157"/>
      <c r="B117" s="157"/>
      <c r="C117" s="157"/>
      <c r="D117" s="156"/>
      <c r="E117" s="156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31" ht="14.25">
      <c r="A118" s="157"/>
      <c r="B118" s="157"/>
      <c r="C118" s="157"/>
      <c r="D118" s="156"/>
      <c r="E118" s="156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31" ht="14.25">
      <c r="A119" s="57"/>
      <c r="B119" s="57"/>
      <c r="C119" s="57"/>
      <c r="D119" s="28"/>
      <c r="E119" s="28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ht="14.25">
      <c r="A120" s="57"/>
      <c r="B120" s="57"/>
      <c r="C120" s="5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4.25">
      <c r="A121" s="57"/>
      <c r="B121" s="57"/>
      <c r="C121" s="5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4.25">
      <c r="A122" s="57"/>
      <c r="B122" s="57"/>
      <c r="C122" s="5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4.25">
      <c r="A123" s="57"/>
      <c r="B123" s="57"/>
      <c r="C123" s="5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4.25">
      <c r="A124" s="57"/>
      <c r="B124" s="57"/>
      <c r="C124" s="5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4.25">
      <c r="A125" s="60"/>
      <c r="B125" s="60"/>
      <c r="C125" s="60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ht="14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</row>
    <row r="127" spans="1:31" ht="14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</row>
    <row r="128" spans="1:31" ht="14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</row>
    <row r="129" spans="1:31" ht="14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</row>
    <row r="130" spans="1:31" ht="14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</row>
  </sheetData>
  <sheetProtection/>
  <mergeCells count="574">
    <mergeCell ref="A30:AE30"/>
    <mergeCell ref="AI11:AK11"/>
    <mergeCell ref="AI13:AK13"/>
    <mergeCell ref="AI15:AK15"/>
    <mergeCell ref="AI17:AK17"/>
    <mergeCell ref="A18:AE18"/>
    <mergeCell ref="D11:G11"/>
    <mergeCell ref="D12:G12"/>
    <mergeCell ref="D13:G13"/>
    <mergeCell ref="R22:T22"/>
    <mergeCell ref="AL24:AM24"/>
    <mergeCell ref="AL25:AM25"/>
    <mergeCell ref="AG34:BC34"/>
    <mergeCell ref="AG15:AH19"/>
    <mergeCell ref="AG25:AK25"/>
    <mergeCell ref="AI19:AK19"/>
    <mergeCell ref="AI21:AK21"/>
    <mergeCell ref="AI23:AK23"/>
    <mergeCell ref="AL21:AM21"/>
    <mergeCell ref="AL20:AM20"/>
    <mergeCell ref="A2:AE2"/>
    <mergeCell ref="AN8:AO8"/>
    <mergeCell ref="AP8:AQ8"/>
    <mergeCell ref="AN9:AO9"/>
    <mergeCell ref="AL9:AM9"/>
    <mergeCell ref="AL6:AQ7"/>
    <mergeCell ref="AG6:AK8"/>
    <mergeCell ref="AG9:AK9"/>
    <mergeCell ref="AG2:BC2"/>
    <mergeCell ref="AG3:BC3"/>
    <mergeCell ref="A3:AE3"/>
    <mergeCell ref="L5:U5"/>
    <mergeCell ref="V6:Y6"/>
    <mergeCell ref="P6:R6"/>
    <mergeCell ref="S6:U6"/>
    <mergeCell ref="H5:K6"/>
    <mergeCell ref="L6:O6"/>
    <mergeCell ref="D5:G6"/>
    <mergeCell ref="A5:C6"/>
    <mergeCell ref="AC6:AE6"/>
    <mergeCell ref="V5:AE5"/>
    <mergeCell ref="Z6:AB6"/>
    <mergeCell ref="AC10:AE10"/>
    <mergeCell ref="P10:R10"/>
    <mergeCell ref="S10:U10"/>
    <mergeCell ref="V7:Y7"/>
    <mergeCell ref="V8:Y8"/>
    <mergeCell ref="AC8:AE8"/>
    <mergeCell ref="S9:U9"/>
    <mergeCell ref="Z9:AB9"/>
    <mergeCell ref="D7:G7"/>
    <mergeCell ref="D8:G8"/>
    <mergeCell ref="D9:G9"/>
    <mergeCell ref="D10:G10"/>
    <mergeCell ref="H7:K7"/>
    <mergeCell ref="H8:K8"/>
    <mergeCell ref="H9:K9"/>
    <mergeCell ref="L8:O8"/>
    <mergeCell ref="L9:O9"/>
    <mergeCell ref="L10:O10"/>
    <mergeCell ref="N40:O40"/>
    <mergeCell ref="W39:X39"/>
    <mergeCell ref="AB32:AC35"/>
    <mergeCell ref="AB36:AC36"/>
    <mergeCell ref="AB38:AC38"/>
    <mergeCell ref="AB37:AC37"/>
    <mergeCell ref="AB39:AC39"/>
    <mergeCell ref="AB40:AC40"/>
    <mergeCell ref="Y36:Z36"/>
    <mergeCell ref="Y37:Z37"/>
    <mergeCell ref="J40:K40"/>
    <mergeCell ref="W40:X40"/>
    <mergeCell ref="H32:I35"/>
    <mergeCell ref="H36:I36"/>
    <mergeCell ref="H37:I37"/>
    <mergeCell ref="H38:I38"/>
    <mergeCell ref="H39:I39"/>
    <mergeCell ref="J32:K35"/>
    <mergeCell ref="N36:O36"/>
    <mergeCell ref="N38:O38"/>
    <mergeCell ref="N37:O37"/>
    <mergeCell ref="J39:K39"/>
    <mergeCell ref="J36:K36"/>
    <mergeCell ref="J37:K37"/>
    <mergeCell ref="J38:K38"/>
    <mergeCell ref="N39:O39"/>
    <mergeCell ref="A36:D36"/>
    <mergeCell ref="A38:D38"/>
    <mergeCell ref="A40:D40"/>
    <mergeCell ref="A39:D39"/>
    <mergeCell ref="A37:D37"/>
    <mergeCell ref="H40:I40"/>
    <mergeCell ref="E32:G35"/>
    <mergeCell ref="E36:G36"/>
    <mergeCell ref="E37:G37"/>
    <mergeCell ref="E38:G38"/>
    <mergeCell ref="E39:G39"/>
    <mergeCell ref="A53:B54"/>
    <mergeCell ref="D53:E53"/>
    <mergeCell ref="D54:E54"/>
    <mergeCell ref="D45:J46"/>
    <mergeCell ref="E40:G40"/>
    <mergeCell ref="G47:G52"/>
    <mergeCell ref="R47:R52"/>
    <mergeCell ref="P47:P52"/>
    <mergeCell ref="Q47:Q52"/>
    <mergeCell ref="A59:B60"/>
    <mergeCell ref="M47:M52"/>
    <mergeCell ref="D56:E56"/>
    <mergeCell ref="A45:B52"/>
    <mergeCell ref="C45:C52"/>
    <mergeCell ref="D55:E55"/>
    <mergeCell ref="A55:B55"/>
    <mergeCell ref="A56:B57"/>
    <mergeCell ref="A58:B58"/>
    <mergeCell ref="AB46:AB52"/>
    <mergeCell ref="U45:AB45"/>
    <mergeCell ref="N47:N52"/>
    <mergeCell ref="K47:K52"/>
    <mergeCell ref="L47:L52"/>
    <mergeCell ref="S47:S52"/>
    <mergeCell ref="L32:L35"/>
    <mergeCell ref="M32:M35"/>
    <mergeCell ref="P32:P35"/>
    <mergeCell ref="Q32:Q35"/>
    <mergeCell ref="R32:R35"/>
    <mergeCell ref="W36:X36"/>
    <mergeCell ref="N32:O35"/>
    <mergeCell ref="W37:X37"/>
    <mergeCell ref="W38:X38"/>
    <mergeCell ref="T47:T52"/>
    <mergeCell ref="V47:V52"/>
    <mergeCell ref="W47:W52"/>
    <mergeCell ref="U46:U52"/>
    <mergeCell ref="A43:AE43"/>
    <mergeCell ref="H47:H52"/>
    <mergeCell ref="I47:I52"/>
    <mergeCell ref="J47:J52"/>
    <mergeCell ref="AC46:AE46"/>
    <mergeCell ref="X47:X52"/>
    <mergeCell ref="AC47:AC52"/>
    <mergeCell ref="AD47:AD52"/>
    <mergeCell ref="AE47:AE52"/>
    <mergeCell ref="V46:AA46"/>
    <mergeCell ref="AC45:AE45"/>
    <mergeCell ref="K45:T45"/>
    <mergeCell ref="S32:S35"/>
    <mergeCell ref="U32:U35"/>
    <mergeCell ref="T32:T35"/>
    <mergeCell ref="V32:V35"/>
    <mergeCell ref="W32:X35"/>
    <mergeCell ref="Y32:Z35"/>
    <mergeCell ref="Y38:Z38"/>
    <mergeCell ref="Y39:Z39"/>
    <mergeCell ref="D23:F23"/>
    <mergeCell ref="D24:F24"/>
    <mergeCell ref="R23:T23"/>
    <mergeCell ref="K23:M23"/>
    <mergeCell ref="G24:H24"/>
    <mergeCell ref="A32:D35"/>
    <mergeCell ref="A24:C24"/>
    <mergeCell ref="A23:C23"/>
    <mergeCell ref="G23:H23"/>
    <mergeCell ref="I23:J23"/>
    <mergeCell ref="U23:V23"/>
    <mergeCell ref="W23:X23"/>
    <mergeCell ref="AB23:AC23"/>
    <mergeCell ref="N23:O23"/>
    <mergeCell ref="P23:Q23"/>
    <mergeCell ref="K24:M24"/>
    <mergeCell ref="D14:G14"/>
    <mergeCell ref="H10:K10"/>
    <mergeCell ref="H11:K11"/>
    <mergeCell ref="H12:K12"/>
    <mergeCell ref="H13:K13"/>
    <mergeCell ref="H14:K14"/>
    <mergeCell ref="P22:Q22"/>
    <mergeCell ref="D22:F22"/>
    <mergeCell ref="G22:H22"/>
    <mergeCell ref="I22:J22"/>
    <mergeCell ref="K22:M22"/>
    <mergeCell ref="D21:J21"/>
    <mergeCell ref="K21:Q21"/>
    <mergeCell ref="AN43:AO43"/>
    <mergeCell ref="AN44:AO44"/>
    <mergeCell ref="AN45:AO45"/>
    <mergeCell ref="AN46:AO46"/>
    <mergeCell ref="A10:C10"/>
    <mergeCell ref="A11:C11"/>
    <mergeCell ref="A13:C13"/>
    <mergeCell ref="A14:C14"/>
    <mergeCell ref="A12:C12"/>
    <mergeCell ref="L14:O14"/>
    <mergeCell ref="AN51:AO51"/>
    <mergeCell ref="AN52:AO52"/>
    <mergeCell ref="AA47:AA52"/>
    <mergeCell ref="AL55:AM55"/>
    <mergeCell ref="AN56:AO56"/>
    <mergeCell ref="A8:C8"/>
    <mergeCell ref="AN50:AO50"/>
    <mergeCell ref="AN53:AO53"/>
    <mergeCell ref="AN54:AO54"/>
    <mergeCell ref="AN42:AO42"/>
    <mergeCell ref="BB51:BC51"/>
    <mergeCell ref="BB52:BC52"/>
    <mergeCell ref="AL56:AM56"/>
    <mergeCell ref="AL48:AM48"/>
    <mergeCell ref="AL49:AM49"/>
    <mergeCell ref="AL50:AM50"/>
    <mergeCell ref="AL53:AM53"/>
    <mergeCell ref="AL54:AM54"/>
    <mergeCell ref="AL52:AM52"/>
    <mergeCell ref="AN55:AO55"/>
    <mergeCell ref="AX38:AY38"/>
    <mergeCell ref="AP45:AQ45"/>
    <mergeCell ref="AP46:AQ46"/>
    <mergeCell ref="AP39:AQ39"/>
    <mergeCell ref="AP40:AQ40"/>
    <mergeCell ref="AP41:AQ41"/>
    <mergeCell ref="AP42:AQ42"/>
    <mergeCell ref="AP38:AQ38"/>
    <mergeCell ref="AR38:AS38"/>
    <mergeCell ref="AT38:AU38"/>
    <mergeCell ref="AZ38:BA38"/>
    <mergeCell ref="BB38:BC38"/>
    <mergeCell ref="AL51:AM51"/>
    <mergeCell ref="AR51:AS51"/>
    <mergeCell ref="AN47:AO47"/>
    <mergeCell ref="AN48:AO48"/>
    <mergeCell ref="AN49:AO49"/>
    <mergeCell ref="AP47:AQ47"/>
    <mergeCell ref="AP43:AQ43"/>
    <mergeCell ref="AP44:AQ44"/>
    <mergeCell ref="AD32:AE35"/>
    <mergeCell ref="AD36:AE36"/>
    <mergeCell ref="AD37:AE37"/>
    <mergeCell ref="AA32:AA35"/>
    <mergeCell ref="AV38:AW38"/>
    <mergeCell ref="AL40:AM40"/>
    <mergeCell ref="AN39:AO39"/>
    <mergeCell ref="AN40:AO40"/>
    <mergeCell ref="AL39:AM39"/>
    <mergeCell ref="AN38:AO38"/>
    <mergeCell ref="AD27:AE27"/>
    <mergeCell ref="Z13:AB13"/>
    <mergeCell ref="Z14:AB14"/>
    <mergeCell ref="L11:O11"/>
    <mergeCell ref="L12:O12"/>
    <mergeCell ref="L13:O13"/>
    <mergeCell ref="R21:X21"/>
    <mergeCell ref="Y21:AE21"/>
    <mergeCell ref="N26:O26"/>
    <mergeCell ref="N22:O22"/>
    <mergeCell ref="AZ59:BA60"/>
    <mergeCell ref="AN36:AU36"/>
    <mergeCell ref="AV36:BC36"/>
    <mergeCell ref="AG36:AK37"/>
    <mergeCell ref="AL36:AM37"/>
    <mergeCell ref="AN37:AO37"/>
    <mergeCell ref="AR37:AS37"/>
    <mergeCell ref="AT37:AU37"/>
    <mergeCell ref="AL41:AM41"/>
    <mergeCell ref="AN41:AO41"/>
    <mergeCell ref="AL43:AM43"/>
    <mergeCell ref="AL44:AM44"/>
    <mergeCell ref="AV37:AW37"/>
    <mergeCell ref="AG51:AI52"/>
    <mergeCell ref="AG54:AI55"/>
    <mergeCell ref="AP48:AQ48"/>
    <mergeCell ref="AL45:AM45"/>
    <mergeCell ref="AL42:AM42"/>
    <mergeCell ref="AR42:AS42"/>
    <mergeCell ref="AR41:AS41"/>
    <mergeCell ref="A26:C26"/>
    <mergeCell ref="G26:H26"/>
    <mergeCell ref="I26:J26"/>
    <mergeCell ref="D26:F26"/>
    <mergeCell ref="R26:T26"/>
    <mergeCell ref="AG48:AI49"/>
    <mergeCell ref="Y40:Z40"/>
    <mergeCell ref="AD38:AE38"/>
    <mergeCell ref="AD39:AE39"/>
    <mergeCell ref="AD40:AE40"/>
    <mergeCell ref="R27:T27"/>
    <mergeCell ref="Y26:AA26"/>
    <mergeCell ref="Y27:AA27"/>
    <mergeCell ref="U26:V26"/>
    <mergeCell ref="W26:X26"/>
    <mergeCell ref="A27:C27"/>
    <mergeCell ref="G27:H27"/>
    <mergeCell ref="I27:J27"/>
    <mergeCell ref="P27:Q27"/>
    <mergeCell ref="P26:Q26"/>
    <mergeCell ref="AB27:AC27"/>
    <mergeCell ref="U27:V27"/>
    <mergeCell ref="W27:X27"/>
    <mergeCell ref="N27:O27"/>
    <mergeCell ref="D27:F27"/>
    <mergeCell ref="A25:C25"/>
    <mergeCell ref="G25:H25"/>
    <mergeCell ref="I25:J25"/>
    <mergeCell ref="AB25:AC25"/>
    <mergeCell ref="N25:O25"/>
    <mergeCell ref="W24:X24"/>
    <mergeCell ref="S11:U11"/>
    <mergeCell ref="V10:Y10"/>
    <mergeCell ref="S12:U12"/>
    <mergeCell ref="V11:Y11"/>
    <mergeCell ref="Y22:AA22"/>
    <mergeCell ref="A19:AE19"/>
    <mergeCell ref="AC13:AE13"/>
    <mergeCell ref="P11:R11"/>
    <mergeCell ref="A21:C22"/>
    <mergeCell ref="P25:Q25"/>
    <mergeCell ref="D25:F25"/>
    <mergeCell ref="R25:T25"/>
    <mergeCell ref="Y25:AA25"/>
    <mergeCell ref="AC11:AE11"/>
    <mergeCell ref="AB22:AC22"/>
    <mergeCell ref="AD22:AE22"/>
    <mergeCell ref="P24:Q24"/>
    <mergeCell ref="R24:T24"/>
    <mergeCell ref="P12:R12"/>
    <mergeCell ref="Z10:AB10"/>
    <mergeCell ref="Z11:AB11"/>
    <mergeCell ref="V9:Y9"/>
    <mergeCell ref="Y23:AA23"/>
    <mergeCell ref="Y24:AA24"/>
    <mergeCell ref="U22:V22"/>
    <mergeCell ref="W22:X22"/>
    <mergeCell ref="S13:U13"/>
    <mergeCell ref="S14:U14"/>
    <mergeCell ref="V13:Y13"/>
    <mergeCell ref="S7:U7"/>
    <mergeCell ref="Z7:AB7"/>
    <mergeCell ref="AC7:AE7"/>
    <mergeCell ref="AL8:AM8"/>
    <mergeCell ref="A9:C9"/>
    <mergeCell ref="P8:R8"/>
    <mergeCell ref="P9:R9"/>
    <mergeCell ref="S8:U8"/>
    <mergeCell ref="AC9:AE9"/>
    <mergeCell ref="Z8:AB8"/>
    <mergeCell ref="AN10:AO10"/>
    <mergeCell ref="AN11:AO11"/>
    <mergeCell ref="AL11:AM11"/>
    <mergeCell ref="AL10:AM10"/>
    <mergeCell ref="AT7:AU7"/>
    <mergeCell ref="AV7:AW7"/>
    <mergeCell ref="AP9:AQ9"/>
    <mergeCell ref="AP11:AQ11"/>
    <mergeCell ref="AP10:AQ10"/>
    <mergeCell ref="K25:M25"/>
    <mergeCell ref="K26:M26"/>
    <mergeCell ref="K27:M27"/>
    <mergeCell ref="P13:R13"/>
    <mergeCell ref="P14:R14"/>
    <mergeCell ref="A7:C7"/>
    <mergeCell ref="L7:O7"/>
    <mergeCell ref="I24:J24"/>
    <mergeCell ref="P7:R7"/>
    <mergeCell ref="N24:O24"/>
    <mergeCell ref="AL12:AM12"/>
    <mergeCell ref="V14:Y14"/>
    <mergeCell ref="AN12:AO12"/>
    <mergeCell ref="AN13:AO13"/>
    <mergeCell ref="AN14:AO14"/>
    <mergeCell ref="AN15:AO15"/>
    <mergeCell ref="AL14:AM14"/>
    <mergeCell ref="AC12:AE12"/>
    <mergeCell ref="Z12:AB12"/>
    <mergeCell ref="V12:Y12"/>
    <mergeCell ref="U25:V25"/>
    <mergeCell ref="W25:X25"/>
    <mergeCell ref="AB26:AC26"/>
    <mergeCell ref="AD26:AE26"/>
    <mergeCell ref="AN16:AO16"/>
    <mergeCell ref="AN17:AO17"/>
    <mergeCell ref="AD23:AE23"/>
    <mergeCell ref="AB24:AC24"/>
    <mergeCell ref="AD24:AE24"/>
    <mergeCell ref="U24:V24"/>
    <mergeCell ref="AC14:AE14"/>
    <mergeCell ref="AL17:AM17"/>
    <mergeCell ref="AL13:AM13"/>
    <mergeCell ref="AL16:AM16"/>
    <mergeCell ref="AL15:AM15"/>
    <mergeCell ref="AD25:AE25"/>
    <mergeCell ref="AL22:AM22"/>
    <mergeCell ref="AL23:AM23"/>
    <mergeCell ref="AL18:AM18"/>
    <mergeCell ref="AL19:AM19"/>
    <mergeCell ref="AN23:AO23"/>
    <mergeCell ref="AN25:AO25"/>
    <mergeCell ref="AN24:AO24"/>
    <mergeCell ref="AN21:AO21"/>
    <mergeCell ref="AN22:AO22"/>
    <mergeCell ref="AN18:AO18"/>
    <mergeCell ref="AN19:AO19"/>
    <mergeCell ref="AN20:AO20"/>
    <mergeCell ref="AP25:AQ25"/>
    <mergeCell ref="AP24:AQ24"/>
    <mergeCell ref="AP23:AQ23"/>
    <mergeCell ref="AL59:AM60"/>
    <mergeCell ref="AN59:AO60"/>
    <mergeCell ref="AP55:AQ55"/>
    <mergeCell ref="AP56:AQ56"/>
    <mergeCell ref="AL46:AM46"/>
    <mergeCell ref="AL47:AM47"/>
    <mergeCell ref="AL38:AM38"/>
    <mergeCell ref="AV59:AW60"/>
    <mergeCell ref="AX59:AY60"/>
    <mergeCell ref="AP59:AQ60"/>
    <mergeCell ref="AX7:AY7"/>
    <mergeCell ref="AP50:AQ50"/>
    <mergeCell ref="AP51:AQ51"/>
    <mergeCell ref="AP57:AQ58"/>
    <mergeCell ref="AP52:AQ52"/>
    <mergeCell ref="AP53:AQ53"/>
    <mergeCell ref="AP54:AQ54"/>
    <mergeCell ref="AP19:AQ19"/>
    <mergeCell ref="AP18:AQ18"/>
    <mergeCell ref="AP17:AQ17"/>
    <mergeCell ref="AP16:AQ16"/>
    <mergeCell ref="AP15:AQ15"/>
    <mergeCell ref="AR7:AS7"/>
    <mergeCell ref="AP14:AQ14"/>
    <mergeCell ref="AP13:AQ13"/>
    <mergeCell ref="AP12:AQ12"/>
    <mergeCell ref="AX6:BC6"/>
    <mergeCell ref="AJ59:AK60"/>
    <mergeCell ref="AL57:AM58"/>
    <mergeCell ref="AN57:AO58"/>
    <mergeCell ref="BB7:BC7"/>
    <mergeCell ref="AP49:AQ49"/>
    <mergeCell ref="AZ7:BA7"/>
    <mergeCell ref="AP22:AQ22"/>
    <mergeCell ref="AP21:AQ21"/>
    <mergeCell ref="AP20:AQ20"/>
    <mergeCell ref="AG4:BC4"/>
    <mergeCell ref="AR6:AW6"/>
    <mergeCell ref="AG39:AI39"/>
    <mergeCell ref="AG42:AI43"/>
    <mergeCell ref="AP37:AQ37"/>
    <mergeCell ref="AX37:AY37"/>
    <mergeCell ref="AZ37:BA37"/>
    <mergeCell ref="BB37:BC37"/>
    <mergeCell ref="AR39:AS39"/>
    <mergeCell ref="AR40:AS40"/>
    <mergeCell ref="AR43:AS43"/>
    <mergeCell ref="AR44:AS44"/>
    <mergeCell ref="AR45:AS45"/>
    <mergeCell ref="D60:E60"/>
    <mergeCell ref="D59:E59"/>
    <mergeCell ref="D47:E52"/>
    <mergeCell ref="F47:F52"/>
    <mergeCell ref="D57:E57"/>
    <mergeCell ref="D58:E58"/>
    <mergeCell ref="AR59:AS60"/>
    <mergeCell ref="AR53:AS53"/>
    <mergeCell ref="AR54:AS54"/>
    <mergeCell ref="AR55:AS55"/>
    <mergeCell ref="AR56:AS56"/>
    <mergeCell ref="AR52:AS52"/>
    <mergeCell ref="AT40:AU40"/>
    <mergeCell ref="AT41:AU41"/>
    <mergeCell ref="AT42:AU42"/>
    <mergeCell ref="AT43:AU43"/>
    <mergeCell ref="AR50:AS50"/>
    <mergeCell ref="AR57:AS58"/>
    <mergeCell ref="AR46:AS46"/>
    <mergeCell ref="AR47:AS47"/>
    <mergeCell ref="AR48:AS48"/>
    <mergeCell ref="AR49:AS49"/>
    <mergeCell ref="AT49:AU49"/>
    <mergeCell ref="AT50:AU50"/>
    <mergeCell ref="AT57:AU58"/>
    <mergeCell ref="AT51:AU51"/>
    <mergeCell ref="AT52:AU52"/>
    <mergeCell ref="AT44:AU44"/>
    <mergeCell ref="AT45:AU45"/>
    <mergeCell ref="AT46:AU46"/>
    <mergeCell ref="AT47:AU47"/>
    <mergeCell ref="AV39:AW39"/>
    <mergeCell ref="AV40:AW40"/>
    <mergeCell ref="AV41:AW41"/>
    <mergeCell ref="AV42:AW42"/>
    <mergeCell ref="AT39:AU39"/>
    <mergeCell ref="AT59:AU60"/>
    <mergeCell ref="AT53:AU53"/>
    <mergeCell ref="AT54:AU54"/>
    <mergeCell ref="AT55:AU55"/>
    <mergeCell ref="AT56:AU56"/>
    <mergeCell ref="AT48:AU48"/>
    <mergeCell ref="AV49:AW49"/>
    <mergeCell ref="AV50:AW50"/>
    <mergeCell ref="AV43:AW43"/>
    <mergeCell ref="AV44:AW44"/>
    <mergeCell ref="AV45:AW45"/>
    <mergeCell ref="AV46:AW46"/>
    <mergeCell ref="AX46:AY46"/>
    <mergeCell ref="AV55:AW55"/>
    <mergeCell ref="AV56:AW56"/>
    <mergeCell ref="AV57:AW58"/>
    <mergeCell ref="AV51:AW51"/>
    <mergeCell ref="AV52:AW52"/>
    <mergeCell ref="AV53:AW53"/>
    <mergeCell ref="AV54:AW54"/>
    <mergeCell ref="AV47:AW47"/>
    <mergeCell ref="AV48:AW48"/>
    <mergeCell ref="AX48:AY48"/>
    <mergeCell ref="AX49:AY49"/>
    <mergeCell ref="AX50:AY50"/>
    <mergeCell ref="AX39:AY39"/>
    <mergeCell ref="AX40:AY40"/>
    <mergeCell ref="AX41:AY41"/>
    <mergeCell ref="AX42:AY42"/>
    <mergeCell ref="AX43:AY43"/>
    <mergeCell ref="AX44:AY44"/>
    <mergeCell ref="AX45:AY45"/>
    <mergeCell ref="AZ45:BA45"/>
    <mergeCell ref="AZ46:BA46"/>
    <mergeCell ref="AX55:AY55"/>
    <mergeCell ref="AX56:AY56"/>
    <mergeCell ref="AX57:AY58"/>
    <mergeCell ref="AX51:AY51"/>
    <mergeCell ref="AX52:AY52"/>
    <mergeCell ref="AX53:AY53"/>
    <mergeCell ref="AX54:AY54"/>
    <mergeCell ref="AX47:AY47"/>
    <mergeCell ref="AZ39:BA39"/>
    <mergeCell ref="AZ40:BA40"/>
    <mergeCell ref="AZ41:BA41"/>
    <mergeCell ref="AZ42:BA42"/>
    <mergeCell ref="AZ43:BA43"/>
    <mergeCell ref="AZ44:BA44"/>
    <mergeCell ref="AZ51:BA51"/>
    <mergeCell ref="AZ52:BA52"/>
    <mergeCell ref="AZ53:BA53"/>
    <mergeCell ref="AZ54:BA54"/>
    <mergeCell ref="AZ47:BA47"/>
    <mergeCell ref="AZ48:BA48"/>
    <mergeCell ref="AZ49:BA49"/>
    <mergeCell ref="AZ50:BA50"/>
    <mergeCell ref="BB49:BC49"/>
    <mergeCell ref="BB50:BC50"/>
    <mergeCell ref="BB39:BC39"/>
    <mergeCell ref="BB40:BC40"/>
    <mergeCell ref="BB41:BC41"/>
    <mergeCell ref="BB42:BC42"/>
    <mergeCell ref="BB43:BC43"/>
    <mergeCell ref="BB44:BC44"/>
    <mergeCell ref="BB45:BC45"/>
    <mergeCell ref="BB46:BC46"/>
    <mergeCell ref="AG56:AH60"/>
    <mergeCell ref="BB53:BC53"/>
    <mergeCell ref="BB54:BC54"/>
    <mergeCell ref="BB59:BC60"/>
    <mergeCell ref="BB55:BC55"/>
    <mergeCell ref="BB56:BC56"/>
    <mergeCell ref="BB57:BC58"/>
    <mergeCell ref="AZ55:BA55"/>
    <mergeCell ref="AZ56:BA56"/>
    <mergeCell ref="AZ57:BA58"/>
    <mergeCell ref="BB47:BC47"/>
    <mergeCell ref="BB48:BC48"/>
    <mergeCell ref="AI56:AI60"/>
    <mergeCell ref="AJ56:AK58"/>
    <mergeCell ref="K46:O46"/>
    <mergeCell ref="P46:T46"/>
    <mergeCell ref="AG45:AI46"/>
    <mergeCell ref="Y47:Y52"/>
    <mergeCell ref="Z47:Z52"/>
    <mergeCell ref="O47:O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9" r:id="rId2"/>
  <ignoredErrors>
    <ignoredError sqref="A8:C11 A24:C2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86"/>
  <sheetViews>
    <sheetView view="pageBreakPreview" zoomScale="60" zoomScaleNormal="75" zoomScalePageLayoutView="0" workbookViewId="0" topLeftCell="A31">
      <selection activeCell="A65" sqref="A65"/>
    </sheetView>
  </sheetViews>
  <sheetFormatPr defaultColWidth="10.59765625" defaultRowHeight="15"/>
  <cols>
    <col min="1" max="1" width="3.59765625" style="6" customWidth="1"/>
    <col min="2" max="2" width="2.09765625" style="6" customWidth="1"/>
    <col min="3" max="3" width="6.09765625" style="6" customWidth="1"/>
    <col min="4" max="14" width="5" style="6" customWidth="1"/>
    <col min="15" max="34" width="6.09765625" style="6" customWidth="1"/>
    <col min="35" max="35" width="8.09765625" style="6" customWidth="1"/>
    <col min="36" max="36" width="5.8984375" style="6" customWidth="1"/>
    <col min="37" max="37" width="14.3984375" style="6" customWidth="1"/>
    <col min="38" max="55" width="7" style="6" customWidth="1"/>
    <col min="56" max="16384" width="10.59765625" style="6" customWidth="1"/>
  </cols>
  <sheetData>
    <row r="1" spans="1:55" s="25" customFormat="1" ht="19.5" customHeight="1">
      <c r="A1" s="24" t="s">
        <v>762</v>
      </c>
      <c r="B1" s="24"/>
      <c r="E1" s="26"/>
      <c r="BC1" s="26" t="s">
        <v>763</v>
      </c>
    </row>
    <row r="2" spans="1:34" s="25" customFormat="1" ht="19.5" customHeight="1">
      <c r="A2" s="24"/>
      <c r="B2" s="24"/>
      <c r="AH2" s="26"/>
    </row>
    <row r="3" spans="1:55" s="25" customFormat="1" ht="19.5" customHeight="1">
      <c r="A3" s="1271" t="s">
        <v>664</v>
      </c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  <c r="N3" s="1271"/>
      <c r="O3" s="1271"/>
      <c r="P3" s="1271"/>
      <c r="Q3" s="1271"/>
      <c r="R3" s="1271"/>
      <c r="S3" s="1271"/>
      <c r="T3" s="1271"/>
      <c r="U3" s="1271"/>
      <c r="V3" s="1271"/>
      <c r="W3" s="1271"/>
      <c r="X3" s="1271"/>
      <c r="Y3" s="1271"/>
      <c r="Z3" s="1271"/>
      <c r="AA3" s="1271"/>
      <c r="AB3" s="1271"/>
      <c r="AC3" s="1271"/>
      <c r="AD3" s="1271"/>
      <c r="AE3" s="1271"/>
      <c r="AF3" s="1271"/>
      <c r="AG3" s="1271"/>
      <c r="AH3" s="1271"/>
      <c r="AJ3" s="1346" t="s">
        <v>627</v>
      </c>
      <c r="AK3" s="1346"/>
      <c r="AL3" s="1346"/>
      <c r="AM3" s="1346"/>
      <c r="AN3" s="1346"/>
      <c r="AO3" s="1346"/>
      <c r="AP3" s="1346"/>
      <c r="AQ3" s="1346"/>
      <c r="AR3" s="1346"/>
      <c r="AS3" s="1346"/>
      <c r="AT3" s="1346"/>
      <c r="AU3" s="1346"/>
      <c r="AV3" s="1346"/>
      <c r="AW3" s="1346"/>
      <c r="AX3" s="1346"/>
      <c r="AY3" s="1346"/>
      <c r="AZ3" s="1346"/>
      <c r="BA3" s="1346"/>
      <c r="BB3" s="1346"/>
      <c r="BC3" s="1346"/>
    </row>
    <row r="4" spans="1:55" s="25" customFormat="1" ht="19.5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354"/>
      <c r="T4" s="255"/>
      <c r="U4" s="255"/>
      <c r="V4" s="255"/>
      <c r="W4" s="355"/>
      <c r="X4" s="355"/>
      <c r="Y4" s="355"/>
      <c r="Z4" s="355"/>
      <c r="AA4" s="355"/>
      <c r="AB4" s="355"/>
      <c r="AC4" s="355"/>
      <c r="AD4" s="355"/>
      <c r="AE4" s="355"/>
      <c r="AF4" s="256"/>
      <c r="AG4" s="256"/>
      <c r="AH4" s="256"/>
      <c r="AJ4" s="1341" t="s">
        <v>629</v>
      </c>
      <c r="AK4" s="1341"/>
      <c r="AL4" s="1341"/>
      <c r="AM4" s="1341"/>
      <c r="AN4" s="1341"/>
      <c r="AO4" s="1341"/>
      <c r="AP4" s="1341"/>
      <c r="AQ4" s="1341"/>
      <c r="AR4" s="1341"/>
      <c r="AS4" s="1341"/>
      <c r="AT4" s="1341"/>
      <c r="AU4" s="1341"/>
      <c r="AV4" s="1341"/>
      <c r="AW4" s="1341"/>
      <c r="AX4" s="1341"/>
      <c r="AY4" s="1341"/>
      <c r="AZ4" s="1341"/>
      <c r="BA4" s="1341"/>
      <c r="BB4" s="1341"/>
      <c r="BC4" s="1341"/>
    </row>
    <row r="5" spans="1:55" s="25" customFormat="1" ht="19.5" customHeight="1">
      <c r="A5" s="1279" t="s">
        <v>520</v>
      </c>
      <c r="B5" s="1279"/>
      <c r="C5" s="1279"/>
      <c r="D5" s="1279"/>
      <c r="E5" s="1279"/>
      <c r="F5" s="1269" t="s">
        <v>262</v>
      </c>
      <c r="G5" s="1269"/>
      <c r="H5" s="1269"/>
      <c r="I5" s="1269"/>
      <c r="J5" s="1269"/>
      <c r="K5" s="1269"/>
      <c r="L5" s="1269"/>
      <c r="M5" s="1269"/>
      <c r="N5" s="1269"/>
      <c r="O5" s="1276" t="s">
        <v>263</v>
      </c>
      <c r="P5" s="1276"/>
      <c r="Q5" s="1276"/>
      <c r="R5" s="1276"/>
      <c r="S5" s="1276"/>
      <c r="T5" s="1276"/>
      <c r="U5" s="1276"/>
      <c r="V5" s="1276"/>
      <c r="W5" s="1276"/>
      <c r="X5" s="1276"/>
      <c r="Y5" s="1276"/>
      <c r="Z5" s="1276"/>
      <c r="AA5" s="1276"/>
      <c r="AB5" s="1276"/>
      <c r="AC5" s="1276"/>
      <c r="AD5" s="1276"/>
      <c r="AE5" s="1269" t="s">
        <v>600</v>
      </c>
      <c r="AF5" s="1269"/>
      <c r="AG5" s="1269"/>
      <c r="AH5" s="1270"/>
      <c r="AJ5" s="1341" t="s">
        <v>628</v>
      </c>
      <c r="AK5" s="1341"/>
      <c r="AL5" s="1341"/>
      <c r="AM5" s="1341"/>
      <c r="AN5" s="1341"/>
      <c r="AO5" s="1341"/>
      <c r="AP5" s="1341"/>
      <c r="AQ5" s="1341"/>
      <c r="AR5" s="1341"/>
      <c r="AS5" s="1341"/>
      <c r="AT5" s="1341"/>
      <c r="AU5" s="1341"/>
      <c r="AV5" s="1341"/>
      <c r="AW5" s="1341"/>
      <c r="AX5" s="1341"/>
      <c r="AY5" s="1341"/>
      <c r="AZ5" s="1341"/>
      <c r="BA5" s="1341"/>
      <c r="BB5" s="1341"/>
      <c r="BC5" s="1341"/>
    </row>
    <row r="6" spans="1:55" s="25" customFormat="1" ht="19.5" customHeight="1">
      <c r="A6" s="1280"/>
      <c r="B6" s="1280"/>
      <c r="C6" s="1280"/>
      <c r="D6" s="1280"/>
      <c r="E6" s="1280"/>
      <c r="F6" s="1243"/>
      <c r="G6" s="1243"/>
      <c r="H6" s="1243"/>
      <c r="I6" s="1243"/>
      <c r="J6" s="1243"/>
      <c r="K6" s="1243"/>
      <c r="L6" s="1243"/>
      <c r="M6" s="1243"/>
      <c r="N6" s="1243"/>
      <c r="O6" s="1243" t="s">
        <v>264</v>
      </c>
      <c r="P6" s="1243"/>
      <c r="Q6" s="1243"/>
      <c r="R6" s="1243"/>
      <c r="S6" s="1243" t="s">
        <v>601</v>
      </c>
      <c r="T6" s="1243"/>
      <c r="U6" s="1243"/>
      <c r="V6" s="1243"/>
      <c r="W6" s="1243" t="s">
        <v>265</v>
      </c>
      <c r="X6" s="1243"/>
      <c r="Y6" s="1243"/>
      <c r="Z6" s="1243"/>
      <c r="AA6" s="1243" t="s">
        <v>241</v>
      </c>
      <c r="AB6" s="1243"/>
      <c r="AC6" s="1243"/>
      <c r="AD6" s="1243"/>
      <c r="AE6" s="1243"/>
      <c r="AF6" s="1243"/>
      <c r="AG6" s="1243"/>
      <c r="AH6" s="1251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</row>
    <row r="7" spans="1:55" s="25" customFormat="1" ht="19.5" customHeight="1" thickBot="1">
      <c r="A7" s="1280"/>
      <c r="B7" s="1280"/>
      <c r="C7" s="1280"/>
      <c r="D7" s="1280"/>
      <c r="E7" s="1280"/>
      <c r="F7" s="1243" t="s">
        <v>31</v>
      </c>
      <c r="G7" s="1243"/>
      <c r="H7" s="1243"/>
      <c r="I7" s="1243" t="s">
        <v>32</v>
      </c>
      <c r="J7" s="1243"/>
      <c r="K7" s="1243"/>
      <c r="L7" s="1243" t="s">
        <v>33</v>
      </c>
      <c r="M7" s="1243"/>
      <c r="N7" s="1243"/>
      <c r="O7" s="1243" t="s">
        <v>32</v>
      </c>
      <c r="P7" s="1243"/>
      <c r="Q7" s="1243" t="s">
        <v>33</v>
      </c>
      <c r="R7" s="1243"/>
      <c r="S7" s="1243" t="s">
        <v>32</v>
      </c>
      <c r="T7" s="1243"/>
      <c r="U7" s="1243" t="s">
        <v>33</v>
      </c>
      <c r="V7" s="1243"/>
      <c r="W7" s="1243" t="s">
        <v>32</v>
      </c>
      <c r="X7" s="1243"/>
      <c r="Y7" s="1243" t="s">
        <v>33</v>
      </c>
      <c r="Z7" s="1243"/>
      <c r="AA7" s="1243" t="s">
        <v>32</v>
      </c>
      <c r="AB7" s="1243"/>
      <c r="AC7" s="1243" t="s">
        <v>33</v>
      </c>
      <c r="AD7" s="1243"/>
      <c r="AE7" s="1243" t="s">
        <v>32</v>
      </c>
      <c r="AF7" s="1243"/>
      <c r="AG7" s="1243" t="s">
        <v>33</v>
      </c>
      <c r="AH7" s="1251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</row>
    <row r="8" spans="1:55" s="482" customFormat="1" ht="19.5" customHeight="1">
      <c r="A8" s="1092" t="s">
        <v>266</v>
      </c>
      <c r="B8" s="1092"/>
      <c r="C8" s="1092"/>
      <c r="D8" s="1092"/>
      <c r="E8" s="1092"/>
      <c r="F8" s="1217">
        <f>SUM(F10:H12)</f>
        <v>30814</v>
      </c>
      <c r="G8" s="1111"/>
      <c r="H8" s="1111"/>
      <c r="I8" s="1111">
        <f>SUM(I10:K12)</f>
        <v>19716</v>
      </c>
      <c r="J8" s="1111"/>
      <c r="K8" s="1111"/>
      <c r="L8" s="1111">
        <f>SUM(L10:N12)</f>
        <v>11098</v>
      </c>
      <c r="M8" s="1111"/>
      <c r="N8" s="1111"/>
      <c r="O8" s="1111">
        <f>SUM(O10:P12)</f>
        <v>1770</v>
      </c>
      <c r="P8" s="1111"/>
      <c r="Q8" s="1111">
        <f>SUM(Q10:R12)</f>
        <v>249</v>
      </c>
      <c r="R8" s="1111"/>
      <c r="S8" s="1111">
        <f>SUM(S10:T12)</f>
        <v>16730</v>
      </c>
      <c r="T8" s="1111"/>
      <c r="U8" s="1111">
        <f>SUM(U10:V12)</f>
        <v>5706</v>
      </c>
      <c r="V8" s="1111"/>
      <c r="W8" s="1111">
        <f>SUM(W10:X12)</f>
        <v>5</v>
      </c>
      <c r="X8" s="1111"/>
      <c r="Y8" s="1111">
        <f>SUM(Y10:Z12)</f>
        <v>6</v>
      </c>
      <c r="Z8" s="1111"/>
      <c r="AA8" s="1111">
        <f>SUM(AA10:AB12)</f>
        <v>446</v>
      </c>
      <c r="AB8" s="1111"/>
      <c r="AC8" s="1111">
        <f>SUM(AC10:AD12)</f>
        <v>125</v>
      </c>
      <c r="AD8" s="1111"/>
      <c r="AE8" s="1111">
        <f>SUM(AE10:AF12)</f>
        <v>765</v>
      </c>
      <c r="AF8" s="1111"/>
      <c r="AG8" s="1111">
        <f>SUM(AG10:AH12)</f>
        <v>5012</v>
      </c>
      <c r="AH8" s="1111"/>
      <c r="AJ8" s="1284" t="s">
        <v>442</v>
      </c>
      <c r="AK8" s="1285"/>
      <c r="AL8" s="1325" t="s">
        <v>448</v>
      </c>
      <c r="AM8" s="1014"/>
      <c r="AN8" s="1014"/>
      <c r="AO8" s="1014"/>
      <c r="AP8" s="1014"/>
      <c r="AQ8" s="1014"/>
      <c r="AR8" s="1325" t="s">
        <v>449</v>
      </c>
      <c r="AS8" s="1014"/>
      <c r="AT8" s="1014"/>
      <c r="AU8" s="1014"/>
      <c r="AV8" s="1325" t="s">
        <v>450</v>
      </c>
      <c r="AW8" s="1014"/>
      <c r="AX8" s="1014"/>
      <c r="AY8" s="1014"/>
      <c r="AZ8" s="1325" t="s">
        <v>451</v>
      </c>
      <c r="BA8" s="1014"/>
      <c r="BB8" s="1014"/>
      <c r="BC8" s="1014"/>
    </row>
    <row r="9" spans="1:55" s="482" customFormat="1" ht="19.5" customHeight="1">
      <c r="A9" s="1277"/>
      <c r="B9" s="1277"/>
      <c r="C9" s="1277"/>
      <c r="D9" s="1277"/>
      <c r="E9" s="1277"/>
      <c r="F9" s="1282"/>
      <c r="G9" s="1283"/>
      <c r="H9" s="1283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J9" s="1014"/>
      <c r="AK9" s="1286"/>
      <c r="AL9" s="1291" t="s">
        <v>350</v>
      </c>
      <c r="AM9" s="1292"/>
      <c r="AN9" s="1291" t="s">
        <v>325</v>
      </c>
      <c r="AO9" s="1292"/>
      <c r="AP9" s="1291" t="s">
        <v>326</v>
      </c>
      <c r="AQ9" s="1292"/>
      <c r="AR9" s="1291" t="s">
        <v>350</v>
      </c>
      <c r="AS9" s="1292"/>
      <c r="AT9" s="486" t="s">
        <v>325</v>
      </c>
      <c r="AU9" s="486" t="s">
        <v>326</v>
      </c>
      <c r="AV9" s="1291" t="s">
        <v>350</v>
      </c>
      <c r="AW9" s="1292"/>
      <c r="AX9" s="486" t="s">
        <v>325</v>
      </c>
      <c r="AY9" s="486" t="s">
        <v>326</v>
      </c>
      <c r="AZ9" s="1291" t="s">
        <v>350</v>
      </c>
      <c r="BA9" s="1292"/>
      <c r="BB9" s="486" t="s">
        <v>325</v>
      </c>
      <c r="BC9" s="485" t="s">
        <v>326</v>
      </c>
    </row>
    <row r="10" spans="1:55" s="482" customFormat="1" ht="19.5" customHeight="1">
      <c r="A10" s="1093" t="s">
        <v>267</v>
      </c>
      <c r="B10" s="1093"/>
      <c r="C10" s="1093"/>
      <c r="D10" s="1093"/>
      <c r="E10" s="1093"/>
      <c r="F10" s="1087">
        <v>10551</v>
      </c>
      <c r="G10" s="680"/>
      <c r="H10" s="680"/>
      <c r="I10" s="680">
        <v>7492</v>
      </c>
      <c r="J10" s="680"/>
      <c r="K10" s="680"/>
      <c r="L10" s="680">
        <v>3059</v>
      </c>
      <c r="M10" s="680"/>
      <c r="N10" s="680"/>
      <c r="O10" s="889">
        <v>1329</v>
      </c>
      <c r="P10" s="889"/>
      <c r="Q10" s="889">
        <v>195</v>
      </c>
      <c r="R10" s="889"/>
      <c r="S10" s="889">
        <v>5672</v>
      </c>
      <c r="T10" s="889"/>
      <c r="U10" s="889">
        <v>2183</v>
      </c>
      <c r="V10" s="889"/>
      <c r="W10" s="680">
        <v>1</v>
      </c>
      <c r="X10" s="680"/>
      <c r="Y10" s="889">
        <v>6</v>
      </c>
      <c r="Z10" s="889"/>
      <c r="AA10" s="889">
        <v>411</v>
      </c>
      <c r="AB10" s="889"/>
      <c r="AC10" s="889">
        <v>116</v>
      </c>
      <c r="AD10" s="889"/>
      <c r="AE10" s="680">
        <v>79</v>
      </c>
      <c r="AF10" s="680"/>
      <c r="AG10" s="680">
        <v>559</v>
      </c>
      <c r="AH10" s="680"/>
      <c r="AJ10" s="775" t="s">
        <v>336</v>
      </c>
      <c r="AK10" s="775"/>
      <c r="AL10" s="1293">
        <f>SUM(AL12:AM16)</f>
        <v>67841</v>
      </c>
      <c r="AM10" s="1294"/>
      <c r="AN10" s="1294">
        <f>SUM(AN12:AO16)</f>
        <v>35530</v>
      </c>
      <c r="AO10" s="1294"/>
      <c r="AP10" s="1294">
        <f>SUM(AP12:AQ16)</f>
        <v>32311</v>
      </c>
      <c r="AQ10" s="1294"/>
      <c r="AR10" s="1294">
        <f>SUM(AR12:AS16)</f>
        <v>31907</v>
      </c>
      <c r="AS10" s="1294"/>
      <c r="AT10" s="640">
        <f>SUM(AT12:AT16)</f>
        <v>16076</v>
      </c>
      <c r="AU10" s="640">
        <f>SUM(AU12:AU16)</f>
        <v>15831</v>
      </c>
      <c r="AV10" s="1294">
        <f>SUM(AV12:AW16)</f>
        <v>35508</v>
      </c>
      <c r="AW10" s="1294"/>
      <c r="AX10" s="640">
        <f>SUM(AX12:AX16)</f>
        <v>19266</v>
      </c>
      <c r="AY10" s="640">
        <f>SUM(AY12:AY16)</f>
        <v>16242</v>
      </c>
      <c r="AZ10" s="1294">
        <f>SUM(AZ12:BA16)</f>
        <v>426</v>
      </c>
      <c r="BA10" s="1294"/>
      <c r="BB10" s="640">
        <f>SUM(BB12:BB16)</f>
        <v>188</v>
      </c>
      <c r="BC10" s="640">
        <f>SUM(BC12:BC16)</f>
        <v>238</v>
      </c>
    </row>
    <row r="11" spans="1:55" s="482" customFormat="1" ht="19.5" customHeight="1">
      <c r="A11" s="1093" t="s">
        <v>268</v>
      </c>
      <c r="B11" s="1093"/>
      <c r="C11" s="1093"/>
      <c r="D11" s="1093"/>
      <c r="E11" s="1093"/>
      <c r="F11" s="1087">
        <v>882</v>
      </c>
      <c r="G11" s="680"/>
      <c r="H11" s="680"/>
      <c r="I11" s="680">
        <v>472</v>
      </c>
      <c r="J11" s="680"/>
      <c r="K11" s="680"/>
      <c r="L11" s="680">
        <v>410</v>
      </c>
      <c r="M11" s="680"/>
      <c r="N11" s="680"/>
      <c r="O11" s="889">
        <v>25</v>
      </c>
      <c r="P11" s="889"/>
      <c r="Q11" s="889">
        <v>25</v>
      </c>
      <c r="R11" s="889"/>
      <c r="S11" s="889">
        <v>299</v>
      </c>
      <c r="T11" s="889"/>
      <c r="U11" s="889">
        <v>290</v>
      </c>
      <c r="V11" s="889"/>
      <c r="W11" s="680" t="s">
        <v>817</v>
      </c>
      <c r="X11" s="680"/>
      <c r="Y11" s="680" t="s">
        <v>817</v>
      </c>
      <c r="Z11" s="680"/>
      <c r="AA11" s="889">
        <v>2</v>
      </c>
      <c r="AB11" s="889"/>
      <c r="AC11" s="889">
        <v>4</v>
      </c>
      <c r="AD11" s="889"/>
      <c r="AE11" s="889">
        <v>146</v>
      </c>
      <c r="AF11" s="889"/>
      <c r="AG11" s="889">
        <v>91</v>
      </c>
      <c r="AH11" s="889"/>
      <c r="AJ11" s="1048"/>
      <c r="AK11" s="1048"/>
      <c r="AL11" s="1305"/>
      <c r="AM11" s="1304"/>
      <c r="AN11" s="1304"/>
      <c r="AO11" s="1304"/>
      <c r="AP11" s="1304"/>
      <c r="AQ11" s="1304"/>
      <c r="AR11" s="1304"/>
      <c r="AS11" s="1304"/>
      <c r="AT11" s="487"/>
      <c r="AU11" s="487"/>
      <c r="AV11" s="1304"/>
      <c r="AW11" s="1304"/>
      <c r="AX11" s="487"/>
      <c r="AY11" s="487"/>
      <c r="AZ11" s="1304"/>
      <c r="BA11" s="1304"/>
      <c r="BB11" s="487"/>
      <c r="BC11" s="487"/>
    </row>
    <row r="12" spans="1:55" s="482" customFormat="1" ht="19.5" customHeight="1">
      <c r="A12" s="1281" t="s">
        <v>269</v>
      </c>
      <c r="B12" s="1281"/>
      <c r="C12" s="1281"/>
      <c r="D12" s="1281"/>
      <c r="E12" s="1281"/>
      <c r="F12" s="1161">
        <v>19381</v>
      </c>
      <c r="G12" s="676"/>
      <c r="H12" s="676"/>
      <c r="I12" s="676">
        <v>11752</v>
      </c>
      <c r="J12" s="676"/>
      <c r="K12" s="676"/>
      <c r="L12" s="676">
        <v>7629</v>
      </c>
      <c r="M12" s="676"/>
      <c r="N12" s="676"/>
      <c r="O12" s="1124">
        <v>416</v>
      </c>
      <c r="P12" s="1124"/>
      <c r="Q12" s="1124">
        <v>29</v>
      </c>
      <c r="R12" s="1124"/>
      <c r="S12" s="1124">
        <v>10759</v>
      </c>
      <c r="T12" s="1124"/>
      <c r="U12" s="1124">
        <v>3233</v>
      </c>
      <c r="V12" s="1124"/>
      <c r="W12" s="1124">
        <v>4</v>
      </c>
      <c r="X12" s="1124"/>
      <c r="Y12" s="1124" t="s">
        <v>817</v>
      </c>
      <c r="Z12" s="1124"/>
      <c r="AA12" s="1124">
        <v>33</v>
      </c>
      <c r="AB12" s="1124"/>
      <c r="AC12" s="1124">
        <v>5</v>
      </c>
      <c r="AD12" s="1124"/>
      <c r="AE12" s="1124">
        <v>540</v>
      </c>
      <c r="AF12" s="1124"/>
      <c r="AG12" s="676">
        <v>4362</v>
      </c>
      <c r="AH12" s="676"/>
      <c r="AJ12" s="1048" t="s">
        <v>443</v>
      </c>
      <c r="AK12" s="1048"/>
      <c r="AL12" s="1303">
        <v>4072</v>
      </c>
      <c r="AM12" s="1304"/>
      <c r="AN12" s="1306">
        <v>2032</v>
      </c>
      <c r="AO12" s="1304"/>
      <c r="AP12" s="1306">
        <v>2040</v>
      </c>
      <c r="AQ12" s="1304"/>
      <c r="AR12" s="1306">
        <v>486</v>
      </c>
      <c r="AS12" s="1304"/>
      <c r="AT12" s="488">
        <v>233</v>
      </c>
      <c r="AU12" s="488">
        <v>253</v>
      </c>
      <c r="AV12" s="1313">
        <v>3551</v>
      </c>
      <c r="AW12" s="1313"/>
      <c r="AX12" s="488">
        <v>1782</v>
      </c>
      <c r="AY12" s="488">
        <v>1769</v>
      </c>
      <c r="AZ12" s="1313">
        <v>35</v>
      </c>
      <c r="BA12" s="1313"/>
      <c r="BB12" s="488">
        <v>17</v>
      </c>
      <c r="BC12" s="488">
        <v>18</v>
      </c>
    </row>
    <row r="13" spans="1:55" s="482" customFormat="1" ht="19.5" customHeight="1">
      <c r="A13" s="29" t="s">
        <v>665</v>
      </c>
      <c r="B13" s="2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9"/>
      <c r="R13" s="29"/>
      <c r="S13" s="29"/>
      <c r="T13" s="156"/>
      <c r="U13" s="156"/>
      <c r="V13" s="156"/>
      <c r="AJ13" s="1048" t="s">
        <v>444</v>
      </c>
      <c r="AK13" s="1048"/>
      <c r="AL13" s="1303">
        <v>16941</v>
      </c>
      <c r="AM13" s="1304"/>
      <c r="AN13" s="1306">
        <v>8694</v>
      </c>
      <c r="AO13" s="1304"/>
      <c r="AP13" s="1306">
        <v>8247</v>
      </c>
      <c r="AQ13" s="1304"/>
      <c r="AR13" s="1306">
        <v>16694</v>
      </c>
      <c r="AS13" s="1304"/>
      <c r="AT13" s="488">
        <v>8587</v>
      </c>
      <c r="AU13" s="488">
        <v>8107</v>
      </c>
      <c r="AV13" s="1313">
        <v>88</v>
      </c>
      <c r="AW13" s="1313"/>
      <c r="AX13" s="488">
        <v>27</v>
      </c>
      <c r="AY13" s="488">
        <v>61</v>
      </c>
      <c r="AZ13" s="1313">
        <v>159</v>
      </c>
      <c r="BA13" s="1313"/>
      <c r="BB13" s="488">
        <v>80</v>
      </c>
      <c r="BC13" s="488">
        <v>79</v>
      </c>
    </row>
    <row r="14" spans="1:55" s="25" customFormat="1" ht="19.5" customHeight="1">
      <c r="A14" s="27" t="s">
        <v>666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28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26"/>
      <c r="AJ14" s="1320" t="s">
        <v>445</v>
      </c>
      <c r="AK14" s="1320"/>
      <c r="AL14" s="1287">
        <v>17638</v>
      </c>
      <c r="AM14" s="1288"/>
      <c r="AN14" s="1312">
        <v>8695</v>
      </c>
      <c r="AO14" s="1288"/>
      <c r="AP14" s="1312">
        <v>8943</v>
      </c>
      <c r="AQ14" s="1288"/>
      <c r="AR14" s="1312">
        <v>14462</v>
      </c>
      <c r="AS14" s="1288"/>
      <c r="AT14" s="489">
        <v>7230</v>
      </c>
      <c r="AU14" s="489">
        <v>7232</v>
      </c>
      <c r="AV14" s="1314">
        <v>3036</v>
      </c>
      <c r="AW14" s="1314"/>
      <c r="AX14" s="489">
        <v>1374</v>
      </c>
      <c r="AY14" s="489">
        <v>1662</v>
      </c>
      <c r="AZ14" s="1314">
        <v>140</v>
      </c>
      <c r="BA14" s="1314"/>
      <c r="BB14" s="489">
        <v>91</v>
      </c>
      <c r="BC14" s="489">
        <v>49</v>
      </c>
    </row>
    <row r="15" spans="1:55" s="25" customFormat="1" ht="19.5" customHeight="1">
      <c r="A15" s="24"/>
      <c r="B15" s="24"/>
      <c r="D15" s="247"/>
      <c r="E15" s="247"/>
      <c r="F15" s="247"/>
      <c r="G15" s="287"/>
      <c r="H15" s="251"/>
      <c r="I15" s="251"/>
      <c r="J15" s="251"/>
      <c r="K15" s="253"/>
      <c r="L15" s="253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AH15" s="26"/>
      <c r="AJ15" s="1320" t="s">
        <v>446</v>
      </c>
      <c r="AK15" s="1320"/>
      <c r="AL15" s="1287">
        <v>2635</v>
      </c>
      <c r="AM15" s="1288"/>
      <c r="AN15" s="1312">
        <v>1037</v>
      </c>
      <c r="AO15" s="1288"/>
      <c r="AP15" s="1312">
        <v>1598</v>
      </c>
      <c r="AQ15" s="1288"/>
      <c r="AR15" s="1312">
        <v>262</v>
      </c>
      <c r="AS15" s="1288"/>
      <c r="AT15" s="489">
        <v>26</v>
      </c>
      <c r="AU15" s="489">
        <v>236</v>
      </c>
      <c r="AV15" s="1314">
        <v>2281</v>
      </c>
      <c r="AW15" s="1314"/>
      <c r="AX15" s="489">
        <v>1011</v>
      </c>
      <c r="AY15" s="489">
        <v>1270</v>
      </c>
      <c r="AZ15" s="1314">
        <v>92</v>
      </c>
      <c r="BA15" s="1314"/>
      <c r="BB15" s="489" t="s">
        <v>817</v>
      </c>
      <c r="BC15" s="489">
        <v>92</v>
      </c>
    </row>
    <row r="16" spans="1:55" s="25" customFormat="1" ht="19.5" customHeight="1">
      <c r="A16" s="766" t="s">
        <v>764</v>
      </c>
      <c r="B16" s="766"/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J16" s="1322" t="s">
        <v>447</v>
      </c>
      <c r="AK16" s="1322"/>
      <c r="AL16" s="1317">
        <v>26555</v>
      </c>
      <c r="AM16" s="1311"/>
      <c r="AN16" s="1310">
        <v>15072</v>
      </c>
      <c r="AO16" s="1311"/>
      <c r="AP16" s="1310">
        <v>11483</v>
      </c>
      <c r="AQ16" s="1311"/>
      <c r="AR16" s="1310">
        <v>3</v>
      </c>
      <c r="AS16" s="1311"/>
      <c r="AT16" s="490" t="s">
        <v>817</v>
      </c>
      <c r="AU16" s="490">
        <v>3</v>
      </c>
      <c r="AV16" s="1315">
        <v>26552</v>
      </c>
      <c r="AW16" s="1315"/>
      <c r="AX16" s="490">
        <v>15072</v>
      </c>
      <c r="AY16" s="490">
        <v>11480</v>
      </c>
      <c r="AZ16" s="1315" t="s">
        <v>817</v>
      </c>
      <c r="BA16" s="1315"/>
      <c r="BB16" s="490" t="s">
        <v>817</v>
      </c>
      <c r="BC16" s="490" t="s">
        <v>817</v>
      </c>
    </row>
    <row r="17" spans="1:55" s="491" customFormat="1" ht="19.5" customHeight="1">
      <c r="A17" s="1289" t="s">
        <v>667</v>
      </c>
      <c r="B17" s="1290"/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90"/>
      <c r="AD17" s="1290"/>
      <c r="AE17" s="1290"/>
      <c r="AF17" s="1290"/>
      <c r="AG17" s="1290"/>
      <c r="AH17" s="1290"/>
      <c r="AJ17" s="492" t="s">
        <v>365</v>
      </c>
      <c r="AK17" s="493"/>
      <c r="AL17" s="494"/>
      <c r="AM17" s="495"/>
      <c r="AN17" s="494"/>
      <c r="AO17" s="495"/>
      <c r="AP17" s="494"/>
      <c r="AQ17" s="495"/>
      <c r="AR17" s="494"/>
      <c r="AS17" s="495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</row>
    <row r="18" spans="1:55" s="319" customFormat="1" ht="19.5" customHeight="1">
      <c r="A18" s="1295" t="s">
        <v>765</v>
      </c>
      <c r="B18" s="1295"/>
      <c r="C18" s="1295"/>
      <c r="D18" s="1295"/>
      <c r="E18" s="1295"/>
      <c r="F18" s="1295"/>
      <c r="G18" s="1295"/>
      <c r="H18" s="1295"/>
      <c r="I18" s="1295"/>
      <c r="J18" s="1295"/>
      <c r="K18" s="1295"/>
      <c r="L18" s="1295"/>
      <c r="M18" s="1295"/>
      <c r="N18" s="1295"/>
      <c r="O18" s="1295"/>
      <c r="P18" s="1295"/>
      <c r="Q18" s="1295"/>
      <c r="R18" s="1295"/>
      <c r="S18" s="1295"/>
      <c r="T18" s="1295"/>
      <c r="U18" s="1295"/>
      <c r="V18" s="1295"/>
      <c r="W18" s="1295"/>
      <c r="X18" s="1295"/>
      <c r="Y18" s="1295"/>
      <c r="Z18" s="1295"/>
      <c r="AA18" s="1295"/>
      <c r="AB18" s="1295"/>
      <c r="AC18" s="1295"/>
      <c r="AD18" s="1295"/>
      <c r="AE18" s="1295"/>
      <c r="AF18" s="1295"/>
      <c r="AG18" s="1295"/>
      <c r="AH18" s="1295"/>
      <c r="AJ18" s="493"/>
      <c r="AK18" s="493"/>
      <c r="AL18" s="494"/>
      <c r="AM18" s="495"/>
      <c r="AN18" s="494"/>
      <c r="AO18" s="495"/>
      <c r="AP18" s="494"/>
      <c r="AQ18" s="495"/>
      <c r="AR18" s="494"/>
      <c r="AS18" s="495"/>
      <c r="AT18" s="496"/>
      <c r="AU18" s="496"/>
      <c r="AV18" s="496"/>
      <c r="AW18" s="496"/>
      <c r="AX18" s="496"/>
      <c r="AY18" s="496"/>
      <c r="AZ18" s="496"/>
      <c r="BA18" s="496"/>
      <c r="BB18" s="496"/>
      <c r="BC18" s="496"/>
    </row>
    <row r="19" spans="1:55" s="319" customFormat="1" ht="19.5" customHeight="1" thickBot="1">
      <c r="A19" s="497"/>
      <c r="B19" s="497"/>
      <c r="C19" s="497"/>
      <c r="D19" s="497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499"/>
      <c r="AE19" s="499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</row>
    <row r="20" spans="1:55" s="319" customFormat="1" ht="19.5" customHeight="1">
      <c r="A20" s="1295" t="s">
        <v>766</v>
      </c>
      <c r="B20" s="1295"/>
      <c r="C20" s="1295"/>
      <c r="D20" s="1295"/>
      <c r="E20" s="1295"/>
      <c r="F20" s="1297" t="s">
        <v>767</v>
      </c>
      <c r="G20" s="1298"/>
      <c r="H20" s="1298"/>
      <c r="I20" s="1298"/>
      <c r="J20" s="1298"/>
      <c r="K20" s="1298"/>
      <c r="L20" s="1298"/>
      <c r="M20" s="1298"/>
      <c r="N20" s="1299"/>
      <c r="O20" s="1326" t="s">
        <v>429</v>
      </c>
      <c r="P20" s="1327"/>
      <c r="Q20" s="1326" t="s">
        <v>523</v>
      </c>
      <c r="R20" s="1327"/>
      <c r="S20" s="1326" t="s">
        <v>428</v>
      </c>
      <c r="T20" s="1327"/>
      <c r="U20" s="1326" t="s">
        <v>524</v>
      </c>
      <c r="V20" s="1327"/>
      <c r="W20" s="1326" t="s">
        <v>602</v>
      </c>
      <c r="X20" s="1330"/>
      <c r="Y20" s="1326" t="s">
        <v>525</v>
      </c>
      <c r="Z20" s="1327"/>
      <c r="AA20" s="1326" t="s">
        <v>526</v>
      </c>
      <c r="AB20" s="1327"/>
      <c r="AC20" s="1326" t="s">
        <v>427</v>
      </c>
      <c r="AD20" s="1330"/>
      <c r="AE20" s="1326" t="s">
        <v>270</v>
      </c>
      <c r="AF20" s="1327"/>
      <c r="AG20" s="1326" t="s">
        <v>426</v>
      </c>
      <c r="AH20" s="1344"/>
      <c r="AJ20" s="1316" t="s">
        <v>693</v>
      </c>
      <c r="AK20" s="1316"/>
      <c r="AL20" s="1316"/>
      <c r="AM20" s="1316"/>
      <c r="AN20" s="1316"/>
      <c r="AO20" s="1316"/>
      <c r="AP20" s="1316"/>
      <c r="AQ20" s="1316"/>
      <c r="AR20" s="1316"/>
      <c r="AS20" s="1316"/>
      <c r="AT20" s="1316"/>
      <c r="AU20" s="1316"/>
      <c r="AV20" s="1316"/>
      <c r="AW20" s="1316"/>
      <c r="AX20" s="1316"/>
      <c r="AY20" s="1316"/>
      <c r="AZ20" s="1316"/>
      <c r="BA20" s="1316"/>
      <c r="BB20" s="1316"/>
      <c r="BC20" s="1316"/>
    </row>
    <row r="21" spans="1:55" s="319" customFormat="1" ht="18" customHeight="1" thickBot="1">
      <c r="A21" s="1295"/>
      <c r="B21" s="1295"/>
      <c r="C21" s="1295"/>
      <c r="D21" s="1295"/>
      <c r="E21" s="1295"/>
      <c r="F21" s="1300"/>
      <c r="G21" s="1301"/>
      <c r="H21" s="1301"/>
      <c r="I21" s="1301"/>
      <c r="J21" s="1301"/>
      <c r="K21" s="1301"/>
      <c r="L21" s="1301"/>
      <c r="M21" s="1301"/>
      <c r="N21" s="1302"/>
      <c r="O21" s="1328"/>
      <c r="P21" s="1329"/>
      <c r="Q21" s="1328"/>
      <c r="R21" s="1329"/>
      <c r="S21" s="1328"/>
      <c r="T21" s="1329"/>
      <c r="U21" s="1328"/>
      <c r="V21" s="1329"/>
      <c r="W21" s="1331"/>
      <c r="X21" s="1332"/>
      <c r="Y21" s="1328"/>
      <c r="Z21" s="1329"/>
      <c r="AA21" s="1328"/>
      <c r="AB21" s="1329"/>
      <c r="AC21" s="1331"/>
      <c r="AD21" s="1332"/>
      <c r="AE21" s="1328"/>
      <c r="AF21" s="1329"/>
      <c r="AG21" s="1328"/>
      <c r="AH21" s="1345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</row>
    <row r="22" spans="1:55" s="319" customFormat="1" ht="18.75" customHeight="1">
      <c r="A22" s="1296"/>
      <c r="B22" s="1296"/>
      <c r="C22" s="1296"/>
      <c r="D22" s="1296"/>
      <c r="E22" s="1296"/>
      <c r="F22" s="1331" t="s">
        <v>31</v>
      </c>
      <c r="G22" s="1296"/>
      <c r="H22" s="1332"/>
      <c r="I22" s="1331" t="s">
        <v>32</v>
      </c>
      <c r="J22" s="1296"/>
      <c r="K22" s="1332"/>
      <c r="L22" s="1331" t="s">
        <v>33</v>
      </c>
      <c r="M22" s="1296"/>
      <c r="N22" s="1332"/>
      <c r="O22" s="500" t="s">
        <v>32</v>
      </c>
      <c r="P22" s="500" t="s">
        <v>33</v>
      </c>
      <c r="Q22" s="500" t="s">
        <v>32</v>
      </c>
      <c r="R22" s="500" t="s">
        <v>33</v>
      </c>
      <c r="S22" s="500" t="s">
        <v>32</v>
      </c>
      <c r="T22" s="500" t="s">
        <v>33</v>
      </c>
      <c r="U22" s="500" t="s">
        <v>32</v>
      </c>
      <c r="V22" s="500" t="s">
        <v>33</v>
      </c>
      <c r="W22" s="500" t="s">
        <v>32</v>
      </c>
      <c r="X22" s="500" t="s">
        <v>33</v>
      </c>
      <c r="Y22" s="500" t="s">
        <v>32</v>
      </c>
      <c r="Z22" s="500" t="s">
        <v>33</v>
      </c>
      <c r="AA22" s="503" t="s">
        <v>32</v>
      </c>
      <c r="AB22" s="500" t="s">
        <v>33</v>
      </c>
      <c r="AC22" s="500" t="s">
        <v>32</v>
      </c>
      <c r="AD22" s="500" t="s">
        <v>33</v>
      </c>
      <c r="AE22" s="500" t="s">
        <v>32</v>
      </c>
      <c r="AF22" s="500" t="s">
        <v>33</v>
      </c>
      <c r="AG22" s="500" t="s">
        <v>32</v>
      </c>
      <c r="AH22" s="502" t="s">
        <v>33</v>
      </c>
      <c r="AJ22" s="1323" t="s">
        <v>694</v>
      </c>
      <c r="AK22" s="1323"/>
      <c r="AL22" s="1353" t="s">
        <v>448</v>
      </c>
      <c r="AM22" s="1353"/>
      <c r="AN22" s="1353"/>
      <c r="AO22" s="1318" t="s">
        <v>443</v>
      </c>
      <c r="AP22" s="1318"/>
      <c r="AQ22" s="1318"/>
      <c r="AR22" s="1318" t="s">
        <v>444</v>
      </c>
      <c r="AS22" s="1318"/>
      <c r="AT22" s="1318"/>
      <c r="AU22" s="1318" t="s">
        <v>603</v>
      </c>
      <c r="AV22" s="1318"/>
      <c r="AW22" s="1319"/>
      <c r="AX22" s="1318" t="s">
        <v>604</v>
      </c>
      <c r="AY22" s="1318"/>
      <c r="AZ22" s="1319"/>
      <c r="BA22" s="1318" t="s">
        <v>605</v>
      </c>
      <c r="BB22" s="1318"/>
      <c r="BC22" s="1319"/>
    </row>
    <row r="23" spans="1:55" s="319" customFormat="1" ht="15.75" customHeight="1">
      <c r="A23" s="1272" t="s">
        <v>271</v>
      </c>
      <c r="B23" s="492"/>
      <c r="C23" s="1307" t="s">
        <v>31</v>
      </c>
      <c r="D23" s="1307"/>
      <c r="E23" s="1308"/>
      <c r="F23" s="1342">
        <v>37360</v>
      </c>
      <c r="G23" s="1343"/>
      <c r="H23" s="1343"/>
      <c r="I23" s="1342">
        <v>28791</v>
      </c>
      <c r="J23" s="1343"/>
      <c r="K23" s="1343"/>
      <c r="L23" s="1342">
        <v>8569</v>
      </c>
      <c r="M23" s="1343"/>
      <c r="N23" s="1343"/>
      <c r="O23" s="504">
        <v>202</v>
      </c>
      <c r="P23" s="504">
        <v>1113</v>
      </c>
      <c r="Q23" s="504">
        <v>3770</v>
      </c>
      <c r="R23" s="504">
        <v>931</v>
      </c>
      <c r="S23" s="504">
        <v>4587</v>
      </c>
      <c r="T23" s="504">
        <v>350</v>
      </c>
      <c r="U23" s="504">
        <v>414</v>
      </c>
      <c r="V23" s="504">
        <v>133</v>
      </c>
      <c r="W23" s="504">
        <v>13377</v>
      </c>
      <c r="X23" s="504">
        <v>687</v>
      </c>
      <c r="Y23" s="505">
        <v>1257</v>
      </c>
      <c r="Z23" s="505">
        <v>351</v>
      </c>
      <c r="AA23" s="504">
        <v>2143</v>
      </c>
      <c r="AB23" s="504">
        <v>2281</v>
      </c>
      <c r="AC23" s="504">
        <v>345</v>
      </c>
      <c r="AD23" s="504">
        <v>477</v>
      </c>
      <c r="AE23" s="504">
        <v>827</v>
      </c>
      <c r="AF23" s="504">
        <v>796</v>
      </c>
      <c r="AG23" s="504">
        <v>1869</v>
      </c>
      <c r="AH23" s="504">
        <v>1450</v>
      </c>
      <c r="AJ23" s="1324"/>
      <c r="AK23" s="1324"/>
      <c r="AL23" s="507" t="s">
        <v>350</v>
      </c>
      <c r="AM23" s="507" t="s">
        <v>325</v>
      </c>
      <c r="AN23" s="507" t="s">
        <v>326</v>
      </c>
      <c r="AO23" s="507" t="s">
        <v>350</v>
      </c>
      <c r="AP23" s="507" t="s">
        <v>325</v>
      </c>
      <c r="AQ23" s="507" t="s">
        <v>326</v>
      </c>
      <c r="AR23" s="507" t="s">
        <v>350</v>
      </c>
      <c r="AS23" s="507" t="s">
        <v>325</v>
      </c>
      <c r="AT23" s="507" t="s">
        <v>326</v>
      </c>
      <c r="AU23" s="507" t="s">
        <v>350</v>
      </c>
      <c r="AV23" s="507" t="s">
        <v>325</v>
      </c>
      <c r="AW23" s="508" t="s">
        <v>326</v>
      </c>
      <c r="AX23" s="507" t="s">
        <v>350</v>
      </c>
      <c r="AY23" s="507" t="s">
        <v>325</v>
      </c>
      <c r="AZ23" s="508" t="s">
        <v>326</v>
      </c>
      <c r="BA23" s="507" t="s">
        <v>350</v>
      </c>
      <c r="BB23" s="507" t="s">
        <v>325</v>
      </c>
      <c r="BC23" s="508" t="s">
        <v>326</v>
      </c>
    </row>
    <row r="24" spans="1:55" ht="15.75" customHeight="1">
      <c r="A24" s="1273"/>
      <c r="B24" s="492"/>
      <c r="C24" s="1309" t="s">
        <v>606</v>
      </c>
      <c r="D24" s="1309"/>
      <c r="E24" s="1309"/>
      <c r="F24" s="1342">
        <v>6462</v>
      </c>
      <c r="G24" s="1343"/>
      <c r="H24" s="1343"/>
      <c r="I24" s="1342">
        <v>4772</v>
      </c>
      <c r="J24" s="1343"/>
      <c r="K24" s="1343"/>
      <c r="L24" s="1342">
        <v>1690</v>
      </c>
      <c r="M24" s="1343"/>
      <c r="N24" s="1343"/>
      <c r="O24" s="509">
        <v>202</v>
      </c>
      <c r="P24" s="509">
        <v>206</v>
      </c>
      <c r="Q24" s="509">
        <v>525</v>
      </c>
      <c r="R24" s="509">
        <v>219</v>
      </c>
      <c r="S24" s="509">
        <v>685</v>
      </c>
      <c r="T24" s="509">
        <v>149</v>
      </c>
      <c r="U24" s="509">
        <v>414</v>
      </c>
      <c r="V24" s="509">
        <v>133</v>
      </c>
      <c r="W24" s="509">
        <v>1619</v>
      </c>
      <c r="X24" s="509">
        <v>115</v>
      </c>
      <c r="Y24" s="510">
        <v>369</v>
      </c>
      <c r="Z24" s="510">
        <v>80</v>
      </c>
      <c r="AA24" s="509">
        <v>253</v>
      </c>
      <c r="AB24" s="509">
        <v>288</v>
      </c>
      <c r="AC24" s="509">
        <v>345</v>
      </c>
      <c r="AD24" s="509">
        <v>477</v>
      </c>
      <c r="AE24" s="509">
        <v>360</v>
      </c>
      <c r="AF24" s="509">
        <v>23</v>
      </c>
      <c r="AG24" s="512" t="s">
        <v>817</v>
      </c>
      <c r="AH24" s="512" t="s">
        <v>817</v>
      </c>
      <c r="AI24" s="319"/>
      <c r="AJ24" s="1055" t="s">
        <v>336</v>
      </c>
      <c r="AK24" s="1056"/>
      <c r="AL24" s="641">
        <f>SUM(AL26,AL45:AL46)</f>
        <v>67841</v>
      </c>
      <c r="AM24" s="641">
        <f aca="true" t="shared" si="0" ref="AM24:BC24">SUM(AM26,AM45:AM46)</f>
        <v>35530</v>
      </c>
      <c r="AN24" s="641">
        <f t="shared" si="0"/>
        <v>32311</v>
      </c>
      <c r="AO24" s="641">
        <f t="shared" si="0"/>
        <v>4072</v>
      </c>
      <c r="AP24" s="641">
        <f t="shared" si="0"/>
        <v>2032</v>
      </c>
      <c r="AQ24" s="641">
        <f t="shared" si="0"/>
        <v>2040</v>
      </c>
      <c r="AR24" s="641">
        <f t="shared" si="0"/>
        <v>16941</v>
      </c>
      <c r="AS24" s="641">
        <f t="shared" si="0"/>
        <v>8694</v>
      </c>
      <c r="AT24" s="641">
        <f t="shared" si="0"/>
        <v>8247</v>
      </c>
      <c r="AU24" s="641">
        <f t="shared" si="0"/>
        <v>17638</v>
      </c>
      <c r="AV24" s="641">
        <f t="shared" si="0"/>
        <v>8695</v>
      </c>
      <c r="AW24" s="641">
        <f t="shared" si="0"/>
        <v>8943</v>
      </c>
      <c r="AX24" s="641">
        <f t="shared" si="0"/>
        <v>2635</v>
      </c>
      <c r="AY24" s="641">
        <f t="shared" si="0"/>
        <v>1037</v>
      </c>
      <c r="AZ24" s="641">
        <f t="shared" si="0"/>
        <v>1598</v>
      </c>
      <c r="BA24" s="641">
        <f t="shared" si="0"/>
        <v>26555</v>
      </c>
      <c r="BB24" s="641">
        <f t="shared" si="0"/>
        <v>15072</v>
      </c>
      <c r="BC24" s="641">
        <f t="shared" si="0"/>
        <v>11483</v>
      </c>
    </row>
    <row r="25" spans="1:55" ht="15.75" customHeight="1">
      <c r="A25" s="1274"/>
      <c r="B25" s="19"/>
      <c r="C25" s="1007" t="s">
        <v>514</v>
      </c>
      <c r="D25" s="1007"/>
      <c r="E25" s="1007"/>
      <c r="F25" s="827">
        <v>1240</v>
      </c>
      <c r="G25" s="908"/>
      <c r="H25" s="908"/>
      <c r="I25" s="827">
        <v>467</v>
      </c>
      <c r="J25" s="908"/>
      <c r="K25" s="908"/>
      <c r="L25" s="827">
        <v>773</v>
      </c>
      <c r="M25" s="908"/>
      <c r="N25" s="908"/>
      <c r="O25" s="512" t="s">
        <v>817</v>
      </c>
      <c r="P25" s="512" t="s">
        <v>817</v>
      </c>
      <c r="Q25" s="512" t="s">
        <v>817</v>
      </c>
      <c r="R25" s="512" t="s">
        <v>817</v>
      </c>
      <c r="S25" s="512" t="s">
        <v>817</v>
      </c>
      <c r="T25" s="512" t="s">
        <v>817</v>
      </c>
      <c r="U25" s="512" t="s">
        <v>817</v>
      </c>
      <c r="V25" s="512" t="s">
        <v>817</v>
      </c>
      <c r="W25" s="512" t="s">
        <v>817</v>
      </c>
      <c r="X25" s="512" t="s">
        <v>817</v>
      </c>
      <c r="Y25" s="512" t="s">
        <v>817</v>
      </c>
      <c r="Z25" s="512" t="s">
        <v>817</v>
      </c>
      <c r="AA25" s="512" t="s">
        <v>817</v>
      </c>
      <c r="AB25" s="512" t="s">
        <v>817</v>
      </c>
      <c r="AC25" s="512" t="s">
        <v>817</v>
      </c>
      <c r="AD25" s="512" t="s">
        <v>817</v>
      </c>
      <c r="AE25" s="512">
        <v>467</v>
      </c>
      <c r="AF25" s="512">
        <v>773</v>
      </c>
      <c r="AG25" s="512" t="s">
        <v>817</v>
      </c>
      <c r="AH25" s="512" t="s">
        <v>817</v>
      </c>
      <c r="AJ25" s="19"/>
      <c r="AK25" s="513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</row>
    <row r="26" spans="1:55" ht="15.75" customHeight="1">
      <c r="A26" s="1274"/>
      <c r="B26" s="19"/>
      <c r="C26" s="1007" t="s">
        <v>516</v>
      </c>
      <c r="D26" s="1007"/>
      <c r="E26" s="1007"/>
      <c r="F26" s="827">
        <v>29658</v>
      </c>
      <c r="G26" s="908"/>
      <c r="H26" s="908"/>
      <c r="I26" s="827">
        <v>23552</v>
      </c>
      <c r="J26" s="908"/>
      <c r="K26" s="908"/>
      <c r="L26" s="827">
        <v>6106</v>
      </c>
      <c r="M26" s="908"/>
      <c r="N26" s="908"/>
      <c r="O26" s="512" t="s">
        <v>817</v>
      </c>
      <c r="P26" s="515">
        <v>907</v>
      </c>
      <c r="Q26" s="512">
        <v>3245</v>
      </c>
      <c r="R26" s="515">
        <v>712</v>
      </c>
      <c r="S26" s="512">
        <v>3902</v>
      </c>
      <c r="T26" s="512">
        <v>201</v>
      </c>
      <c r="U26" s="512" t="s">
        <v>817</v>
      </c>
      <c r="V26" s="512" t="s">
        <v>817</v>
      </c>
      <c r="W26" s="512">
        <v>11758</v>
      </c>
      <c r="X26" s="512">
        <v>572</v>
      </c>
      <c r="Y26" s="512">
        <v>888</v>
      </c>
      <c r="Z26" s="512">
        <v>271</v>
      </c>
      <c r="AA26" s="512">
        <v>1890</v>
      </c>
      <c r="AB26" s="512">
        <v>1993</v>
      </c>
      <c r="AC26" s="512" t="s">
        <v>817</v>
      </c>
      <c r="AD26" s="512" t="s">
        <v>817</v>
      </c>
      <c r="AE26" s="512" t="s">
        <v>817</v>
      </c>
      <c r="AF26" s="512" t="s">
        <v>817</v>
      </c>
      <c r="AG26" s="512">
        <v>1869</v>
      </c>
      <c r="AH26" s="512">
        <v>1450</v>
      </c>
      <c r="AJ26" s="19"/>
      <c r="AK26" s="432" t="s">
        <v>350</v>
      </c>
      <c r="AL26" s="516">
        <v>31907</v>
      </c>
      <c r="AM26" s="516">
        <v>16076</v>
      </c>
      <c r="AN26" s="516">
        <v>15831</v>
      </c>
      <c r="AO26" s="516">
        <v>486</v>
      </c>
      <c r="AP26" s="516">
        <v>233</v>
      </c>
      <c r="AQ26" s="516">
        <v>253</v>
      </c>
      <c r="AR26" s="516">
        <v>16694</v>
      </c>
      <c r="AS26" s="516">
        <v>8587</v>
      </c>
      <c r="AT26" s="516">
        <v>8107</v>
      </c>
      <c r="AU26" s="516">
        <v>14462</v>
      </c>
      <c r="AV26" s="516">
        <v>7230</v>
      </c>
      <c r="AW26" s="516">
        <v>7232</v>
      </c>
      <c r="AX26" s="516">
        <v>262</v>
      </c>
      <c r="AY26" s="516">
        <v>26</v>
      </c>
      <c r="AZ26" s="516">
        <v>236</v>
      </c>
      <c r="BA26" s="516">
        <v>3</v>
      </c>
      <c r="BB26" s="520" t="s">
        <v>817</v>
      </c>
      <c r="BC26" s="516">
        <v>3</v>
      </c>
    </row>
    <row r="27" spans="1:55" ht="15.75" customHeight="1">
      <c r="A27" s="19"/>
      <c r="B27" s="19"/>
      <c r="C27" s="1007"/>
      <c r="D27" s="1007"/>
      <c r="E27" s="1007"/>
      <c r="F27" s="908"/>
      <c r="G27" s="908"/>
      <c r="H27" s="908"/>
      <c r="I27" s="908"/>
      <c r="J27" s="908"/>
      <c r="K27" s="908"/>
      <c r="L27" s="908"/>
      <c r="M27" s="908"/>
      <c r="N27" s="90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7"/>
      <c r="Z27" s="517"/>
      <c r="AA27" s="518"/>
      <c r="AB27" s="518"/>
      <c r="AC27" s="518"/>
      <c r="AD27" s="518"/>
      <c r="AE27" s="518"/>
      <c r="AF27" s="518"/>
      <c r="AG27" s="518"/>
      <c r="AH27" s="518"/>
      <c r="AJ27" s="1321" t="s">
        <v>449</v>
      </c>
      <c r="AK27" s="402" t="s">
        <v>106</v>
      </c>
      <c r="AL27" s="519">
        <v>11145</v>
      </c>
      <c r="AM27" s="516">
        <v>5545</v>
      </c>
      <c r="AN27" s="516">
        <v>5600</v>
      </c>
      <c r="AO27" s="520" t="s">
        <v>817</v>
      </c>
      <c r="AP27" s="520" t="s">
        <v>817</v>
      </c>
      <c r="AQ27" s="520" t="s">
        <v>817</v>
      </c>
      <c r="AR27" s="520">
        <v>5813</v>
      </c>
      <c r="AS27" s="520">
        <v>3009</v>
      </c>
      <c r="AT27" s="520">
        <v>2804</v>
      </c>
      <c r="AU27" s="520">
        <v>5070</v>
      </c>
      <c r="AV27" s="520">
        <v>2510</v>
      </c>
      <c r="AW27" s="520">
        <v>2560</v>
      </c>
      <c r="AX27" s="520">
        <v>262</v>
      </c>
      <c r="AY27" s="522">
        <v>26</v>
      </c>
      <c r="AZ27" s="522">
        <v>236</v>
      </c>
      <c r="BA27" s="520" t="s">
        <v>817</v>
      </c>
      <c r="BB27" s="520" t="s">
        <v>817</v>
      </c>
      <c r="BC27" s="520" t="s">
        <v>817</v>
      </c>
    </row>
    <row r="28" spans="1:55" ht="15.75" customHeight="1">
      <c r="A28" s="1275" t="s">
        <v>521</v>
      </c>
      <c r="B28" s="19"/>
      <c r="C28" s="1007" t="s">
        <v>31</v>
      </c>
      <c r="D28" s="1007"/>
      <c r="E28" s="1007"/>
      <c r="F28" s="827">
        <v>5968</v>
      </c>
      <c r="G28" s="908"/>
      <c r="H28" s="908"/>
      <c r="I28" s="827">
        <v>4288</v>
      </c>
      <c r="J28" s="908"/>
      <c r="K28" s="908"/>
      <c r="L28" s="827">
        <v>1680</v>
      </c>
      <c r="M28" s="908"/>
      <c r="N28" s="908"/>
      <c r="O28" s="524">
        <v>73</v>
      </c>
      <c r="P28" s="524">
        <v>318</v>
      </c>
      <c r="Q28" s="524">
        <v>457</v>
      </c>
      <c r="R28" s="524">
        <v>250</v>
      </c>
      <c r="S28" s="524">
        <v>733</v>
      </c>
      <c r="T28" s="524">
        <v>100</v>
      </c>
      <c r="U28" s="524">
        <v>125</v>
      </c>
      <c r="V28" s="524">
        <v>48</v>
      </c>
      <c r="W28" s="524">
        <v>2143</v>
      </c>
      <c r="X28" s="524">
        <v>138</v>
      </c>
      <c r="Y28" s="517">
        <v>149</v>
      </c>
      <c r="Z28" s="517">
        <v>100</v>
      </c>
      <c r="AA28" s="524">
        <v>149</v>
      </c>
      <c r="AB28" s="524">
        <v>242</v>
      </c>
      <c r="AC28" s="524">
        <v>108</v>
      </c>
      <c r="AD28" s="524">
        <v>203</v>
      </c>
      <c r="AE28" s="524">
        <v>255</v>
      </c>
      <c r="AF28" s="524">
        <v>99</v>
      </c>
      <c r="AG28" s="524">
        <v>96</v>
      </c>
      <c r="AH28" s="524">
        <v>182</v>
      </c>
      <c r="AJ28" s="1321"/>
      <c r="AK28" s="402" t="s">
        <v>46</v>
      </c>
      <c r="AL28" s="519">
        <v>1605</v>
      </c>
      <c r="AM28" s="516">
        <v>836</v>
      </c>
      <c r="AN28" s="516">
        <v>769</v>
      </c>
      <c r="AO28" s="520">
        <v>35</v>
      </c>
      <c r="AP28" s="521">
        <v>16</v>
      </c>
      <c r="AQ28" s="521">
        <v>19</v>
      </c>
      <c r="AR28" s="520">
        <v>759</v>
      </c>
      <c r="AS28" s="520">
        <v>370</v>
      </c>
      <c r="AT28" s="520">
        <v>389</v>
      </c>
      <c r="AU28" s="520">
        <v>811</v>
      </c>
      <c r="AV28" s="520">
        <v>450</v>
      </c>
      <c r="AW28" s="520">
        <v>361</v>
      </c>
      <c r="AX28" s="520" t="s">
        <v>817</v>
      </c>
      <c r="AY28" s="520" t="s">
        <v>817</v>
      </c>
      <c r="AZ28" s="520" t="s">
        <v>817</v>
      </c>
      <c r="BA28" s="520" t="s">
        <v>817</v>
      </c>
      <c r="BB28" s="520" t="s">
        <v>817</v>
      </c>
      <c r="BC28" s="520" t="s">
        <v>817</v>
      </c>
    </row>
    <row r="29" spans="1:55" ht="15.75" customHeight="1">
      <c r="A29" s="1275"/>
      <c r="B29" s="19"/>
      <c r="C29" s="1007" t="s">
        <v>768</v>
      </c>
      <c r="D29" s="1007"/>
      <c r="E29" s="1007"/>
      <c r="F29" s="827">
        <v>2041</v>
      </c>
      <c r="G29" s="908"/>
      <c r="H29" s="908"/>
      <c r="I29" s="827">
        <v>1432</v>
      </c>
      <c r="J29" s="908"/>
      <c r="K29" s="908"/>
      <c r="L29" s="827">
        <v>609</v>
      </c>
      <c r="M29" s="908"/>
      <c r="N29" s="908"/>
      <c r="O29" s="512">
        <v>73</v>
      </c>
      <c r="P29" s="512">
        <v>97</v>
      </c>
      <c r="Q29" s="512">
        <v>131</v>
      </c>
      <c r="R29" s="512">
        <v>85</v>
      </c>
      <c r="S29" s="512">
        <v>176</v>
      </c>
      <c r="T29" s="512">
        <v>47</v>
      </c>
      <c r="U29" s="512">
        <v>125</v>
      </c>
      <c r="V29" s="512">
        <v>48</v>
      </c>
      <c r="W29" s="512">
        <v>505</v>
      </c>
      <c r="X29" s="512">
        <v>35</v>
      </c>
      <c r="Y29" s="512">
        <v>86</v>
      </c>
      <c r="Z29" s="512">
        <v>16</v>
      </c>
      <c r="AA29" s="512">
        <v>32</v>
      </c>
      <c r="AB29" s="512">
        <v>65</v>
      </c>
      <c r="AC29" s="512">
        <v>108</v>
      </c>
      <c r="AD29" s="512">
        <v>203</v>
      </c>
      <c r="AE29" s="512">
        <v>196</v>
      </c>
      <c r="AF29" s="512">
        <v>13</v>
      </c>
      <c r="AG29" s="512" t="s">
        <v>817</v>
      </c>
      <c r="AH29" s="512" t="s">
        <v>817</v>
      </c>
      <c r="AJ29" s="1321"/>
      <c r="AK29" s="402" t="s">
        <v>107</v>
      </c>
      <c r="AL29" s="519">
        <v>3382</v>
      </c>
      <c r="AM29" s="516">
        <v>1690</v>
      </c>
      <c r="AN29" s="516">
        <v>1692</v>
      </c>
      <c r="AO29" s="520" t="s">
        <v>817</v>
      </c>
      <c r="AP29" s="520" t="s">
        <v>817</v>
      </c>
      <c r="AQ29" s="520" t="s">
        <v>817</v>
      </c>
      <c r="AR29" s="520">
        <v>1650</v>
      </c>
      <c r="AS29" s="520">
        <v>848</v>
      </c>
      <c r="AT29" s="520">
        <v>802</v>
      </c>
      <c r="AU29" s="520">
        <v>1732</v>
      </c>
      <c r="AV29" s="520">
        <v>842</v>
      </c>
      <c r="AW29" s="520">
        <v>890</v>
      </c>
      <c r="AX29" s="520" t="s">
        <v>817</v>
      </c>
      <c r="AY29" s="520" t="s">
        <v>817</v>
      </c>
      <c r="AZ29" s="520" t="s">
        <v>817</v>
      </c>
      <c r="BA29" s="520" t="s">
        <v>817</v>
      </c>
      <c r="BB29" s="520" t="s">
        <v>817</v>
      </c>
      <c r="BC29" s="520" t="s">
        <v>817</v>
      </c>
    </row>
    <row r="30" spans="1:55" ht="15.75" customHeight="1">
      <c r="A30" s="1275"/>
      <c r="B30" s="19"/>
      <c r="C30" s="1007" t="s">
        <v>769</v>
      </c>
      <c r="D30" s="1007"/>
      <c r="E30" s="1007"/>
      <c r="F30" s="827">
        <v>145</v>
      </c>
      <c r="G30" s="908"/>
      <c r="H30" s="908"/>
      <c r="I30" s="827">
        <v>59</v>
      </c>
      <c r="J30" s="908"/>
      <c r="K30" s="908"/>
      <c r="L30" s="827">
        <v>86</v>
      </c>
      <c r="M30" s="908"/>
      <c r="N30" s="908"/>
      <c r="O30" s="512" t="s">
        <v>817</v>
      </c>
      <c r="P30" s="512" t="s">
        <v>817</v>
      </c>
      <c r="Q30" s="512" t="s">
        <v>817</v>
      </c>
      <c r="R30" s="512" t="s">
        <v>817</v>
      </c>
      <c r="S30" s="512" t="s">
        <v>817</v>
      </c>
      <c r="T30" s="512" t="s">
        <v>817</v>
      </c>
      <c r="U30" s="512" t="s">
        <v>817</v>
      </c>
      <c r="V30" s="512" t="s">
        <v>817</v>
      </c>
      <c r="W30" s="512" t="s">
        <v>817</v>
      </c>
      <c r="X30" s="512" t="s">
        <v>817</v>
      </c>
      <c r="Y30" s="512" t="s">
        <v>817</v>
      </c>
      <c r="Z30" s="512" t="s">
        <v>817</v>
      </c>
      <c r="AA30" s="512" t="s">
        <v>817</v>
      </c>
      <c r="AB30" s="512" t="s">
        <v>817</v>
      </c>
      <c r="AC30" s="512" t="s">
        <v>817</v>
      </c>
      <c r="AD30" s="512" t="s">
        <v>817</v>
      </c>
      <c r="AE30" s="512">
        <v>59</v>
      </c>
      <c r="AF30" s="512">
        <v>86</v>
      </c>
      <c r="AG30" s="512" t="s">
        <v>817</v>
      </c>
      <c r="AH30" s="512" t="s">
        <v>817</v>
      </c>
      <c r="AJ30" s="1321"/>
      <c r="AK30" s="402" t="s">
        <v>108</v>
      </c>
      <c r="AL30" s="519">
        <v>841</v>
      </c>
      <c r="AM30" s="516">
        <v>410</v>
      </c>
      <c r="AN30" s="516">
        <v>431</v>
      </c>
      <c r="AO30" s="520" t="s">
        <v>817</v>
      </c>
      <c r="AP30" s="520" t="s">
        <v>817</v>
      </c>
      <c r="AQ30" s="520" t="s">
        <v>817</v>
      </c>
      <c r="AR30" s="520">
        <v>393</v>
      </c>
      <c r="AS30" s="520">
        <v>197</v>
      </c>
      <c r="AT30" s="520">
        <v>196</v>
      </c>
      <c r="AU30" s="520">
        <v>448</v>
      </c>
      <c r="AV30" s="520">
        <v>213</v>
      </c>
      <c r="AW30" s="520">
        <v>235</v>
      </c>
      <c r="AX30" s="520" t="s">
        <v>817</v>
      </c>
      <c r="AY30" s="520" t="s">
        <v>817</v>
      </c>
      <c r="AZ30" s="520" t="s">
        <v>817</v>
      </c>
      <c r="BA30" s="520" t="s">
        <v>817</v>
      </c>
      <c r="BB30" s="520" t="s">
        <v>817</v>
      </c>
      <c r="BC30" s="520" t="s">
        <v>817</v>
      </c>
    </row>
    <row r="31" spans="1:55" ht="15.75" customHeight="1">
      <c r="A31" s="1275"/>
      <c r="B31" s="19"/>
      <c r="C31" s="1007" t="s">
        <v>770</v>
      </c>
      <c r="D31" s="1007"/>
      <c r="E31" s="1007"/>
      <c r="F31" s="827">
        <v>3782</v>
      </c>
      <c r="G31" s="908"/>
      <c r="H31" s="908"/>
      <c r="I31" s="827">
        <v>2797</v>
      </c>
      <c r="J31" s="908"/>
      <c r="K31" s="908"/>
      <c r="L31" s="827">
        <v>985</v>
      </c>
      <c r="M31" s="908"/>
      <c r="N31" s="908"/>
      <c r="O31" s="512" t="s">
        <v>817</v>
      </c>
      <c r="P31" s="512">
        <v>221</v>
      </c>
      <c r="Q31" s="512">
        <v>326</v>
      </c>
      <c r="R31" s="512">
        <v>165</v>
      </c>
      <c r="S31" s="512">
        <v>557</v>
      </c>
      <c r="T31" s="512">
        <v>53</v>
      </c>
      <c r="U31" s="512" t="s">
        <v>817</v>
      </c>
      <c r="V31" s="512" t="s">
        <v>817</v>
      </c>
      <c r="W31" s="512">
        <v>1638</v>
      </c>
      <c r="X31" s="512">
        <v>103</v>
      </c>
      <c r="Y31" s="512">
        <v>63</v>
      </c>
      <c r="Z31" s="512">
        <v>84</v>
      </c>
      <c r="AA31" s="512">
        <v>117</v>
      </c>
      <c r="AB31" s="512">
        <v>177</v>
      </c>
      <c r="AC31" s="512" t="s">
        <v>817</v>
      </c>
      <c r="AD31" s="512" t="s">
        <v>817</v>
      </c>
      <c r="AE31" s="512" t="s">
        <v>817</v>
      </c>
      <c r="AF31" s="512" t="s">
        <v>817</v>
      </c>
      <c r="AG31" s="512">
        <v>96</v>
      </c>
      <c r="AH31" s="512">
        <v>182</v>
      </c>
      <c r="AJ31" s="1321"/>
      <c r="AK31" s="402" t="s">
        <v>109</v>
      </c>
      <c r="AL31" s="519">
        <v>744</v>
      </c>
      <c r="AM31" s="516">
        <v>370</v>
      </c>
      <c r="AN31" s="516">
        <v>374</v>
      </c>
      <c r="AO31" s="520" t="s">
        <v>817</v>
      </c>
      <c r="AP31" s="520" t="s">
        <v>817</v>
      </c>
      <c r="AQ31" s="520" t="s">
        <v>817</v>
      </c>
      <c r="AR31" s="520">
        <v>351</v>
      </c>
      <c r="AS31" s="520">
        <v>172</v>
      </c>
      <c r="AT31" s="520">
        <v>179</v>
      </c>
      <c r="AU31" s="520">
        <v>393</v>
      </c>
      <c r="AV31" s="520">
        <v>198</v>
      </c>
      <c r="AW31" s="520">
        <v>195</v>
      </c>
      <c r="AX31" s="520" t="s">
        <v>817</v>
      </c>
      <c r="AY31" s="520" t="s">
        <v>817</v>
      </c>
      <c r="AZ31" s="520" t="s">
        <v>817</v>
      </c>
      <c r="BA31" s="520" t="s">
        <v>817</v>
      </c>
      <c r="BB31" s="520" t="s">
        <v>817</v>
      </c>
      <c r="BC31" s="520" t="s">
        <v>817</v>
      </c>
    </row>
    <row r="32" spans="1:55" ht="15.75" customHeight="1">
      <c r="A32" s="19"/>
      <c r="B32" s="19"/>
      <c r="C32" s="1007"/>
      <c r="D32" s="1007"/>
      <c r="E32" s="1007"/>
      <c r="F32" s="908"/>
      <c r="G32" s="908"/>
      <c r="H32" s="908"/>
      <c r="I32" s="908"/>
      <c r="J32" s="908"/>
      <c r="K32" s="908"/>
      <c r="L32" s="908"/>
      <c r="M32" s="908"/>
      <c r="N32" s="90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7"/>
      <c r="Z32" s="517"/>
      <c r="AA32" s="518"/>
      <c r="AB32" s="518"/>
      <c r="AC32" s="518"/>
      <c r="AD32" s="518"/>
      <c r="AE32" s="518"/>
      <c r="AF32" s="518"/>
      <c r="AG32" s="518"/>
      <c r="AH32" s="518"/>
      <c r="AJ32" s="1321"/>
      <c r="AK32" s="402" t="s">
        <v>110</v>
      </c>
      <c r="AL32" s="519">
        <v>2033</v>
      </c>
      <c r="AM32" s="516">
        <v>966</v>
      </c>
      <c r="AN32" s="516">
        <v>1067</v>
      </c>
      <c r="AO32" s="520">
        <v>84</v>
      </c>
      <c r="AP32" s="521">
        <v>40</v>
      </c>
      <c r="AQ32" s="521">
        <v>44</v>
      </c>
      <c r="AR32" s="520">
        <v>989</v>
      </c>
      <c r="AS32" s="520">
        <v>482</v>
      </c>
      <c r="AT32" s="520">
        <v>507</v>
      </c>
      <c r="AU32" s="520">
        <v>960</v>
      </c>
      <c r="AV32" s="520">
        <v>444</v>
      </c>
      <c r="AW32" s="520">
        <v>516</v>
      </c>
      <c r="AX32" s="520" t="s">
        <v>817</v>
      </c>
      <c r="AY32" s="520" t="s">
        <v>817</v>
      </c>
      <c r="AZ32" s="520" t="s">
        <v>817</v>
      </c>
      <c r="BA32" s="520" t="s">
        <v>817</v>
      </c>
      <c r="BB32" s="520" t="s">
        <v>817</v>
      </c>
      <c r="BC32" s="520" t="s">
        <v>817</v>
      </c>
    </row>
    <row r="33" spans="1:55" ht="15.75" customHeight="1">
      <c r="A33" s="1275" t="s">
        <v>522</v>
      </c>
      <c r="B33" s="19"/>
      <c r="C33" s="1007" t="s">
        <v>31</v>
      </c>
      <c r="D33" s="1007"/>
      <c r="E33" s="1007"/>
      <c r="F33" s="827">
        <v>4258</v>
      </c>
      <c r="G33" s="908"/>
      <c r="H33" s="908"/>
      <c r="I33" s="827">
        <v>3231</v>
      </c>
      <c r="J33" s="908"/>
      <c r="K33" s="908"/>
      <c r="L33" s="827">
        <v>1027</v>
      </c>
      <c r="M33" s="908"/>
      <c r="N33" s="908"/>
      <c r="O33" s="524">
        <v>52</v>
      </c>
      <c r="P33" s="524">
        <v>255</v>
      </c>
      <c r="Q33" s="524">
        <v>149</v>
      </c>
      <c r="R33" s="524">
        <v>39</v>
      </c>
      <c r="S33" s="524">
        <v>620</v>
      </c>
      <c r="T33" s="524">
        <v>39</v>
      </c>
      <c r="U33" s="524">
        <v>100</v>
      </c>
      <c r="V33" s="524">
        <v>31</v>
      </c>
      <c r="W33" s="524">
        <v>1801</v>
      </c>
      <c r="X33" s="524">
        <v>61</v>
      </c>
      <c r="Y33" s="512">
        <v>184</v>
      </c>
      <c r="Z33" s="512">
        <v>32</v>
      </c>
      <c r="AA33" s="524">
        <v>105</v>
      </c>
      <c r="AB33" s="524">
        <v>174</v>
      </c>
      <c r="AC33" s="524">
        <v>83</v>
      </c>
      <c r="AD33" s="524">
        <v>230</v>
      </c>
      <c r="AE33" s="524">
        <v>62</v>
      </c>
      <c r="AF33" s="524">
        <v>67</v>
      </c>
      <c r="AG33" s="524">
        <v>75</v>
      </c>
      <c r="AH33" s="524">
        <v>99</v>
      </c>
      <c r="AJ33" s="1321"/>
      <c r="AK33" s="402" t="s">
        <v>111</v>
      </c>
      <c r="AL33" s="519">
        <v>1043</v>
      </c>
      <c r="AM33" s="516">
        <v>630</v>
      </c>
      <c r="AN33" s="516">
        <v>413</v>
      </c>
      <c r="AO33" s="520" t="s">
        <v>817</v>
      </c>
      <c r="AP33" s="520" t="s">
        <v>817</v>
      </c>
      <c r="AQ33" s="520" t="s">
        <v>817</v>
      </c>
      <c r="AR33" s="520">
        <v>451</v>
      </c>
      <c r="AS33" s="520">
        <v>257</v>
      </c>
      <c r="AT33" s="520">
        <v>194</v>
      </c>
      <c r="AU33" s="520">
        <v>592</v>
      </c>
      <c r="AV33" s="520">
        <v>373</v>
      </c>
      <c r="AW33" s="520">
        <v>219</v>
      </c>
      <c r="AX33" s="520" t="s">
        <v>817</v>
      </c>
      <c r="AY33" s="520" t="s">
        <v>817</v>
      </c>
      <c r="AZ33" s="520" t="s">
        <v>817</v>
      </c>
      <c r="BA33" s="520" t="s">
        <v>817</v>
      </c>
      <c r="BB33" s="520" t="s">
        <v>817</v>
      </c>
      <c r="BC33" s="520" t="s">
        <v>817</v>
      </c>
    </row>
    <row r="34" spans="1:55" ht="15.75" customHeight="1">
      <c r="A34" s="1275"/>
      <c r="B34" s="19"/>
      <c r="C34" s="1007" t="s">
        <v>607</v>
      </c>
      <c r="D34" s="1007"/>
      <c r="E34" s="1007"/>
      <c r="F34" s="827">
        <v>1625</v>
      </c>
      <c r="G34" s="908"/>
      <c r="H34" s="908"/>
      <c r="I34" s="827">
        <v>1132</v>
      </c>
      <c r="J34" s="908"/>
      <c r="K34" s="908"/>
      <c r="L34" s="827">
        <v>493</v>
      </c>
      <c r="M34" s="908"/>
      <c r="N34" s="908"/>
      <c r="O34" s="512">
        <v>52</v>
      </c>
      <c r="P34" s="512">
        <v>70</v>
      </c>
      <c r="Q34" s="512">
        <v>149</v>
      </c>
      <c r="R34" s="512">
        <v>39</v>
      </c>
      <c r="S34" s="512">
        <v>158</v>
      </c>
      <c r="T34" s="512">
        <v>25</v>
      </c>
      <c r="U34" s="512">
        <v>100</v>
      </c>
      <c r="V34" s="512">
        <v>31</v>
      </c>
      <c r="W34" s="512">
        <v>449</v>
      </c>
      <c r="X34" s="512">
        <v>27</v>
      </c>
      <c r="Y34" s="512">
        <v>120</v>
      </c>
      <c r="Z34" s="512">
        <v>17</v>
      </c>
      <c r="AA34" s="512">
        <v>21</v>
      </c>
      <c r="AB34" s="512">
        <v>54</v>
      </c>
      <c r="AC34" s="512">
        <v>83</v>
      </c>
      <c r="AD34" s="512">
        <v>230</v>
      </c>
      <c r="AE34" s="512" t="s">
        <v>817</v>
      </c>
      <c r="AF34" s="512" t="s">
        <v>817</v>
      </c>
      <c r="AG34" s="512" t="s">
        <v>817</v>
      </c>
      <c r="AH34" s="512" t="s">
        <v>817</v>
      </c>
      <c r="AJ34" s="1321"/>
      <c r="AK34" s="402" t="s">
        <v>112</v>
      </c>
      <c r="AL34" s="519">
        <v>1710</v>
      </c>
      <c r="AM34" s="516">
        <v>929</v>
      </c>
      <c r="AN34" s="516">
        <v>781</v>
      </c>
      <c r="AO34" s="520">
        <v>92</v>
      </c>
      <c r="AP34" s="521">
        <v>41</v>
      </c>
      <c r="AQ34" s="521">
        <v>51</v>
      </c>
      <c r="AR34" s="520">
        <v>976</v>
      </c>
      <c r="AS34" s="520">
        <v>516</v>
      </c>
      <c r="AT34" s="520">
        <v>460</v>
      </c>
      <c r="AU34" s="520">
        <v>642</v>
      </c>
      <c r="AV34" s="520">
        <v>372</v>
      </c>
      <c r="AW34" s="520">
        <v>270</v>
      </c>
      <c r="AX34" s="520" t="s">
        <v>817</v>
      </c>
      <c r="AY34" s="520" t="s">
        <v>817</v>
      </c>
      <c r="AZ34" s="520" t="s">
        <v>817</v>
      </c>
      <c r="BA34" s="520" t="s">
        <v>817</v>
      </c>
      <c r="BB34" s="520" t="s">
        <v>817</v>
      </c>
      <c r="BC34" s="520" t="s">
        <v>817</v>
      </c>
    </row>
    <row r="35" spans="1:55" ht="15.75" customHeight="1">
      <c r="A35" s="1275"/>
      <c r="B35" s="19"/>
      <c r="C35" s="1007" t="s">
        <v>514</v>
      </c>
      <c r="D35" s="1007"/>
      <c r="E35" s="1007"/>
      <c r="F35" s="827">
        <v>129</v>
      </c>
      <c r="G35" s="908"/>
      <c r="H35" s="908"/>
      <c r="I35" s="827">
        <v>62</v>
      </c>
      <c r="J35" s="908"/>
      <c r="K35" s="908"/>
      <c r="L35" s="827">
        <v>67</v>
      </c>
      <c r="M35" s="908"/>
      <c r="N35" s="908"/>
      <c r="O35" s="512" t="s">
        <v>817</v>
      </c>
      <c r="P35" s="512" t="s">
        <v>817</v>
      </c>
      <c r="Q35" s="512" t="s">
        <v>817</v>
      </c>
      <c r="R35" s="512" t="s">
        <v>817</v>
      </c>
      <c r="S35" s="512" t="s">
        <v>817</v>
      </c>
      <c r="T35" s="512" t="s">
        <v>817</v>
      </c>
      <c r="U35" s="512" t="s">
        <v>817</v>
      </c>
      <c r="V35" s="512" t="s">
        <v>817</v>
      </c>
      <c r="W35" s="512" t="s">
        <v>817</v>
      </c>
      <c r="X35" s="512" t="s">
        <v>817</v>
      </c>
      <c r="Y35" s="512" t="s">
        <v>817</v>
      </c>
      <c r="Z35" s="512" t="s">
        <v>817</v>
      </c>
      <c r="AA35" s="512" t="s">
        <v>817</v>
      </c>
      <c r="AB35" s="512" t="s">
        <v>817</v>
      </c>
      <c r="AC35" s="512" t="s">
        <v>817</v>
      </c>
      <c r="AD35" s="512" t="s">
        <v>817</v>
      </c>
      <c r="AE35" s="512">
        <v>62</v>
      </c>
      <c r="AF35" s="512">
        <v>67</v>
      </c>
      <c r="AG35" s="512" t="s">
        <v>817</v>
      </c>
      <c r="AH35" s="512" t="s">
        <v>817</v>
      </c>
      <c r="AJ35" s="1321"/>
      <c r="AK35" s="432"/>
      <c r="AL35" s="525"/>
      <c r="AM35" s="516"/>
      <c r="AN35" s="516"/>
      <c r="AO35" s="520"/>
      <c r="AP35" s="521"/>
      <c r="AQ35" s="521"/>
      <c r="AR35" s="520"/>
      <c r="AS35" s="520"/>
      <c r="AT35" s="520"/>
      <c r="AU35" s="520"/>
      <c r="AV35" s="520"/>
      <c r="AW35" s="520"/>
      <c r="AX35" s="522"/>
      <c r="AY35" s="522"/>
      <c r="AZ35" s="522"/>
      <c r="BA35" s="522"/>
      <c r="BB35" s="522"/>
      <c r="BC35" s="522"/>
    </row>
    <row r="36" spans="1:55" ht="15.75" customHeight="1">
      <c r="A36" s="1278"/>
      <c r="B36" s="445"/>
      <c r="C36" s="1030" t="s">
        <v>516</v>
      </c>
      <c r="D36" s="1030"/>
      <c r="E36" s="1030"/>
      <c r="F36" s="1054">
        <v>2504</v>
      </c>
      <c r="G36" s="661"/>
      <c r="H36" s="661"/>
      <c r="I36" s="828">
        <v>2037</v>
      </c>
      <c r="J36" s="661"/>
      <c r="K36" s="661"/>
      <c r="L36" s="828">
        <v>467</v>
      </c>
      <c r="M36" s="661"/>
      <c r="N36" s="661"/>
      <c r="O36" s="544" t="s">
        <v>817</v>
      </c>
      <c r="P36" s="544">
        <v>185</v>
      </c>
      <c r="Q36" s="544" t="s">
        <v>817</v>
      </c>
      <c r="R36" s="544" t="s">
        <v>817</v>
      </c>
      <c r="S36" s="544">
        <v>462</v>
      </c>
      <c r="T36" s="544">
        <v>14</v>
      </c>
      <c r="U36" s="544" t="s">
        <v>817</v>
      </c>
      <c r="V36" s="544" t="s">
        <v>817</v>
      </c>
      <c r="W36" s="544">
        <v>1352</v>
      </c>
      <c r="X36" s="544">
        <v>34</v>
      </c>
      <c r="Y36" s="606">
        <v>64</v>
      </c>
      <c r="Z36" s="606">
        <v>15</v>
      </c>
      <c r="AA36" s="544">
        <v>84</v>
      </c>
      <c r="AB36" s="544">
        <v>120</v>
      </c>
      <c r="AC36" s="544" t="s">
        <v>817</v>
      </c>
      <c r="AD36" s="544" t="s">
        <v>817</v>
      </c>
      <c r="AE36" s="544" t="s">
        <v>817</v>
      </c>
      <c r="AF36" s="544" t="s">
        <v>817</v>
      </c>
      <c r="AG36" s="544">
        <v>75</v>
      </c>
      <c r="AH36" s="544">
        <v>99</v>
      </c>
      <c r="AJ36" s="1321"/>
      <c r="AK36" s="432" t="s">
        <v>452</v>
      </c>
      <c r="AL36" s="519">
        <v>177</v>
      </c>
      <c r="AM36" s="516">
        <v>96</v>
      </c>
      <c r="AN36" s="516">
        <v>81</v>
      </c>
      <c r="AO36" s="520">
        <v>33</v>
      </c>
      <c r="AP36" s="521">
        <v>17</v>
      </c>
      <c r="AQ36" s="521">
        <v>16</v>
      </c>
      <c r="AR36" s="520">
        <v>144</v>
      </c>
      <c r="AS36" s="520">
        <v>79</v>
      </c>
      <c r="AT36" s="520">
        <v>65</v>
      </c>
      <c r="AU36" s="520" t="s">
        <v>817</v>
      </c>
      <c r="AV36" s="520" t="s">
        <v>817</v>
      </c>
      <c r="AW36" s="520" t="s">
        <v>817</v>
      </c>
      <c r="AX36" s="520" t="s">
        <v>817</v>
      </c>
      <c r="AY36" s="520" t="s">
        <v>817</v>
      </c>
      <c r="AZ36" s="520" t="s">
        <v>817</v>
      </c>
      <c r="BA36" s="520" t="s">
        <v>817</v>
      </c>
      <c r="BB36" s="520" t="s">
        <v>817</v>
      </c>
      <c r="BC36" s="520" t="s">
        <v>817</v>
      </c>
    </row>
    <row r="37" spans="1:55" ht="15.75" customHeight="1">
      <c r="A37" s="21" t="s">
        <v>422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J37" s="1321"/>
      <c r="AK37" s="402" t="s">
        <v>115</v>
      </c>
      <c r="AL37" s="519">
        <v>1143</v>
      </c>
      <c r="AM37" s="516">
        <v>589</v>
      </c>
      <c r="AN37" s="516">
        <v>554</v>
      </c>
      <c r="AO37" s="520" t="s">
        <v>817</v>
      </c>
      <c r="AP37" s="520" t="s">
        <v>817</v>
      </c>
      <c r="AQ37" s="520" t="s">
        <v>817</v>
      </c>
      <c r="AR37" s="520">
        <v>708</v>
      </c>
      <c r="AS37" s="520">
        <v>372</v>
      </c>
      <c r="AT37" s="520">
        <v>336</v>
      </c>
      <c r="AU37" s="520">
        <v>435</v>
      </c>
      <c r="AV37" s="520">
        <v>217</v>
      </c>
      <c r="AW37" s="520">
        <v>218</v>
      </c>
      <c r="AX37" s="520" t="s">
        <v>817</v>
      </c>
      <c r="AY37" s="520" t="s">
        <v>817</v>
      </c>
      <c r="AZ37" s="520" t="s">
        <v>817</v>
      </c>
      <c r="BA37" s="520" t="s">
        <v>817</v>
      </c>
      <c r="BB37" s="520" t="s">
        <v>817</v>
      </c>
      <c r="BC37" s="520" t="s">
        <v>817</v>
      </c>
    </row>
    <row r="38" spans="1:55" ht="15.75" customHeight="1">
      <c r="A38" s="21"/>
      <c r="D38" s="21"/>
      <c r="AJ38" s="1321"/>
      <c r="AK38" s="402" t="s">
        <v>120</v>
      </c>
      <c r="AL38" s="519">
        <v>1888</v>
      </c>
      <c r="AM38" s="516">
        <v>945</v>
      </c>
      <c r="AN38" s="516">
        <v>943</v>
      </c>
      <c r="AO38" s="520">
        <v>58</v>
      </c>
      <c r="AP38" s="521">
        <v>26</v>
      </c>
      <c r="AQ38" s="521">
        <v>32</v>
      </c>
      <c r="AR38" s="520">
        <v>1155</v>
      </c>
      <c r="AS38" s="520">
        <v>608</v>
      </c>
      <c r="AT38" s="520">
        <v>547</v>
      </c>
      <c r="AU38" s="520">
        <v>675</v>
      </c>
      <c r="AV38" s="520">
        <v>311</v>
      </c>
      <c r="AW38" s="520">
        <v>364</v>
      </c>
      <c r="AX38" s="520" t="s">
        <v>817</v>
      </c>
      <c r="AY38" s="520" t="s">
        <v>817</v>
      </c>
      <c r="AZ38" s="520" t="s">
        <v>817</v>
      </c>
      <c r="BA38" s="520" t="s">
        <v>817</v>
      </c>
      <c r="BB38" s="520" t="s">
        <v>817</v>
      </c>
      <c r="BC38" s="520" t="s">
        <v>817</v>
      </c>
    </row>
    <row r="39" spans="1:55" ht="15.75" customHeight="1">
      <c r="A39" s="909" t="s">
        <v>771</v>
      </c>
      <c r="B39" s="909"/>
      <c r="C39" s="909"/>
      <c r="D39" s="909"/>
      <c r="E39" s="909"/>
      <c r="F39" s="909"/>
      <c r="G39" s="909"/>
      <c r="H39" s="909"/>
      <c r="I39" s="909"/>
      <c r="J39" s="909"/>
      <c r="K39" s="909"/>
      <c r="L39" s="909"/>
      <c r="M39" s="909"/>
      <c r="N39" s="909"/>
      <c r="O39" s="909"/>
      <c r="P39" s="909"/>
      <c r="Q39" s="909"/>
      <c r="R39" s="909"/>
      <c r="S39" s="909"/>
      <c r="T39" s="909"/>
      <c r="U39" s="909"/>
      <c r="V39" s="909"/>
      <c r="W39" s="909"/>
      <c r="X39" s="909"/>
      <c r="Y39" s="909"/>
      <c r="Z39" s="909"/>
      <c r="AA39" s="909"/>
      <c r="AB39" s="909"/>
      <c r="AC39" s="909"/>
      <c r="AD39" s="909"/>
      <c r="AE39" s="909"/>
      <c r="AF39" s="909"/>
      <c r="AG39" s="1118"/>
      <c r="AH39" s="1118"/>
      <c r="AJ39" s="1321"/>
      <c r="AK39" s="402" t="s">
        <v>129</v>
      </c>
      <c r="AL39" s="519">
        <v>2386</v>
      </c>
      <c r="AM39" s="516">
        <v>1222</v>
      </c>
      <c r="AN39" s="516">
        <v>1164</v>
      </c>
      <c r="AO39" s="520">
        <v>80</v>
      </c>
      <c r="AP39" s="521">
        <v>35</v>
      </c>
      <c r="AQ39" s="521">
        <v>45</v>
      </c>
      <c r="AR39" s="520">
        <v>1251</v>
      </c>
      <c r="AS39" s="520">
        <v>637</v>
      </c>
      <c r="AT39" s="520">
        <v>614</v>
      </c>
      <c r="AU39" s="520">
        <v>1052</v>
      </c>
      <c r="AV39" s="520">
        <v>550</v>
      </c>
      <c r="AW39" s="520">
        <v>502</v>
      </c>
      <c r="AX39" s="520" t="s">
        <v>817</v>
      </c>
      <c r="AY39" s="520" t="s">
        <v>817</v>
      </c>
      <c r="AZ39" s="520" t="s">
        <v>817</v>
      </c>
      <c r="BA39" s="520">
        <v>3</v>
      </c>
      <c r="BB39" s="520" t="s">
        <v>817</v>
      </c>
      <c r="BC39" s="522">
        <v>3</v>
      </c>
    </row>
    <row r="40" spans="3:55" ht="15.75" customHeight="1" thickBot="1">
      <c r="C40" s="1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G40" s="428"/>
      <c r="AH40" s="17"/>
      <c r="AJ40" s="1321"/>
      <c r="AK40" s="402" t="s">
        <v>135</v>
      </c>
      <c r="AL40" s="519">
        <v>1178</v>
      </c>
      <c r="AM40" s="516">
        <v>565</v>
      </c>
      <c r="AN40" s="516">
        <v>613</v>
      </c>
      <c r="AO40" s="520" t="s">
        <v>817</v>
      </c>
      <c r="AP40" s="520" t="s">
        <v>817</v>
      </c>
      <c r="AQ40" s="520" t="s">
        <v>817</v>
      </c>
      <c r="AR40" s="520">
        <v>708</v>
      </c>
      <c r="AS40" s="520">
        <v>355</v>
      </c>
      <c r="AT40" s="520">
        <v>353</v>
      </c>
      <c r="AU40" s="520">
        <v>470</v>
      </c>
      <c r="AV40" s="520">
        <v>210</v>
      </c>
      <c r="AW40" s="520">
        <v>260</v>
      </c>
      <c r="AX40" s="520" t="s">
        <v>817</v>
      </c>
      <c r="AY40" s="520" t="s">
        <v>817</v>
      </c>
      <c r="AZ40" s="520" t="s">
        <v>817</v>
      </c>
      <c r="BA40" s="520" t="s">
        <v>817</v>
      </c>
      <c r="BB40" s="520" t="s">
        <v>817</v>
      </c>
      <c r="BC40" s="520" t="s">
        <v>817</v>
      </c>
    </row>
    <row r="41" spans="1:55" ht="15.75" customHeight="1">
      <c r="A41" s="1011" t="s">
        <v>274</v>
      </c>
      <c r="B41" s="1011"/>
      <c r="C41" s="1351"/>
      <c r="D41" s="1011" t="s">
        <v>275</v>
      </c>
      <c r="E41" s="1011"/>
      <c r="F41" s="1351"/>
      <c r="G41" s="1339" t="s">
        <v>691</v>
      </c>
      <c r="H41" s="1347"/>
      <c r="I41" s="1339" t="s">
        <v>435</v>
      </c>
      <c r="J41" s="1347"/>
      <c r="K41" s="1339" t="s">
        <v>430</v>
      </c>
      <c r="L41" s="1347"/>
      <c r="M41" s="1335" t="s">
        <v>431</v>
      </c>
      <c r="N41" s="1336"/>
      <c r="O41" s="1339" t="s">
        <v>432</v>
      </c>
      <c r="P41" s="1351"/>
      <c r="Q41" s="1335" t="s">
        <v>433</v>
      </c>
      <c r="R41" s="1336"/>
      <c r="S41" s="1339" t="s">
        <v>434</v>
      </c>
      <c r="T41" s="1347"/>
      <c r="U41" s="1339" t="s">
        <v>436</v>
      </c>
      <c r="V41" s="1347"/>
      <c r="W41" s="1350" t="s">
        <v>437</v>
      </c>
      <c r="X41" s="1347"/>
      <c r="Y41" s="1339" t="s">
        <v>438</v>
      </c>
      <c r="Z41" s="1347"/>
      <c r="AA41" s="1335" t="s">
        <v>439</v>
      </c>
      <c r="AB41" s="1336"/>
      <c r="AC41" s="1339" t="s">
        <v>692</v>
      </c>
      <c r="AD41" s="1347"/>
      <c r="AE41" s="1335" t="s">
        <v>440</v>
      </c>
      <c r="AF41" s="1336"/>
      <c r="AG41" s="1339" t="s">
        <v>276</v>
      </c>
      <c r="AH41" s="1012"/>
      <c r="AJ41" s="1321"/>
      <c r="AK41" s="402" t="s">
        <v>140</v>
      </c>
      <c r="AL41" s="519">
        <v>1102</v>
      </c>
      <c r="AM41" s="516">
        <v>446</v>
      </c>
      <c r="AN41" s="516">
        <v>656</v>
      </c>
      <c r="AO41" s="520" t="s">
        <v>817</v>
      </c>
      <c r="AP41" s="520" t="s">
        <v>817</v>
      </c>
      <c r="AQ41" s="520" t="s">
        <v>817</v>
      </c>
      <c r="AR41" s="520">
        <v>608</v>
      </c>
      <c r="AS41" s="520">
        <v>286</v>
      </c>
      <c r="AT41" s="520">
        <v>322</v>
      </c>
      <c r="AU41" s="520">
        <v>494</v>
      </c>
      <c r="AV41" s="520">
        <v>160</v>
      </c>
      <c r="AW41" s="520">
        <v>334</v>
      </c>
      <c r="AX41" s="520" t="s">
        <v>817</v>
      </c>
      <c r="AY41" s="520" t="s">
        <v>817</v>
      </c>
      <c r="AZ41" s="520" t="s">
        <v>817</v>
      </c>
      <c r="BA41" s="520" t="s">
        <v>817</v>
      </c>
      <c r="BB41" s="520" t="s">
        <v>817</v>
      </c>
      <c r="BC41" s="520" t="s">
        <v>817</v>
      </c>
    </row>
    <row r="42" spans="1:55" ht="15.75" customHeight="1">
      <c r="A42" s="909"/>
      <c r="B42" s="909"/>
      <c r="C42" s="1007"/>
      <c r="D42" s="1030"/>
      <c r="E42" s="1030"/>
      <c r="F42" s="1352"/>
      <c r="G42" s="1348"/>
      <c r="H42" s="1349"/>
      <c r="I42" s="1348"/>
      <c r="J42" s="1349"/>
      <c r="K42" s="1348"/>
      <c r="L42" s="1349"/>
      <c r="M42" s="1337"/>
      <c r="N42" s="1338"/>
      <c r="O42" s="1029"/>
      <c r="P42" s="1352"/>
      <c r="Q42" s="1337"/>
      <c r="R42" s="1338"/>
      <c r="S42" s="1348"/>
      <c r="T42" s="1349"/>
      <c r="U42" s="1348"/>
      <c r="V42" s="1349"/>
      <c r="W42" s="1348"/>
      <c r="X42" s="1349"/>
      <c r="Y42" s="1348"/>
      <c r="Z42" s="1349"/>
      <c r="AA42" s="1337"/>
      <c r="AB42" s="1338"/>
      <c r="AC42" s="1348"/>
      <c r="AD42" s="1349"/>
      <c r="AE42" s="1337"/>
      <c r="AF42" s="1338"/>
      <c r="AG42" s="1340"/>
      <c r="AH42" s="1001"/>
      <c r="AJ42" s="1321"/>
      <c r="AK42" s="402" t="s">
        <v>147</v>
      </c>
      <c r="AL42" s="519">
        <v>1297</v>
      </c>
      <c r="AM42" s="516">
        <v>685</v>
      </c>
      <c r="AN42" s="516">
        <v>612</v>
      </c>
      <c r="AO42" s="520">
        <v>49</v>
      </c>
      <c r="AP42" s="521">
        <v>26</v>
      </c>
      <c r="AQ42" s="521">
        <v>23</v>
      </c>
      <c r="AR42" s="520">
        <v>595</v>
      </c>
      <c r="AS42" s="520">
        <v>312</v>
      </c>
      <c r="AT42" s="520">
        <v>283</v>
      </c>
      <c r="AU42" s="520">
        <v>653</v>
      </c>
      <c r="AV42" s="520">
        <v>347</v>
      </c>
      <c r="AW42" s="520">
        <v>306</v>
      </c>
      <c r="AX42" s="520" t="s">
        <v>817</v>
      </c>
      <c r="AY42" s="520" t="s">
        <v>817</v>
      </c>
      <c r="AZ42" s="520" t="s">
        <v>817</v>
      </c>
      <c r="BA42" s="520" t="s">
        <v>817</v>
      </c>
      <c r="BB42" s="520" t="s">
        <v>817</v>
      </c>
      <c r="BC42" s="520" t="s">
        <v>817</v>
      </c>
    </row>
    <row r="43" spans="1:55" ht="15.75" customHeight="1">
      <c r="A43" s="1030"/>
      <c r="B43" s="1030"/>
      <c r="C43" s="1352"/>
      <c r="D43" s="527" t="s">
        <v>31</v>
      </c>
      <c r="E43" s="414" t="s">
        <v>32</v>
      </c>
      <c r="F43" s="414" t="s">
        <v>33</v>
      </c>
      <c r="G43" s="414" t="s">
        <v>32</v>
      </c>
      <c r="H43" s="414" t="s">
        <v>33</v>
      </c>
      <c r="I43" s="414" t="s">
        <v>32</v>
      </c>
      <c r="J43" s="414" t="s">
        <v>33</v>
      </c>
      <c r="K43" s="414" t="s">
        <v>32</v>
      </c>
      <c r="L43" s="414" t="s">
        <v>33</v>
      </c>
      <c r="M43" s="414" t="s">
        <v>32</v>
      </c>
      <c r="N43" s="414" t="s">
        <v>33</v>
      </c>
      <c r="O43" s="414" t="s">
        <v>32</v>
      </c>
      <c r="P43" s="414" t="s">
        <v>33</v>
      </c>
      <c r="Q43" s="414" t="s">
        <v>32</v>
      </c>
      <c r="R43" s="528" t="s">
        <v>33</v>
      </c>
      <c r="S43" s="414" t="s">
        <v>32</v>
      </c>
      <c r="T43" s="414" t="s">
        <v>33</v>
      </c>
      <c r="U43" s="414" t="s">
        <v>32</v>
      </c>
      <c r="V43" s="414" t="s">
        <v>33</v>
      </c>
      <c r="W43" s="414" t="s">
        <v>32</v>
      </c>
      <c r="X43" s="414" t="s">
        <v>33</v>
      </c>
      <c r="Y43" s="414" t="s">
        <v>32</v>
      </c>
      <c r="Z43" s="414" t="s">
        <v>33</v>
      </c>
      <c r="AA43" s="414" t="s">
        <v>32</v>
      </c>
      <c r="AB43" s="414" t="s">
        <v>33</v>
      </c>
      <c r="AC43" s="414" t="s">
        <v>32</v>
      </c>
      <c r="AD43" s="414" t="s">
        <v>33</v>
      </c>
      <c r="AE43" s="529" t="s">
        <v>32</v>
      </c>
      <c r="AF43" s="414" t="s">
        <v>33</v>
      </c>
      <c r="AG43" s="414" t="s">
        <v>32</v>
      </c>
      <c r="AH43" s="413" t="s">
        <v>33</v>
      </c>
      <c r="AI43" s="144"/>
      <c r="AJ43" s="1321"/>
      <c r="AK43" s="402" t="s">
        <v>152</v>
      </c>
      <c r="AL43" s="519">
        <v>233</v>
      </c>
      <c r="AM43" s="516">
        <v>152</v>
      </c>
      <c r="AN43" s="516">
        <v>81</v>
      </c>
      <c r="AO43" s="520">
        <v>55</v>
      </c>
      <c r="AP43" s="521">
        <v>32</v>
      </c>
      <c r="AQ43" s="521">
        <v>23</v>
      </c>
      <c r="AR43" s="520">
        <v>143</v>
      </c>
      <c r="AS43" s="520">
        <v>87</v>
      </c>
      <c r="AT43" s="520">
        <v>56</v>
      </c>
      <c r="AU43" s="520">
        <v>35</v>
      </c>
      <c r="AV43" s="520">
        <v>33</v>
      </c>
      <c r="AW43" s="520">
        <v>2</v>
      </c>
      <c r="AX43" s="520" t="s">
        <v>817</v>
      </c>
      <c r="AY43" s="520" t="s">
        <v>817</v>
      </c>
      <c r="AZ43" s="520" t="s">
        <v>817</v>
      </c>
      <c r="BA43" s="520" t="s">
        <v>817</v>
      </c>
      <c r="BB43" s="520" t="s">
        <v>817</v>
      </c>
      <c r="BC43" s="520" t="s">
        <v>817</v>
      </c>
    </row>
    <row r="44" spans="1:55" ht="15.75" customHeight="1">
      <c r="A44" s="1334" t="s">
        <v>271</v>
      </c>
      <c r="B44" s="18"/>
      <c r="C44" s="4" t="s">
        <v>31</v>
      </c>
      <c r="D44" s="530">
        <v>7284</v>
      </c>
      <c r="E44" s="531">
        <v>1016</v>
      </c>
      <c r="F44" s="531">
        <v>6268</v>
      </c>
      <c r="G44" s="512" t="s">
        <v>817</v>
      </c>
      <c r="H44" s="524">
        <v>570</v>
      </c>
      <c r="I44" s="512" t="s">
        <v>817</v>
      </c>
      <c r="J44" s="524">
        <v>233</v>
      </c>
      <c r="K44" s="512" t="s">
        <v>817</v>
      </c>
      <c r="L44" s="524">
        <v>500</v>
      </c>
      <c r="M44" s="512" t="s">
        <v>817</v>
      </c>
      <c r="N44" s="524">
        <v>288</v>
      </c>
      <c r="O44" s="524">
        <v>126</v>
      </c>
      <c r="P44" s="524">
        <v>95</v>
      </c>
      <c r="Q44" s="524">
        <v>226</v>
      </c>
      <c r="R44" s="524">
        <v>1156</v>
      </c>
      <c r="S44" s="512" t="s">
        <v>817</v>
      </c>
      <c r="T44" s="524">
        <v>535</v>
      </c>
      <c r="U44" s="512" t="s">
        <v>817</v>
      </c>
      <c r="V44" s="524">
        <v>259</v>
      </c>
      <c r="W44" s="512" t="s">
        <v>817</v>
      </c>
      <c r="X44" s="524">
        <v>221</v>
      </c>
      <c r="Y44" s="512" t="s">
        <v>817</v>
      </c>
      <c r="Z44" s="524">
        <v>437</v>
      </c>
      <c r="AA44" s="524">
        <v>41</v>
      </c>
      <c r="AB44" s="524">
        <v>167</v>
      </c>
      <c r="AC44" s="524">
        <v>181</v>
      </c>
      <c r="AD44" s="524">
        <v>840</v>
      </c>
      <c r="AE44" s="512" t="s">
        <v>817</v>
      </c>
      <c r="AF44" s="524">
        <v>599</v>
      </c>
      <c r="AG44" s="524">
        <v>442</v>
      </c>
      <c r="AH44" s="524">
        <v>368</v>
      </c>
      <c r="AI44" s="22"/>
      <c r="AJ44" s="19"/>
      <c r="AK44" s="432"/>
      <c r="AL44" s="532"/>
      <c r="AM44" s="516"/>
      <c r="AN44" s="516"/>
      <c r="AO44" s="520"/>
      <c r="AP44" s="521"/>
      <c r="AQ44" s="521"/>
      <c r="AR44" s="520"/>
      <c r="AS44" s="520"/>
      <c r="AT44" s="520"/>
      <c r="AU44" s="520"/>
      <c r="AV44" s="520"/>
      <c r="AW44" s="520"/>
      <c r="AX44" s="522"/>
      <c r="AY44" s="522"/>
      <c r="AZ44" s="522"/>
      <c r="BA44" s="522"/>
      <c r="BB44" s="522"/>
      <c r="BC44" s="522"/>
    </row>
    <row r="45" spans="1:55" ht="15.75" customHeight="1">
      <c r="A45" s="1274"/>
      <c r="B45" s="18"/>
      <c r="C45" s="4" t="s">
        <v>38</v>
      </c>
      <c r="D45" s="524">
        <v>1382</v>
      </c>
      <c r="E45" s="533">
        <v>226</v>
      </c>
      <c r="F45" s="533">
        <v>1156</v>
      </c>
      <c r="G45" s="512" t="s">
        <v>817</v>
      </c>
      <c r="H45" s="512" t="s">
        <v>817</v>
      </c>
      <c r="I45" s="512" t="s">
        <v>817</v>
      </c>
      <c r="J45" s="512" t="s">
        <v>817</v>
      </c>
      <c r="K45" s="512" t="s">
        <v>817</v>
      </c>
      <c r="L45" s="512" t="s">
        <v>817</v>
      </c>
      <c r="M45" s="512" t="s">
        <v>817</v>
      </c>
      <c r="N45" s="512" t="s">
        <v>817</v>
      </c>
      <c r="O45" s="512" t="s">
        <v>817</v>
      </c>
      <c r="P45" s="512" t="s">
        <v>817</v>
      </c>
      <c r="Q45" s="512">
        <v>226</v>
      </c>
      <c r="R45" s="512">
        <v>1156</v>
      </c>
      <c r="S45" s="512" t="s">
        <v>817</v>
      </c>
      <c r="T45" s="512" t="s">
        <v>817</v>
      </c>
      <c r="U45" s="512" t="s">
        <v>817</v>
      </c>
      <c r="V45" s="512" t="s">
        <v>817</v>
      </c>
      <c r="W45" s="512" t="s">
        <v>817</v>
      </c>
      <c r="X45" s="512" t="s">
        <v>817</v>
      </c>
      <c r="Y45" s="512" t="s">
        <v>817</v>
      </c>
      <c r="Z45" s="512" t="s">
        <v>817</v>
      </c>
      <c r="AA45" s="512" t="s">
        <v>817</v>
      </c>
      <c r="AB45" s="512" t="s">
        <v>817</v>
      </c>
      <c r="AC45" s="512" t="s">
        <v>817</v>
      </c>
      <c r="AD45" s="512" t="s">
        <v>817</v>
      </c>
      <c r="AE45" s="512" t="s">
        <v>817</v>
      </c>
      <c r="AF45" s="512" t="s">
        <v>817</v>
      </c>
      <c r="AG45" s="512" t="s">
        <v>817</v>
      </c>
      <c r="AH45" s="512" t="s">
        <v>817</v>
      </c>
      <c r="AI45" s="22"/>
      <c r="AJ45" s="39"/>
      <c r="AK45" s="432" t="s">
        <v>364</v>
      </c>
      <c r="AL45" s="519">
        <v>35508</v>
      </c>
      <c r="AM45" s="516">
        <v>19266</v>
      </c>
      <c r="AN45" s="516">
        <v>16242</v>
      </c>
      <c r="AO45" s="520">
        <v>3551</v>
      </c>
      <c r="AP45" s="534">
        <v>1782</v>
      </c>
      <c r="AQ45" s="534">
        <v>1769</v>
      </c>
      <c r="AR45" s="520">
        <v>88</v>
      </c>
      <c r="AS45" s="534">
        <v>27</v>
      </c>
      <c r="AT45" s="534">
        <v>61</v>
      </c>
      <c r="AU45" s="520">
        <v>3036</v>
      </c>
      <c r="AV45" s="534">
        <v>1374</v>
      </c>
      <c r="AW45" s="534">
        <v>1662</v>
      </c>
      <c r="AX45" s="520">
        <v>2281</v>
      </c>
      <c r="AY45" s="535">
        <v>1011</v>
      </c>
      <c r="AZ45" s="535">
        <v>1270</v>
      </c>
      <c r="BA45" s="520">
        <v>26552</v>
      </c>
      <c r="BB45" s="520">
        <v>15072</v>
      </c>
      <c r="BC45" s="520">
        <v>11480</v>
      </c>
    </row>
    <row r="46" spans="1:55" ht="15.75" customHeight="1">
      <c r="A46" s="1274"/>
      <c r="B46" s="18"/>
      <c r="C46" s="4" t="s">
        <v>36</v>
      </c>
      <c r="D46" s="524">
        <v>221</v>
      </c>
      <c r="E46" s="533">
        <v>126</v>
      </c>
      <c r="F46" s="533">
        <v>95</v>
      </c>
      <c r="G46" s="512" t="s">
        <v>817</v>
      </c>
      <c r="H46" s="512" t="s">
        <v>817</v>
      </c>
      <c r="I46" s="512" t="s">
        <v>817</v>
      </c>
      <c r="J46" s="512" t="s">
        <v>817</v>
      </c>
      <c r="K46" s="512" t="s">
        <v>817</v>
      </c>
      <c r="L46" s="512" t="s">
        <v>817</v>
      </c>
      <c r="M46" s="512" t="s">
        <v>817</v>
      </c>
      <c r="N46" s="512" t="s">
        <v>817</v>
      </c>
      <c r="O46" s="518">
        <v>126</v>
      </c>
      <c r="P46" s="518">
        <v>95</v>
      </c>
      <c r="Q46" s="512" t="s">
        <v>817</v>
      </c>
      <c r="R46" s="512" t="s">
        <v>817</v>
      </c>
      <c r="S46" s="512" t="s">
        <v>817</v>
      </c>
      <c r="T46" s="512" t="s">
        <v>817</v>
      </c>
      <c r="U46" s="512" t="s">
        <v>817</v>
      </c>
      <c r="V46" s="512" t="s">
        <v>817</v>
      </c>
      <c r="W46" s="512" t="s">
        <v>817</v>
      </c>
      <c r="X46" s="512" t="s">
        <v>817</v>
      </c>
      <c r="Y46" s="512" t="s">
        <v>817</v>
      </c>
      <c r="Z46" s="512" t="s">
        <v>817</v>
      </c>
      <c r="AA46" s="512" t="s">
        <v>817</v>
      </c>
      <c r="AB46" s="512" t="s">
        <v>817</v>
      </c>
      <c r="AC46" s="512" t="s">
        <v>817</v>
      </c>
      <c r="AD46" s="512" t="s">
        <v>817</v>
      </c>
      <c r="AE46" s="512" t="s">
        <v>817</v>
      </c>
      <c r="AF46" s="512" t="s">
        <v>817</v>
      </c>
      <c r="AG46" s="512" t="s">
        <v>817</v>
      </c>
      <c r="AH46" s="512" t="s">
        <v>817</v>
      </c>
      <c r="AI46" s="22"/>
      <c r="AJ46" s="426"/>
      <c r="AK46" s="433" t="s">
        <v>335</v>
      </c>
      <c r="AL46" s="536">
        <v>426</v>
      </c>
      <c r="AM46" s="537">
        <v>188</v>
      </c>
      <c r="AN46" s="537">
        <v>238</v>
      </c>
      <c r="AO46" s="538">
        <v>35</v>
      </c>
      <c r="AP46" s="539">
        <v>17</v>
      </c>
      <c r="AQ46" s="539">
        <v>18</v>
      </c>
      <c r="AR46" s="538">
        <v>159</v>
      </c>
      <c r="AS46" s="538">
        <v>80</v>
      </c>
      <c r="AT46" s="538">
        <v>79</v>
      </c>
      <c r="AU46" s="538">
        <v>140</v>
      </c>
      <c r="AV46" s="538">
        <v>91</v>
      </c>
      <c r="AW46" s="538">
        <v>49</v>
      </c>
      <c r="AX46" s="538">
        <v>92</v>
      </c>
      <c r="AY46" s="538" t="s">
        <v>817</v>
      </c>
      <c r="AZ46" s="540">
        <v>92</v>
      </c>
      <c r="BA46" s="538" t="s">
        <v>817</v>
      </c>
      <c r="BB46" s="538" t="s">
        <v>817</v>
      </c>
      <c r="BC46" s="538" t="s">
        <v>817</v>
      </c>
    </row>
    <row r="47" spans="1:42" ht="15" customHeight="1">
      <c r="A47" s="1274"/>
      <c r="B47" s="18"/>
      <c r="C47" s="4" t="s">
        <v>37</v>
      </c>
      <c r="D47" s="524">
        <v>5681</v>
      </c>
      <c r="E47" s="533">
        <v>664</v>
      </c>
      <c r="F47" s="533">
        <v>5017</v>
      </c>
      <c r="G47" s="512" t="s">
        <v>817</v>
      </c>
      <c r="H47" s="512">
        <v>570</v>
      </c>
      <c r="I47" s="512" t="s">
        <v>817</v>
      </c>
      <c r="J47" s="512">
        <v>233</v>
      </c>
      <c r="K47" s="512" t="s">
        <v>817</v>
      </c>
      <c r="L47" s="541">
        <v>500</v>
      </c>
      <c r="M47" s="512" t="s">
        <v>817</v>
      </c>
      <c r="N47" s="512">
        <v>288</v>
      </c>
      <c r="O47" s="512" t="s">
        <v>817</v>
      </c>
      <c r="P47" s="512" t="s">
        <v>817</v>
      </c>
      <c r="Q47" s="512" t="s">
        <v>817</v>
      </c>
      <c r="R47" s="512" t="s">
        <v>817</v>
      </c>
      <c r="S47" s="512" t="s">
        <v>817</v>
      </c>
      <c r="T47" s="512">
        <v>535</v>
      </c>
      <c r="U47" s="512" t="s">
        <v>817</v>
      </c>
      <c r="V47" s="541">
        <v>259</v>
      </c>
      <c r="W47" s="512" t="s">
        <v>817</v>
      </c>
      <c r="X47" s="541">
        <v>221</v>
      </c>
      <c r="Y47" s="512" t="s">
        <v>817</v>
      </c>
      <c r="Z47" s="541">
        <v>437</v>
      </c>
      <c r="AA47" s="512">
        <v>41</v>
      </c>
      <c r="AB47" s="541">
        <v>167</v>
      </c>
      <c r="AC47" s="541">
        <v>181</v>
      </c>
      <c r="AD47" s="541">
        <v>840</v>
      </c>
      <c r="AE47" s="512" t="s">
        <v>817</v>
      </c>
      <c r="AF47" s="514">
        <v>599</v>
      </c>
      <c r="AG47" s="512">
        <v>442</v>
      </c>
      <c r="AH47" s="512">
        <v>368</v>
      </c>
      <c r="AJ47" s="15" t="s">
        <v>365</v>
      </c>
      <c r="AK47" s="144"/>
      <c r="AL47" s="144"/>
      <c r="AM47" s="144"/>
      <c r="AN47" s="144"/>
      <c r="AO47" s="145"/>
      <c r="AP47" s="145"/>
    </row>
    <row r="48" spans="1:42" ht="15" customHeight="1">
      <c r="A48" s="511"/>
      <c r="B48" s="18"/>
      <c r="C48" s="4"/>
      <c r="D48" s="518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14"/>
      <c r="AF48" s="514"/>
      <c r="AG48" s="514"/>
      <c r="AH48" s="514"/>
      <c r="AJ48" s="22"/>
      <c r="AK48" s="19"/>
      <c r="AL48" s="19"/>
      <c r="AM48" s="19"/>
      <c r="AN48" s="19"/>
      <c r="AO48" s="19"/>
      <c r="AP48" s="19"/>
    </row>
    <row r="49" spans="1:42" ht="19.5" customHeight="1">
      <c r="A49" s="1274" t="s">
        <v>272</v>
      </c>
      <c r="B49" s="18"/>
      <c r="C49" s="4" t="s">
        <v>31</v>
      </c>
      <c r="D49" s="524">
        <v>2800</v>
      </c>
      <c r="E49" s="531">
        <v>360</v>
      </c>
      <c r="F49" s="531">
        <v>2440</v>
      </c>
      <c r="G49" s="512" t="s">
        <v>817</v>
      </c>
      <c r="H49" s="524">
        <v>220</v>
      </c>
      <c r="I49" s="512" t="s">
        <v>817</v>
      </c>
      <c r="J49" s="524">
        <v>97</v>
      </c>
      <c r="K49" s="512" t="s">
        <v>817</v>
      </c>
      <c r="L49" s="524">
        <v>242</v>
      </c>
      <c r="M49" s="512" t="s">
        <v>817</v>
      </c>
      <c r="N49" s="524">
        <v>103</v>
      </c>
      <c r="O49" s="524">
        <v>61</v>
      </c>
      <c r="P49" s="524">
        <v>52</v>
      </c>
      <c r="Q49" s="524">
        <v>26</v>
      </c>
      <c r="R49" s="524">
        <v>203</v>
      </c>
      <c r="S49" s="512" t="s">
        <v>817</v>
      </c>
      <c r="T49" s="524">
        <v>257</v>
      </c>
      <c r="U49" s="512" t="s">
        <v>817</v>
      </c>
      <c r="V49" s="524">
        <v>88</v>
      </c>
      <c r="W49" s="524" t="s">
        <v>45</v>
      </c>
      <c r="X49" s="524">
        <v>108</v>
      </c>
      <c r="Y49" s="512" t="s">
        <v>817</v>
      </c>
      <c r="Z49" s="524">
        <v>179</v>
      </c>
      <c r="AA49" s="524">
        <v>18</v>
      </c>
      <c r="AB49" s="524">
        <v>89</v>
      </c>
      <c r="AC49" s="524">
        <v>128</v>
      </c>
      <c r="AD49" s="524">
        <v>455</v>
      </c>
      <c r="AE49" s="512" t="s">
        <v>817</v>
      </c>
      <c r="AF49" s="524">
        <v>193</v>
      </c>
      <c r="AG49" s="524">
        <v>127</v>
      </c>
      <c r="AH49" s="524">
        <v>154</v>
      </c>
      <c r="AI49" s="22"/>
      <c r="AJ49" s="22"/>
      <c r="AK49" s="19"/>
      <c r="AL49" s="19"/>
      <c r="AM49" s="19"/>
      <c r="AN49" s="19"/>
      <c r="AO49" s="19"/>
      <c r="AP49" s="19"/>
    </row>
    <row r="50" spans="1:42" ht="15.75" customHeight="1">
      <c r="A50" s="1274"/>
      <c r="B50" s="18"/>
      <c r="C50" s="4" t="s">
        <v>38</v>
      </c>
      <c r="D50" s="524">
        <v>229</v>
      </c>
      <c r="E50" s="533">
        <v>26</v>
      </c>
      <c r="F50" s="533">
        <v>203</v>
      </c>
      <c r="G50" s="512" t="s">
        <v>817</v>
      </c>
      <c r="H50" s="512" t="s">
        <v>817</v>
      </c>
      <c r="I50" s="512" t="s">
        <v>817</v>
      </c>
      <c r="J50" s="512" t="s">
        <v>817</v>
      </c>
      <c r="K50" s="512" t="s">
        <v>817</v>
      </c>
      <c r="L50" s="512" t="s">
        <v>817</v>
      </c>
      <c r="M50" s="512" t="s">
        <v>817</v>
      </c>
      <c r="N50" s="512" t="s">
        <v>817</v>
      </c>
      <c r="O50" s="512" t="s">
        <v>817</v>
      </c>
      <c r="P50" s="512" t="s">
        <v>817</v>
      </c>
      <c r="Q50" s="512">
        <v>26</v>
      </c>
      <c r="R50" s="512">
        <v>203</v>
      </c>
      <c r="S50" s="512" t="s">
        <v>817</v>
      </c>
      <c r="T50" s="512" t="s">
        <v>817</v>
      </c>
      <c r="U50" s="512" t="s">
        <v>817</v>
      </c>
      <c r="V50" s="512" t="s">
        <v>817</v>
      </c>
      <c r="W50" s="512" t="s">
        <v>817</v>
      </c>
      <c r="X50" s="512" t="s">
        <v>817</v>
      </c>
      <c r="Y50" s="512" t="s">
        <v>817</v>
      </c>
      <c r="Z50" s="512" t="s">
        <v>817</v>
      </c>
      <c r="AA50" s="512" t="s">
        <v>817</v>
      </c>
      <c r="AB50" s="512" t="s">
        <v>817</v>
      </c>
      <c r="AC50" s="512" t="s">
        <v>817</v>
      </c>
      <c r="AD50" s="512" t="s">
        <v>817</v>
      </c>
      <c r="AE50" s="512" t="s">
        <v>817</v>
      </c>
      <c r="AF50" s="512" t="s">
        <v>817</v>
      </c>
      <c r="AG50" s="512" t="s">
        <v>817</v>
      </c>
      <c r="AH50" s="512" t="s">
        <v>817</v>
      </c>
      <c r="AJ50" s="22"/>
      <c r="AK50" s="19"/>
      <c r="AL50" s="19"/>
      <c r="AM50" s="19"/>
      <c r="AN50" s="19"/>
      <c r="AO50" s="19"/>
      <c r="AP50" s="19"/>
    </row>
    <row r="51" spans="1:35" ht="15.75" customHeight="1">
      <c r="A51" s="1274"/>
      <c r="B51" s="18"/>
      <c r="C51" s="4" t="s">
        <v>36</v>
      </c>
      <c r="D51" s="524">
        <v>113</v>
      </c>
      <c r="E51" s="533">
        <v>61</v>
      </c>
      <c r="F51" s="533">
        <v>52</v>
      </c>
      <c r="G51" s="512" t="s">
        <v>817</v>
      </c>
      <c r="H51" s="512" t="s">
        <v>817</v>
      </c>
      <c r="I51" s="512" t="s">
        <v>817</v>
      </c>
      <c r="J51" s="512" t="s">
        <v>817</v>
      </c>
      <c r="K51" s="512" t="s">
        <v>817</v>
      </c>
      <c r="L51" s="512" t="s">
        <v>817</v>
      </c>
      <c r="M51" s="512" t="s">
        <v>817</v>
      </c>
      <c r="N51" s="512" t="s">
        <v>817</v>
      </c>
      <c r="O51" s="512">
        <v>61</v>
      </c>
      <c r="P51" s="512">
        <v>52</v>
      </c>
      <c r="Q51" s="512" t="s">
        <v>817</v>
      </c>
      <c r="R51" s="512" t="s">
        <v>817</v>
      </c>
      <c r="S51" s="512" t="s">
        <v>817</v>
      </c>
      <c r="T51" s="512" t="s">
        <v>817</v>
      </c>
      <c r="U51" s="512" t="s">
        <v>817</v>
      </c>
      <c r="V51" s="512" t="s">
        <v>817</v>
      </c>
      <c r="W51" s="512" t="s">
        <v>817</v>
      </c>
      <c r="X51" s="512" t="s">
        <v>817</v>
      </c>
      <c r="Y51" s="512" t="s">
        <v>817</v>
      </c>
      <c r="Z51" s="512" t="s">
        <v>817</v>
      </c>
      <c r="AA51" s="512" t="s">
        <v>817</v>
      </c>
      <c r="AB51" s="512" t="s">
        <v>817</v>
      </c>
      <c r="AC51" s="512" t="s">
        <v>817</v>
      </c>
      <c r="AD51" s="512" t="s">
        <v>817</v>
      </c>
      <c r="AE51" s="512" t="s">
        <v>817</v>
      </c>
      <c r="AF51" s="512" t="s">
        <v>817</v>
      </c>
      <c r="AG51" s="512" t="s">
        <v>817</v>
      </c>
      <c r="AH51" s="512" t="s">
        <v>817</v>
      </c>
      <c r="AI51" s="22"/>
    </row>
    <row r="52" spans="1:34" ht="15.75" customHeight="1">
      <c r="A52" s="1274"/>
      <c r="B52" s="18"/>
      <c r="C52" s="4" t="s">
        <v>37</v>
      </c>
      <c r="D52" s="524">
        <v>2458</v>
      </c>
      <c r="E52" s="533">
        <v>273</v>
      </c>
      <c r="F52" s="533">
        <v>2185</v>
      </c>
      <c r="G52" s="512" t="s">
        <v>817</v>
      </c>
      <c r="H52" s="512">
        <v>220</v>
      </c>
      <c r="I52" s="512" t="s">
        <v>817</v>
      </c>
      <c r="J52" s="512">
        <v>97</v>
      </c>
      <c r="K52" s="512" t="s">
        <v>817</v>
      </c>
      <c r="L52" s="541">
        <v>242</v>
      </c>
      <c r="M52" s="512" t="s">
        <v>817</v>
      </c>
      <c r="N52" s="512">
        <v>103</v>
      </c>
      <c r="O52" s="512" t="s">
        <v>817</v>
      </c>
      <c r="P52" s="512" t="s">
        <v>817</v>
      </c>
      <c r="Q52" s="512" t="s">
        <v>817</v>
      </c>
      <c r="R52" s="512" t="s">
        <v>817</v>
      </c>
      <c r="S52" s="512" t="s">
        <v>817</v>
      </c>
      <c r="T52" s="512">
        <v>257</v>
      </c>
      <c r="U52" s="512" t="s">
        <v>817</v>
      </c>
      <c r="V52" s="541">
        <v>88</v>
      </c>
      <c r="W52" s="512" t="s">
        <v>817</v>
      </c>
      <c r="X52" s="541">
        <v>108</v>
      </c>
      <c r="Y52" s="512" t="s">
        <v>817</v>
      </c>
      <c r="Z52" s="541">
        <v>179</v>
      </c>
      <c r="AA52" s="512">
        <v>18</v>
      </c>
      <c r="AB52" s="541">
        <v>89</v>
      </c>
      <c r="AC52" s="541">
        <v>128</v>
      </c>
      <c r="AD52" s="541">
        <v>455</v>
      </c>
      <c r="AE52" s="512" t="s">
        <v>817</v>
      </c>
      <c r="AF52" s="514">
        <v>193</v>
      </c>
      <c r="AG52" s="512">
        <v>127</v>
      </c>
      <c r="AH52" s="512">
        <v>154</v>
      </c>
    </row>
    <row r="53" spans="1:36" ht="15.75" customHeight="1">
      <c r="A53" s="514"/>
      <c r="B53" s="18"/>
      <c r="C53" s="4"/>
      <c r="D53" s="518"/>
      <c r="E53" s="542"/>
      <c r="F53" s="542"/>
      <c r="G53" s="542"/>
      <c r="H53" s="542"/>
      <c r="I53" s="542"/>
      <c r="J53" s="542"/>
      <c r="K53" s="542"/>
      <c r="L53" s="542"/>
      <c r="M53" s="542"/>
      <c r="N53" s="542"/>
      <c r="O53" s="542"/>
      <c r="P53" s="542"/>
      <c r="Q53" s="542"/>
      <c r="R53" s="542"/>
      <c r="S53" s="542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2"/>
      <c r="AE53" s="514"/>
      <c r="AF53" s="514"/>
      <c r="AG53" s="514"/>
      <c r="AH53" s="514"/>
      <c r="AJ53" s="22"/>
    </row>
    <row r="54" spans="1:34" ht="15.75" customHeight="1">
      <c r="A54" s="1274" t="s">
        <v>273</v>
      </c>
      <c r="B54" s="18"/>
      <c r="C54" s="4" t="s">
        <v>31</v>
      </c>
      <c r="D54" s="524">
        <v>2866</v>
      </c>
      <c r="E54" s="531">
        <v>329</v>
      </c>
      <c r="F54" s="531">
        <v>2537</v>
      </c>
      <c r="G54" s="512" t="s">
        <v>817</v>
      </c>
      <c r="H54" s="524">
        <v>254</v>
      </c>
      <c r="I54" s="512" t="s">
        <v>817</v>
      </c>
      <c r="J54" s="524">
        <v>102</v>
      </c>
      <c r="K54" s="512" t="s">
        <v>817</v>
      </c>
      <c r="L54" s="524">
        <v>269</v>
      </c>
      <c r="M54" s="512" t="s">
        <v>817</v>
      </c>
      <c r="N54" s="524">
        <v>107</v>
      </c>
      <c r="O54" s="524">
        <v>69</v>
      </c>
      <c r="P54" s="524">
        <v>41</v>
      </c>
      <c r="Q54" s="524">
        <v>29</v>
      </c>
      <c r="R54" s="524">
        <v>193</v>
      </c>
      <c r="S54" s="512" t="s">
        <v>817</v>
      </c>
      <c r="T54" s="524">
        <v>306</v>
      </c>
      <c r="U54" s="512" t="s">
        <v>817</v>
      </c>
      <c r="V54" s="524">
        <v>100</v>
      </c>
      <c r="W54" s="512" t="s">
        <v>817</v>
      </c>
      <c r="X54" s="524">
        <v>119</v>
      </c>
      <c r="Y54" s="512" t="s">
        <v>817</v>
      </c>
      <c r="Z54" s="524">
        <v>184</v>
      </c>
      <c r="AA54" s="524">
        <v>23</v>
      </c>
      <c r="AB54" s="524">
        <v>83</v>
      </c>
      <c r="AC54" s="524">
        <v>79</v>
      </c>
      <c r="AD54" s="524">
        <v>431</v>
      </c>
      <c r="AE54" s="512" t="s">
        <v>817</v>
      </c>
      <c r="AF54" s="524">
        <v>207</v>
      </c>
      <c r="AG54" s="524">
        <v>129</v>
      </c>
      <c r="AH54" s="524">
        <v>141</v>
      </c>
    </row>
    <row r="55" spans="1:36" ht="15.75" customHeight="1">
      <c r="A55" s="1274"/>
      <c r="B55" s="18"/>
      <c r="C55" s="4" t="s">
        <v>38</v>
      </c>
      <c r="D55" s="524">
        <v>222</v>
      </c>
      <c r="E55" s="533">
        <v>29</v>
      </c>
      <c r="F55" s="533">
        <v>193</v>
      </c>
      <c r="G55" s="512" t="s">
        <v>817</v>
      </c>
      <c r="H55" s="512" t="s">
        <v>817</v>
      </c>
      <c r="I55" s="512" t="s">
        <v>817</v>
      </c>
      <c r="J55" s="512" t="s">
        <v>817</v>
      </c>
      <c r="K55" s="512" t="s">
        <v>817</v>
      </c>
      <c r="L55" s="512" t="s">
        <v>817</v>
      </c>
      <c r="M55" s="512" t="s">
        <v>817</v>
      </c>
      <c r="N55" s="512" t="s">
        <v>817</v>
      </c>
      <c r="O55" s="512" t="s">
        <v>817</v>
      </c>
      <c r="P55" s="512" t="s">
        <v>817</v>
      </c>
      <c r="Q55" s="512">
        <v>29</v>
      </c>
      <c r="R55" s="512">
        <v>193</v>
      </c>
      <c r="S55" s="512" t="s">
        <v>817</v>
      </c>
      <c r="T55" s="512" t="s">
        <v>817</v>
      </c>
      <c r="U55" s="512" t="s">
        <v>817</v>
      </c>
      <c r="V55" s="512" t="s">
        <v>817</v>
      </c>
      <c r="W55" s="512" t="s">
        <v>817</v>
      </c>
      <c r="X55" s="512" t="s">
        <v>817</v>
      </c>
      <c r="Y55" s="512" t="s">
        <v>817</v>
      </c>
      <c r="Z55" s="512" t="s">
        <v>817</v>
      </c>
      <c r="AA55" s="512" t="s">
        <v>817</v>
      </c>
      <c r="AB55" s="512" t="s">
        <v>817</v>
      </c>
      <c r="AC55" s="512" t="s">
        <v>817</v>
      </c>
      <c r="AD55" s="512" t="s">
        <v>817</v>
      </c>
      <c r="AE55" s="512" t="s">
        <v>817</v>
      </c>
      <c r="AF55" s="512" t="s">
        <v>817</v>
      </c>
      <c r="AG55" s="512" t="s">
        <v>817</v>
      </c>
      <c r="AH55" s="512" t="s">
        <v>817</v>
      </c>
      <c r="AJ55" s="22"/>
    </row>
    <row r="56" spans="1:34" ht="15.75" customHeight="1">
      <c r="A56" s="1274"/>
      <c r="B56" s="18"/>
      <c r="C56" s="4" t="s">
        <v>36</v>
      </c>
      <c r="D56" s="524">
        <v>110</v>
      </c>
      <c r="E56" s="533">
        <v>69</v>
      </c>
      <c r="F56" s="533">
        <v>41</v>
      </c>
      <c r="G56" s="512" t="s">
        <v>817</v>
      </c>
      <c r="H56" s="512" t="s">
        <v>817</v>
      </c>
      <c r="I56" s="512" t="s">
        <v>817</v>
      </c>
      <c r="J56" s="512" t="s">
        <v>817</v>
      </c>
      <c r="K56" s="512" t="s">
        <v>817</v>
      </c>
      <c r="L56" s="512" t="s">
        <v>817</v>
      </c>
      <c r="M56" s="512" t="s">
        <v>817</v>
      </c>
      <c r="N56" s="512" t="s">
        <v>817</v>
      </c>
      <c r="O56" s="512">
        <v>69</v>
      </c>
      <c r="P56" s="512">
        <v>41</v>
      </c>
      <c r="Q56" s="512" t="s">
        <v>817</v>
      </c>
      <c r="R56" s="512" t="s">
        <v>817</v>
      </c>
      <c r="S56" s="512" t="s">
        <v>817</v>
      </c>
      <c r="T56" s="512" t="s">
        <v>817</v>
      </c>
      <c r="U56" s="512" t="s">
        <v>817</v>
      </c>
      <c r="V56" s="512" t="s">
        <v>817</v>
      </c>
      <c r="W56" s="512" t="s">
        <v>817</v>
      </c>
      <c r="X56" s="512" t="s">
        <v>817</v>
      </c>
      <c r="Y56" s="512" t="s">
        <v>817</v>
      </c>
      <c r="Z56" s="512" t="s">
        <v>817</v>
      </c>
      <c r="AA56" s="512" t="s">
        <v>817</v>
      </c>
      <c r="AB56" s="512" t="s">
        <v>817</v>
      </c>
      <c r="AC56" s="512" t="s">
        <v>817</v>
      </c>
      <c r="AD56" s="512" t="s">
        <v>817</v>
      </c>
      <c r="AE56" s="512" t="s">
        <v>817</v>
      </c>
      <c r="AF56" s="512" t="s">
        <v>817</v>
      </c>
      <c r="AG56" s="512" t="s">
        <v>817</v>
      </c>
      <c r="AH56" s="512" t="s">
        <v>817</v>
      </c>
    </row>
    <row r="57" spans="1:34" ht="15.75" customHeight="1">
      <c r="A57" s="1333"/>
      <c r="B57" s="20"/>
      <c r="C57" s="8" t="s">
        <v>37</v>
      </c>
      <c r="D57" s="526">
        <v>2534</v>
      </c>
      <c r="E57" s="533">
        <v>231</v>
      </c>
      <c r="F57" s="543">
        <v>2303</v>
      </c>
      <c r="G57" s="544" t="s">
        <v>817</v>
      </c>
      <c r="H57" s="544">
        <v>254</v>
      </c>
      <c r="I57" s="544" t="s">
        <v>817</v>
      </c>
      <c r="J57" s="545">
        <v>102</v>
      </c>
      <c r="K57" s="544" t="s">
        <v>817</v>
      </c>
      <c r="L57" s="545">
        <v>269</v>
      </c>
      <c r="M57" s="544" t="s">
        <v>817</v>
      </c>
      <c r="N57" s="544">
        <v>107</v>
      </c>
      <c r="O57" s="544" t="s">
        <v>817</v>
      </c>
      <c r="P57" s="544" t="s">
        <v>817</v>
      </c>
      <c r="Q57" s="544" t="s">
        <v>817</v>
      </c>
      <c r="R57" s="544" t="s">
        <v>817</v>
      </c>
      <c r="S57" s="544" t="s">
        <v>817</v>
      </c>
      <c r="T57" s="544">
        <v>306</v>
      </c>
      <c r="U57" s="544" t="s">
        <v>817</v>
      </c>
      <c r="V57" s="545">
        <v>100</v>
      </c>
      <c r="W57" s="544" t="s">
        <v>817</v>
      </c>
      <c r="X57" s="545">
        <v>119</v>
      </c>
      <c r="Y57" s="544" t="s">
        <v>817</v>
      </c>
      <c r="Z57" s="545">
        <v>184</v>
      </c>
      <c r="AA57" s="544">
        <v>23</v>
      </c>
      <c r="AB57" s="545">
        <v>83</v>
      </c>
      <c r="AC57" s="545">
        <v>79</v>
      </c>
      <c r="AD57" s="545">
        <v>431</v>
      </c>
      <c r="AE57" s="544" t="s">
        <v>817</v>
      </c>
      <c r="AF57" s="544">
        <v>207</v>
      </c>
      <c r="AG57" s="526">
        <v>129</v>
      </c>
      <c r="AH57" s="526">
        <v>141</v>
      </c>
    </row>
    <row r="58" spans="1:34" ht="15.75" customHeight="1">
      <c r="A58" s="1354" t="s">
        <v>864</v>
      </c>
      <c r="B58" s="1355"/>
      <c r="C58" s="1355"/>
      <c r="D58" s="1355"/>
      <c r="E58" s="1355"/>
      <c r="F58" s="1064"/>
      <c r="G58" s="1064"/>
      <c r="H58" s="1064"/>
      <c r="I58" s="1064"/>
      <c r="J58" s="1064"/>
      <c r="K58" s="1064"/>
      <c r="L58" s="1064"/>
      <c r="M58" s="1064"/>
      <c r="N58" s="1064"/>
      <c r="O58" s="1064"/>
      <c r="P58" s="1064"/>
      <c r="Q58" s="1064"/>
      <c r="R58" s="1064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ht="15.75" customHeight="1">
      <c r="A59" s="6" t="s">
        <v>422</v>
      </c>
    </row>
    <row r="60" ht="15.75" customHeight="1"/>
    <row r="61" ht="15.75" customHeight="1"/>
    <row r="62" ht="15.75" customHeight="1"/>
    <row r="63" spans="3:6" ht="15.75" customHeight="1">
      <c r="C63" s="546"/>
      <c r="D63" s="546"/>
      <c r="E63" s="546"/>
      <c r="F63" s="546"/>
    </row>
    <row r="64" spans="4:6" ht="15.75" customHeight="1">
      <c r="D64" s="546"/>
      <c r="E64" s="546"/>
      <c r="F64" s="546"/>
    </row>
    <row r="65" spans="3:6" ht="15.75" customHeight="1">
      <c r="C65" s="523"/>
      <c r="E65" s="546"/>
      <c r="F65" s="546"/>
    </row>
    <row r="66" spans="3:6" ht="15.75" customHeight="1">
      <c r="C66" s="523"/>
      <c r="D66" s="523"/>
      <c r="E66" s="546"/>
      <c r="F66" s="546"/>
    </row>
    <row r="67" spans="3:6" ht="15.75" customHeight="1">
      <c r="C67" s="523"/>
      <c r="D67" s="523"/>
      <c r="E67" s="546"/>
      <c r="F67" s="546"/>
    </row>
    <row r="68" spans="3:6" ht="15.75" customHeight="1">
      <c r="C68" s="523"/>
      <c r="D68" s="523"/>
      <c r="E68" s="546"/>
      <c r="F68" s="546"/>
    </row>
    <row r="69" spans="3:6" ht="15.75" customHeight="1">
      <c r="C69" s="546"/>
      <c r="D69" s="523"/>
      <c r="E69" s="546"/>
      <c r="F69" s="546"/>
    </row>
    <row r="70" spans="6:24" ht="15.75" customHeight="1">
      <c r="F70" s="482"/>
      <c r="H70" s="482"/>
      <c r="I70" s="482"/>
      <c r="J70" s="482"/>
      <c r="K70" s="482"/>
      <c r="L70" s="482"/>
      <c r="M70" s="482"/>
      <c r="N70" s="482"/>
      <c r="O70" s="482"/>
      <c r="P70" s="482"/>
      <c r="Q70" s="482"/>
      <c r="R70" s="482"/>
      <c r="S70" s="482"/>
      <c r="T70" s="482"/>
      <c r="U70" s="482"/>
      <c r="V70" s="482"/>
      <c r="W70" s="482"/>
      <c r="X70" s="482"/>
    </row>
    <row r="71" spans="6:24" ht="15.75" customHeight="1">
      <c r="F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2"/>
    </row>
    <row r="72" ht="15" customHeight="1"/>
    <row r="73" ht="15" customHeight="1"/>
    <row r="74" ht="15" customHeight="1">
      <c r="G74" s="18"/>
    </row>
    <row r="75" ht="14.25">
      <c r="G75" s="18"/>
    </row>
    <row r="76" ht="14.25">
      <c r="G76" s="18"/>
    </row>
    <row r="77" ht="14.25">
      <c r="G77" s="18"/>
    </row>
    <row r="83" ht="14.25">
      <c r="G83" s="18"/>
    </row>
    <row r="84" ht="14.25">
      <c r="G84" s="18"/>
    </row>
    <row r="85" ht="14.25">
      <c r="G85" s="18"/>
    </row>
    <row r="86" ht="14.25">
      <c r="G86" s="18"/>
    </row>
  </sheetData>
  <sheetProtection/>
  <mergeCells count="263">
    <mergeCell ref="AU22:AW22"/>
    <mergeCell ref="A58:R58"/>
    <mergeCell ref="AC41:AD42"/>
    <mergeCell ref="S41:T42"/>
    <mergeCell ref="Q41:R42"/>
    <mergeCell ref="A41:C43"/>
    <mergeCell ref="D41:F42"/>
    <mergeCell ref="G41:H42"/>
    <mergeCell ref="I41:J42"/>
    <mergeCell ref="AJ24:AK24"/>
    <mergeCell ref="W41:X42"/>
    <mergeCell ref="Y41:Z42"/>
    <mergeCell ref="K41:L42"/>
    <mergeCell ref="M41:N42"/>
    <mergeCell ref="O41:P42"/>
    <mergeCell ref="AR22:AT22"/>
    <mergeCell ref="AL22:AN22"/>
    <mergeCell ref="AO22:AQ22"/>
    <mergeCell ref="L28:N28"/>
    <mergeCell ref="L29:N29"/>
    <mergeCell ref="F35:H35"/>
    <mergeCell ref="F36:H36"/>
    <mergeCell ref="I34:K34"/>
    <mergeCell ref="U41:V42"/>
    <mergeCell ref="I36:K36"/>
    <mergeCell ref="L36:N36"/>
    <mergeCell ref="L35:N35"/>
    <mergeCell ref="L34:N34"/>
    <mergeCell ref="F25:H25"/>
    <mergeCell ref="S20:T21"/>
    <mergeCell ref="O20:P21"/>
    <mergeCell ref="Q20:R21"/>
    <mergeCell ref="F22:H22"/>
    <mergeCell ref="I22:K22"/>
    <mergeCell ref="L22:N22"/>
    <mergeCell ref="F23:H23"/>
    <mergeCell ref="F24:H24"/>
    <mergeCell ref="L25:N25"/>
    <mergeCell ref="AJ3:BC3"/>
    <mergeCell ref="F32:H32"/>
    <mergeCell ref="F33:H33"/>
    <mergeCell ref="F34:H34"/>
    <mergeCell ref="F30:H30"/>
    <mergeCell ref="F31:H31"/>
    <mergeCell ref="F28:H28"/>
    <mergeCell ref="F29:H29"/>
    <mergeCell ref="F26:H26"/>
    <mergeCell ref="F27:H27"/>
    <mergeCell ref="AJ4:BC4"/>
    <mergeCell ref="AJ5:BC5"/>
    <mergeCell ref="I25:K25"/>
    <mergeCell ref="I26:K26"/>
    <mergeCell ref="I23:K23"/>
    <mergeCell ref="L23:N23"/>
    <mergeCell ref="I24:K24"/>
    <mergeCell ref="L24:N24"/>
    <mergeCell ref="U20:V21"/>
    <mergeCell ref="AG20:AH21"/>
    <mergeCell ref="A49:A52"/>
    <mergeCell ref="A54:A57"/>
    <mergeCell ref="A44:A47"/>
    <mergeCell ref="I27:K27"/>
    <mergeCell ref="I28:K28"/>
    <mergeCell ref="I29:K29"/>
    <mergeCell ref="A39:AH39"/>
    <mergeCell ref="AE41:AF42"/>
    <mergeCell ref="AG41:AH42"/>
    <mergeCell ref="AA41:AB42"/>
    <mergeCell ref="AV8:AY8"/>
    <mergeCell ref="AZ8:BC8"/>
    <mergeCell ref="I30:K30"/>
    <mergeCell ref="I31:K31"/>
    <mergeCell ref="A16:AH16"/>
    <mergeCell ref="AE20:AF21"/>
    <mergeCell ref="Y20:Z21"/>
    <mergeCell ref="AA20:AB21"/>
    <mergeCell ref="AC20:AD21"/>
    <mergeCell ref="W20:X21"/>
    <mergeCell ref="AL8:AQ8"/>
    <mergeCell ref="AR8:AU8"/>
    <mergeCell ref="I32:K32"/>
    <mergeCell ref="I33:K33"/>
    <mergeCell ref="AJ10:AK10"/>
    <mergeCell ref="AJ11:AK11"/>
    <mergeCell ref="AJ12:AK12"/>
    <mergeCell ref="AJ13:AK13"/>
    <mergeCell ref="AJ14:AK14"/>
    <mergeCell ref="L26:N26"/>
    <mergeCell ref="AV11:AW11"/>
    <mergeCell ref="AZ11:BA11"/>
    <mergeCell ref="I35:K35"/>
    <mergeCell ref="AX22:AZ22"/>
    <mergeCell ref="BA22:BC22"/>
    <mergeCell ref="AJ15:AK15"/>
    <mergeCell ref="AJ27:AJ43"/>
    <mergeCell ref="AJ16:AK16"/>
    <mergeCell ref="AJ22:AK23"/>
    <mergeCell ref="L27:N27"/>
    <mergeCell ref="AV16:AW16"/>
    <mergeCell ref="AJ20:BC20"/>
    <mergeCell ref="AN15:AO15"/>
    <mergeCell ref="AN14:AO14"/>
    <mergeCell ref="AL15:AM15"/>
    <mergeCell ref="AL16:AM16"/>
    <mergeCell ref="AZ13:BA13"/>
    <mergeCell ref="AZ12:BA12"/>
    <mergeCell ref="AZ14:BA14"/>
    <mergeCell ref="AZ15:BA15"/>
    <mergeCell ref="AZ16:BA16"/>
    <mergeCell ref="AV10:AW10"/>
    <mergeCell ref="AV12:AW12"/>
    <mergeCell ref="AV13:AW13"/>
    <mergeCell ref="AV14:AW14"/>
    <mergeCell ref="AV15:AW15"/>
    <mergeCell ref="AZ9:BA9"/>
    <mergeCell ref="AP15:AQ15"/>
    <mergeCell ref="AP16:AQ16"/>
    <mergeCell ref="AR11:AS11"/>
    <mergeCell ref="AR12:AS12"/>
    <mergeCell ref="AR13:AS13"/>
    <mergeCell ref="AR14:AS14"/>
    <mergeCell ref="AR15:AS15"/>
    <mergeCell ref="AR16:AS16"/>
    <mergeCell ref="AZ10:BA10"/>
    <mergeCell ref="AP13:AQ13"/>
    <mergeCell ref="AP14:AQ14"/>
    <mergeCell ref="AP9:AQ9"/>
    <mergeCell ref="AP10:AQ10"/>
    <mergeCell ref="L32:N32"/>
    <mergeCell ref="L33:N33"/>
    <mergeCell ref="L30:N30"/>
    <mergeCell ref="L31:N31"/>
    <mergeCell ref="AN9:AO9"/>
    <mergeCell ref="AN10:AO10"/>
    <mergeCell ref="C23:E23"/>
    <mergeCell ref="C24:E24"/>
    <mergeCell ref="C25:E25"/>
    <mergeCell ref="C26:E26"/>
    <mergeCell ref="AR9:AS9"/>
    <mergeCell ref="AV9:AW9"/>
    <mergeCell ref="AR10:AS10"/>
    <mergeCell ref="AN16:AO16"/>
    <mergeCell ref="AP11:AQ11"/>
    <mergeCell ref="AP12:AQ12"/>
    <mergeCell ref="C35:E35"/>
    <mergeCell ref="C36:E36"/>
    <mergeCell ref="C27:E27"/>
    <mergeCell ref="C32:E32"/>
    <mergeCell ref="C28:E28"/>
    <mergeCell ref="C29:E29"/>
    <mergeCell ref="C30:E30"/>
    <mergeCell ref="C31:E31"/>
    <mergeCell ref="C33:E33"/>
    <mergeCell ref="C34:E34"/>
    <mergeCell ref="AL12:AM12"/>
    <mergeCell ref="AL13:AM13"/>
    <mergeCell ref="AL11:AM11"/>
    <mergeCell ref="AN11:AO11"/>
    <mergeCell ref="AN12:AO12"/>
    <mergeCell ref="AN13:AO13"/>
    <mergeCell ref="AL9:AM9"/>
    <mergeCell ref="AL10:AM10"/>
    <mergeCell ref="A20:E22"/>
    <mergeCell ref="F20:N21"/>
    <mergeCell ref="A18:AH18"/>
    <mergeCell ref="I12:K12"/>
    <mergeCell ref="I11:K11"/>
    <mergeCell ref="L10:N10"/>
    <mergeCell ref="L11:N11"/>
    <mergeCell ref="L12:N12"/>
    <mergeCell ref="A17:AH17"/>
    <mergeCell ref="F10:H10"/>
    <mergeCell ref="F11:H11"/>
    <mergeCell ref="O10:P10"/>
    <mergeCell ref="I10:K10"/>
    <mergeCell ref="F12:H12"/>
    <mergeCell ref="AA11:AB11"/>
    <mergeCell ref="U10:V10"/>
    <mergeCell ref="AA12:AB12"/>
    <mergeCell ref="AG11:AH11"/>
    <mergeCell ref="AJ8:AK9"/>
    <mergeCell ref="AL14:AM14"/>
    <mergeCell ref="S10:T10"/>
    <mergeCell ref="S11:T11"/>
    <mergeCell ref="S12:T12"/>
    <mergeCell ref="U11:V11"/>
    <mergeCell ref="U12:V12"/>
    <mergeCell ref="W10:X10"/>
    <mergeCell ref="W11:X11"/>
    <mergeCell ref="W12:X12"/>
    <mergeCell ref="F7:H7"/>
    <mergeCell ref="L7:N7"/>
    <mergeCell ref="L8:N8"/>
    <mergeCell ref="L9:N9"/>
    <mergeCell ref="I7:K7"/>
    <mergeCell ref="I8:K8"/>
    <mergeCell ref="I9:K9"/>
    <mergeCell ref="F8:H8"/>
    <mergeCell ref="F9:H9"/>
    <mergeCell ref="O8:P8"/>
    <mergeCell ref="O9:P9"/>
    <mergeCell ref="Q8:R8"/>
    <mergeCell ref="O12:P12"/>
    <mergeCell ref="O11:P11"/>
    <mergeCell ref="Q10:R10"/>
    <mergeCell ref="Q11:R11"/>
    <mergeCell ref="Q12:R12"/>
    <mergeCell ref="A12:E12"/>
    <mergeCell ref="AC10:AD10"/>
    <mergeCell ref="AC11:AD11"/>
    <mergeCell ref="AC12:AD12"/>
    <mergeCell ref="Y10:Z10"/>
    <mergeCell ref="Y11:Z11"/>
    <mergeCell ref="Y12:Z12"/>
    <mergeCell ref="AA10:AB10"/>
    <mergeCell ref="AA8:AB8"/>
    <mergeCell ref="Y8:Z8"/>
    <mergeCell ref="W8:X8"/>
    <mergeCell ref="U8:V8"/>
    <mergeCell ref="S8:T8"/>
    <mergeCell ref="Y7:Z7"/>
    <mergeCell ref="U7:V7"/>
    <mergeCell ref="W7:X7"/>
    <mergeCell ref="AG12:AH12"/>
    <mergeCell ref="AE12:AF12"/>
    <mergeCell ref="S7:T7"/>
    <mergeCell ref="AE7:AF7"/>
    <mergeCell ref="AG7:AH7"/>
    <mergeCell ref="AG10:AH10"/>
    <mergeCell ref="AG8:AH8"/>
    <mergeCell ref="AE8:AF8"/>
    <mergeCell ref="AA7:AB7"/>
    <mergeCell ref="AC7:AD7"/>
    <mergeCell ref="AC8:AD8"/>
    <mergeCell ref="AG9:AH9"/>
    <mergeCell ref="AC9:AD9"/>
    <mergeCell ref="AE9:AF9"/>
    <mergeCell ref="A33:A36"/>
    <mergeCell ref="S9:T9"/>
    <mergeCell ref="Q9:R9"/>
    <mergeCell ref="A11:E11"/>
    <mergeCell ref="AE10:AF10"/>
    <mergeCell ref="AE11:AF11"/>
    <mergeCell ref="F5:N6"/>
    <mergeCell ref="O6:R6"/>
    <mergeCell ref="S6:V6"/>
    <mergeCell ref="U9:V9"/>
    <mergeCell ref="A9:E9"/>
    <mergeCell ref="A10:E10"/>
    <mergeCell ref="A5:E7"/>
    <mergeCell ref="A8:E8"/>
    <mergeCell ref="O7:P7"/>
    <mergeCell ref="Q7:R7"/>
    <mergeCell ref="AE5:AH6"/>
    <mergeCell ref="A3:AH3"/>
    <mergeCell ref="A23:A26"/>
    <mergeCell ref="A28:A31"/>
    <mergeCell ref="W6:Z6"/>
    <mergeCell ref="AA6:AD6"/>
    <mergeCell ref="O5:AD5"/>
    <mergeCell ref="W9:X9"/>
    <mergeCell ref="Y9:Z9"/>
    <mergeCell ref="AA9:A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2013-06-11T23:48:57Z</cp:lastPrinted>
  <dcterms:created xsi:type="dcterms:W3CDTF">1997-12-02T07:20:52Z</dcterms:created>
  <dcterms:modified xsi:type="dcterms:W3CDTF">2013-06-11T23:50:03Z</dcterms:modified>
  <cp:category/>
  <cp:version/>
  <cp:contentType/>
  <cp:contentStatus/>
</cp:coreProperties>
</file>