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3" activeTab="4"/>
  </bookViews>
  <sheets>
    <sheet name="246" sheetId="1" r:id="rId1"/>
    <sheet name="248" sheetId="2" r:id="rId2"/>
    <sheet name="250" sheetId="3" r:id="rId3"/>
    <sheet name="252" sheetId="4" r:id="rId4"/>
    <sheet name="254" sheetId="5" r:id="rId5"/>
  </sheets>
  <definedNames>
    <definedName name="_xlnm.Print_Area" localSheetId="2">'250'!$A$1:$AC$63</definedName>
  </definedNames>
  <calcPr fullCalcOnLoad="1"/>
</workbook>
</file>

<file path=xl/sharedStrings.xml><?xml version="1.0" encoding="utf-8"?>
<sst xmlns="http://schemas.openxmlformats.org/spreadsheetml/2006/main" count="2021" uniqueCount="461">
  <si>
    <t>（単位：人）</t>
  </si>
  <si>
    <t>病　　　　　　　　　　　　　　　　　　　　　　　　　　　　院</t>
  </si>
  <si>
    <t>診　　療　　所</t>
  </si>
  <si>
    <t>病　　　　　　　　床　　　　　　　　数</t>
  </si>
  <si>
    <t>医　　師</t>
  </si>
  <si>
    <t>歯科医師</t>
  </si>
  <si>
    <t>総　　数</t>
  </si>
  <si>
    <t>精　　神</t>
  </si>
  <si>
    <t>結　　核</t>
  </si>
  <si>
    <t>一　　般</t>
  </si>
  <si>
    <t>―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</si>
  <si>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</si>
  <si>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</si>
  <si>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</si>
  <si>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</si>
  <si>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</si>
  <si>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</si>
  <si>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</si>
  <si>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</si>
  <si>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</si>
  <si>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</si>
  <si>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</si>
  <si>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</si>
  <si>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</si>
  <si>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</si>
  <si>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</si>
  <si>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</si>
  <si>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</si>
  <si>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</si>
  <si>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</si>
  <si>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</si>
  <si>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</si>
  <si>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</si>
  <si>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</si>
  <si>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</si>
  <si>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</si>
  <si>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</si>
  <si>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</si>
  <si>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</si>
  <si>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</si>
  <si>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</si>
  <si>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</si>
  <si>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</si>
  <si>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</si>
  <si>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</si>
  <si>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</si>
  <si>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</si>
  <si>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</si>
  <si>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</si>
  <si>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</si>
  <si>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</si>
  <si>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</si>
  <si>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</si>
  <si>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</si>
  <si>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</si>
  <si>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</si>
  <si>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</si>
  <si>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</si>
  <si>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</si>
  <si>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</si>
  <si>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歯科診療　所　　数</t>
  </si>
  <si>
    <t>診療所数</t>
  </si>
  <si>
    <t>死亡総数</t>
  </si>
  <si>
    <t>悪性新生物</t>
  </si>
  <si>
    <t>脳血管疾患</t>
  </si>
  <si>
    <t>(単位：人)</t>
  </si>
  <si>
    <t>総　数</t>
  </si>
  <si>
    <t>医　師</t>
  </si>
  <si>
    <t>薬剤師</t>
  </si>
  <si>
    <t>獣医師</t>
  </si>
  <si>
    <t>臨　床　　　　検　査　　　　技　師</t>
  </si>
  <si>
    <t>衛　生　　　検　査　　　　技　師</t>
  </si>
  <si>
    <t>管　理　　　　　栄養士</t>
  </si>
  <si>
    <t>年度及び保健所別</t>
  </si>
  <si>
    <t>発見結核 患 者 数</t>
  </si>
  <si>
    <t>被判定者数</t>
  </si>
  <si>
    <t>陽  性  者</t>
  </si>
  <si>
    <t>墓　地</t>
  </si>
  <si>
    <t>火葬場</t>
  </si>
  <si>
    <t>納骨堂</t>
  </si>
  <si>
    <t>埋　葬  　年間　　　　件数</t>
  </si>
  <si>
    <t>火　葬　 　　年間　　　　　件数</t>
  </si>
  <si>
    <t>常設の　　興業場</t>
  </si>
  <si>
    <t>ホテル</t>
  </si>
  <si>
    <t>旅　館</t>
  </si>
  <si>
    <t>簡　易　　宿　所</t>
  </si>
  <si>
    <t>下　宿</t>
  </si>
  <si>
    <t>公　衆　　浴　場</t>
  </si>
  <si>
    <t>理容所</t>
  </si>
  <si>
    <t>美容所</t>
  </si>
  <si>
    <t>クリー　　ニング　　所</t>
  </si>
  <si>
    <t>男</t>
  </si>
  <si>
    <t>女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</si>
  <si>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</si>
  <si>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</si>
  <si>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</si>
  <si>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</si>
  <si>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</si>
  <si>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</si>
  <si>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</si>
  <si>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</si>
  <si>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乳さく   　取　業</t>
  </si>
  <si>
    <t>そう菜　  販売業</t>
  </si>
  <si>
    <t>菓  子　販売業</t>
  </si>
  <si>
    <t>その他</t>
  </si>
  <si>
    <t>食中毒</t>
  </si>
  <si>
    <t>総    数</t>
  </si>
  <si>
    <t>コレラ</t>
  </si>
  <si>
    <t>ごみ処理計画                  収 集 人 口</t>
  </si>
  <si>
    <t>し尿処理計画　　　　　　　　　区域内人口　　　　　　　</t>
  </si>
  <si>
    <t>総    量</t>
  </si>
  <si>
    <t>（人）</t>
  </si>
  <si>
    <t>小          計</t>
  </si>
  <si>
    <t>小松加賀環境衛生事務組合</t>
  </si>
  <si>
    <t>手取川流域環境衛生事業組合</t>
  </si>
  <si>
    <t>能美郡広域事務組合</t>
  </si>
  <si>
    <t>松任石川広域事務組合</t>
  </si>
  <si>
    <t>松任石川中央医療施設組合</t>
  </si>
  <si>
    <t>羽咋郡市広域圏事務組合</t>
  </si>
  <si>
    <t>七尾鹿島広域圏事務組合</t>
  </si>
  <si>
    <t>穴水町門前町環境衛生施設組合</t>
  </si>
  <si>
    <t>珠洲市内浦町環境衛生組合</t>
  </si>
  <si>
    <t>二　　酸　　化　　硫　　黄　（ppm）</t>
  </si>
  <si>
    <t>三　馬　　　　測定局</t>
  </si>
  <si>
    <t>七　尾　　　測定局</t>
  </si>
  <si>
    <t>小　松　　　測定局</t>
  </si>
  <si>
    <t>大聖寺　　　測定局</t>
  </si>
  <si>
    <t>地点数</t>
  </si>
  <si>
    <t>水素イオン濃度（ｐＨ）</t>
  </si>
  <si>
    <t>最低値～最高値</t>
  </si>
  <si>
    <t>ＡＡ</t>
  </si>
  <si>
    <t>／</t>
  </si>
  <si>
    <t>～</t>
  </si>
  <si>
    <t>×</t>
  </si>
  <si>
    <t>Ａ</t>
  </si>
  <si>
    <t>河　川　総　括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</si>
  <si>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</si>
  <si>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</si>
  <si>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</si>
  <si>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</si>
  <si>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</si>
  <si>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</si>
  <si>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</si>
  <si>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</si>
  <si>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尾　　添　　川</t>
  </si>
  <si>
    <t>大　　日　　川</t>
  </si>
  <si>
    <t>伏　　見　　川</t>
  </si>
  <si>
    <t>浅　　野　　川</t>
  </si>
  <si>
    <t>河北潟・大野川</t>
  </si>
  <si>
    <t>宇　ノ　気　川</t>
  </si>
  <si>
    <t>能　　瀬　　川</t>
  </si>
  <si>
    <t>津　　幡　　川</t>
  </si>
  <si>
    <t>森　　下　　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</si>
  <si>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</si>
  <si>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</si>
  <si>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</si>
  <si>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</si>
  <si>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</si>
  <si>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</si>
  <si>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</si>
  <si>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</si>
  <si>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</si>
  <si>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</si>
  <si>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</si>
  <si>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</si>
  <si>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</si>
  <si>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</si>
  <si>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保健婦</t>
  </si>
  <si>
    <t>看護婦（看護士を含む）</t>
  </si>
  <si>
    <t>准看護婦（准看護士を含む）</t>
  </si>
  <si>
    <t>助産婦</t>
  </si>
  <si>
    <t>資料　石川県衛生総務課「医療施設調査」「医師・歯科医師・薬剤師調査」</t>
  </si>
  <si>
    <t>肺炎及び気管支炎</t>
  </si>
  <si>
    <t>その他のすべての疾患</t>
  </si>
  <si>
    <t>不慮の事故及び有害作用</t>
  </si>
  <si>
    <t>精神病の記載のない老衰</t>
  </si>
  <si>
    <t>自殺</t>
  </si>
  <si>
    <t>腎炎、ネフローゼ症候群及びネフローゼ</t>
  </si>
  <si>
    <t>慢性肝疾患及び肝硬変</t>
  </si>
  <si>
    <t>糖尿病</t>
  </si>
  <si>
    <t>高血圧性疾患</t>
  </si>
  <si>
    <t>循環系のその他の疾患</t>
  </si>
  <si>
    <t>喘息</t>
  </si>
  <si>
    <t>結核</t>
  </si>
  <si>
    <t>胃及び十二指腸潰瘍</t>
  </si>
  <si>
    <t>腹腔ヘルニア及び腸閉塞</t>
  </si>
  <si>
    <t>精神障害</t>
  </si>
  <si>
    <t>先天異常</t>
  </si>
  <si>
    <t>胃腸炎</t>
  </si>
  <si>
    <t>肺気腫</t>
  </si>
  <si>
    <t>その他の外因</t>
  </si>
  <si>
    <t>ウィルス肝炎</t>
  </si>
  <si>
    <t>貧血</t>
  </si>
  <si>
    <t>出産時外傷、低酸素症、分娩仮死及びその他の呼吸器病態</t>
  </si>
  <si>
    <t>その他の感染症及び寄生虫病</t>
  </si>
  <si>
    <t>良性及び性質不詳の新生物</t>
  </si>
  <si>
    <t>他殺</t>
  </si>
  <si>
    <t>その他の周産期の死因</t>
  </si>
  <si>
    <t>髄膜炎</t>
  </si>
  <si>
    <t>前立腺肥大症</t>
  </si>
  <si>
    <t>虫垂炎</t>
  </si>
  <si>
    <t>栄養欠乏症</t>
  </si>
  <si>
    <t>梅毒</t>
  </si>
  <si>
    <t>カンジダ症（新生児カンジダ症を除く）</t>
  </si>
  <si>
    <t>麻疹</t>
  </si>
  <si>
    <t>破傷風（新生児破傷風を除く）</t>
  </si>
  <si>
    <t>（再掲）呼吸系の結核</t>
  </si>
  <si>
    <t>（再掲）胃の悪性新生物</t>
  </si>
  <si>
    <t>（再掲）肺炎</t>
  </si>
  <si>
    <t>（再掲）自動車事故</t>
  </si>
  <si>
    <t>資料　石川県衛生総務課調</t>
  </si>
  <si>
    <t>分類符号</t>
  </si>
  <si>
    <t>昭和54～</t>
  </si>
  <si>
    <t>（簡単分類）</t>
  </si>
  <si>
    <t>石川県小松保健所</t>
  </si>
  <si>
    <t>〃　　七尾　　〃</t>
  </si>
  <si>
    <t>〃　　山代　　〃</t>
  </si>
  <si>
    <t>〃　　松任　　〃</t>
  </si>
  <si>
    <t>〃　　津幡　　〃</t>
  </si>
  <si>
    <t>〃　　羽咋　　〃</t>
  </si>
  <si>
    <t>〃　　輪島　　〃</t>
  </si>
  <si>
    <t>宇出津支所</t>
  </si>
  <si>
    <t>石川県珠洲保健所</t>
  </si>
  <si>
    <t>金沢市泉野保健所</t>
  </si>
  <si>
    <t>金沢市元町保健所</t>
  </si>
  <si>
    <t>疫痢</t>
  </si>
  <si>
    <t>法　　　　　定　　　　　伝　　　　　染　　　　　病</t>
  </si>
  <si>
    <t>痘そう</t>
  </si>
  <si>
    <t>発しん　チフス</t>
  </si>
  <si>
    <t>しょうこう熱</t>
  </si>
  <si>
    <t>流行性脳　脊　髄膜炎</t>
  </si>
  <si>
    <t>日本　　脳炎</t>
  </si>
  <si>
    <t>化学職</t>
  </si>
  <si>
    <t>歯　科　　　　衛生士</t>
  </si>
  <si>
    <t>作　業　　　　療法士</t>
  </si>
  <si>
    <t>衛生　　　工学</t>
  </si>
  <si>
    <t>座高（ｃｍ）</t>
  </si>
  <si>
    <t>年次</t>
  </si>
  <si>
    <t>栄養士</t>
  </si>
  <si>
    <t>身長（ｃｍ）</t>
  </si>
  <si>
    <t>体重（㎏）</t>
  </si>
  <si>
    <t>胸囲（ｃｍ）</t>
  </si>
  <si>
    <t>-</t>
  </si>
  <si>
    <t>資料　石川県健康推進課「成年健康長調査」</t>
  </si>
  <si>
    <t>資料　石川県衛生総務課「厚生省報告例」</t>
  </si>
  <si>
    <t>肺活量(ml）</t>
  </si>
  <si>
    <t>梅毒反応陽性率（％）</t>
  </si>
  <si>
    <t>二　　酸　　化　　窒　　素（ppm）</t>
  </si>
  <si>
    <t>一酸化炭素（ppm）</t>
  </si>
  <si>
    <t>炭化水素（ppm）</t>
  </si>
  <si>
    <t>金沢港　測定局</t>
  </si>
  <si>
    <t>総数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</si>
  <si>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</si>
  <si>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</si>
  <si>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</si>
  <si>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</si>
  <si>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</si>
  <si>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</si>
  <si>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</si>
  <si>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</si>
  <si>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総量</t>
  </si>
  <si>
    <t>焼却施設</t>
  </si>
  <si>
    <t>埋立</t>
  </si>
  <si>
    <t>その他</t>
  </si>
  <si>
    <t>件数</t>
  </si>
  <si>
    <t>構成比</t>
  </si>
  <si>
    <t>上記以外の市町村</t>
  </si>
  <si>
    <t>資料　石川県環境管理課「廃棄物処理事業実態調査」</t>
  </si>
  <si>
    <t>注　昼間の1時間値の年平均値</t>
  </si>
  <si>
    <t>資料　石川県環境政策課「公害苦情件数調査結果」</t>
  </si>
  <si>
    <t>-</t>
  </si>
  <si>
    <t>-</t>
  </si>
  <si>
    <t>＜1</t>
  </si>
  <si>
    <t>２</t>
  </si>
  <si>
    <t>３</t>
  </si>
  <si>
    <t>４</t>
  </si>
  <si>
    <t>５</t>
  </si>
  <si>
    <t>平成元年度</t>
  </si>
  <si>
    <t>平成元年</t>
  </si>
  <si>
    <t>薬 局 数</t>
  </si>
  <si>
    <t>薬 剤 師</t>
  </si>
  <si>
    <t>病　　　　　　院　　　　　　数</t>
  </si>
  <si>
    <t>病 床 数</t>
  </si>
  <si>
    <t>-</t>
  </si>
  <si>
    <t>2年</t>
  </si>
  <si>
    <t>3年</t>
  </si>
  <si>
    <t>4年</t>
  </si>
  <si>
    <t>5年</t>
  </si>
  <si>
    <t>死　　　　因　　　　別</t>
  </si>
  <si>
    <t>死 亡 率 （人 口 10 万 対）</t>
  </si>
  <si>
    <t>28～37</t>
  </si>
  <si>
    <t>心疾患</t>
  </si>
  <si>
    <t>58～60</t>
  </si>
  <si>
    <t>62，63，66</t>
  </si>
  <si>
    <r>
      <t>E</t>
    </r>
    <r>
      <rPr>
        <sz val="12"/>
        <rFont val="ＭＳ 明朝"/>
        <family val="1"/>
      </rPr>
      <t>104～E114</t>
    </r>
  </si>
  <si>
    <r>
      <t>E</t>
    </r>
    <r>
      <rPr>
        <sz val="12"/>
        <rFont val="ＭＳ 明朝"/>
        <family val="1"/>
      </rPr>
      <t>155</t>
    </r>
  </si>
  <si>
    <t>76～77</t>
  </si>
  <si>
    <t>48～49</t>
  </si>
  <si>
    <t>5～6</t>
  </si>
  <si>
    <t>4，72</t>
  </si>
  <si>
    <r>
      <t>E</t>
    </r>
    <r>
      <rPr>
        <sz val="12"/>
        <rFont val="ＭＳ 明朝"/>
        <family val="1"/>
      </rPr>
      <t>117</t>
    </r>
  </si>
  <si>
    <r>
      <t>E</t>
    </r>
    <r>
      <rPr>
        <sz val="12"/>
        <rFont val="ＭＳ 明朝"/>
        <family val="1"/>
      </rPr>
      <t>116</t>
    </r>
  </si>
  <si>
    <t>84～87</t>
  </si>
  <si>
    <t>インフルエンザ</t>
  </si>
  <si>
    <t>-</t>
  </si>
  <si>
    <t>-</t>
  </si>
  <si>
    <r>
      <t>5</t>
    </r>
    <r>
      <rPr>
        <sz val="12"/>
        <rFont val="ＭＳ 明朝"/>
        <family val="1"/>
      </rPr>
      <t>(分類番号順）</t>
    </r>
  </si>
  <si>
    <t>E104</t>
  </si>
  <si>
    <t>250  衛生及び環境</t>
  </si>
  <si>
    <t>衛生及び環境 251</t>
  </si>
  <si>
    <t>（単位 人）</t>
  </si>
  <si>
    <t>診  療　　　　放射線　　　　技  師</t>
  </si>
  <si>
    <t>ツベルクリン反応</t>
  </si>
  <si>
    <t>資料　石川県衛生総務課「保健所運営報告」</t>
  </si>
  <si>
    <t>資料　石川県衛生総務課、金沢市泉野、元町保健所調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</si>
  <si>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</si>
  <si>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</si>
  <si>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</si>
  <si>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腸  チ    フ  ス</t>
  </si>
  <si>
    <t>パラチ    フ  ス</t>
  </si>
  <si>
    <t>ジフテ    リ  ア</t>
  </si>
  <si>
    <t>ペスト</t>
  </si>
  <si>
    <t>（1）身体計測</t>
  </si>
  <si>
    <t>（2）肺活量・高血圧・低血圧・性病</t>
  </si>
  <si>
    <t>平 成 元 年</t>
  </si>
  <si>
    <t>平成元年</t>
  </si>
  <si>
    <t>注　擬似患者は含まれていない。</t>
  </si>
  <si>
    <t>間接撮影人数</t>
  </si>
  <si>
    <t>ＢＣＧ接種者数</t>
  </si>
  <si>
    <t>直接撮影人数</t>
  </si>
  <si>
    <t>受検者数</t>
  </si>
  <si>
    <t>し尿処理施設</t>
  </si>
  <si>
    <t>（人）</t>
  </si>
  <si>
    <t>(107,816)</t>
  </si>
  <si>
    <r>
      <t>(</t>
    </r>
    <r>
      <rPr>
        <sz val="12"/>
        <rFont val="ＭＳ 明朝"/>
        <family val="1"/>
      </rPr>
      <t>350)</t>
    </r>
  </si>
  <si>
    <r>
      <t>(</t>
    </r>
    <r>
      <rPr>
        <sz val="12"/>
        <rFont val="ＭＳ 明朝"/>
        <family val="1"/>
      </rPr>
      <t>230)</t>
    </r>
  </si>
  <si>
    <r>
      <t>(</t>
    </r>
    <r>
      <rPr>
        <sz val="12"/>
        <rFont val="ＭＳ 明朝"/>
        <family val="1"/>
      </rPr>
      <t>215)</t>
    </r>
  </si>
  <si>
    <r>
      <t>(</t>
    </r>
    <r>
      <rPr>
        <sz val="12"/>
        <rFont val="ＭＳ 明朝"/>
        <family val="1"/>
      </rPr>
      <t>5,401)</t>
    </r>
  </si>
  <si>
    <r>
      <t>(</t>
    </r>
    <r>
      <rPr>
        <sz val="12"/>
        <rFont val="ＭＳ 明朝"/>
        <family val="1"/>
      </rPr>
      <t>52)</t>
    </r>
  </si>
  <si>
    <t>―</t>
  </si>
  <si>
    <t>-</t>
  </si>
  <si>
    <t>年　　　　次</t>
  </si>
  <si>
    <t>オキシダント（ppm）</t>
  </si>
  <si>
    <t>年　　　　次</t>
  </si>
  <si>
    <t>-</t>
  </si>
  <si>
    <r>
      <t>注１</t>
    </r>
    <r>
      <rPr>
        <sz val="12"/>
        <rFont val="ＭＳ 明朝"/>
        <family val="1"/>
      </rPr>
      <t>.　薬局数は12月31日現在であり、その他は10月1日現在である。</t>
    </r>
  </si>
  <si>
    <t>248 衛生及び環境</t>
  </si>
  <si>
    <t>衛生及び環境 249</t>
  </si>
  <si>
    <r>
      <t>平 成</t>
    </r>
    <r>
      <rPr>
        <sz val="12"/>
        <rFont val="ＭＳ 明朝"/>
        <family val="1"/>
      </rPr>
      <t xml:space="preserve"> 元 年</t>
    </r>
  </si>
  <si>
    <r>
      <t>平成</t>
    </r>
    <r>
      <rPr>
        <sz val="12"/>
        <rFont val="ＭＳ 明朝"/>
        <family val="1"/>
      </rPr>
      <t>元年</t>
    </r>
  </si>
  <si>
    <t>その他</t>
  </si>
  <si>
    <t>155　大気汚染物質測定年平均値(昭和63年～平成4年）</t>
  </si>
  <si>
    <t>156　大気汚染、水質汚濁、騒音などの公害苦情受理件数</t>
  </si>
  <si>
    <t>伝　　染</t>
  </si>
  <si>
    <t>（死亡数順）</t>
  </si>
  <si>
    <t>46，51～52，54～56</t>
  </si>
  <si>
    <r>
      <t>18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19</t>
    </r>
  </si>
  <si>
    <t>中枢神経系の非炎症性疾患</t>
  </si>
  <si>
    <t>直接産科的死亡</t>
  </si>
  <si>
    <t>（再掲）気官、気管支及び肺の悪性新生物</t>
  </si>
  <si>
    <t>看護婦</t>
  </si>
  <si>
    <t>保　　健　　所　　名</t>
  </si>
  <si>
    <t>149　環境衛生関係施設数（各年12月31日現在）</t>
  </si>
  <si>
    <t>赤  痢</t>
  </si>
  <si>
    <t>〃　　珠洲　　〃</t>
  </si>
  <si>
    <r>
      <t xml:space="preserve">金沢市泉野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</si>
  <si>
    <r>
      <t>　〃　 元町　　</t>
    </r>
    <r>
      <rPr>
        <sz val="12"/>
        <rFont val="ＭＳ 明朝"/>
        <family val="1"/>
      </rPr>
      <t>〃</t>
    </r>
  </si>
  <si>
    <t>結核発病のおそれのあるもの</t>
  </si>
  <si>
    <t>年次</t>
  </si>
  <si>
    <t>資料　石川県健康推進課「成年健康調査」</t>
  </si>
  <si>
    <t>高血圧者の割合（％）</t>
  </si>
  <si>
    <t>低血圧者の割合（％）</t>
  </si>
  <si>
    <t>（ｔ/年）</t>
  </si>
  <si>
    <t>年度別並びに市町村及び　　　　　　　　　　一 部 事 務 組 合 別</t>
  </si>
  <si>
    <t>広　坂　　　測定局</t>
  </si>
  <si>
    <t>浮遊粒子状物質（㎎／㎥）</t>
  </si>
  <si>
    <t>ｍ／ｎ</t>
  </si>
  <si>
    <t>資料　石川県環境政策課調</t>
  </si>
  <si>
    <t>（単位　ミリグラム／リットル）</t>
  </si>
  <si>
    <t>水域名</t>
  </si>
  <si>
    <t>類型</t>
  </si>
  <si>
    <t>溶 存 酸 素 量ＤＯ</t>
  </si>
  <si>
    <t>生物化学的酸素要求量　ＢＯＤ　　　　（ＣＯＤ）</t>
  </si>
  <si>
    <t>浮 遊 物 質 量ＳＳ　　　　　　　　　（油分等）</t>
  </si>
  <si>
    <t>大 腸 菌 群 数（ＭＮＰ／100mL）</t>
  </si>
  <si>
    <t>ｍ／ｎ</t>
  </si>
  <si>
    <t>＜0.5</t>
  </si>
  <si>
    <t>＜1</t>
  </si>
  <si>
    <t>-</t>
  </si>
  <si>
    <t>／</t>
  </si>
  <si>
    <t>梯川</t>
  </si>
  <si>
    <t>犀川</t>
  </si>
  <si>
    <t>湖沼Ａ</t>
  </si>
  <si>
    <t>海域Ｂ</t>
  </si>
  <si>
    <r>
      <t>＜0</t>
    </r>
    <r>
      <rPr>
        <sz val="12"/>
        <rFont val="ＭＳ 明朝"/>
        <family val="1"/>
      </rPr>
      <t>.5</t>
    </r>
  </si>
  <si>
    <t>―</t>
  </si>
  <si>
    <t>海域Ｃ</t>
  </si>
  <si>
    <t>湖沼Ｂ</t>
  </si>
  <si>
    <r>
      <t>注１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ｍ/ｎとは「水質環境基準に適合しない検体数/調査実施検体数」である。</t>
    </r>
  </si>
  <si>
    <t>　２　環境基準地点のみの数値である。</t>
  </si>
  <si>
    <t>　３　ＣＯＤ（化学的酸素要求量）は湖沼と海域に、油分等（ｎ－ヘキサン抽出物質）は海域に適用される。</t>
  </si>
  <si>
    <t>252 衛生及び環境　　</t>
  </si>
  <si>
    <t>衛生及び環境　253</t>
  </si>
  <si>
    <t>ご　　　　　　　　　　　　　　　　　　　　　　　み</t>
  </si>
  <si>
    <t>し　　　　　　　　　　　　　　　　　　　　　　　尿</t>
  </si>
  <si>
    <t>自家処理量　</t>
  </si>
  <si>
    <t>し　尿　処　理　量（kl/年）</t>
  </si>
  <si>
    <t>自家処理人口</t>
  </si>
  <si>
    <t>水洗化人口</t>
  </si>
  <si>
    <r>
      <t>(</t>
    </r>
    <r>
      <rPr>
        <sz val="12"/>
        <rFont val="ＭＳ 明朝"/>
        <family val="1"/>
      </rPr>
      <t>71,948)</t>
    </r>
  </si>
  <si>
    <r>
      <t>(24</t>
    </r>
    <r>
      <rPr>
        <sz val="12"/>
        <rFont val="ＭＳ 明朝"/>
        <family val="1"/>
      </rPr>
      <t>,009)</t>
    </r>
  </si>
  <si>
    <r>
      <t>(</t>
    </r>
    <r>
      <rPr>
        <sz val="12"/>
        <rFont val="ＭＳ 明朝"/>
        <family val="1"/>
      </rPr>
      <t>9,205)</t>
    </r>
  </si>
  <si>
    <r>
      <t>(69</t>
    </r>
    <r>
      <rPr>
        <sz val="12"/>
        <rFont val="ＭＳ 明朝"/>
        <family val="1"/>
      </rPr>
      <t>,267)</t>
    </r>
  </si>
  <si>
    <r>
      <t>(</t>
    </r>
    <r>
      <rPr>
        <sz val="12"/>
        <rFont val="ＭＳ 明朝"/>
        <family val="1"/>
      </rPr>
      <t>47,251)</t>
    </r>
  </si>
  <si>
    <r>
      <t>(</t>
    </r>
    <r>
      <rPr>
        <sz val="12"/>
        <rFont val="ＭＳ 明朝"/>
        <family val="1"/>
      </rPr>
      <t>13,936)</t>
    </r>
  </si>
  <si>
    <r>
      <t>(13</t>
    </r>
    <r>
      <rPr>
        <sz val="12"/>
        <rFont val="ＭＳ 明朝"/>
        <family val="1"/>
      </rPr>
      <t>,936)</t>
    </r>
  </si>
  <si>
    <r>
      <t>(</t>
    </r>
    <r>
      <rPr>
        <sz val="12"/>
        <rFont val="ＭＳ 明朝"/>
        <family val="1"/>
      </rPr>
      <t>6,102)</t>
    </r>
  </si>
  <si>
    <r>
      <t>(5</t>
    </r>
    <r>
      <rPr>
        <sz val="12"/>
        <rFont val="ＭＳ 明朝"/>
        <family val="1"/>
      </rPr>
      <t>,401)</t>
    </r>
  </si>
  <si>
    <r>
      <t>(</t>
    </r>
    <r>
      <rPr>
        <sz val="12"/>
        <rFont val="ＭＳ 明朝"/>
        <family val="1"/>
      </rPr>
      <t>1,091)</t>
    </r>
  </si>
  <si>
    <r>
      <t>(</t>
    </r>
    <r>
      <rPr>
        <sz val="12"/>
        <rFont val="ＭＳ 明朝"/>
        <family val="1"/>
      </rPr>
      <t>1,405)</t>
    </r>
  </si>
  <si>
    <r>
      <t>(9</t>
    </r>
    <r>
      <rPr>
        <sz val="12"/>
        <rFont val="ＭＳ 明朝"/>
        <family val="1"/>
      </rPr>
      <t>,325)</t>
    </r>
  </si>
  <si>
    <r>
      <t>(</t>
    </r>
    <r>
      <rPr>
        <sz val="12"/>
        <rFont val="ＭＳ 明朝"/>
        <family val="1"/>
      </rPr>
      <t>4,365)</t>
    </r>
  </si>
  <si>
    <t>（470,783）</t>
  </si>
  <si>
    <t>(681,330)</t>
  </si>
  <si>
    <t>(4,805)</t>
  </si>
  <si>
    <t>(460,579)</t>
  </si>
  <si>
    <t>-</t>
  </si>
  <si>
    <t>平 成 元 年</t>
  </si>
  <si>
    <t>246 衛生及び環境</t>
  </si>
  <si>
    <t>衛生及び環境 247</t>
  </si>
  <si>
    <t>（単位　人）</t>
  </si>
  <si>
    <t>市 町 村 別</t>
  </si>
  <si>
    <r>
      <t>　２</t>
    </r>
    <r>
      <rPr>
        <sz val="12"/>
        <rFont val="ＭＳ 明朝"/>
        <family val="1"/>
      </rPr>
      <t>.　医療関係者数については、隔年調査である。</t>
    </r>
  </si>
  <si>
    <t>－</t>
  </si>
  <si>
    <t>－</t>
  </si>
  <si>
    <t>－</t>
  </si>
  <si>
    <t>-</t>
  </si>
  <si>
    <t>保健婦</t>
  </si>
  <si>
    <t>年　次</t>
  </si>
  <si>
    <t>15１　感染症及び食中毒患者数</t>
  </si>
  <si>
    <t>ご　み　処　理　量（ｔ/年）</t>
  </si>
  <si>
    <t>河北郡環境衛生事業組合</t>
  </si>
  <si>
    <t>注1　　（　）内数字は、再掲数字</t>
  </si>
  <si>
    <t>254 衛生及び環境</t>
  </si>
  <si>
    <t>衛生及び環境 255</t>
  </si>
  <si>
    <t xml:space="preserve">146　市町村別医療関係施設数及び医療関係者数 </t>
  </si>
  <si>
    <t>－</t>
  </si>
  <si>
    <t>－</t>
  </si>
  <si>
    <t>147　　主　要　死　因　別　死　亡　数　等</t>
  </si>
  <si>
    <t>148　保健所職員現員数（各年4月1日現在）</t>
  </si>
  <si>
    <t>150　食品衛生監視対象施設数</t>
  </si>
  <si>
    <t>152　結核予防法に基づく検診成績</t>
  </si>
  <si>
    <t>153　成　年　健　康　調　査　成　績</t>
  </si>
  <si>
    <t>154　　ご　み　及　び　し　尿　の　処　理　状　況</t>
  </si>
  <si>
    <t>157　　主　要　河　川　の　水　質　状　況　　(平成5年）</t>
  </si>
  <si>
    <t>肺血症（新生児肺血症を除く）</t>
  </si>
  <si>
    <t>肝疾患（肝硬変を除く）</t>
  </si>
  <si>
    <t>能登三郷生活環境振興組合</t>
  </si>
  <si>
    <t>資料　石川県環境政策課「環境大気調査報告書」</t>
  </si>
  <si>
    <t>21　　衛　　　生　　　及　　　び　　　環　　　境</t>
  </si>
  <si>
    <t>死　　　　　亡　　　　　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</si>
</sst>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0.0_ "/>
    <numFmt numFmtId="190" formatCode="0.00_);[Red]\(0.00\)"/>
    <numFmt numFmtId="191" formatCode="0.000_ "/>
    <numFmt numFmtId="192" formatCode="0.0_);[Red]\(0.0\)"/>
    <numFmt numFmtId="193" formatCode="#,##0.00_ ;[Red]\-#,##0.00\ "/>
    <numFmt numFmtId="194" formatCode="#,##0.000_ ;[Red]\-#,##0.000\ "/>
    <numFmt numFmtId="195" formatCode="#,##0.0000_ ;[Red]\-#,##0.0000\ "/>
    <numFmt numFmtId="196" formatCode="0.000_);[Red]\(0.000\)"/>
    <numFmt numFmtId="197" formatCode="0_);[Red]\(0\)"/>
    <numFmt numFmtId="198" formatCode="#,##0.00_);[Red]\(#,##0.00\)"/>
    <numFmt numFmtId="199" formatCode="#,##0_);[Red]\(#,##0\)"/>
    <numFmt numFmtId="200" formatCode="\(#,##0\);\-#\(##0\)"/>
    <numFmt numFmtId="201" formatCode="\(#,##0\);\-\(#,##0\)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12"/>
      <color indexed="48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Continuous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7" fillId="0" borderId="0" xfId="0" applyFont="1" applyBorder="1" applyAlignment="1" applyProtection="1">
      <alignment horizontal="right" vertical="top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8" fontId="0" fillId="0" borderId="22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8" fontId="0" fillId="0" borderId="23" xfId="49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9" fontId="1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26" xfId="49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180" fontId="0" fillId="0" borderId="29" xfId="0" applyNumberFormat="1" applyFont="1" applyBorder="1" applyAlignment="1" applyProtection="1">
      <alignment vertical="center" shrinkToFit="1"/>
      <protection/>
    </xf>
    <xf numFmtId="180" fontId="0" fillId="0" borderId="26" xfId="0" applyNumberFormat="1" applyFont="1" applyBorder="1" applyAlignment="1" applyProtection="1">
      <alignment vertical="center" shrinkToFit="1"/>
      <protection/>
    </xf>
    <xf numFmtId="190" fontId="0" fillId="0" borderId="26" xfId="0" applyNumberFormat="1" applyFont="1" applyBorder="1" applyAlignment="1" applyProtection="1">
      <alignment vertical="center" shrinkToFit="1"/>
      <protection/>
    </xf>
    <xf numFmtId="180" fontId="0" fillId="0" borderId="30" xfId="0" applyNumberFormat="1" applyFont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/>
    </xf>
    <xf numFmtId="190" fontId="0" fillId="0" borderId="0" xfId="0" applyNumberFormat="1" applyFont="1" applyBorder="1" applyAlignment="1" applyProtection="1">
      <alignment vertical="center" shrinkToFi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9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right" vertical="center"/>
      <protection/>
    </xf>
    <xf numFmtId="190" fontId="0" fillId="0" borderId="2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26" xfId="49" applyFont="1" applyBorder="1" applyAlignment="1" applyProtection="1">
      <alignment horizontal="right" vertical="center"/>
      <protection/>
    </xf>
    <xf numFmtId="192" fontId="0" fillId="0" borderId="26" xfId="0" applyNumberFormat="1" applyFont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 applyProtection="1">
      <alignment horizontal="left" vertical="center"/>
      <protection/>
    </xf>
    <xf numFmtId="38" fontId="0" fillId="0" borderId="24" xfId="0" applyNumberFormat="1" applyFont="1" applyFill="1" applyBorder="1" applyAlignment="1" applyProtection="1">
      <alignment horizontal="right" vertical="center"/>
      <protection/>
    </xf>
    <xf numFmtId="38" fontId="0" fillId="0" borderId="29" xfId="49" applyFont="1" applyFill="1" applyBorder="1" applyAlignment="1" applyProtection="1">
      <alignment vertical="center"/>
      <protection/>
    </xf>
    <xf numFmtId="38" fontId="0" fillId="0" borderId="30" xfId="49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192" fontId="0" fillId="0" borderId="26" xfId="0" applyNumberFormat="1" applyFont="1" applyBorder="1" applyAlignment="1" applyProtection="1">
      <alignment vertical="center" shrinkToFit="1"/>
      <protection/>
    </xf>
    <xf numFmtId="192" fontId="0" fillId="0" borderId="0" xfId="0" applyNumberFormat="1" applyFont="1" applyBorder="1" applyAlignment="1" applyProtection="1">
      <alignment vertical="center" shrinkToFit="1"/>
      <protection/>
    </xf>
    <xf numFmtId="197" fontId="0" fillId="0" borderId="0" xfId="49" applyNumberFormat="1" applyFont="1" applyBorder="1" applyAlignment="1" applyProtection="1">
      <alignment vertical="center"/>
      <protection/>
    </xf>
    <xf numFmtId="0" fontId="12" fillId="0" borderId="24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189" fontId="0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horizontal="right" vertical="center"/>
      <protection/>
    </xf>
    <xf numFmtId="192" fontId="0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Alignment="1">
      <alignment/>
    </xf>
    <xf numFmtId="192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 quotePrefix="1">
      <alignment horizontal="center" vertical="center"/>
      <protection/>
    </xf>
    <xf numFmtId="0" fontId="18" fillId="0" borderId="0" xfId="0" applyFont="1" applyFill="1" applyAlignment="1">
      <alignment/>
    </xf>
    <xf numFmtId="0" fontId="17" fillId="0" borderId="31" xfId="0" applyFont="1" applyFill="1" applyBorder="1" applyAlignment="1">
      <alignment vertical="center"/>
    </xf>
    <xf numFmtId="0" fontId="17" fillId="0" borderId="34" xfId="0" applyFont="1" applyFill="1" applyBorder="1" applyAlignment="1" applyProtection="1">
      <alignment horizontal="distributed" vertical="center"/>
      <protection/>
    </xf>
    <xf numFmtId="0" fontId="17" fillId="0" borderId="18" xfId="0" applyFont="1" applyFill="1" applyBorder="1" applyAlignment="1" applyProtection="1" quotePrefix="1">
      <alignment horizontal="center" vertical="center"/>
      <protection/>
    </xf>
    <xf numFmtId="38" fontId="17" fillId="0" borderId="24" xfId="49" applyFont="1" applyFill="1" applyBorder="1" applyAlignment="1" applyProtection="1">
      <alignment horizontal="right" vertical="center"/>
      <protection/>
    </xf>
    <xf numFmtId="38" fontId="17" fillId="0" borderId="24" xfId="49" applyFont="1" applyFill="1" applyBorder="1" applyAlignment="1" applyProtection="1">
      <alignment vertical="center"/>
      <protection/>
    </xf>
    <xf numFmtId="177" fontId="17" fillId="0" borderId="24" xfId="0" applyNumberFormat="1" applyFont="1" applyFill="1" applyBorder="1" applyAlignment="1" applyProtection="1">
      <alignment vertical="center"/>
      <protection/>
    </xf>
    <xf numFmtId="38" fontId="17" fillId="0" borderId="35" xfId="49" applyFont="1" applyFill="1" applyBorder="1" applyAlignment="1" applyProtection="1">
      <alignment vertical="center"/>
      <protection/>
    </xf>
    <xf numFmtId="177" fontId="17" fillId="0" borderId="24" xfId="0" applyNumberFormat="1" applyFont="1" applyFill="1" applyBorder="1" applyAlignment="1" applyProtection="1">
      <alignment horizontal="right" vertical="center"/>
      <protection/>
    </xf>
    <xf numFmtId="2" fontId="17" fillId="0" borderId="24" xfId="0" applyNumberFormat="1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37" fontId="0" fillId="0" borderId="24" xfId="0" applyNumberFormat="1" applyFont="1" applyBorder="1" applyAlignment="1" applyProtection="1">
      <alignment horizontal="right" vertical="center"/>
      <protection/>
    </xf>
    <xf numFmtId="180" fontId="17" fillId="0" borderId="35" xfId="0" applyNumberFormat="1" applyFont="1" applyBorder="1" applyAlignment="1" applyProtection="1">
      <alignment vertical="center" shrinkToFit="1"/>
      <protection/>
    </xf>
    <xf numFmtId="180" fontId="17" fillId="0" borderId="24" xfId="0" applyNumberFormat="1" applyFont="1" applyBorder="1" applyAlignment="1" applyProtection="1">
      <alignment vertical="center" shrinkToFit="1"/>
      <protection/>
    </xf>
    <xf numFmtId="192" fontId="17" fillId="0" borderId="24" xfId="0" applyNumberFormat="1" applyFont="1" applyBorder="1" applyAlignment="1" applyProtection="1">
      <alignment vertical="center" shrinkToFit="1"/>
      <protection/>
    </xf>
    <xf numFmtId="190" fontId="17" fillId="0" borderId="24" xfId="0" applyNumberFormat="1" applyFont="1" applyBorder="1" applyAlignment="1" applyProtection="1">
      <alignment vertical="center" shrinkToFit="1"/>
      <protection/>
    </xf>
    <xf numFmtId="38" fontId="17" fillId="0" borderId="24" xfId="49" applyFont="1" applyBorder="1" applyAlignment="1" applyProtection="1">
      <alignment horizontal="right" vertical="center"/>
      <protection/>
    </xf>
    <xf numFmtId="192" fontId="17" fillId="0" borderId="24" xfId="0" applyNumberFormat="1" applyFont="1" applyBorder="1" applyAlignment="1" applyProtection="1">
      <alignment horizontal="right" vertical="center"/>
      <protection/>
    </xf>
    <xf numFmtId="38" fontId="17" fillId="0" borderId="24" xfId="49" applyFont="1" applyBorder="1" applyAlignment="1" applyProtection="1">
      <alignment vertical="center"/>
      <protection/>
    </xf>
    <xf numFmtId="192" fontId="17" fillId="0" borderId="24" xfId="0" applyNumberFormat="1" applyFont="1" applyBorder="1" applyAlignment="1" applyProtection="1">
      <alignment vertical="center"/>
      <protection/>
    </xf>
    <xf numFmtId="197" fontId="17" fillId="0" borderId="24" xfId="49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182" fontId="17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17" fillId="0" borderId="13" xfId="0" applyNumberFormat="1" applyFont="1" applyFill="1" applyBorder="1" applyAlignment="1" applyProtection="1">
      <alignment horizontal="right" vertical="center"/>
      <protection/>
    </xf>
    <xf numFmtId="185" fontId="1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199" fontId="0" fillId="0" borderId="0" xfId="0" applyNumberFormat="1" applyFont="1" applyFill="1" applyBorder="1" applyAlignment="1" applyProtection="1">
      <alignment horizontal="left" vertical="center"/>
      <protection/>
    </xf>
    <xf numFmtId="38" fontId="17" fillId="0" borderId="23" xfId="49" applyFont="1" applyFill="1" applyBorder="1" applyAlignment="1" applyProtection="1">
      <alignment vertical="center"/>
      <protection/>
    </xf>
    <xf numFmtId="38" fontId="17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38" fontId="17" fillId="0" borderId="23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38" fontId="17" fillId="0" borderId="0" xfId="49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38" fontId="17" fillId="0" borderId="0" xfId="49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 quotePrefix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38" fontId="17" fillId="0" borderId="0" xfId="49" applyFont="1" applyFill="1" applyBorder="1" applyAlignment="1" applyProtection="1">
      <alignment horizontal="right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38" fontId="0" fillId="0" borderId="26" xfId="49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35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17" fillId="0" borderId="0" xfId="49" applyFont="1" applyFill="1" applyBorder="1" applyAlignment="1" applyProtection="1" quotePrefix="1">
      <alignment horizontal="center" vertical="center"/>
      <protection/>
    </xf>
    <xf numFmtId="38" fontId="18" fillId="0" borderId="10" xfId="49" applyFont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 quotePrefix="1">
      <alignment horizontal="center" vertical="center"/>
      <protection/>
    </xf>
    <xf numFmtId="38" fontId="0" fillId="0" borderId="10" xfId="49" applyFont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53" xfId="49" applyFont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 applyProtection="1" quotePrefix="1">
      <alignment horizontal="center" vertical="center"/>
      <protection/>
    </xf>
    <xf numFmtId="0" fontId="17" fillId="0" borderId="18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 shrinkToFit="1"/>
      <protection/>
    </xf>
    <xf numFmtId="0" fontId="0" fillId="0" borderId="55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>
      <alignment horizontal="center" vertical="center"/>
    </xf>
    <xf numFmtId="38" fontId="0" fillId="0" borderId="3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7" fillId="0" borderId="35" xfId="49" applyFont="1" applyFill="1" applyBorder="1" applyAlignment="1" applyProtection="1">
      <alignment horizontal="right" vertical="center"/>
      <protection/>
    </xf>
    <xf numFmtId="38" fontId="17" fillId="0" borderId="24" xfId="49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57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38" fontId="0" fillId="0" borderId="30" xfId="49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38" fontId="17" fillId="0" borderId="23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35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 quotePrefix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23" xfId="0" applyNumberFormat="1" applyFont="1" applyBorder="1" applyAlignment="1" applyProtection="1" quotePrefix="1">
      <alignment horizontal="right" vertical="center"/>
      <protection/>
    </xf>
    <xf numFmtId="37" fontId="0" fillId="0" borderId="0" xfId="0" applyNumberFormat="1" applyFont="1" applyBorder="1" applyAlignment="1" applyProtection="1" quotePrefix="1">
      <alignment horizontal="right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17" fillId="0" borderId="11" xfId="0" applyFont="1" applyFill="1" applyBorder="1" applyAlignment="1" applyProtection="1" quotePrefix="1">
      <alignment horizontal="center" vertical="center"/>
      <protection/>
    </xf>
    <xf numFmtId="0" fontId="17" fillId="0" borderId="14" xfId="0" applyFont="1" applyFill="1" applyBorder="1" applyAlignment="1" applyProtection="1" quotePrefix="1">
      <alignment horizontal="center" vertical="center"/>
      <protection/>
    </xf>
    <xf numFmtId="38" fontId="0" fillId="0" borderId="65" xfId="49" applyFont="1" applyBorder="1" applyAlignment="1" applyProtection="1">
      <alignment horizontal="right" vertical="center"/>
      <protection/>
    </xf>
    <xf numFmtId="38" fontId="0" fillId="0" borderId="26" xfId="49" applyFont="1" applyBorder="1" applyAlignment="1" applyProtection="1">
      <alignment horizontal="right" vertical="center"/>
      <protection/>
    </xf>
    <xf numFmtId="38" fontId="0" fillId="0" borderId="23" xfId="49" applyFont="1" applyBorder="1" applyAlignment="1" applyProtection="1">
      <alignment horizontal="right" vertical="center"/>
      <protection/>
    </xf>
    <xf numFmtId="38" fontId="0" fillId="0" borderId="0" xfId="49" applyFont="1" applyBorder="1" applyAlignment="1" applyProtection="1">
      <alignment horizontal="right" vertical="center"/>
      <protection/>
    </xf>
    <xf numFmtId="38" fontId="17" fillId="0" borderId="33" xfId="49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Border="1" applyAlignment="1" applyProtection="1">
      <alignment horizontal="right" vertical="center"/>
      <protection/>
    </xf>
    <xf numFmtId="192" fontId="17" fillId="0" borderId="24" xfId="0" applyNumberFormat="1" applyFont="1" applyFill="1" applyBorder="1" applyAlignment="1" applyProtection="1">
      <alignment horizontal="right" vertical="center"/>
      <protection/>
    </xf>
    <xf numFmtId="38" fontId="17" fillId="0" borderId="24" xfId="49" applyFont="1" applyBorder="1" applyAlignment="1" applyProtection="1">
      <alignment horizontal="right" vertical="center"/>
      <protection/>
    </xf>
    <xf numFmtId="192" fontId="0" fillId="0" borderId="26" xfId="0" applyNumberFormat="1" applyFont="1" applyBorder="1" applyAlignment="1" applyProtection="1">
      <alignment horizontal="right" vertical="center"/>
      <protection/>
    </xf>
    <xf numFmtId="192" fontId="17" fillId="0" borderId="24" xfId="0" applyNumberFormat="1" applyFont="1" applyBorder="1" applyAlignment="1" applyProtection="1">
      <alignment horizontal="right" vertical="center"/>
      <protection/>
    </xf>
    <xf numFmtId="0" fontId="0" fillId="0" borderId="60" xfId="0" applyFont="1" applyBorder="1" applyAlignment="1">
      <alignment horizontal="center" vertical="center" wrapText="1"/>
    </xf>
    <xf numFmtId="37" fontId="0" fillId="0" borderId="65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17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right" vertical="center"/>
    </xf>
    <xf numFmtId="37" fontId="0" fillId="0" borderId="35" xfId="0" applyNumberFormat="1" applyFont="1" applyBorder="1" applyAlignment="1" applyProtection="1">
      <alignment horizontal="right" vertical="center"/>
      <protection/>
    </xf>
    <xf numFmtId="37" fontId="0" fillId="0" borderId="24" xfId="0" applyNumberFormat="1" applyFont="1" applyBorder="1" applyAlignment="1" applyProtection="1">
      <alignment horizontal="right" vertical="center"/>
      <protection/>
    </xf>
    <xf numFmtId="38" fontId="0" fillId="0" borderId="0" xfId="49" applyFont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8" fontId="0" fillId="0" borderId="0" xfId="49" applyFont="1" applyBorder="1" applyAlignment="1" applyProtection="1" quotePrefix="1">
      <alignment horizontal="right" vertical="center"/>
      <protection/>
    </xf>
    <xf numFmtId="37" fontId="0" fillId="0" borderId="26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 quotePrefix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0" fillId="0" borderId="67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>
      <alignment horizontal="distributed" vertical="center"/>
    </xf>
    <xf numFmtId="0" fontId="0" fillId="0" borderId="52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16</xdr:row>
      <xdr:rowOff>9525</xdr:rowOff>
    </xdr:from>
    <xdr:to>
      <xdr:col>3</xdr:col>
      <xdr:colOff>466725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371850" y="3381375"/>
          <a:ext cx="9525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657225</xdr:colOff>
      <xdr:row>15</xdr:row>
      <xdr:rowOff>180975</xdr:rowOff>
    </xdr:from>
    <xdr:to>
      <xdr:col>3</xdr:col>
      <xdr:colOff>733425</xdr:colOff>
      <xdr:row>17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657600" y="3362325"/>
          <a:ext cx="85725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0</xdr:rowOff>
    </xdr:from>
    <xdr:to>
      <xdr:col>4</xdr:col>
      <xdr:colOff>133350</xdr:colOff>
      <xdr:row>17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857625" y="3371850"/>
          <a:ext cx="9525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323850</xdr:colOff>
      <xdr:row>16</xdr:row>
      <xdr:rowOff>0</xdr:rowOff>
    </xdr:from>
    <xdr:to>
      <xdr:col>4</xdr:col>
      <xdr:colOff>419100</xdr:colOff>
      <xdr:row>17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143375" y="3371850"/>
          <a:ext cx="95250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123825</xdr:rowOff>
    </xdr:from>
    <xdr:to>
      <xdr:col>1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57325" y="140017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104775</xdr:rowOff>
    </xdr:from>
    <xdr:to>
      <xdr:col>1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495425" y="25241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76200</xdr:rowOff>
    </xdr:from>
    <xdr:to>
      <xdr:col>1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24000" y="32575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85725</xdr:rowOff>
    </xdr:from>
    <xdr:to>
      <xdr:col>1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524000" y="38385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85725</xdr:rowOff>
    </xdr:from>
    <xdr:to>
      <xdr:col>1</xdr:col>
      <xdr:colOff>190500</xdr:colOff>
      <xdr:row>23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533525" y="42195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123825</xdr:rowOff>
    </xdr:from>
    <xdr:to>
      <xdr:col>1</xdr:col>
      <xdr:colOff>180975</xdr:colOff>
      <xdr:row>25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524000" y="48291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76200</xdr:rowOff>
    </xdr:from>
    <xdr:to>
      <xdr:col>2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495425" y="516255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76200</xdr:rowOff>
    </xdr:from>
    <xdr:to>
      <xdr:col>1</xdr:col>
      <xdr:colOff>190500</xdr:colOff>
      <xdr:row>30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533525" y="55435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76200</xdr:rowOff>
    </xdr:from>
    <xdr:to>
      <xdr:col>2</xdr:col>
      <xdr:colOff>0</xdr:colOff>
      <xdr:row>33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495425" y="63055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85725</xdr:rowOff>
    </xdr:from>
    <xdr:to>
      <xdr:col>2</xdr:col>
      <xdr:colOff>0</xdr:colOff>
      <xdr:row>36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476375" y="68865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38</xdr:row>
      <xdr:rowOff>104775</xdr:rowOff>
    </xdr:from>
    <xdr:to>
      <xdr:col>1</xdr:col>
      <xdr:colOff>180975</xdr:colOff>
      <xdr:row>39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524000" y="74771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40</xdr:row>
      <xdr:rowOff>95250</xdr:rowOff>
    </xdr:from>
    <xdr:to>
      <xdr:col>2</xdr:col>
      <xdr:colOff>0</xdr:colOff>
      <xdr:row>41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543050" y="78486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45</xdr:row>
      <xdr:rowOff>85725</xdr:rowOff>
    </xdr:from>
    <xdr:to>
      <xdr:col>1</xdr:col>
      <xdr:colOff>190500</xdr:colOff>
      <xdr:row>46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533525" y="87915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47</xdr:row>
      <xdr:rowOff>95250</xdr:rowOff>
    </xdr:from>
    <xdr:to>
      <xdr:col>1</xdr:col>
      <xdr:colOff>190500</xdr:colOff>
      <xdr:row>48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533525" y="91821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49</xdr:row>
      <xdr:rowOff>95250</xdr:rowOff>
    </xdr:from>
    <xdr:to>
      <xdr:col>2</xdr:col>
      <xdr:colOff>0</xdr:colOff>
      <xdr:row>50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543050" y="95631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54</xdr:row>
      <xdr:rowOff>76200</xdr:rowOff>
    </xdr:from>
    <xdr:to>
      <xdr:col>1</xdr:col>
      <xdr:colOff>190500</xdr:colOff>
      <xdr:row>55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533525" y="104965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58</xdr:row>
      <xdr:rowOff>95250</xdr:rowOff>
    </xdr:from>
    <xdr:to>
      <xdr:col>1</xdr:col>
      <xdr:colOff>190500</xdr:colOff>
      <xdr:row>59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533525" y="1127760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73"/>
  <sheetViews>
    <sheetView view="pageBreakPreview" zoomScale="60" zoomScalePageLayoutView="0" workbookViewId="0" topLeftCell="A1">
      <selection activeCell="B1" sqref="B1"/>
    </sheetView>
  </sheetViews>
  <sheetFormatPr defaultColWidth="10.59765625" defaultRowHeight="15"/>
  <cols>
    <col min="1" max="1" width="2.59765625" style="1" customWidth="1"/>
    <col min="2" max="2" width="13.19921875" style="1" customWidth="1"/>
    <col min="3" max="24" width="9.59765625" style="1" customWidth="1"/>
    <col min="25" max="16384" width="10.59765625" style="1" customWidth="1"/>
  </cols>
  <sheetData>
    <row r="1" spans="1:23" s="3" customFormat="1" ht="19.5" customHeight="1">
      <c r="A1" s="2" t="s">
        <v>428</v>
      </c>
      <c r="W1" s="4" t="s">
        <v>429</v>
      </c>
    </row>
    <row r="2" spans="1:24" s="116" customFormat="1" ht="24.75" customHeight="1">
      <c r="A2" s="643" t="s">
        <v>459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115"/>
    </row>
    <row r="3" spans="1:24" s="89" customFormat="1" ht="19.5" customHeight="1">
      <c r="A3" s="352" t="s">
        <v>445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117"/>
    </row>
    <row r="4" spans="2:23" s="89" customFormat="1" ht="18" customHeight="1" thickBo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9" t="s">
        <v>430</v>
      </c>
    </row>
    <row r="5" spans="1:23" s="89" customFormat="1" ht="18.75" customHeight="1">
      <c r="A5" s="353" t="s">
        <v>431</v>
      </c>
      <c r="B5" s="354"/>
      <c r="C5" s="358" t="s">
        <v>1</v>
      </c>
      <c r="D5" s="359"/>
      <c r="E5" s="359"/>
      <c r="F5" s="359"/>
      <c r="G5" s="359"/>
      <c r="H5" s="359"/>
      <c r="I5" s="359"/>
      <c r="J5" s="359"/>
      <c r="K5" s="359"/>
      <c r="L5" s="360"/>
      <c r="M5" s="358" t="s">
        <v>2</v>
      </c>
      <c r="N5" s="360"/>
      <c r="O5" s="361" t="s">
        <v>60</v>
      </c>
      <c r="P5" s="364" t="s">
        <v>279</v>
      </c>
      <c r="Q5" s="364" t="s">
        <v>4</v>
      </c>
      <c r="R5" s="364" t="s">
        <v>5</v>
      </c>
      <c r="S5" s="364" t="s">
        <v>280</v>
      </c>
      <c r="T5" s="346" t="s">
        <v>167</v>
      </c>
      <c r="U5" s="349" t="s">
        <v>168</v>
      </c>
      <c r="V5" s="349" t="s">
        <v>169</v>
      </c>
      <c r="W5" s="349" t="s">
        <v>170</v>
      </c>
    </row>
    <row r="6" spans="1:23" s="89" customFormat="1" ht="18.75" customHeight="1">
      <c r="A6" s="338"/>
      <c r="B6" s="355"/>
      <c r="C6" s="341" t="s">
        <v>281</v>
      </c>
      <c r="D6" s="342"/>
      <c r="E6" s="342"/>
      <c r="F6" s="342"/>
      <c r="G6" s="343"/>
      <c r="H6" s="341" t="s">
        <v>3</v>
      </c>
      <c r="I6" s="342"/>
      <c r="J6" s="342"/>
      <c r="K6" s="342"/>
      <c r="L6" s="343"/>
      <c r="M6" s="344" t="s">
        <v>61</v>
      </c>
      <c r="N6" s="344" t="s">
        <v>282</v>
      </c>
      <c r="O6" s="362"/>
      <c r="P6" s="365"/>
      <c r="Q6" s="365"/>
      <c r="R6" s="365"/>
      <c r="S6" s="365"/>
      <c r="T6" s="347"/>
      <c r="U6" s="350"/>
      <c r="V6" s="350"/>
      <c r="W6" s="350"/>
    </row>
    <row r="7" spans="1:23" s="89" customFormat="1" ht="18.75" customHeight="1">
      <c r="A7" s="356"/>
      <c r="B7" s="357"/>
      <c r="C7" s="30" t="s">
        <v>6</v>
      </c>
      <c r="D7" s="30" t="s">
        <v>7</v>
      </c>
      <c r="E7" s="30" t="s">
        <v>8</v>
      </c>
      <c r="F7" s="30" t="s">
        <v>353</v>
      </c>
      <c r="G7" s="30" t="s">
        <v>9</v>
      </c>
      <c r="H7" s="30" t="s">
        <v>6</v>
      </c>
      <c r="I7" s="30" t="s">
        <v>7</v>
      </c>
      <c r="J7" s="30" t="s">
        <v>8</v>
      </c>
      <c r="K7" s="30" t="s">
        <v>353</v>
      </c>
      <c r="L7" s="30" t="s">
        <v>9</v>
      </c>
      <c r="M7" s="345"/>
      <c r="N7" s="345"/>
      <c r="O7" s="363"/>
      <c r="P7" s="345"/>
      <c r="Q7" s="345"/>
      <c r="R7" s="345"/>
      <c r="S7" s="345"/>
      <c r="T7" s="348"/>
      <c r="U7" s="351"/>
      <c r="V7" s="351"/>
      <c r="W7" s="351"/>
    </row>
    <row r="8" spans="1:38" s="89" customFormat="1" ht="13.5" customHeight="1">
      <c r="A8" s="338" t="s">
        <v>278</v>
      </c>
      <c r="B8" s="339"/>
      <c r="C8" s="87">
        <v>138</v>
      </c>
      <c r="D8" s="88">
        <v>13</v>
      </c>
      <c r="E8" s="88" t="s">
        <v>433</v>
      </c>
      <c r="F8" s="88" t="s">
        <v>433</v>
      </c>
      <c r="G8" s="88">
        <v>125</v>
      </c>
      <c r="H8" s="88">
        <v>21622</v>
      </c>
      <c r="I8" s="88">
        <v>4089</v>
      </c>
      <c r="J8" s="88">
        <v>514</v>
      </c>
      <c r="K8" s="88">
        <v>121</v>
      </c>
      <c r="L8" s="88">
        <v>16898</v>
      </c>
      <c r="M8" s="88">
        <v>704</v>
      </c>
      <c r="N8" s="88">
        <v>2917</v>
      </c>
      <c r="O8" s="88">
        <v>382</v>
      </c>
      <c r="P8" s="88">
        <v>263</v>
      </c>
      <c r="Q8" s="70" t="s">
        <v>433</v>
      </c>
      <c r="R8" s="70" t="s">
        <v>433</v>
      </c>
      <c r="S8" s="70" t="s">
        <v>433</v>
      </c>
      <c r="T8" s="70" t="s">
        <v>433</v>
      </c>
      <c r="U8" s="70" t="s">
        <v>433</v>
      </c>
      <c r="V8" s="70" t="s">
        <v>433</v>
      </c>
      <c r="W8" s="70" t="s">
        <v>433</v>
      </c>
      <c r="Y8" s="90"/>
      <c r="Z8" s="90"/>
      <c r="AA8" s="90"/>
      <c r="AB8" s="90"/>
      <c r="AC8" s="91"/>
      <c r="AD8" s="91"/>
      <c r="AE8" s="91"/>
      <c r="AF8" s="91"/>
      <c r="AG8" s="91"/>
      <c r="AH8" s="91"/>
      <c r="AI8" s="91"/>
      <c r="AJ8" s="91"/>
      <c r="AK8" s="91"/>
      <c r="AL8" s="91"/>
    </row>
    <row r="9" spans="1:23" s="89" customFormat="1" ht="13.5" customHeight="1">
      <c r="A9" s="340">
        <v>2</v>
      </c>
      <c r="B9" s="339"/>
      <c r="C9" s="92">
        <v>138</v>
      </c>
      <c r="D9" s="70">
        <v>13</v>
      </c>
      <c r="E9" s="70" t="s">
        <v>433</v>
      </c>
      <c r="F9" s="70" t="s">
        <v>433</v>
      </c>
      <c r="G9" s="70">
        <v>125</v>
      </c>
      <c r="H9" s="70">
        <v>21605</v>
      </c>
      <c r="I9" s="70">
        <v>4089</v>
      </c>
      <c r="J9" s="70">
        <v>454</v>
      </c>
      <c r="K9" s="70">
        <v>121</v>
      </c>
      <c r="L9" s="70">
        <v>16941</v>
      </c>
      <c r="M9" s="70">
        <v>711</v>
      </c>
      <c r="N9" s="70">
        <v>2884</v>
      </c>
      <c r="O9" s="70">
        <v>381</v>
      </c>
      <c r="P9" s="70">
        <v>266</v>
      </c>
      <c r="Q9" s="70">
        <v>2593</v>
      </c>
      <c r="R9" s="70">
        <v>521</v>
      </c>
      <c r="S9" s="70">
        <v>1760</v>
      </c>
      <c r="T9" s="70">
        <v>284</v>
      </c>
      <c r="U9" s="70">
        <v>5147</v>
      </c>
      <c r="V9" s="70">
        <v>4006</v>
      </c>
      <c r="W9" s="24">
        <v>249</v>
      </c>
    </row>
    <row r="10" spans="1:23" s="89" customFormat="1" ht="13.5" customHeight="1">
      <c r="A10" s="340">
        <v>3</v>
      </c>
      <c r="B10" s="339"/>
      <c r="C10" s="92">
        <v>137</v>
      </c>
      <c r="D10" s="70">
        <v>13</v>
      </c>
      <c r="E10" s="70" t="s">
        <v>433</v>
      </c>
      <c r="F10" s="70" t="s">
        <v>433</v>
      </c>
      <c r="G10" s="70">
        <v>124</v>
      </c>
      <c r="H10" s="70">
        <v>21763</v>
      </c>
      <c r="I10" s="70">
        <v>4089</v>
      </c>
      <c r="J10" s="70">
        <v>452</v>
      </c>
      <c r="K10" s="70">
        <v>121</v>
      </c>
      <c r="L10" s="70">
        <v>17101</v>
      </c>
      <c r="M10" s="70">
        <v>715</v>
      </c>
      <c r="N10" s="70">
        <v>2755</v>
      </c>
      <c r="O10" s="70">
        <v>389</v>
      </c>
      <c r="P10" s="70">
        <v>266</v>
      </c>
      <c r="Q10" s="70" t="s">
        <v>433</v>
      </c>
      <c r="R10" s="70" t="s">
        <v>433</v>
      </c>
      <c r="S10" s="70" t="s">
        <v>433</v>
      </c>
      <c r="T10" s="70" t="s">
        <v>433</v>
      </c>
      <c r="U10" s="70" t="s">
        <v>433</v>
      </c>
      <c r="V10" s="70" t="s">
        <v>433</v>
      </c>
      <c r="W10" s="70" t="s">
        <v>433</v>
      </c>
    </row>
    <row r="11" spans="1:23" s="89" customFormat="1" ht="13.5" customHeight="1">
      <c r="A11" s="340">
        <v>4</v>
      </c>
      <c r="B11" s="339"/>
      <c r="C11" s="92">
        <v>136</v>
      </c>
      <c r="D11" s="70">
        <v>13</v>
      </c>
      <c r="E11" s="70" t="s">
        <v>433</v>
      </c>
      <c r="F11" s="70" t="s">
        <v>433</v>
      </c>
      <c r="G11" s="70">
        <v>123</v>
      </c>
      <c r="H11" s="70">
        <v>21775</v>
      </c>
      <c r="I11" s="70">
        <v>4137</v>
      </c>
      <c r="J11" s="70">
        <v>452</v>
      </c>
      <c r="K11" s="70">
        <v>121</v>
      </c>
      <c r="L11" s="70">
        <v>17065</v>
      </c>
      <c r="M11" s="70">
        <v>731</v>
      </c>
      <c r="N11" s="70">
        <v>2757</v>
      </c>
      <c r="O11" s="70">
        <v>398</v>
      </c>
      <c r="P11" s="70">
        <v>269</v>
      </c>
      <c r="Q11" s="70">
        <v>2688</v>
      </c>
      <c r="R11" s="70">
        <v>540</v>
      </c>
      <c r="S11" s="70">
        <v>1793</v>
      </c>
      <c r="T11" s="70">
        <v>315</v>
      </c>
      <c r="U11" s="70">
        <v>5685</v>
      </c>
      <c r="V11" s="70">
        <v>4170</v>
      </c>
      <c r="W11" s="24">
        <v>247</v>
      </c>
    </row>
    <row r="12" spans="1:23" s="275" customFormat="1" ht="13.5" customHeight="1">
      <c r="A12" s="336">
        <v>5</v>
      </c>
      <c r="B12" s="337"/>
      <c r="C12" s="309">
        <f>SUM(C14:C21,C23,C26,C32,C42,C49,C55,C63,C69)</f>
        <v>135</v>
      </c>
      <c r="D12" s="310">
        <f>SUM(D14:D21,D23,D26,D32,D42,D49,D55,D63,D69)</f>
        <v>13</v>
      </c>
      <c r="E12" s="310" t="s">
        <v>433</v>
      </c>
      <c r="F12" s="310" t="s">
        <v>433</v>
      </c>
      <c r="G12" s="310">
        <f aca="true" t="shared" si="0" ref="G12:P12">SUM(G14:G21,G23,G26,G32,G42,G49,G55,G63,G69)</f>
        <v>122</v>
      </c>
      <c r="H12" s="310">
        <f t="shared" si="0"/>
        <v>21815</v>
      </c>
      <c r="I12" s="310">
        <f t="shared" si="0"/>
        <v>4137</v>
      </c>
      <c r="J12" s="310">
        <f t="shared" si="0"/>
        <v>448</v>
      </c>
      <c r="K12" s="310">
        <f t="shared" si="0"/>
        <v>121</v>
      </c>
      <c r="L12" s="310">
        <f t="shared" si="0"/>
        <v>17109</v>
      </c>
      <c r="M12" s="310">
        <f t="shared" si="0"/>
        <v>732</v>
      </c>
      <c r="N12" s="310">
        <f t="shared" si="0"/>
        <v>2758</v>
      </c>
      <c r="O12" s="310">
        <f t="shared" si="0"/>
        <v>409</v>
      </c>
      <c r="P12" s="310">
        <f t="shared" si="0"/>
        <v>261</v>
      </c>
      <c r="Q12" s="310" t="s">
        <v>446</v>
      </c>
      <c r="R12" s="310" t="s">
        <v>446</v>
      </c>
      <c r="S12" s="310" t="s">
        <v>446</v>
      </c>
      <c r="T12" s="310" t="s">
        <v>446</v>
      </c>
      <c r="U12" s="310" t="s">
        <v>446</v>
      </c>
      <c r="V12" s="310" t="s">
        <v>446</v>
      </c>
      <c r="W12" s="310" t="s">
        <v>446</v>
      </c>
    </row>
    <row r="13" spans="1:23" ht="13.5" customHeight="1">
      <c r="A13" s="120"/>
      <c r="B13" s="7"/>
      <c r="C13" s="26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8"/>
    </row>
    <row r="14" spans="1:23" ht="13.5" customHeight="1">
      <c r="A14" s="334" t="s">
        <v>11</v>
      </c>
      <c r="B14" s="335"/>
      <c r="C14" s="265">
        <v>60</v>
      </c>
      <c r="D14" s="149">
        <v>6</v>
      </c>
      <c r="E14" s="70" t="s">
        <v>433</v>
      </c>
      <c r="F14" s="70" t="s">
        <v>433</v>
      </c>
      <c r="G14" s="18">
        <v>54</v>
      </c>
      <c r="H14" s="203">
        <v>11188</v>
      </c>
      <c r="I14" s="266">
        <v>2388</v>
      </c>
      <c r="J14" s="266">
        <v>218</v>
      </c>
      <c r="K14" s="266">
        <v>40</v>
      </c>
      <c r="L14" s="266">
        <v>8542</v>
      </c>
      <c r="M14" s="266">
        <v>325</v>
      </c>
      <c r="N14" s="266">
        <v>1185</v>
      </c>
      <c r="O14" s="266">
        <v>173</v>
      </c>
      <c r="P14" s="266">
        <v>112</v>
      </c>
      <c r="Q14" s="266">
        <v>1454</v>
      </c>
      <c r="R14" s="266">
        <v>252</v>
      </c>
      <c r="S14" s="266">
        <v>1115</v>
      </c>
      <c r="T14" s="266">
        <v>84</v>
      </c>
      <c r="U14" s="266">
        <v>3018</v>
      </c>
      <c r="V14" s="266">
        <v>1697</v>
      </c>
      <c r="W14" s="94">
        <v>113</v>
      </c>
    </row>
    <row r="15" spans="1:23" ht="13.5" customHeight="1">
      <c r="A15" s="334" t="s">
        <v>12</v>
      </c>
      <c r="B15" s="335"/>
      <c r="C15" s="265">
        <v>9</v>
      </c>
      <c r="D15" s="149">
        <v>2</v>
      </c>
      <c r="E15" s="70" t="s">
        <v>433</v>
      </c>
      <c r="F15" s="70" t="s">
        <v>433</v>
      </c>
      <c r="G15" s="18">
        <v>7</v>
      </c>
      <c r="H15" s="203">
        <v>1655</v>
      </c>
      <c r="I15" s="266">
        <v>257</v>
      </c>
      <c r="J15" s="266">
        <v>115</v>
      </c>
      <c r="K15" s="266">
        <v>10</v>
      </c>
      <c r="L15" s="266">
        <v>1273</v>
      </c>
      <c r="M15" s="266">
        <v>23</v>
      </c>
      <c r="N15" s="266">
        <v>97</v>
      </c>
      <c r="O15" s="266">
        <v>28</v>
      </c>
      <c r="P15" s="266">
        <v>20</v>
      </c>
      <c r="Q15" s="266">
        <v>123</v>
      </c>
      <c r="R15" s="266">
        <v>30</v>
      </c>
      <c r="S15" s="266">
        <v>90</v>
      </c>
      <c r="T15" s="266">
        <v>17</v>
      </c>
      <c r="U15" s="266">
        <v>440</v>
      </c>
      <c r="V15" s="266">
        <v>358</v>
      </c>
      <c r="W15" s="94">
        <v>21</v>
      </c>
    </row>
    <row r="16" spans="1:23" ht="13.5" customHeight="1">
      <c r="A16" s="334" t="s">
        <v>13</v>
      </c>
      <c r="B16" s="335"/>
      <c r="C16" s="265">
        <v>20</v>
      </c>
      <c r="D16" s="149">
        <v>1</v>
      </c>
      <c r="E16" s="70" t="s">
        <v>433</v>
      </c>
      <c r="F16" s="70" t="s">
        <v>433</v>
      </c>
      <c r="G16" s="18">
        <v>19</v>
      </c>
      <c r="H16" s="203">
        <v>1739</v>
      </c>
      <c r="I16" s="266">
        <v>349</v>
      </c>
      <c r="J16" s="266">
        <v>42</v>
      </c>
      <c r="K16" s="266">
        <v>20</v>
      </c>
      <c r="L16" s="266">
        <v>1328</v>
      </c>
      <c r="M16" s="266">
        <v>70</v>
      </c>
      <c r="N16" s="266">
        <v>310</v>
      </c>
      <c r="O16" s="266">
        <v>45</v>
      </c>
      <c r="P16" s="266">
        <v>29</v>
      </c>
      <c r="Q16" s="266">
        <v>170</v>
      </c>
      <c r="R16" s="266">
        <v>57</v>
      </c>
      <c r="S16" s="266">
        <v>108</v>
      </c>
      <c r="T16" s="266">
        <v>30</v>
      </c>
      <c r="U16" s="266">
        <v>300</v>
      </c>
      <c r="V16" s="266">
        <v>497</v>
      </c>
      <c r="W16" s="94">
        <v>25</v>
      </c>
    </row>
    <row r="17" spans="1:23" ht="13.5" customHeight="1">
      <c r="A17" s="334" t="s">
        <v>14</v>
      </c>
      <c r="B17" s="335"/>
      <c r="C17" s="265">
        <v>1</v>
      </c>
      <c r="D17" s="70" t="s">
        <v>433</v>
      </c>
      <c r="E17" s="70" t="s">
        <v>433</v>
      </c>
      <c r="F17" s="70" t="s">
        <v>433</v>
      </c>
      <c r="G17" s="18">
        <v>1</v>
      </c>
      <c r="H17" s="203">
        <v>228</v>
      </c>
      <c r="I17" s="70" t="s">
        <v>433</v>
      </c>
      <c r="J17" s="18">
        <v>8</v>
      </c>
      <c r="K17" s="266">
        <v>8</v>
      </c>
      <c r="L17" s="266">
        <v>212</v>
      </c>
      <c r="M17" s="266">
        <v>20</v>
      </c>
      <c r="N17" s="266">
        <v>48</v>
      </c>
      <c r="O17" s="266">
        <v>10</v>
      </c>
      <c r="P17" s="266">
        <v>5</v>
      </c>
      <c r="Q17" s="266">
        <v>38</v>
      </c>
      <c r="R17" s="266">
        <v>13</v>
      </c>
      <c r="S17" s="266">
        <v>26</v>
      </c>
      <c r="T17" s="266">
        <v>14</v>
      </c>
      <c r="U17" s="266">
        <v>73</v>
      </c>
      <c r="V17" s="266">
        <v>73</v>
      </c>
      <c r="W17" s="94">
        <v>5</v>
      </c>
    </row>
    <row r="18" spans="1:23" ht="13.5" customHeight="1">
      <c r="A18" s="334" t="s">
        <v>15</v>
      </c>
      <c r="B18" s="335"/>
      <c r="C18" s="265">
        <v>1</v>
      </c>
      <c r="D18" s="70" t="s">
        <v>433</v>
      </c>
      <c r="E18" s="70" t="s">
        <v>433</v>
      </c>
      <c r="F18" s="70" t="s">
        <v>433</v>
      </c>
      <c r="G18" s="18">
        <v>1</v>
      </c>
      <c r="H18" s="203">
        <v>209</v>
      </c>
      <c r="I18" s="70" t="s">
        <v>433</v>
      </c>
      <c r="J18" s="266">
        <v>15</v>
      </c>
      <c r="K18" s="18">
        <v>19</v>
      </c>
      <c r="L18" s="266">
        <v>175</v>
      </c>
      <c r="M18" s="266">
        <v>12</v>
      </c>
      <c r="N18" s="266">
        <v>61</v>
      </c>
      <c r="O18" s="266">
        <v>6</v>
      </c>
      <c r="P18" s="266">
        <v>3</v>
      </c>
      <c r="Q18" s="266">
        <v>25</v>
      </c>
      <c r="R18" s="266">
        <v>7</v>
      </c>
      <c r="S18" s="266">
        <v>21</v>
      </c>
      <c r="T18" s="266">
        <v>15</v>
      </c>
      <c r="U18" s="94">
        <v>61</v>
      </c>
      <c r="V18" s="266">
        <v>61</v>
      </c>
      <c r="W18" s="94">
        <v>6</v>
      </c>
    </row>
    <row r="19" spans="1:23" ht="13.5" customHeight="1">
      <c r="A19" s="334" t="s">
        <v>16</v>
      </c>
      <c r="B19" s="335"/>
      <c r="C19" s="265">
        <v>9</v>
      </c>
      <c r="D19" s="149">
        <v>2</v>
      </c>
      <c r="E19" s="70" t="s">
        <v>433</v>
      </c>
      <c r="F19" s="70" t="s">
        <v>433</v>
      </c>
      <c r="G19" s="18">
        <v>7</v>
      </c>
      <c r="H19" s="203">
        <v>1466</v>
      </c>
      <c r="I19" s="266">
        <v>309</v>
      </c>
      <c r="J19" s="266">
        <v>50</v>
      </c>
      <c r="K19" s="70" t="s">
        <v>433</v>
      </c>
      <c r="L19" s="266">
        <v>1107</v>
      </c>
      <c r="M19" s="266">
        <v>37</v>
      </c>
      <c r="N19" s="266">
        <v>177</v>
      </c>
      <c r="O19" s="266">
        <v>17</v>
      </c>
      <c r="P19" s="266">
        <v>24</v>
      </c>
      <c r="Q19" s="266">
        <v>88</v>
      </c>
      <c r="R19" s="266">
        <v>24</v>
      </c>
      <c r="S19" s="266">
        <v>70</v>
      </c>
      <c r="T19" s="266">
        <v>15</v>
      </c>
      <c r="U19" s="266">
        <v>230</v>
      </c>
      <c r="V19" s="266">
        <v>381</v>
      </c>
      <c r="W19" s="94">
        <v>5</v>
      </c>
    </row>
    <row r="20" spans="1:23" ht="13.5" customHeight="1">
      <c r="A20" s="334" t="s">
        <v>17</v>
      </c>
      <c r="B20" s="335"/>
      <c r="C20" s="265">
        <v>4</v>
      </c>
      <c r="D20" s="18" t="s">
        <v>283</v>
      </c>
      <c r="E20" s="70" t="s">
        <v>433</v>
      </c>
      <c r="F20" s="70" t="s">
        <v>433</v>
      </c>
      <c r="G20" s="18">
        <v>4</v>
      </c>
      <c r="H20" s="203">
        <v>310</v>
      </c>
      <c r="I20" s="70" t="s">
        <v>433</v>
      </c>
      <c r="J20" s="70" t="s">
        <v>433</v>
      </c>
      <c r="K20" s="18">
        <v>12</v>
      </c>
      <c r="L20" s="266">
        <v>298</v>
      </c>
      <c r="M20" s="266">
        <v>27</v>
      </c>
      <c r="N20" s="266">
        <v>181</v>
      </c>
      <c r="O20" s="266">
        <v>13</v>
      </c>
      <c r="P20" s="266">
        <v>5</v>
      </c>
      <c r="Q20" s="266">
        <v>54</v>
      </c>
      <c r="R20" s="266">
        <v>12</v>
      </c>
      <c r="S20" s="266">
        <v>25</v>
      </c>
      <c r="T20" s="266">
        <v>16</v>
      </c>
      <c r="U20" s="266">
        <v>123</v>
      </c>
      <c r="V20" s="266">
        <v>85</v>
      </c>
      <c r="W20" s="94">
        <v>7</v>
      </c>
    </row>
    <row r="21" spans="1:23" ht="13.5" customHeight="1">
      <c r="A21" s="334" t="s">
        <v>18</v>
      </c>
      <c r="B21" s="335"/>
      <c r="C21" s="265">
        <v>3</v>
      </c>
      <c r="D21" s="70" t="s">
        <v>433</v>
      </c>
      <c r="E21" s="70" t="s">
        <v>433</v>
      </c>
      <c r="F21" s="70" t="s">
        <v>433</v>
      </c>
      <c r="G21" s="18">
        <v>3</v>
      </c>
      <c r="H21" s="203">
        <v>365</v>
      </c>
      <c r="I21" s="266">
        <v>30</v>
      </c>
      <c r="J21" s="70" t="s">
        <v>433</v>
      </c>
      <c r="K21" s="70" t="s">
        <v>433</v>
      </c>
      <c r="L21" s="266">
        <v>335</v>
      </c>
      <c r="M21" s="266">
        <v>37</v>
      </c>
      <c r="N21" s="266">
        <v>55</v>
      </c>
      <c r="O21" s="266">
        <v>16</v>
      </c>
      <c r="P21" s="266">
        <v>10</v>
      </c>
      <c r="Q21" s="266">
        <v>73</v>
      </c>
      <c r="R21" s="266">
        <v>19</v>
      </c>
      <c r="S21" s="266">
        <v>60</v>
      </c>
      <c r="T21" s="266">
        <v>22</v>
      </c>
      <c r="U21" s="266">
        <v>143</v>
      </c>
      <c r="V21" s="266">
        <v>141</v>
      </c>
      <c r="W21" s="94">
        <v>12</v>
      </c>
    </row>
    <row r="22" spans="1:23" ht="13.5" customHeight="1">
      <c r="A22" s="120"/>
      <c r="B22" s="7"/>
      <c r="C22" s="26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8"/>
    </row>
    <row r="23" spans="1:23" s="275" customFormat="1" ht="13.5" customHeight="1">
      <c r="A23" s="332" t="s">
        <v>19</v>
      </c>
      <c r="B23" s="333"/>
      <c r="C23" s="321">
        <f>SUM(C24)</f>
        <v>1</v>
      </c>
      <c r="D23" s="310" t="s">
        <v>447</v>
      </c>
      <c r="E23" s="310" t="s">
        <v>447</v>
      </c>
      <c r="F23" s="310" t="s">
        <v>447</v>
      </c>
      <c r="G23" s="322">
        <f>SUM(G24)</f>
        <v>1</v>
      </c>
      <c r="H23" s="322">
        <f>SUM(H24)</f>
        <v>351</v>
      </c>
      <c r="I23" s="310" t="s">
        <v>447</v>
      </c>
      <c r="J23" s="310" t="s">
        <v>447</v>
      </c>
      <c r="K23" s="310" t="s">
        <v>447</v>
      </c>
      <c r="L23" s="322">
        <f aca="true" t="shared" si="1" ref="L23:W23">SUM(L24)</f>
        <v>351</v>
      </c>
      <c r="M23" s="322">
        <f t="shared" si="1"/>
        <v>3</v>
      </c>
      <c r="N23" s="322">
        <f t="shared" si="1"/>
        <v>19</v>
      </c>
      <c r="O23" s="322">
        <f t="shared" si="1"/>
        <v>2</v>
      </c>
      <c r="P23" s="322">
        <f t="shared" si="1"/>
        <v>3</v>
      </c>
      <c r="Q23" s="322">
        <f t="shared" si="1"/>
        <v>22</v>
      </c>
      <c r="R23" s="322">
        <f t="shared" si="1"/>
        <v>2</v>
      </c>
      <c r="S23" s="322">
        <f t="shared" si="1"/>
        <v>10</v>
      </c>
      <c r="T23" s="322">
        <f t="shared" si="1"/>
        <v>2</v>
      </c>
      <c r="U23" s="322">
        <f t="shared" si="1"/>
        <v>108</v>
      </c>
      <c r="V23" s="322">
        <f t="shared" si="1"/>
        <v>17</v>
      </c>
      <c r="W23" s="322">
        <f t="shared" si="1"/>
        <v>10</v>
      </c>
    </row>
    <row r="24" spans="1:23" ht="13.5" customHeight="1">
      <c r="A24" s="5"/>
      <c r="B24" s="6" t="s">
        <v>20</v>
      </c>
      <c r="C24" s="313">
        <v>1</v>
      </c>
      <c r="D24" s="311" t="s">
        <v>433</v>
      </c>
      <c r="E24" s="311" t="s">
        <v>433</v>
      </c>
      <c r="F24" s="311" t="s">
        <v>433</v>
      </c>
      <c r="G24" s="312">
        <v>1</v>
      </c>
      <c r="H24" s="314">
        <v>351</v>
      </c>
      <c r="I24" s="311" t="s">
        <v>433</v>
      </c>
      <c r="J24" s="311" t="s">
        <v>433</v>
      </c>
      <c r="K24" s="311" t="s">
        <v>433</v>
      </c>
      <c r="L24" s="315">
        <v>351</v>
      </c>
      <c r="M24" s="315">
        <v>3</v>
      </c>
      <c r="N24" s="315">
        <v>19</v>
      </c>
      <c r="O24" s="315">
        <v>2</v>
      </c>
      <c r="P24" s="315">
        <v>3</v>
      </c>
      <c r="Q24" s="315">
        <v>22</v>
      </c>
      <c r="R24" s="315">
        <v>2</v>
      </c>
      <c r="S24" s="315">
        <v>10</v>
      </c>
      <c r="T24" s="315">
        <v>2</v>
      </c>
      <c r="U24" s="315">
        <v>108</v>
      </c>
      <c r="V24" s="315">
        <v>17</v>
      </c>
      <c r="W24" s="316">
        <v>10</v>
      </c>
    </row>
    <row r="25" spans="1:23" ht="13.5" customHeight="1">
      <c r="A25" s="5"/>
      <c r="B25" s="7"/>
      <c r="C25" s="317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2"/>
    </row>
    <row r="26" spans="1:23" s="275" customFormat="1" ht="13.5" customHeight="1">
      <c r="A26" s="332" t="s">
        <v>21</v>
      </c>
      <c r="B26" s="333"/>
      <c r="C26" s="309">
        <f>SUM(C27:C30)</f>
        <v>3</v>
      </c>
      <c r="D26" s="310" t="s">
        <v>447</v>
      </c>
      <c r="E26" s="310" t="s">
        <v>447</v>
      </c>
      <c r="F26" s="310" t="s">
        <v>447</v>
      </c>
      <c r="G26" s="323">
        <f>SUM(G27:G30)</f>
        <v>3</v>
      </c>
      <c r="H26" s="323">
        <f>SUM(H27:H30)</f>
        <v>511</v>
      </c>
      <c r="I26" s="310" t="s">
        <v>447</v>
      </c>
      <c r="J26" s="310" t="s">
        <v>447</v>
      </c>
      <c r="K26" s="323">
        <f aca="true" t="shared" si="2" ref="K26:W26">SUM(K27:K30)</f>
        <v>12</v>
      </c>
      <c r="L26" s="323">
        <f t="shared" si="2"/>
        <v>499</v>
      </c>
      <c r="M26" s="323">
        <f t="shared" si="2"/>
        <v>20</v>
      </c>
      <c r="N26" s="323">
        <f t="shared" si="2"/>
        <v>37</v>
      </c>
      <c r="O26" s="323">
        <f t="shared" si="2"/>
        <v>15</v>
      </c>
      <c r="P26" s="323">
        <f t="shared" si="2"/>
        <v>5</v>
      </c>
      <c r="Q26" s="324">
        <f t="shared" si="2"/>
        <v>61</v>
      </c>
      <c r="R26" s="324">
        <f t="shared" si="2"/>
        <v>19</v>
      </c>
      <c r="S26" s="324">
        <f t="shared" si="2"/>
        <v>33</v>
      </c>
      <c r="T26" s="324">
        <f t="shared" si="2"/>
        <v>17</v>
      </c>
      <c r="U26" s="324">
        <f t="shared" si="2"/>
        <v>126</v>
      </c>
      <c r="V26" s="324">
        <f t="shared" si="2"/>
        <v>155</v>
      </c>
      <c r="W26" s="325">
        <f t="shared" si="2"/>
        <v>5</v>
      </c>
    </row>
    <row r="27" spans="1:23" ht="13.5" customHeight="1">
      <c r="A27" s="5"/>
      <c r="B27" s="6" t="s">
        <v>22</v>
      </c>
      <c r="C27" s="313">
        <v>1</v>
      </c>
      <c r="D27" s="311" t="s">
        <v>433</v>
      </c>
      <c r="E27" s="311" t="s">
        <v>433</v>
      </c>
      <c r="F27" s="311" t="s">
        <v>433</v>
      </c>
      <c r="G27" s="312">
        <v>1</v>
      </c>
      <c r="H27" s="314">
        <v>155</v>
      </c>
      <c r="I27" s="311" t="s">
        <v>433</v>
      </c>
      <c r="J27" s="311" t="s">
        <v>433</v>
      </c>
      <c r="K27" s="312">
        <v>12</v>
      </c>
      <c r="L27" s="315">
        <v>143</v>
      </c>
      <c r="M27" s="315">
        <v>5</v>
      </c>
      <c r="N27" s="312">
        <v>12</v>
      </c>
      <c r="O27" s="315">
        <v>4</v>
      </c>
      <c r="P27" s="315">
        <v>1</v>
      </c>
      <c r="Q27" s="315">
        <v>19</v>
      </c>
      <c r="R27" s="315">
        <v>4</v>
      </c>
      <c r="S27" s="315">
        <v>8</v>
      </c>
      <c r="T27" s="315">
        <v>4</v>
      </c>
      <c r="U27" s="316">
        <v>48</v>
      </c>
      <c r="V27" s="315">
        <v>42</v>
      </c>
      <c r="W27" s="311" t="s">
        <v>433</v>
      </c>
    </row>
    <row r="28" spans="1:23" ht="13.5" customHeight="1">
      <c r="A28" s="5"/>
      <c r="B28" s="6" t="s">
        <v>23</v>
      </c>
      <c r="C28" s="313">
        <v>1</v>
      </c>
      <c r="D28" s="311" t="s">
        <v>433</v>
      </c>
      <c r="E28" s="311" t="s">
        <v>433</v>
      </c>
      <c r="F28" s="311" t="s">
        <v>433</v>
      </c>
      <c r="G28" s="312">
        <v>1</v>
      </c>
      <c r="H28" s="314">
        <v>56</v>
      </c>
      <c r="I28" s="311" t="s">
        <v>433</v>
      </c>
      <c r="J28" s="311" t="s">
        <v>433</v>
      </c>
      <c r="K28" s="311" t="s">
        <v>433</v>
      </c>
      <c r="L28" s="315">
        <v>56</v>
      </c>
      <c r="M28" s="315">
        <v>8</v>
      </c>
      <c r="N28" s="315">
        <v>25</v>
      </c>
      <c r="O28" s="315">
        <v>8</v>
      </c>
      <c r="P28" s="315">
        <v>2</v>
      </c>
      <c r="Q28" s="315">
        <v>16</v>
      </c>
      <c r="R28" s="315">
        <v>8</v>
      </c>
      <c r="S28" s="315">
        <v>13</v>
      </c>
      <c r="T28" s="315">
        <v>6</v>
      </c>
      <c r="U28" s="316">
        <v>16</v>
      </c>
      <c r="V28" s="315">
        <v>30</v>
      </c>
      <c r="W28" s="311" t="s">
        <v>433</v>
      </c>
    </row>
    <row r="29" spans="1:23" ht="13.5" customHeight="1">
      <c r="A29" s="5"/>
      <c r="B29" s="6" t="s">
        <v>24</v>
      </c>
      <c r="C29" s="313">
        <v>1</v>
      </c>
      <c r="D29" s="311" t="s">
        <v>433</v>
      </c>
      <c r="E29" s="311" t="s">
        <v>433</v>
      </c>
      <c r="F29" s="311" t="s">
        <v>433</v>
      </c>
      <c r="G29" s="312">
        <v>1</v>
      </c>
      <c r="H29" s="314">
        <v>300</v>
      </c>
      <c r="I29" s="311" t="s">
        <v>433</v>
      </c>
      <c r="J29" s="311" t="s">
        <v>433</v>
      </c>
      <c r="K29" s="311" t="s">
        <v>433</v>
      </c>
      <c r="L29" s="315">
        <v>300</v>
      </c>
      <c r="M29" s="315">
        <v>5</v>
      </c>
      <c r="N29" s="311" t="s">
        <v>433</v>
      </c>
      <c r="O29" s="315">
        <v>2</v>
      </c>
      <c r="P29" s="315">
        <v>2</v>
      </c>
      <c r="Q29" s="315">
        <v>24</v>
      </c>
      <c r="R29" s="315">
        <v>5</v>
      </c>
      <c r="S29" s="315">
        <v>11</v>
      </c>
      <c r="T29" s="315">
        <v>6</v>
      </c>
      <c r="U29" s="315">
        <v>62</v>
      </c>
      <c r="V29" s="315">
        <v>82</v>
      </c>
      <c r="W29" s="316">
        <v>5</v>
      </c>
    </row>
    <row r="30" spans="1:23" ht="13.5" customHeight="1">
      <c r="A30" s="5"/>
      <c r="B30" s="6" t="s">
        <v>25</v>
      </c>
      <c r="C30" s="311" t="s">
        <v>433</v>
      </c>
      <c r="D30" s="311" t="s">
        <v>433</v>
      </c>
      <c r="E30" s="311" t="s">
        <v>433</v>
      </c>
      <c r="F30" s="311" t="s">
        <v>433</v>
      </c>
      <c r="G30" s="311" t="s">
        <v>433</v>
      </c>
      <c r="H30" s="311" t="s">
        <v>433</v>
      </c>
      <c r="I30" s="311" t="s">
        <v>433</v>
      </c>
      <c r="J30" s="311" t="s">
        <v>433</v>
      </c>
      <c r="K30" s="311" t="s">
        <v>433</v>
      </c>
      <c r="L30" s="311" t="s">
        <v>433</v>
      </c>
      <c r="M30" s="315">
        <v>2</v>
      </c>
      <c r="N30" s="311" t="s">
        <v>433</v>
      </c>
      <c r="O30" s="315">
        <v>1</v>
      </c>
      <c r="P30" s="311" t="s">
        <v>433</v>
      </c>
      <c r="Q30" s="315">
        <v>2</v>
      </c>
      <c r="R30" s="315">
        <v>2</v>
      </c>
      <c r="S30" s="312">
        <v>1</v>
      </c>
      <c r="T30" s="315">
        <v>1</v>
      </c>
      <c r="U30" s="311" t="s">
        <v>433</v>
      </c>
      <c r="V30" s="312">
        <v>1</v>
      </c>
      <c r="W30" s="311" t="s">
        <v>433</v>
      </c>
    </row>
    <row r="31" spans="1:23" ht="13.5" customHeight="1">
      <c r="A31" s="5"/>
      <c r="B31" s="7"/>
      <c r="C31" s="317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2"/>
    </row>
    <row r="32" spans="1:23" s="275" customFormat="1" ht="13.5" customHeight="1">
      <c r="A32" s="332" t="s">
        <v>26</v>
      </c>
      <c r="B32" s="333"/>
      <c r="C32" s="309">
        <f>SUM(C33:C40)</f>
        <v>10</v>
      </c>
      <c r="D32" s="326">
        <f>SUM(D33:D40)</f>
        <v>1</v>
      </c>
      <c r="E32" s="310" t="s">
        <v>447</v>
      </c>
      <c r="F32" s="310" t="s">
        <v>447</v>
      </c>
      <c r="G32" s="326">
        <f>SUM(G33:G40)</f>
        <v>9</v>
      </c>
      <c r="H32" s="323">
        <f>SUM(H33:H40)</f>
        <v>964</v>
      </c>
      <c r="I32" s="326">
        <f>SUM(I33:I40)</f>
        <v>298</v>
      </c>
      <c r="J32" s="310" t="s">
        <v>447</v>
      </c>
      <c r="K32" s="310" t="s">
        <v>447</v>
      </c>
      <c r="L32" s="326">
        <f aca="true" t="shared" si="3" ref="L32:W32">SUM(L33:L40)</f>
        <v>666</v>
      </c>
      <c r="M32" s="326">
        <f t="shared" si="3"/>
        <v>43</v>
      </c>
      <c r="N32" s="326">
        <f t="shared" si="3"/>
        <v>137</v>
      </c>
      <c r="O32" s="326">
        <f t="shared" si="3"/>
        <v>24</v>
      </c>
      <c r="P32" s="326">
        <f t="shared" si="3"/>
        <v>10</v>
      </c>
      <c r="Q32" s="324">
        <f t="shared" si="3"/>
        <v>65</v>
      </c>
      <c r="R32" s="324">
        <f t="shared" si="3"/>
        <v>22</v>
      </c>
      <c r="S32" s="324">
        <f t="shared" si="3"/>
        <v>68</v>
      </c>
      <c r="T32" s="324">
        <f t="shared" si="3"/>
        <v>21</v>
      </c>
      <c r="U32" s="324">
        <f t="shared" si="3"/>
        <v>115</v>
      </c>
      <c r="V32" s="324">
        <f t="shared" si="3"/>
        <v>247</v>
      </c>
      <c r="W32" s="325">
        <f t="shared" si="3"/>
        <v>5</v>
      </c>
    </row>
    <row r="33" spans="1:23" ht="13.5" customHeight="1">
      <c r="A33" s="8"/>
      <c r="B33" s="6" t="s">
        <v>27</v>
      </c>
      <c r="C33" s="311" t="s">
        <v>433</v>
      </c>
      <c r="D33" s="311" t="s">
        <v>433</v>
      </c>
      <c r="E33" s="311" t="s">
        <v>433</v>
      </c>
      <c r="F33" s="311" t="s">
        <v>433</v>
      </c>
      <c r="G33" s="311" t="s">
        <v>433</v>
      </c>
      <c r="H33" s="311" t="s">
        <v>433</v>
      </c>
      <c r="I33" s="311" t="s">
        <v>433</v>
      </c>
      <c r="J33" s="311" t="s">
        <v>433</v>
      </c>
      <c r="K33" s="311" t="s">
        <v>433</v>
      </c>
      <c r="L33" s="311" t="s">
        <v>433</v>
      </c>
      <c r="M33" s="316">
        <v>7</v>
      </c>
      <c r="N33" s="316">
        <v>31</v>
      </c>
      <c r="O33" s="316">
        <v>5</v>
      </c>
      <c r="P33" s="316">
        <v>3</v>
      </c>
      <c r="Q33" s="316">
        <v>7</v>
      </c>
      <c r="R33" s="316">
        <v>4</v>
      </c>
      <c r="S33" s="316">
        <v>12</v>
      </c>
      <c r="T33" s="316">
        <v>2</v>
      </c>
      <c r="U33" s="316">
        <v>3</v>
      </c>
      <c r="V33" s="316">
        <v>21</v>
      </c>
      <c r="W33" s="316">
        <v>1</v>
      </c>
    </row>
    <row r="34" spans="1:23" ht="13.5" customHeight="1">
      <c r="A34" s="8"/>
      <c r="B34" s="6" t="s">
        <v>28</v>
      </c>
      <c r="C34" s="313">
        <v>3</v>
      </c>
      <c r="D34" s="311" t="s">
        <v>433</v>
      </c>
      <c r="E34" s="311" t="s">
        <v>433</v>
      </c>
      <c r="F34" s="311" t="s">
        <v>433</v>
      </c>
      <c r="G34" s="312">
        <v>3</v>
      </c>
      <c r="H34" s="314">
        <v>243</v>
      </c>
      <c r="I34" s="311" t="s">
        <v>433</v>
      </c>
      <c r="J34" s="311" t="s">
        <v>433</v>
      </c>
      <c r="K34" s="311" t="s">
        <v>433</v>
      </c>
      <c r="L34" s="316">
        <v>243</v>
      </c>
      <c r="M34" s="316">
        <v>5</v>
      </c>
      <c r="N34" s="316">
        <v>13</v>
      </c>
      <c r="O34" s="316">
        <v>6</v>
      </c>
      <c r="P34" s="316">
        <v>5</v>
      </c>
      <c r="Q34" s="316">
        <v>18</v>
      </c>
      <c r="R34" s="316">
        <v>6</v>
      </c>
      <c r="S34" s="316">
        <v>16</v>
      </c>
      <c r="T34" s="316">
        <v>4</v>
      </c>
      <c r="U34" s="312">
        <v>38</v>
      </c>
      <c r="V34" s="316">
        <v>55</v>
      </c>
      <c r="W34" s="316" t="s">
        <v>242</v>
      </c>
    </row>
    <row r="35" spans="1:23" ht="13.5" customHeight="1">
      <c r="A35" s="8"/>
      <c r="B35" s="6" t="s">
        <v>29</v>
      </c>
      <c r="C35" s="313">
        <v>7</v>
      </c>
      <c r="D35" s="312">
        <v>1</v>
      </c>
      <c r="E35" s="311" t="s">
        <v>433</v>
      </c>
      <c r="F35" s="311" t="s">
        <v>433</v>
      </c>
      <c r="G35" s="312">
        <v>6</v>
      </c>
      <c r="H35" s="314">
        <v>721</v>
      </c>
      <c r="I35" s="315">
        <v>298</v>
      </c>
      <c r="J35" s="311" t="s">
        <v>433</v>
      </c>
      <c r="K35" s="311" t="s">
        <v>433</v>
      </c>
      <c r="L35" s="312">
        <v>423</v>
      </c>
      <c r="M35" s="316">
        <v>24</v>
      </c>
      <c r="N35" s="316">
        <v>93</v>
      </c>
      <c r="O35" s="316">
        <v>12</v>
      </c>
      <c r="P35" s="316">
        <v>2</v>
      </c>
      <c r="Q35" s="316">
        <v>37</v>
      </c>
      <c r="R35" s="316">
        <v>12</v>
      </c>
      <c r="S35" s="316">
        <v>40</v>
      </c>
      <c r="T35" s="316">
        <v>8</v>
      </c>
      <c r="U35" s="316">
        <v>72</v>
      </c>
      <c r="V35" s="316">
        <v>170</v>
      </c>
      <c r="W35" s="316">
        <v>4</v>
      </c>
    </row>
    <row r="36" spans="1:23" ht="13.5" customHeight="1">
      <c r="A36" s="8"/>
      <c r="B36" s="6" t="s">
        <v>30</v>
      </c>
      <c r="C36" s="311" t="s">
        <v>433</v>
      </c>
      <c r="D36" s="311" t="s">
        <v>433</v>
      </c>
      <c r="E36" s="311" t="s">
        <v>433</v>
      </c>
      <c r="F36" s="311" t="s">
        <v>433</v>
      </c>
      <c r="G36" s="311" t="s">
        <v>433</v>
      </c>
      <c r="H36" s="311" t="s">
        <v>433</v>
      </c>
      <c r="I36" s="311" t="s">
        <v>433</v>
      </c>
      <c r="J36" s="311" t="s">
        <v>433</v>
      </c>
      <c r="K36" s="311" t="s">
        <v>433</v>
      </c>
      <c r="L36" s="311" t="s">
        <v>433</v>
      </c>
      <c r="M36" s="311" t="s">
        <v>433</v>
      </c>
      <c r="N36" s="311" t="s">
        <v>433</v>
      </c>
      <c r="O36" s="311" t="s">
        <v>433</v>
      </c>
      <c r="P36" s="311" t="s">
        <v>433</v>
      </c>
      <c r="Q36" s="311" t="s">
        <v>433</v>
      </c>
      <c r="R36" s="311" t="s">
        <v>433</v>
      </c>
      <c r="S36" s="311" t="s">
        <v>433</v>
      </c>
      <c r="T36" s="316">
        <v>1</v>
      </c>
      <c r="U36" s="311" t="s">
        <v>433</v>
      </c>
      <c r="V36" s="311" t="s">
        <v>433</v>
      </c>
      <c r="W36" s="311" t="s">
        <v>433</v>
      </c>
    </row>
    <row r="37" spans="1:23" ht="13.5" customHeight="1">
      <c r="A37" s="8"/>
      <c r="B37" s="6" t="s">
        <v>31</v>
      </c>
      <c r="C37" s="311" t="s">
        <v>433</v>
      </c>
      <c r="D37" s="311" t="s">
        <v>433</v>
      </c>
      <c r="E37" s="311" t="s">
        <v>433</v>
      </c>
      <c r="F37" s="311" t="s">
        <v>433</v>
      </c>
      <c r="G37" s="311" t="s">
        <v>433</v>
      </c>
      <c r="H37" s="311" t="s">
        <v>433</v>
      </c>
      <c r="I37" s="311" t="s">
        <v>433</v>
      </c>
      <c r="J37" s="311" t="s">
        <v>433</v>
      </c>
      <c r="K37" s="311" t="s">
        <v>433</v>
      </c>
      <c r="L37" s="311" t="s">
        <v>433</v>
      </c>
      <c r="M37" s="316">
        <v>3</v>
      </c>
      <c r="N37" s="311" t="s">
        <v>433</v>
      </c>
      <c r="O37" s="311" t="s">
        <v>433</v>
      </c>
      <c r="P37" s="311" t="s">
        <v>433</v>
      </c>
      <c r="Q37" s="316">
        <v>1</v>
      </c>
      <c r="R37" s="311" t="s">
        <v>433</v>
      </c>
      <c r="S37" s="311" t="s">
        <v>433</v>
      </c>
      <c r="T37" s="316">
        <v>1</v>
      </c>
      <c r="U37" s="316">
        <v>1</v>
      </c>
      <c r="V37" s="316">
        <v>1</v>
      </c>
      <c r="W37" s="311" t="s">
        <v>433</v>
      </c>
    </row>
    <row r="38" spans="1:23" ht="13.5" customHeight="1">
      <c r="A38" s="8"/>
      <c r="B38" s="6" t="s">
        <v>32</v>
      </c>
      <c r="C38" s="311" t="s">
        <v>433</v>
      </c>
      <c r="D38" s="311" t="s">
        <v>433</v>
      </c>
      <c r="E38" s="311" t="s">
        <v>433</v>
      </c>
      <c r="F38" s="311" t="s">
        <v>433</v>
      </c>
      <c r="G38" s="311" t="s">
        <v>433</v>
      </c>
      <c r="H38" s="311" t="s">
        <v>433</v>
      </c>
      <c r="I38" s="311" t="s">
        <v>433</v>
      </c>
      <c r="J38" s="311" t="s">
        <v>433</v>
      </c>
      <c r="K38" s="311" t="s">
        <v>433</v>
      </c>
      <c r="L38" s="311" t="s">
        <v>433</v>
      </c>
      <c r="M38" s="316">
        <v>2</v>
      </c>
      <c r="N38" s="311" t="s">
        <v>433</v>
      </c>
      <c r="O38" s="311" t="s">
        <v>433</v>
      </c>
      <c r="P38" s="311" t="s">
        <v>433</v>
      </c>
      <c r="Q38" s="316">
        <v>1</v>
      </c>
      <c r="R38" s="311" t="s">
        <v>433</v>
      </c>
      <c r="S38" s="311" t="s">
        <v>433</v>
      </c>
      <c r="T38" s="316">
        <v>2</v>
      </c>
      <c r="U38" s="311" t="s">
        <v>433</v>
      </c>
      <c r="V38" s="311" t="s">
        <v>433</v>
      </c>
      <c r="W38" s="311" t="s">
        <v>433</v>
      </c>
    </row>
    <row r="39" spans="1:23" ht="13.5" customHeight="1">
      <c r="A39" s="8"/>
      <c r="B39" s="6" t="s">
        <v>33</v>
      </c>
      <c r="C39" s="311" t="s">
        <v>433</v>
      </c>
      <c r="D39" s="311" t="s">
        <v>433</v>
      </c>
      <c r="E39" s="311" t="s">
        <v>433</v>
      </c>
      <c r="F39" s="311" t="s">
        <v>433</v>
      </c>
      <c r="G39" s="311" t="s">
        <v>433</v>
      </c>
      <c r="H39" s="311" t="s">
        <v>433</v>
      </c>
      <c r="I39" s="311" t="s">
        <v>433</v>
      </c>
      <c r="J39" s="311" t="s">
        <v>433</v>
      </c>
      <c r="K39" s="311" t="s">
        <v>433</v>
      </c>
      <c r="L39" s="311" t="s">
        <v>433</v>
      </c>
      <c r="M39" s="312">
        <v>1</v>
      </c>
      <c r="N39" s="311" t="s">
        <v>433</v>
      </c>
      <c r="O39" s="311" t="s">
        <v>433</v>
      </c>
      <c r="P39" s="311" t="s">
        <v>433</v>
      </c>
      <c r="Q39" s="311" t="s">
        <v>433</v>
      </c>
      <c r="R39" s="311" t="s">
        <v>433</v>
      </c>
      <c r="S39" s="311" t="s">
        <v>433</v>
      </c>
      <c r="T39" s="312">
        <v>1</v>
      </c>
      <c r="U39" s="311" t="s">
        <v>433</v>
      </c>
      <c r="V39" s="311" t="s">
        <v>433</v>
      </c>
      <c r="W39" s="311" t="s">
        <v>433</v>
      </c>
    </row>
    <row r="40" spans="1:23" ht="13.5" customHeight="1">
      <c r="A40" s="8"/>
      <c r="B40" s="6" t="s">
        <v>34</v>
      </c>
      <c r="C40" s="311" t="s">
        <v>433</v>
      </c>
      <c r="D40" s="311" t="s">
        <v>433</v>
      </c>
      <c r="E40" s="311" t="s">
        <v>433</v>
      </c>
      <c r="F40" s="311" t="s">
        <v>433</v>
      </c>
      <c r="G40" s="311" t="s">
        <v>433</v>
      </c>
      <c r="H40" s="311" t="s">
        <v>433</v>
      </c>
      <c r="I40" s="311" t="s">
        <v>433</v>
      </c>
      <c r="J40" s="311" t="s">
        <v>433</v>
      </c>
      <c r="K40" s="311" t="s">
        <v>433</v>
      </c>
      <c r="L40" s="311" t="s">
        <v>433</v>
      </c>
      <c r="M40" s="316">
        <v>1</v>
      </c>
      <c r="N40" s="311" t="s">
        <v>433</v>
      </c>
      <c r="O40" s="316">
        <v>1</v>
      </c>
      <c r="P40" s="311" t="s">
        <v>433</v>
      </c>
      <c r="Q40" s="312">
        <v>1</v>
      </c>
      <c r="R40" s="311" t="s">
        <v>433</v>
      </c>
      <c r="S40" s="311" t="s">
        <v>433</v>
      </c>
      <c r="T40" s="316">
        <v>2</v>
      </c>
      <c r="U40" s="316">
        <v>1</v>
      </c>
      <c r="V40" s="311" t="s">
        <v>433</v>
      </c>
      <c r="W40" s="311" t="s">
        <v>433</v>
      </c>
    </row>
    <row r="41" spans="1:23" ht="13.5" customHeight="1">
      <c r="A41" s="8"/>
      <c r="B41" s="6"/>
      <c r="C41" s="317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2"/>
    </row>
    <row r="42" spans="1:23" s="275" customFormat="1" ht="13.5" customHeight="1">
      <c r="A42" s="332" t="s">
        <v>35</v>
      </c>
      <c r="B42" s="333"/>
      <c r="C42" s="309">
        <f>SUM(C43:C47)</f>
        <v>6</v>
      </c>
      <c r="D42" s="322">
        <f>SUM(D43:D47)</f>
        <v>1</v>
      </c>
      <c r="E42" s="310" t="s">
        <v>447</v>
      </c>
      <c r="F42" s="310" t="s">
        <v>447</v>
      </c>
      <c r="G42" s="322">
        <f>SUM(G43:G47)</f>
        <v>5</v>
      </c>
      <c r="H42" s="323">
        <f>SUM(H43:H47)</f>
        <v>1869</v>
      </c>
      <c r="I42" s="322">
        <f>SUM(I43:I47)</f>
        <v>506</v>
      </c>
      <c r="J42" s="310" t="s">
        <v>447</v>
      </c>
      <c r="K42" s="310" t="s">
        <v>447</v>
      </c>
      <c r="L42" s="327">
        <f aca="true" t="shared" si="4" ref="L42:W42">SUM(L43:L47)</f>
        <v>1363</v>
      </c>
      <c r="M42" s="322">
        <f t="shared" si="4"/>
        <v>43</v>
      </c>
      <c r="N42" s="322">
        <f t="shared" si="4"/>
        <v>190</v>
      </c>
      <c r="O42" s="322">
        <f t="shared" si="4"/>
        <v>21</v>
      </c>
      <c r="P42" s="322">
        <f t="shared" si="4"/>
        <v>13</v>
      </c>
      <c r="Q42" s="324">
        <f t="shared" si="4"/>
        <v>398</v>
      </c>
      <c r="R42" s="324">
        <f t="shared" si="4"/>
        <v>37</v>
      </c>
      <c r="S42" s="324">
        <f t="shared" si="4"/>
        <v>93</v>
      </c>
      <c r="T42" s="324">
        <f t="shared" si="4"/>
        <v>22</v>
      </c>
      <c r="U42" s="324">
        <f t="shared" si="4"/>
        <v>721</v>
      </c>
      <c r="V42" s="324">
        <f t="shared" si="4"/>
        <v>191</v>
      </c>
      <c r="W42" s="325">
        <f t="shared" si="4"/>
        <v>19</v>
      </c>
    </row>
    <row r="43" spans="1:23" ht="13.5" customHeight="1">
      <c r="A43" s="8"/>
      <c r="B43" s="6" t="s">
        <v>36</v>
      </c>
      <c r="C43" s="313">
        <v>1</v>
      </c>
      <c r="D43" s="311" t="s">
        <v>433</v>
      </c>
      <c r="E43" s="311" t="s">
        <v>433</v>
      </c>
      <c r="F43" s="311" t="s">
        <v>433</v>
      </c>
      <c r="G43" s="312">
        <v>1</v>
      </c>
      <c r="H43" s="314">
        <v>80</v>
      </c>
      <c r="I43" s="311" t="s">
        <v>433</v>
      </c>
      <c r="J43" s="311" t="s">
        <v>433</v>
      </c>
      <c r="K43" s="311" t="s">
        <v>433</v>
      </c>
      <c r="L43" s="319">
        <v>80</v>
      </c>
      <c r="M43" s="315">
        <v>15</v>
      </c>
      <c r="N43" s="315">
        <v>86</v>
      </c>
      <c r="O43" s="315">
        <v>5</v>
      </c>
      <c r="P43" s="315">
        <v>2</v>
      </c>
      <c r="Q43" s="315">
        <v>26</v>
      </c>
      <c r="R43" s="315">
        <v>5</v>
      </c>
      <c r="S43" s="315">
        <v>17</v>
      </c>
      <c r="T43" s="315">
        <v>12</v>
      </c>
      <c r="U43" s="315">
        <v>31</v>
      </c>
      <c r="V43" s="315">
        <v>43</v>
      </c>
      <c r="W43" s="316">
        <v>4</v>
      </c>
    </row>
    <row r="44" spans="1:23" ht="13.5" customHeight="1">
      <c r="A44" s="8"/>
      <c r="B44" s="6" t="s">
        <v>37</v>
      </c>
      <c r="C44" s="313">
        <v>2</v>
      </c>
      <c r="D44" s="312">
        <v>1</v>
      </c>
      <c r="E44" s="311" t="s">
        <v>433</v>
      </c>
      <c r="F44" s="311" t="s">
        <v>433</v>
      </c>
      <c r="G44" s="312">
        <v>1</v>
      </c>
      <c r="H44" s="314">
        <v>654</v>
      </c>
      <c r="I44" s="315">
        <v>450</v>
      </c>
      <c r="J44" s="311" t="s">
        <v>433</v>
      </c>
      <c r="K44" s="311" t="s">
        <v>433</v>
      </c>
      <c r="L44" s="319">
        <v>204</v>
      </c>
      <c r="M44" s="315">
        <v>7</v>
      </c>
      <c r="N44" s="315">
        <v>38</v>
      </c>
      <c r="O44" s="315">
        <v>4</v>
      </c>
      <c r="P44" s="315">
        <v>3</v>
      </c>
      <c r="Q44" s="315">
        <v>22</v>
      </c>
      <c r="R44" s="315">
        <v>5</v>
      </c>
      <c r="S44" s="315">
        <v>11</v>
      </c>
      <c r="T44" s="315">
        <v>2</v>
      </c>
      <c r="U44" s="312">
        <v>145</v>
      </c>
      <c r="V44" s="315">
        <v>77</v>
      </c>
      <c r="W44" s="316">
        <v>1</v>
      </c>
    </row>
    <row r="45" spans="1:23" ht="13.5" customHeight="1">
      <c r="A45" s="8"/>
      <c r="B45" s="6" t="s">
        <v>38</v>
      </c>
      <c r="C45" s="311" t="s">
        <v>433</v>
      </c>
      <c r="D45" s="311" t="s">
        <v>433</v>
      </c>
      <c r="E45" s="311" t="s">
        <v>433</v>
      </c>
      <c r="F45" s="311" t="s">
        <v>433</v>
      </c>
      <c r="G45" s="311" t="s">
        <v>433</v>
      </c>
      <c r="H45" s="311" t="s">
        <v>433</v>
      </c>
      <c r="I45" s="311" t="s">
        <v>433</v>
      </c>
      <c r="J45" s="311" t="s">
        <v>433</v>
      </c>
      <c r="K45" s="311" t="s">
        <v>433</v>
      </c>
      <c r="L45" s="311" t="s">
        <v>433</v>
      </c>
      <c r="M45" s="315">
        <v>3</v>
      </c>
      <c r="N45" s="315">
        <v>19</v>
      </c>
      <c r="O45" s="315">
        <v>3</v>
      </c>
      <c r="P45" s="311" t="s">
        <v>433</v>
      </c>
      <c r="Q45" s="315">
        <v>4</v>
      </c>
      <c r="R45" s="315">
        <v>6</v>
      </c>
      <c r="S45" s="315">
        <v>2</v>
      </c>
      <c r="T45" s="315">
        <v>1</v>
      </c>
      <c r="U45" s="316">
        <v>1</v>
      </c>
      <c r="V45" s="315">
        <v>14</v>
      </c>
      <c r="W45" s="311" t="s">
        <v>433</v>
      </c>
    </row>
    <row r="46" spans="1:23" ht="13.5" customHeight="1">
      <c r="A46" s="8"/>
      <c r="B46" s="6" t="s">
        <v>39</v>
      </c>
      <c r="C46" s="313">
        <v>1</v>
      </c>
      <c r="D46" s="311" t="s">
        <v>433</v>
      </c>
      <c r="E46" s="311" t="s">
        <v>433</v>
      </c>
      <c r="F46" s="311" t="s">
        <v>433</v>
      </c>
      <c r="G46" s="312">
        <v>1</v>
      </c>
      <c r="H46" s="314">
        <v>35</v>
      </c>
      <c r="I46" s="311" t="s">
        <v>433</v>
      </c>
      <c r="J46" s="311" t="s">
        <v>433</v>
      </c>
      <c r="K46" s="311" t="s">
        <v>433</v>
      </c>
      <c r="L46" s="319">
        <v>35</v>
      </c>
      <c r="M46" s="315">
        <v>6</v>
      </c>
      <c r="N46" s="316">
        <v>15</v>
      </c>
      <c r="O46" s="315">
        <v>3</v>
      </c>
      <c r="P46" s="315">
        <v>2</v>
      </c>
      <c r="Q46" s="315">
        <v>6</v>
      </c>
      <c r="R46" s="315">
        <v>4</v>
      </c>
      <c r="S46" s="315">
        <v>4</v>
      </c>
      <c r="T46" s="315">
        <v>2</v>
      </c>
      <c r="U46" s="316">
        <v>7</v>
      </c>
      <c r="V46" s="315">
        <v>10</v>
      </c>
      <c r="W46" s="311" t="s">
        <v>433</v>
      </c>
    </row>
    <row r="47" spans="1:23" ht="13.5" customHeight="1">
      <c r="A47" s="8"/>
      <c r="B47" s="6" t="s">
        <v>40</v>
      </c>
      <c r="C47" s="313">
        <v>2</v>
      </c>
      <c r="D47" s="311" t="s">
        <v>433</v>
      </c>
      <c r="E47" s="311" t="s">
        <v>433</v>
      </c>
      <c r="F47" s="311" t="s">
        <v>433</v>
      </c>
      <c r="G47" s="312">
        <v>2</v>
      </c>
      <c r="H47" s="314">
        <v>1100</v>
      </c>
      <c r="I47" s="315">
        <v>56</v>
      </c>
      <c r="J47" s="311" t="s">
        <v>433</v>
      </c>
      <c r="K47" s="311" t="s">
        <v>433</v>
      </c>
      <c r="L47" s="315">
        <v>1044</v>
      </c>
      <c r="M47" s="315">
        <v>12</v>
      </c>
      <c r="N47" s="315">
        <v>32</v>
      </c>
      <c r="O47" s="315">
        <v>6</v>
      </c>
      <c r="P47" s="315">
        <v>6</v>
      </c>
      <c r="Q47" s="315">
        <v>340</v>
      </c>
      <c r="R47" s="315">
        <v>17</v>
      </c>
      <c r="S47" s="315">
        <v>59</v>
      </c>
      <c r="T47" s="315">
        <v>5</v>
      </c>
      <c r="U47" s="315">
        <v>537</v>
      </c>
      <c r="V47" s="315">
        <v>47</v>
      </c>
      <c r="W47" s="316">
        <v>14</v>
      </c>
    </row>
    <row r="48" spans="1:23" ht="13.5" customHeight="1">
      <c r="A48" s="8"/>
      <c r="B48" s="6"/>
      <c r="C48" s="317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2"/>
    </row>
    <row r="49" spans="1:23" s="275" customFormat="1" ht="13.5" customHeight="1">
      <c r="A49" s="332" t="s">
        <v>41</v>
      </c>
      <c r="B49" s="333"/>
      <c r="C49" s="328">
        <f>SUM(C50:C53)</f>
        <v>4</v>
      </c>
      <c r="D49" s="310" t="s">
        <v>447</v>
      </c>
      <c r="E49" s="310" t="s">
        <v>447</v>
      </c>
      <c r="F49" s="310" t="s">
        <v>447</v>
      </c>
      <c r="G49" s="322">
        <f>SUM(G50:G53)</f>
        <v>4</v>
      </c>
      <c r="H49" s="323">
        <f>SUM(H50:H53)</f>
        <v>400</v>
      </c>
      <c r="I49" s="310" t="s">
        <v>447</v>
      </c>
      <c r="J49" s="310" t="s">
        <v>447</v>
      </c>
      <c r="K49" s="310" t="s">
        <v>447</v>
      </c>
      <c r="L49" s="322">
        <f aca="true" t="shared" si="5" ref="L49:W49">SUM(L50:L53)</f>
        <v>400</v>
      </c>
      <c r="M49" s="322">
        <f t="shared" si="5"/>
        <v>12</v>
      </c>
      <c r="N49" s="322">
        <f t="shared" si="5"/>
        <v>90</v>
      </c>
      <c r="O49" s="322">
        <f t="shared" si="5"/>
        <v>9</v>
      </c>
      <c r="P49" s="322">
        <f t="shared" si="5"/>
        <v>5</v>
      </c>
      <c r="Q49" s="324">
        <f t="shared" si="5"/>
        <v>29</v>
      </c>
      <c r="R49" s="324">
        <f t="shared" si="5"/>
        <v>12</v>
      </c>
      <c r="S49" s="324">
        <f t="shared" si="5"/>
        <v>25</v>
      </c>
      <c r="T49" s="324">
        <f t="shared" si="5"/>
        <v>11</v>
      </c>
      <c r="U49" s="324">
        <f t="shared" si="5"/>
        <v>72</v>
      </c>
      <c r="V49" s="324">
        <f t="shared" si="5"/>
        <v>84</v>
      </c>
      <c r="W49" s="325">
        <f t="shared" si="5"/>
        <v>1</v>
      </c>
    </row>
    <row r="50" spans="1:23" ht="13.5" customHeight="1">
      <c r="A50" s="9"/>
      <c r="B50" s="6" t="s">
        <v>42</v>
      </c>
      <c r="C50" s="313">
        <v>2</v>
      </c>
      <c r="D50" s="311" t="s">
        <v>433</v>
      </c>
      <c r="E50" s="311" t="s">
        <v>433</v>
      </c>
      <c r="F50" s="311" t="s">
        <v>433</v>
      </c>
      <c r="G50" s="312">
        <v>2</v>
      </c>
      <c r="H50" s="314">
        <v>211</v>
      </c>
      <c r="I50" s="311" t="s">
        <v>433</v>
      </c>
      <c r="J50" s="311" t="s">
        <v>433</v>
      </c>
      <c r="K50" s="311" t="s">
        <v>433</v>
      </c>
      <c r="L50" s="315">
        <v>211</v>
      </c>
      <c r="M50" s="315">
        <v>1</v>
      </c>
      <c r="N50" s="312">
        <v>19</v>
      </c>
      <c r="O50" s="315">
        <v>3</v>
      </c>
      <c r="P50" s="315">
        <v>2</v>
      </c>
      <c r="Q50" s="315">
        <v>9</v>
      </c>
      <c r="R50" s="315">
        <v>3</v>
      </c>
      <c r="S50" s="315">
        <v>8</v>
      </c>
      <c r="T50" s="315">
        <v>1</v>
      </c>
      <c r="U50" s="316">
        <v>33</v>
      </c>
      <c r="V50" s="315">
        <v>30</v>
      </c>
      <c r="W50" s="311" t="s">
        <v>433</v>
      </c>
    </row>
    <row r="51" spans="1:23" ht="13.5" customHeight="1">
      <c r="A51" s="9"/>
      <c r="B51" s="6" t="s">
        <v>43</v>
      </c>
      <c r="C51" s="313">
        <v>1</v>
      </c>
      <c r="D51" s="311" t="s">
        <v>433</v>
      </c>
      <c r="E51" s="311" t="s">
        <v>433</v>
      </c>
      <c r="F51" s="311" t="s">
        <v>433</v>
      </c>
      <c r="G51" s="312">
        <v>1</v>
      </c>
      <c r="H51" s="314">
        <v>100</v>
      </c>
      <c r="I51" s="311" t="s">
        <v>433</v>
      </c>
      <c r="J51" s="311" t="s">
        <v>433</v>
      </c>
      <c r="K51" s="311" t="s">
        <v>433</v>
      </c>
      <c r="L51" s="315">
        <v>100</v>
      </c>
      <c r="M51" s="315">
        <v>1</v>
      </c>
      <c r="N51" s="311" t="s">
        <v>433</v>
      </c>
      <c r="O51" s="315">
        <v>1</v>
      </c>
      <c r="P51" s="315">
        <v>1</v>
      </c>
      <c r="Q51" s="315">
        <v>7</v>
      </c>
      <c r="R51" s="315">
        <v>3</v>
      </c>
      <c r="S51" s="315">
        <v>8</v>
      </c>
      <c r="T51" s="315">
        <v>2</v>
      </c>
      <c r="U51" s="316">
        <v>24</v>
      </c>
      <c r="V51" s="315">
        <v>23</v>
      </c>
      <c r="W51" s="311" t="s">
        <v>433</v>
      </c>
    </row>
    <row r="52" spans="1:23" ht="13.5" customHeight="1">
      <c r="A52" s="9"/>
      <c r="B52" s="6" t="s">
        <v>44</v>
      </c>
      <c r="C52" s="313">
        <v>1</v>
      </c>
      <c r="D52" s="311" t="s">
        <v>433</v>
      </c>
      <c r="E52" s="311" t="s">
        <v>433</v>
      </c>
      <c r="F52" s="311" t="s">
        <v>433</v>
      </c>
      <c r="G52" s="312">
        <v>1</v>
      </c>
      <c r="H52" s="314">
        <v>89</v>
      </c>
      <c r="I52" s="311" t="s">
        <v>433</v>
      </c>
      <c r="J52" s="311" t="s">
        <v>433</v>
      </c>
      <c r="K52" s="311" t="s">
        <v>433</v>
      </c>
      <c r="L52" s="315">
        <v>89</v>
      </c>
      <c r="M52" s="315">
        <v>7</v>
      </c>
      <c r="N52" s="315">
        <v>65</v>
      </c>
      <c r="O52" s="315">
        <v>4</v>
      </c>
      <c r="P52" s="315">
        <v>2</v>
      </c>
      <c r="Q52" s="315">
        <v>10</v>
      </c>
      <c r="R52" s="315">
        <v>4</v>
      </c>
      <c r="S52" s="315">
        <v>7</v>
      </c>
      <c r="T52" s="315">
        <v>6</v>
      </c>
      <c r="U52" s="316">
        <v>13</v>
      </c>
      <c r="V52" s="315">
        <v>30</v>
      </c>
      <c r="W52" s="316">
        <v>1</v>
      </c>
    </row>
    <row r="53" spans="1:23" ht="13.5" customHeight="1">
      <c r="A53" s="9"/>
      <c r="B53" s="6" t="s">
        <v>45</v>
      </c>
      <c r="C53" s="311" t="s">
        <v>433</v>
      </c>
      <c r="D53" s="311" t="s">
        <v>433</v>
      </c>
      <c r="E53" s="311" t="s">
        <v>433</v>
      </c>
      <c r="F53" s="311" t="s">
        <v>433</v>
      </c>
      <c r="G53" s="311" t="s">
        <v>433</v>
      </c>
      <c r="H53" s="311" t="s">
        <v>433</v>
      </c>
      <c r="I53" s="311" t="s">
        <v>433</v>
      </c>
      <c r="J53" s="311" t="s">
        <v>433</v>
      </c>
      <c r="K53" s="311" t="s">
        <v>433</v>
      </c>
      <c r="L53" s="311" t="s">
        <v>433</v>
      </c>
      <c r="M53" s="315">
        <v>3</v>
      </c>
      <c r="N53" s="315">
        <v>6</v>
      </c>
      <c r="O53" s="315">
        <v>1</v>
      </c>
      <c r="P53" s="311" t="s">
        <v>433</v>
      </c>
      <c r="Q53" s="315">
        <v>3</v>
      </c>
      <c r="R53" s="315">
        <v>2</v>
      </c>
      <c r="S53" s="315">
        <v>2</v>
      </c>
      <c r="T53" s="315">
        <v>2</v>
      </c>
      <c r="U53" s="316">
        <v>2</v>
      </c>
      <c r="V53" s="315">
        <v>1</v>
      </c>
      <c r="W53" s="311" t="s">
        <v>433</v>
      </c>
    </row>
    <row r="54" spans="1:23" ht="13.5" customHeight="1">
      <c r="A54" s="9"/>
      <c r="B54" s="6"/>
      <c r="C54" s="317"/>
      <c r="D54" s="318"/>
      <c r="E54" s="318"/>
      <c r="F54" s="318"/>
      <c r="G54" s="318"/>
      <c r="H54" s="318"/>
      <c r="I54" s="318"/>
      <c r="J54" s="318"/>
      <c r="K54" s="318"/>
      <c r="L54" s="312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2"/>
    </row>
    <row r="55" spans="1:23" s="275" customFormat="1" ht="13.5" customHeight="1">
      <c r="A55" s="332" t="s">
        <v>46</v>
      </c>
      <c r="B55" s="333"/>
      <c r="C55" s="310" t="s">
        <v>447</v>
      </c>
      <c r="D55" s="310" t="s">
        <v>447</v>
      </c>
      <c r="E55" s="310" t="s">
        <v>447</v>
      </c>
      <c r="F55" s="310" t="s">
        <v>447</v>
      </c>
      <c r="G55" s="310" t="s">
        <v>447</v>
      </c>
      <c r="H55" s="310" t="s">
        <v>447</v>
      </c>
      <c r="I55" s="310" t="s">
        <v>447</v>
      </c>
      <c r="J55" s="310" t="s">
        <v>447</v>
      </c>
      <c r="K55" s="310" t="s">
        <v>447</v>
      </c>
      <c r="L55" s="310" t="s">
        <v>447</v>
      </c>
      <c r="M55" s="325">
        <f>SUM(M56:M61)</f>
        <v>29</v>
      </c>
      <c r="N55" s="322">
        <f aca="true" t="shared" si="6" ref="N55:V55">SUM(N56:N61)</f>
        <v>94</v>
      </c>
      <c r="O55" s="322">
        <f t="shared" si="6"/>
        <v>13</v>
      </c>
      <c r="P55" s="322">
        <f t="shared" si="6"/>
        <v>5</v>
      </c>
      <c r="Q55" s="324">
        <f t="shared" si="6"/>
        <v>27</v>
      </c>
      <c r="R55" s="324">
        <f t="shared" si="6"/>
        <v>15</v>
      </c>
      <c r="S55" s="324">
        <f t="shared" si="6"/>
        <v>10</v>
      </c>
      <c r="T55" s="324">
        <f t="shared" si="6"/>
        <v>10</v>
      </c>
      <c r="U55" s="325">
        <f t="shared" si="6"/>
        <v>17</v>
      </c>
      <c r="V55" s="324">
        <f t="shared" si="6"/>
        <v>26</v>
      </c>
      <c r="W55" s="310" t="s">
        <v>447</v>
      </c>
    </row>
    <row r="56" spans="1:23" ht="13.5" customHeight="1">
      <c r="A56" s="8"/>
      <c r="B56" s="6" t="s">
        <v>47</v>
      </c>
      <c r="C56" s="311" t="s">
        <v>433</v>
      </c>
      <c r="D56" s="311" t="s">
        <v>433</v>
      </c>
      <c r="E56" s="311" t="s">
        <v>433</v>
      </c>
      <c r="F56" s="311" t="s">
        <v>433</v>
      </c>
      <c r="G56" s="311" t="s">
        <v>433</v>
      </c>
      <c r="H56" s="311" t="s">
        <v>433</v>
      </c>
      <c r="I56" s="311" t="s">
        <v>433</v>
      </c>
      <c r="J56" s="311" t="s">
        <v>433</v>
      </c>
      <c r="K56" s="311" t="s">
        <v>433</v>
      </c>
      <c r="L56" s="311" t="s">
        <v>433</v>
      </c>
      <c r="M56" s="315">
        <v>2</v>
      </c>
      <c r="N56" s="315">
        <v>19</v>
      </c>
      <c r="O56" s="315">
        <v>2</v>
      </c>
      <c r="P56" s="311" t="s">
        <v>433</v>
      </c>
      <c r="Q56" s="312">
        <v>3</v>
      </c>
      <c r="R56" s="315">
        <v>2</v>
      </c>
      <c r="S56" s="315">
        <v>2</v>
      </c>
      <c r="T56" s="315">
        <v>1</v>
      </c>
      <c r="U56" s="316">
        <v>8</v>
      </c>
      <c r="V56" s="315">
        <v>6</v>
      </c>
      <c r="W56" s="311" t="s">
        <v>433</v>
      </c>
    </row>
    <row r="57" spans="1:23" ht="13.5" customHeight="1">
      <c r="A57" s="8"/>
      <c r="B57" s="6" t="s">
        <v>48</v>
      </c>
      <c r="C57" s="311" t="s">
        <v>433</v>
      </c>
      <c r="D57" s="311" t="s">
        <v>433</v>
      </c>
      <c r="E57" s="311" t="s">
        <v>433</v>
      </c>
      <c r="F57" s="311" t="s">
        <v>433</v>
      </c>
      <c r="G57" s="311" t="s">
        <v>433</v>
      </c>
      <c r="H57" s="311" t="s">
        <v>433</v>
      </c>
      <c r="I57" s="311" t="s">
        <v>433</v>
      </c>
      <c r="J57" s="311" t="s">
        <v>433</v>
      </c>
      <c r="K57" s="311" t="s">
        <v>433</v>
      </c>
      <c r="L57" s="311" t="s">
        <v>433</v>
      </c>
      <c r="M57" s="315">
        <v>3</v>
      </c>
      <c r="N57" s="311" t="s">
        <v>433</v>
      </c>
      <c r="O57" s="315">
        <v>3</v>
      </c>
      <c r="P57" s="312">
        <v>1</v>
      </c>
      <c r="Q57" s="315">
        <v>3</v>
      </c>
      <c r="R57" s="315">
        <v>2</v>
      </c>
      <c r="S57" s="315">
        <v>1</v>
      </c>
      <c r="T57" s="315">
        <v>2</v>
      </c>
      <c r="U57" s="316">
        <v>1</v>
      </c>
      <c r="V57" s="312">
        <v>1</v>
      </c>
      <c r="W57" s="311" t="s">
        <v>433</v>
      </c>
    </row>
    <row r="58" spans="1:23" ht="13.5" customHeight="1">
      <c r="A58" s="8"/>
      <c r="B58" s="6" t="s">
        <v>49</v>
      </c>
      <c r="C58" s="311" t="s">
        <v>433</v>
      </c>
      <c r="D58" s="311" t="s">
        <v>433</v>
      </c>
      <c r="E58" s="311" t="s">
        <v>433</v>
      </c>
      <c r="F58" s="311" t="s">
        <v>433</v>
      </c>
      <c r="G58" s="311" t="s">
        <v>433</v>
      </c>
      <c r="H58" s="311" t="s">
        <v>433</v>
      </c>
      <c r="I58" s="311" t="s">
        <v>433</v>
      </c>
      <c r="J58" s="311" t="s">
        <v>433</v>
      </c>
      <c r="K58" s="311" t="s">
        <v>433</v>
      </c>
      <c r="L58" s="311" t="s">
        <v>433</v>
      </c>
      <c r="M58" s="315">
        <v>9</v>
      </c>
      <c r="N58" s="315">
        <v>19</v>
      </c>
      <c r="O58" s="315">
        <v>2</v>
      </c>
      <c r="P58" s="311" t="s">
        <v>433</v>
      </c>
      <c r="Q58" s="315">
        <v>8</v>
      </c>
      <c r="R58" s="315">
        <v>5</v>
      </c>
      <c r="S58" s="315">
        <v>1</v>
      </c>
      <c r="T58" s="315">
        <v>2</v>
      </c>
      <c r="U58" s="316">
        <v>3</v>
      </c>
      <c r="V58" s="315">
        <v>6</v>
      </c>
      <c r="W58" s="311" t="s">
        <v>433</v>
      </c>
    </row>
    <row r="59" spans="1:23" ht="13.5" customHeight="1">
      <c r="A59" s="8"/>
      <c r="B59" s="6" t="s">
        <v>50</v>
      </c>
      <c r="C59" s="311" t="s">
        <v>433</v>
      </c>
      <c r="D59" s="311" t="s">
        <v>433</v>
      </c>
      <c r="E59" s="311" t="s">
        <v>433</v>
      </c>
      <c r="F59" s="311" t="s">
        <v>433</v>
      </c>
      <c r="G59" s="311" t="s">
        <v>433</v>
      </c>
      <c r="H59" s="311" t="s">
        <v>433</v>
      </c>
      <c r="I59" s="311" t="s">
        <v>433</v>
      </c>
      <c r="J59" s="311" t="s">
        <v>433</v>
      </c>
      <c r="K59" s="311" t="s">
        <v>433</v>
      </c>
      <c r="L59" s="311" t="s">
        <v>433</v>
      </c>
      <c r="M59" s="315">
        <v>6</v>
      </c>
      <c r="N59" s="315">
        <v>46</v>
      </c>
      <c r="O59" s="315">
        <v>3</v>
      </c>
      <c r="P59" s="312">
        <v>1</v>
      </c>
      <c r="Q59" s="315">
        <v>6</v>
      </c>
      <c r="R59" s="315">
        <v>3</v>
      </c>
      <c r="S59" s="315">
        <v>3</v>
      </c>
      <c r="T59" s="315">
        <v>3</v>
      </c>
      <c r="U59" s="316">
        <v>4</v>
      </c>
      <c r="V59" s="315">
        <v>8</v>
      </c>
      <c r="W59" s="311" t="s">
        <v>433</v>
      </c>
    </row>
    <row r="60" spans="1:23" ht="13.5" customHeight="1">
      <c r="A60" s="8"/>
      <c r="B60" s="6" t="s">
        <v>51</v>
      </c>
      <c r="C60" s="311" t="s">
        <v>433</v>
      </c>
      <c r="D60" s="311" t="s">
        <v>433</v>
      </c>
      <c r="E60" s="311" t="s">
        <v>433</v>
      </c>
      <c r="F60" s="311" t="s">
        <v>433</v>
      </c>
      <c r="G60" s="311" t="s">
        <v>433</v>
      </c>
      <c r="H60" s="311" t="s">
        <v>433</v>
      </c>
      <c r="I60" s="311" t="s">
        <v>433</v>
      </c>
      <c r="J60" s="311" t="s">
        <v>433</v>
      </c>
      <c r="K60" s="311" t="s">
        <v>433</v>
      </c>
      <c r="L60" s="311" t="s">
        <v>433</v>
      </c>
      <c r="M60" s="315">
        <v>4</v>
      </c>
      <c r="N60" s="311" t="s">
        <v>433</v>
      </c>
      <c r="O60" s="312">
        <v>1</v>
      </c>
      <c r="P60" s="311" t="s">
        <v>433</v>
      </c>
      <c r="Q60" s="312">
        <v>1</v>
      </c>
      <c r="R60" s="315">
        <v>1</v>
      </c>
      <c r="S60" s="311" t="s">
        <v>433</v>
      </c>
      <c r="T60" s="315">
        <v>1</v>
      </c>
      <c r="U60" s="311" t="s">
        <v>433</v>
      </c>
      <c r="V60" s="312">
        <v>2</v>
      </c>
      <c r="W60" s="311" t="s">
        <v>433</v>
      </c>
    </row>
    <row r="61" spans="1:23" ht="13.5" customHeight="1">
      <c r="A61" s="8"/>
      <c r="B61" s="6" t="s">
        <v>52</v>
      </c>
      <c r="C61" s="311" t="s">
        <v>433</v>
      </c>
      <c r="D61" s="311" t="s">
        <v>433</v>
      </c>
      <c r="E61" s="311" t="s">
        <v>433</v>
      </c>
      <c r="F61" s="311" t="s">
        <v>433</v>
      </c>
      <c r="G61" s="311" t="s">
        <v>433</v>
      </c>
      <c r="H61" s="311" t="s">
        <v>433</v>
      </c>
      <c r="I61" s="311" t="s">
        <v>433</v>
      </c>
      <c r="J61" s="311" t="s">
        <v>433</v>
      </c>
      <c r="K61" s="311" t="s">
        <v>433</v>
      </c>
      <c r="L61" s="311" t="s">
        <v>433</v>
      </c>
      <c r="M61" s="315">
        <v>5</v>
      </c>
      <c r="N61" s="315">
        <v>10</v>
      </c>
      <c r="O61" s="315">
        <v>2</v>
      </c>
      <c r="P61" s="315">
        <v>3</v>
      </c>
      <c r="Q61" s="315">
        <v>6</v>
      </c>
      <c r="R61" s="315">
        <v>2</v>
      </c>
      <c r="S61" s="315">
        <v>3</v>
      </c>
      <c r="T61" s="315">
        <v>1</v>
      </c>
      <c r="U61" s="316">
        <v>1</v>
      </c>
      <c r="V61" s="315">
        <v>3</v>
      </c>
      <c r="W61" s="311" t="s">
        <v>433</v>
      </c>
    </row>
    <row r="62" spans="1:23" ht="13.5" customHeight="1">
      <c r="A62" s="8"/>
      <c r="B62" s="6"/>
      <c r="C62" s="317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2"/>
    </row>
    <row r="63" spans="1:23" s="275" customFormat="1" ht="13.5" customHeight="1">
      <c r="A63" s="332" t="s">
        <v>53</v>
      </c>
      <c r="B63" s="333"/>
      <c r="C63" s="309">
        <f>SUM(C64:C67)</f>
        <v>4</v>
      </c>
      <c r="D63" s="310" t="s">
        <v>447</v>
      </c>
      <c r="E63" s="310" t="s">
        <v>447</v>
      </c>
      <c r="F63" s="310" t="s">
        <v>447</v>
      </c>
      <c r="G63" s="322">
        <f>SUM(G64:G67)</f>
        <v>4</v>
      </c>
      <c r="H63" s="323">
        <f>SUM(H64:H67)</f>
        <v>560</v>
      </c>
      <c r="I63" s="310" t="s">
        <v>447</v>
      </c>
      <c r="J63" s="310" t="s">
        <v>447</v>
      </c>
      <c r="K63" s="310" t="s">
        <v>447</v>
      </c>
      <c r="L63" s="322">
        <f aca="true" t="shared" si="7" ref="L63:W63">SUM(L64:L67)</f>
        <v>560</v>
      </c>
      <c r="M63" s="322">
        <f t="shared" si="7"/>
        <v>29</v>
      </c>
      <c r="N63" s="322">
        <f t="shared" si="7"/>
        <v>61</v>
      </c>
      <c r="O63" s="322">
        <f t="shared" si="7"/>
        <v>15</v>
      </c>
      <c r="P63" s="322">
        <f t="shared" si="7"/>
        <v>11</v>
      </c>
      <c r="Q63" s="324">
        <f t="shared" si="7"/>
        <v>59</v>
      </c>
      <c r="R63" s="324">
        <f t="shared" si="7"/>
        <v>17</v>
      </c>
      <c r="S63" s="324">
        <f t="shared" si="7"/>
        <v>37</v>
      </c>
      <c r="T63" s="324">
        <f t="shared" si="7"/>
        <v>17</v>
      </c>
      <c r="U63" s="324">
        <f t="shared" si="7"/>
        <v>133</v>
      </c>
      <c r="V63" s="324">
        <f t="shared" si="7"/>
        <v>145</v>
      </c>
      <c r="W63" s="325">
        <f t="shared" si="7"/>
        <v>12</v>
      </c>
    </row>
    <row r="64" spans="1:23" ht="13.5" customHeight="1">
      <c r="A64" s="8"/>
      <c r="B64" s="6" t="s">
        <v>54</v>
      </c>
      <c r="C64" s="313">
        <v>1</v>
      </c>
      <c r="D64" s="311" t="s">
        <v>433</v>
      </c>
      <c r="E64" s="311" t="s">
        <v>433</v>
      </c>
      <c r="F64" s="311" t="s">
        <v>433</v>
      </c>
      <c r="G64" s="312">
        <v>1</v>
      </c>
      <c r="H64" s="314">
        <v>170</v>
      </c>
      <c r="I64" s="311" t="s">
        <v>433</v>
      </c>
      <c r="J64" s="311" t="s">
        <v>433</v>
      </c>
      <c r="K64" s="311" t="s">
        <v>433</v>
      </c>
      <c r="L64" s="315">
        <v>170</v>
      </c>
      <c r="M64" s="315">
        <v>10</v>
      </c>
      <c r="N64" s="311" t="s">
        <v>433</v>
      </c>
      <c r="O64" s="315">
        <v>4</v>
      </c>
      <c r="P64" s="315">
        <v>4</v>
      </c>
      <c r="Q64" s="315">
        <v>21</v>
      </c>
      <c r="R64" s="315">
        <v>4</v>
      </c>
      <c r="S64" s="315">
        <v>11</v>
      </c>
      <c r="T64" s="315">
        <v>2</v>
      </c>
      <c r="U64" s="315">
        <v>60</v>
      </c>
      <c r="V64" s="315">
        <v>41</v>
      </c>
      <c r="W64" s="316">
        <v>6</v>
      </c>
    </row>
    <row r="65" spans="1:23" ht="13.5" customHeight="1">
      <c r="A65" s="8"/>
      <c r="B65" s="6" t="s">
        <v>55</v>
      </c>
      <c r="C65" s="311" t="s">
        <v>433</v>
      </c>
      <c r="D65" s="311" t="s">
        <v>433</v>
      </c>
      <c r="E65" s="311" t="s">
        <v>433</v>
      </c>
      <c r="F65" s="311" t="s">
        <v>433</v>
      </c>
      <c r="G65" s="311" t="s">
        <v>433</v>
      </c>
      <c r="H65" s="311" t="s">
        <v>433</v>
      </c>
      <c r="I65" s="311" t="s">
        <v>433</v>
      </c>
      <c r="J65" s="311" t="s">
        <v>433</v>
      </c>
      <c r="K65" s="311" t="s">
        <v>433</v>
      </c>
      <c r="L65" s="311" t="s">
        <v>433</v>
      </c>
      <c r="M65" s="315">
        <v>10</v>
      </c>
      <c r="N65" s="315">
        <v>44</v>
      </c>
      <c r="O65" s="315">
        <v>5</v>
      </c>
      <c r="P65" s="315">
        <v>2</v>
      </c>
      <c r="Q65" s="315">
        <v>7</v>
      </c>
      <c r="R65" s="315">
        <v>6</v>
      </c>
      <c r="S65" s="315">
        <v>3</v>
      </c>
      <c r="T65" s="312">
        <v>4</v>
      </c>
      <c r="U65" s="316">
        <v>12</v>
      </c>
      <c r="V65" s="315">
        <v>16</v>
      </c>
      <c r="W65" s="316">
        <v>2</v>
      </c>
    </row>
    <row r="66" spans="1:23" ht="13.5" customHeight="1">
      <c r="A66" s="8"/>
      <c r="B66" s="6" t="s">
        <v>56</v>
      </c>
      <c r="C66" s="313">
        <v>2</v>
      </c>
      <c r="D66" s="311" t="s">
        <v>433</v>
      </c>
      <c r="E66" s="311" t="s">
        <v>433</v>
      </c>
      <c r="F66" s="311" t="s">
        <v>433</v>
      </c>
      <c r="G66" s="312">
        <v>2</v>
      </c>
      <c r="H66" s="314">
        <v>238</v>
      </c>
      <c r="I66" s="311" t="s">
        <v>433</v>
      </c>
      <c r="J66" s="311" t="s">
        <v>433</v>
      </c>
      <c r="K66" s="311" t="s">
        <v>433</v>
      </c>
      <c r="L66" s="315">
        <v>238</v>
      </c>
      <c r="M66" s="315">
        <v>7</v>
      </c>
      <c r="N66" s="315">
        <v>17</v>
      </c>
      <c r="O66" s="315">
        <v>5</v>
      </c>
      <c r="P66" s="315">
        <v>5</v>
      </c>
      <c r="Q66" s="315">
        <v>25</v>
      </c>
      <c r="R66" s="315">
        <v>6</v>
      </c>
      <c r="S66" s="315">
        <v>21</v>
      </c>
      <c r="T66" s="315">
        <v>10</v>
      </c>
      <c r="U66" s="315">
        <v>53</v>
      </c>
      <c r="V66" s="315">
        <v>65</v>
      </c>
      <c r="W66" s="316">
        <v>4</v>
      </c>
    </row>
    <row r="67" spans="1:23" ht="13.5" customHeight="1">
      <c r="A67" s="8"/>
      <c r="B67" s="6" t="s">
        <v>57</v>
      </c>
      <c r="C67" s="313">
        <v>1</v>
      </c>
      <c r="D67" s="311" t="s">
        <v>433</v>
      </c>
      <c r="E67" s="311" t="s">
        <v>433</v>
      </c>
      <c r="F67" s="311" t="s">
        <v>433</v>
      </c>
      <c r="G67" s="312">
        <v>1</v>
      </c>
      <c r="H67" s="314">
        <v>152</v>
      </c>
      <c r="I67" s="311" t="s">
        <v>433</v>
      </c>
      <c r="J67" s="311" t="s">
        <v>433</v>
      </c>
      <c r="K67" s="311" t="s">
        <v>433</v>
      </c>
      <c r="L67" s="315">
        <v>152</v>
      </c>
      <c r="M67" s="315">
        <v>2</v>
      </c>
      <c r="N67" s="311" t="s">
        <v>433</v>
      </c>
      <c r="O67" s="315">
        <v>1</v>
      </c>
      <c r="P67" s="311" t="s">
        <v>433</v>
      </c>
      <c r="Q67" s="315">
        <v>6</v>
      </c>
      <c r="R67" s="315">
        <v>1</v>
      </c>
      <c r="S67" s="315">
        <v>2</v>
      </c>
      <c r="T67" s="315">
        <v>1</v>
      </c>
      <c r="U67" s="316">
        <v>8</v>
      </c>
      <c r="V67" s="315">
        <v>23</v>
      </c>
      <c r="W67" s="311" t="s">
        <v>433</v>
      </c>
    </row>
    <row r="68" spans="1:23" ht="13.5" customHeight="1">
      <c r="A68" s="8"/>
      <c r="B68" s="6"/>
      <c r="C68" s="320"/>
      <c r="D68" s="312"/>
      <c r="E68" s="312"/>
      <c r="F68" s="312"/>
      <c r="G68" s="312"/>
      <c r="H68" s="312"/>
      <c r="I68" s="312"/>
      <c r="J68" s="312"/>
      <c r="K68" s="312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2"/>
    </row>
    <row r="69" spans="1:23" s="275" customFormat="1" ht="13.5" customHeight="1">
      <c r="A69" s="332" t="s">
        <v>58</v>
      </c>
      <c r="B69" s="333"/>
      <c r="C69" s="310" t="s">
        <v>447</v>
      </c>
      <c r="D69" s="310" t="s">
        <v>447</v>
      </c>
      <c r="E69" s="310" t="s">
        <v>447</v>
      </c>
      <c r="F69" s="310" t="s">
        <v>447</v>
      </c>
      <c r="G69" s="310" t="s">
        <v>447</v>
      </c>
      <c r="H69" s="310" t="s">
        <v>447</v>
      </c>
      <c r="I69" s="310" t="s">
        <v>447</v>
      </c>
      <c r="J69" s="310" t="s">
        <v>447</v>
      </c>
      <c r="K69" s="310" t="s">
        <v>447</v>
      </c>
      <c r="L69" s="310" t="s">
        <v>447</v>
      </c>
      <c r="M69" s="325">
        <f>SUM(M70)</f>
        <v>2</v>
      </c>
      <c r="N69" s="322">
        <f aca="true" t="shared" si="8" ref="N69:W69">SUM(N70)</f>
        <v>16</v>
      </c>
      <c r="O69" s="322">
        <f t="shared" si="8"/>
        <v>2</v>
      </c>
      <c r="P69" s="322">
        <f t="shared" si="8"/>
        <v>1</v>
      </c>
      <c r="Q69" s="322">
        <f t="shared" si="8"/>
        <v>2</v>
      </c>
      <c r="R69" s="322">
        <f t="shared" si="8"/>
        <v>2</v>
      </c>
      <c r="S69" s="322">
        <f t="shared" si="8"/>
        <v>2</v>
      </c>
      <c r="T69" s="322">
        <f t="shared" si="8"/>
        <v>2</v>
      </c>
      <c r="U69" s="322">
        <f t="shared" si="8"/>
        <v>5</v>
      </c>
      <c r="V69" s="322">
        <f t="shared" si="8"/>
        <v>12</v>
      </c>
      <c r="W69" s="322">
        <f t="shared" si="8"/>
        <v>1</v>
      </c>
    </row>
    <row r="70" spans="1:23" ht="13.5" customHeight="1">
      <c r="A70" s="10"/>
      <c r="B70" s="66" t="s">
        <v>59</v>
      </c>
      <c r="C70" s="267" t="s">
        <v>434</v>
      </c>
      <c r="D70" s="268" t="s">
        <v>434</v>
      </c>
      <c r="E70" s="124" t="s">
        <v>434</v>
      </c>
      <c r="F70" s="124" t="s">
        <v>434</v>
      </c>
      <c r="G70" s="124" t="s">
        <v>434</v>
      </c>
      <c r="H70" s="268" t="s">
        <v>434</v>
      </c>
      <c r="I70" s="268" t="s">
        <v>434</v>
      </c>
      <c r="J70" s="268" t="s">
        <v>434</v>
      </c>
      <c r="K70" s="268" t="s">
        <v>434</v>
      </c>
      <c r="L70" s="268" t="s">
        <v>434</v>
      </c>
      <c r="M70" s="269">
        <v>2</v>
      </c>
      <c r="N70" s="269">
        <v>16</v>
      </c>
      <c r="O70" s="269">
        <v>2</v>
      </c>
      <c r="P70" s="268">
        <v>1</v>
      </c>
      <c r="Q70" s="269">
        <v>2</v>
      </c>
      <c r="R70" s="269">
        <v>2</v>
      </c>
      <c r="S70" s="270">
        <v>2</v>
      </c>
      <c r="T70" s="269">
        <v>2</v>
      </c>
      <c r="U70" s="270">
        <v>5</v>
      </c>
      <c r="V70" s="269">
        <v>12</v>
      </c>
      <c r="W70" s="269">
        <v>1</v>
      </c>
    </row>
    <row r="71" spans="1:24" ht="13.5" customHeight="1">
      <c r="A71" s="11" t="s">
        <v>345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3.5" customHeight="1">
      <c r="A72" s="11" t="s">
        <v>432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3.5" customHeight="1">
      <c r="A73" s="11" t="s">
        <v>171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</sheetData>
  <sheetProtection/>
  <mergeCells count="39">
    <mergeCell ref="A2:W2"/>
    <mergeCell ref="A3:W3"/>
    <mergeCell ref="A5:B7"/>
    <mergeCell ref="C5:L5"/>
    <mergeCell ref="M5:N5"/>
    <mergeCell ref="O5:O7"/>
    <mergeCell ref="P5:P7"/>
    <mergeCell ref="Q5:Q7"/>
    <mergeCell ref="R5:R7"/>
    <mergeCell ref="S5:S7"/>
    <mergeCell ref="M6:M7"/>
    <mergeCell ref="N6:N7"/>
    <mergeCell ref="T5:T7"/>
    <mergeCell ref="U5:U7"/>
    <mergeCell ref="V5:V7"/>
    <mergeCell ref="W5:W7"/>
    <mergeCell ref="A8:B8"/>
    <mergeCell ref="A9:B9"/>
    <mergeCell ref="A10:B10"/>
    <mergeCell ref="A11:B11"/>
    <mergeCell ref="C6:G6"/>
    <mergeCell ref="H6:L6"/>
    <mergeCell ref="A17:B17"/>
    <mergeCell ref="A18:B18"/>
    <mergeCell ref="A19:B19"/>
    <mergeCell ref="A20:B20"/>
    <mergeCell ref="A12:B12"/>
    <mergeCell ref="A14:B14"/>
    <mergeCell ref="A15:B15"/>
    <mergeCell ref="A16:B16"/>
    <mergeCell ref="A69:B69"/>
    <mergeCell ref="A42:B42"/>
    <mergeCell ref="A49:B49"/>
    <mergeCell ref="A55:B55"/>
    <mergeCell ref="A63:B63"/>
    <mergeCell ref="A21:B21"/>
    <mergeCell ref="A23:B23"/>
    <mergeCell ref="A26:B26"/>
    <mergeCell ref="A32:B3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66"/>
  <sheetViews>
    <sheetView view="pageBreakPreview" zoomScale="60" zoomScalePageLayoutView="0" workbookViewId="0" topLeftCell="A1">
      <selection activeCell="A1" sqref="A1"/>
    </sheetView>
  </sheetViews>
  <sheetFormatPr defaultColWidth="10.59765625" defaultRowHeight="15"/>
  <cols>
    <col min="1" max="1" width="19.09765625" style="11" customWidth="1"/>
    <col min="2" max="2" width="44.59765625" style="11" customWidth="1"/>
    <col min="3" max="3" width="13.5" style="11" customWidth="1"/>
    <col min="4" max="12" width="12.59765625" style="11" customWidth="1"/>
    <col min="13" max="16384" width="10.59765625" style="11" customWidth="1"/>
  </cols>
  <sheetData>
    <row r="1" spans="1:12" s="2" customFormat="1" ht="19.5" customHeight="1">
      <c r="A1" s="2" t="s">
        <v>346</v>
      </c>
      <c r="K1" s="4"/>
      <c r="L1" s="4" t="s">
        <v>347</v>
      </c>
    </row>
    <row r="2" spans="1:12" s="19" customFormat="1" ht="19.5" customHeight="1">
      <c r="A2" s="374" t="s">
        <v>448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1" s="19" customFormat="1" ht="18" customHeight="1" thickBot="1">
      <c r="A3" s="69"/>
      <c r="B3" s="299"/>
      <c r="K3" s="20"/>
    </row>
    <row r="4" spans="1:12" s="19" customFormat="1" ht="15.75" customHeight="1">
      <c r="A4" s="126" t="s">
        <v>211</v>
      </c>
      <c r="B4" s="354" t="s">
        <v>288</v>
      </c>
      <c r="C4" s="647" t="s">
        <v>460</v>
      </c>
      <c r="D4" s="369"/>
      <c r="E4" s="370"/>
      <c r="F4" s="370"/>
      <c r="G4" s="370"/>
      <c r="H4" s="368" t="s">
        <v>289</v>
      </c>
      <c r="I4" s="369"/>
      <c r="J4" s="370"/>
      <c r="K4" s="370"/>
      <c r="L4" s="370"/>
    </row>
    <row r="5" spans="1:12" s="19" customFormat="1" ht="15.75" customHeight="1">
      <c r="A5" s="67" t="s">
        <v>212</v>
      </c>
      <c r="B5" s="366"/>
      <c r="C5" s="371"/>
      <c r="D5" s="372"/>
      <c r="E5" s="373"/>
      <c r="F5" s="373"/>
      <c r="G5" s="373"/>
      <c r="H5" s="371"/>
      <c r="I5" s="372"/>
      <c r="J5" s="373"/>
      <c r="K5" s="373"/>
      <c r="L5" s="373"/>
    </row>
    <row r="6" spans="1:12" s="19" customFormat="1" ht="15.75" customHeight="1">
      <c r="A6" s="68" t="s">
        <v>213</v>
      </c>
      <c r="B6" s="367"/>
      <c r="C6" s="21" t="s">
        <v>278</v>
      </c>
      <c r="D6" s="21" t="s">
        <v>284</v>
      </c>
      <c r="E6" s="21" t="s">
        <v>285</v>
      </c>
      <c r="F6" s="21" t="s">
        <v>286</v>
      </c>
      <c r="G6" s="21" t="s">
        <v>287</v>
      </c>
      <c r="H6" s="21" t="s">
        <v>278</v>
      </c>
      <c r="I6" s="21" t="s">
        <v>284</v>
      </c>
      <c r="J6" s="21" t="s">
        <v>285</v>
      </c>
      <c r="K6" s="21" t="s">
        <v>286</v>
      </c>
      <c r="L6" s="21" t="s">
        <v>287</v>
      </c>
    </row>
    <row r="7" spans="1:12" ht="15.75" customHeight="1">
      <c r="A7" s="276" t="s">
        <v>354</v>
      </c>
      <c r="B7" s="277" t="s">
        <v>62</v>
      </c>
      <c r="C7" s="300">
        <v>8091</v>
      </c>
      <c r="D7" s="300">
        <v>8231</v>
      </c>
      <c r="E7" s="300">
        <f>SUM(E9:E13,E15:E19,E21:E25,E27:E31,E33:E37,E39:E43,E45:E49,E51:E58)</f>
        <v>8516</v>
      </c>
      <c r="F7" s="300">
        <f>SUM(F9:F13,F15:F19,F21:F25,F27:F31,F33:F37,F39:F43,F45:F49,F51:F58)</f>
        <v>8641</v>
      </c>
      <c r="G7" s="300">
        <f>SUM(G9:G13,G15:G19,G21:G25,G27:G31,G33:G37,G39:G43,G45:G49,G51:G58)</f>
        <v>8911</v>
      </c>
      <c r="H7" s="301">
        <v>699.5</v>
      </c>
      <c r="I7" s="301">
        <v>709.5</v>
      </c>
      <c r="J7" s="301">
        <v>733.2</v>
      </c>
      <c r="K7" s="301">
        <v>742.6</v>
      </c>
      <c r="L7" s="301">
        <v>764.6</v>
      </c>
    </row>
    <row r="8" spans="1:12" ht="15.75" customHeight="1">
      <c r="A8" s="137"/>
      <c r="B8" s="9"/>
      <c r="C8" s="127"/>
      <c r="D8" s="128"/>
      <c r="E8" s="128"/>
      <c r="F8" s="128"/>
      <c r="G8" s="128"/>
      <c r="H8" s="129"/>
      <c r="I8" s="15"/>
      <c r="J8" s="15"/>
      <c r="K8" s="129"/>
      <c r="L8" s="15"/>
    </row>
    <row r="9" spans="1:12" ht="15.75" customHeight="1">
      <c r="A9" s="137" t="s">
        <v>290</v>
      </c>
      <c r="B9" s="9" t="s">
        <v>63</v>
      </c>
      <c r="C9" s="130">
        <v>2212</v>
      </c>
      <c r="D9" s="131">
        <v>2181</v>
      </c>
      <c r="E9" s="131">
        <v>2283</v>
      </c>
      <c r="F9" s="131">
        <v>2263</v>
      </c>
      <c r="G9" s="131">
        <v>2341</v>
      </c>
      <c r="H9" s="132">
        <v>191.2</v>
      </c>
      <c r="I9" s="132">
        <v>188</v>
      </c>
      <c r="J9" s="132">
        <v>196.6</v>
      </c>
      <c r="K9" s="132">
        <v>194.5</v>
      </c>
      <c r="L9" s="132">
        <v>200.8</v>
      </c>
    </row>
    <row r="10" spans="1:12" ht="15.75" customHeight="1">
      <c r="A10" s="214" t="s">
        <v>355</v>
      </c>
      <c r="B10" s="9" t="s">
        <v>291</v>
      </c>
      <c r="C10" s="130">
        <v>1564</v>
      </c>
      <c r="D10" s="131">
        <v>1655</v>
      </c>
      <c r="E10" s="131">
        <v>1741</v>
      </c>
      <c r="F10" s="131">
        <v>1768</v>
      </c>
      <c r="G10" s="131">
        <v>1873</v>
      </c>
      <c r="H10" s="132">
        <v>135.2</v>
      </c>
      <c r="I10" s="132">
        <v>142.7</v>
      </c>
      <c r="J10" s="132">
        <v>149.9</v>
      </c>
      <c r="K10" s="132">
        <v>151.9</v>
      </c>
      <c r="L10" s="132">
        <v>160.7</v>
      </c>
    </row>
    <row r="11" spans="1:12" ht="15.75" customHeight="1">
      <c r="A11" s="137" t="s">
        <v>292</v>
      </c>
      <c r="B11" s="9" t="s">
        <v>64</v>
      </c>
      <c r="C11" s="130">
        <v>1279</v>
      </c>
      <c r="D11" s="131">
        <v>1218</v>
      </c>
      <c r="E11" s="131">
        <v>1223</v>
      </c>
      <c r="F11" s="131">
        <v>1188</v>
      </c>
      <c r="G11" s="131">
        <v>1146</v>
      </c>
      <c r="H11" s="132">
        <v>110.6</v>
      </c>
      <c r="I11" s="132">
        <v>105</v>
      </c>
      <c r="J11" s="132">
        <v>105.3</v>
      </c>
      <c r="K11" s="132">
        <v>102.1</v>
      </c>
      <c r="L11" s="132">
        <v>98.3</v>
      </c>
    </row>
    <row r="12" spans="1:12" ht="15.75" customHeight="1">
      <c r="A12" s="137" t="s">
        <v>293</v>
      </c>
      <c r="B12" s="9" t="s">
        <v>172</v>
      </c>
      <c r="C12" s="130">
        <v>832</v>
      </c>
      <c r="D12" s="131">
        <v>891</v>
      </c>
      <c r="E12" s="131">
        <v>867</v>
      </c>
      <c r="F12" s="131">
        <v>934</v>
      </c>
      <c r="G12" s="131">
        <v>997</v>
      </c>
      <c r="H12" s="132">
        <v>71.9</v>
      </c>
      <c r="I12" s="132">
        <v>76.8</v>
      </c>
      <c r="J12" s="132">
        <v>74.6</v>
      </c>
      <c r="K12" s="132">
        <v>80.3</v>
      </c>
      <c r="L12" s="132">
        <v>85.5</v>
      </c>
    </row>
    <row r="13" spans="1:12" ht="15.75" customHeight="1">
      <c r="A13" s="137">
        <v>89</v>
      </c>
      <c r="B13" s="9" t="s">
        <v>173</v>
      </c>
      <c r="C13" s="130">
        <v>403</v>
      </c>
      <c r="D13" s="131">
        <v>466</v>
      </c>
      <c r="E13" s="131">
        <v>500</v>
      </c>
      <c r="F13" s="131">
        <v>525</v>
      </c>
      <c r="G13" s="131">
        <v>533</v>
      </c>
      <c r="H13" s="132">
        <v>34.8</v>
      </c>
      <c r="I13" s="132">
        <v>40.2</v>
      </c>
      <c r="J13" s="132">
        <v>43</v>
      </c>
      <c r="K13" s="132">
        <v>45.1</v>
      </c>
      <c r="L13" s="132">
        <v>45.7</v>
      </c>
    </row>
    <row r="14" spans="1:12" ht="15.75" customHeight="1">
      <c r="A14" s="137"/>
      <c r="C14" s="130"/>
      <c r="D14" s="131"/>
      <c r="E14" s="131"/>
      <c r="F14" s="131"/>
      <c r="G14" s="131"/>
      <c r="H14" s="132"/>
      <c r="I14" s="132"/>
      <c r="J14" s="132"/>
      <c r="K14" s="132"/>
      <c r="L14" s="132"/>
    </row>
    <row r="15" spans="1:12" ht="15.75" customHeight="1">
      <c r="A15" s="137" t="s">
        <v>294</v>
      </c>
      <c r="B15" s="133" t="s">
        <v>174</v>
      </c>
      <c r="C15" s="130">
        <v>336</v>
      </c>
      <c r="D15" s="131">
        <v>365</v>
      </c>
      <c r="E15" s="131">
        <v>368</v>
      </c>
      <c r="F15" s="131">
        <v>383</v>
      </c>
      <c r="G15" s="131">
        <v>370</v>
      </c>
      <c r="H15" s="132">
        <v>29</v>
      </c>
      <c r="I15" s="132">
        <v>31.5</v>
      </c>
      <c r="J15" s="132">
        <v>31.7</v>
      </c>
      <c r="K15" s="132">
        <v>32.9</v>
      </c>
      <c r="L15" s="132">
        <v>31.8</v>
      </c>
    </row>
    <row r="16" spans="1:12" ht="15.75" customHeight="1">
      <c r="A16" s="137">
        <v>88</v>
      </c>
      <c r="B16" s="9" t="s">
        <v>175</v>
      </c>
      <c r="C16" s="130">
        <v>278</v>
      </c>
      <c r="D16" s="131">
        <v>252</v>
      </c>
      <c r="E16" s="131">
        <v>264</v>
      </c>
      <c r="F16" s="131">
        <v>266</v>
      </c>
      <c r="G16" s="131">
        <v>278</v>
      </c>
      <c r="H16" s="132">
        <v>24</v>
      </c>
      <c r="I16" s="132">
        <v>21.7</v>
      </c>
      <c r="J16" s="132">
        <v>22.7</v>
      </c>
      <c r="K16" s="132">
        <v>22.9</v>
      </c>
      <c r="L16" s="132">
        <v>23.9</v>
      </c>
    </row>
    <row r="17" spans="1:12" ht="15.75" customHeight="1">
      <c r="A17" s="137" t="s">
        <v>295</v>
      </c>
      <c r="B17" s="9" t="s">
        <v>176</v>
      </c>
      <c r="C17" s="130">
        <v>205</v>
      </c>
      <c r="D17" s="131">
        <v>169</v>
      </c>
      <c r="E17" s="131">
        <v>192</v>
      </c>
      <c r="F17" s="131">
        <v>191</v>
      </c>
      <c r="G17" s="131">
        <v>170</v>
      </c>
      <c r="H17" s="132">
        <v>17.7</v>
      </c>
      <c r="I17" s="132">
        <v>14.6</v>
      </c>
      <c r="J17" s="132">
        <v>16.5</v>
      </c>
      <c r="K17" s="132">
        <v>16.4</v>
      </c>
      <c r="L17" s="132">
        <v>14.6</v>
      </c>
    </row>
    <row r="18" spans="1:12" ht="15.75" customHeight="1">
      <c r="A18" s="137" t="s">
        <v>296</v>
      </c>
      <c r="B18" s="9" t="s">
        <v>177</v>
      </c>
      <c r="C18" s="130">
        <v>131</v>
      </c>
      <c r="D18" s="131">
        <v>147</v>
      </c>
      <c r="E18" s="131">
        <v>193</v>
      </c>
      <c r="F18" s="131">
        <v>178</v>
      </c>
      <c r="G18" s="131">
        <v>175</v>
      </c>
      <c r="H18" s="132">
        <v>11.3</v>
      </c>
      <c r="I18" s="132">
        <v>12.7</v>
      </c>
      <c r="J18" s="132">
        <v>14.6</v>
      </c>
      <c r="K18" s="132">
        <v>15.3</v>
      </c>
      <c r="L18" s="132">
        <v>15</v>
      </c>
    </row>
    <row r="19" spans="1:12" ht="15.75" customHeight="1">
      <c r="A19" s="137">
        <v>73</v>
      </c>
      <c r="B19" s="133" t="s">
        <v>178</v>
      </c>
      <c r="C19" s="130">
        <v>116</v>
      </c>
      <c r="D19" s="131">
        <v>130</v>
      </c>
      <c r="E19" s="131">
        <v>111</v>
      </c>
      <c r="F19" s="131">
        <v>127</v>
      </c>
      <c r="G19" s="131">
        <v>126</v>
      </c>
      <c r="H19" s="132">
        <v>10</v>
      </c>
      <c r="I19" s="132">
        <v>11.2</v>
      </c>
      <c r="J19" s="132">
        <v>9.6</v>
      </c>
      <c r="K19" s="132">
        <v>10.9</v>
      </c>
      <c r="L19" s="132">
        <v>10.8</v>
      </c>
    </row>
    <row r="20" spans="1:12" ht="15.75" customHeight="1">
      <c r="A20" s="137"/>
      <c r="B20" s="9"/>
      <c r="C20" s="130"/>
      <c r="D20" s="131"/>
      <c r="E20" s="131"/>
      <c r="F20" s="131"/>
      <c r="G20" s="131"/>
      <c r="H20" s="132"/>
      <c r="I20" s="132"/>
      <c r="J20" s="132"/>
      <c r="K20" s="132"/>
      <c r="L20" s="132"/>
    </row>
    <row r="21" spans="1:12" ht="15.75" customHeight="1">
      <c r="A21" s="137">
        <v>39</v>
      </c>
      <c r="B21" s="9" t="s">
        <v>179</v>
      </c>
      <c r="C21" s="130">
        <v>106</v>
      </c>
      <c r="D21" s="131">
        <v>92</v>
      </c>
      <c r="E21" s="131">
        <v>97</v>
      </c>
      <c r="F21" s="131">
        <v>111</v>
      </c>
      <c r="G21" s="131">
        <v>120</v>
      </c>
      <c r="H21" s="132">
        <v>9.2</v>
      </c>
      <c r="I21" s="132">
        <v>7.9</v>
      </c>
      <c r="J21" s="132">
        <v>8.4</v>
      </c>
      <c r="K21" s="132">
        <v>9.5</v>
      </c>
      <c r="L21" s="132">
        <v>10.3</v>
      </c>
    </row>
    <row r="22" spans="1:12" ht="15.75" customHeight="1">
      <c r="A22" s="137" t="s">
        <v>297</v>
      </c>
      <c r="B22" s="9" t="s">
        <v>180</v>
      </c>
      <c r="C22" s="130">
        <v>62</v>
      </c>
      <c r="D22" s="131">
        <v>70</v>
      </c>
      <c r="E22" s="131">
        <v>86</v>
      </c>
      <c r="F22" s="131">
        <v>59</v>
      </c>
      <c r="G22" s="131">
        <v>72</v>
      </c>
      <c r="H22" s="132">
        <v>5.4</v>
      </c>
      <c r="I22" s="132">
        <v>6</v>
      </c>
      <c r="J22" s="132">
        <v>7.4</v>
      </c>
      <c r="K22" s="132">
        <v>5.1</v>
      </c>
      <c r="L22" s="132">
        <v>6.2</v>
      </c>
    </row>
    <row r="23" spans="1:12" ht="15.75" customHeight="1">
      <c r="A23" s="137">
        <v>61</v>
      </c>
      <c r="B23" s="9" t="s">
        <v>181</v>
      </c>
      <c r="C23" s="130">
        <v>70</v>
      </c>
      <c r="D23" s="131">
        <v>68</v>
      </c>
      <c r="E23" s="131">
        <v>80</v>
      </c>
      <c r="F23" s="131">
        <v>86</v>
      </c>
      <c r="G23" s="131">
        <v>113</v>
      </c>
      <c r="H23" s="132">
        <v>6.1</v>
      </c>
      <c r="I23" s="132">
        <v>5.9</v>
      </c>
      <c r="J23" s="132">
        <v>6.9</v>
      </c>
      <c r="K23" s="132">
        <v>7.4</v>
      </c>
      <c r="L23" s="132">
        <v>9.7</v>
      </c>
    </row>
    <row r="24" spans="1:12" ht="15.75" customHeight="1">
      <c r="A24" s="137">
        <v>68</v>
      </c>
      <c r="B24" s="9" t="s">
        <v>182</v>
      </c>
      <c r="C24" s="130">
        <v>49</v>
      </c>
      <c r="D24" s="131">
        <v>61</v>
      </c>
      <c r="E24" s="131">
        <v>52</v>
      </c>
      <c r="F24" s="131">
        <v>51</v>
      </c>
      <c r="G24" s="131">
        <v>51</v>
      </c>
      <c r="H24" s="132">
        <v>4.2</v>
      </c>
      <c r="I24" s="132">
        <v>5.3</v>
      </c>
      <c r="J24" s="132">
        <v>4.5</v>
      </c>
      <c r="K24" s="132">
        <v>4.4</v>
      </c>
      <c r="L24" s="132">
        <v>4.4</v>
      </c>
    </row>
    <row r="25" spans="1:12" ht="15.75" customHeight="1">
      <c r="A25" s="137" t="s">
        <v>298</v>
      </c>
      <c r="B25" s="9" t="s">
        <v>183</v>
      </c>
      <c r="C25" s="130">
        <v>42</v>
      </c>
      <c r="D25" s="131">
        <v>43</v>
      </c>
      <c r="E25" s="131">
        <v>32</v>
      </c>
      <c r="F25" s="131">
        <v>24</v>
      </c>
      <c r="G25" s="131">
        <v>19</v>
      </c>
      <c r="H25" s="132">
        <v>3.6</v>
      </c>
      <c r="I25" s="132">
        <v>3.7</v>
      </c>
      <c r="J25" s="132">
        <v>2.8</v>
      </c>
      <c r="K25" s="132">
        <v>2.1</v>
      </c>
      <c r="L25" s="132">
        <v>1.6</v>
      </c>
    </row>
    <row r="26" spans="1:12" ht="15.75" customHeight="1">
      <c r="A26" s="137"/>
      <c r="B26" s="9"/>
      <c r="C26" s="130"/>
      <c r="D26" s="131"/>
      <c r="E26" s="131"/>
      <c r="F26" s="131"/>
      <c r="G26" s="131"/>
      <c r="H26" s="132"/>
      <c r="I26" s="132"/>
      <c r="J26" s="132"/>
      <c r="K26" s="132"/>
      <c r="L26" s="132"/>
    </row>
    <row r="27" spans="1:12" ht="15.75" customHeight="1">
      <c r="A27" s="137">
        <v>44</v>
      </c>
      <c r="B27" s="9" t="s">
        <v>357</v>
      </c>
      <c r="C27" s="130">
        <v>49</v>
      </c>
      <c r="D27" s="131">
        <v>46</v>
      </c>
      <c r="E27" s="131">
        <v>60</v>
      </c>
      <c r="F27" s="131">
        <v>52</v>
      </c>
      <c r="G27" s="131">
        <v>63</v>
      </c>
      <c r="H27" s="132">
        <v>4.2</v>
      </c>
      <c r="I27" s="132">
        <v>4</v>
      </c>
      <c r="J27" s="132">
        <v>5.2</v>
      </c>
      <c r="K27" s="132">
        <v>4.4</v>
      </c>
      <c r="L27" s="132">
        <v>5.4</v>
      </c>
    </row>
    <row r="28" spans="1:12" ht="15.75" customHeight="1">
      <c r="A28" s="137">
        <v>69</v>
      </c>
      <c r="B28" s="9" t="s">
        <v>184</v>
      </c>
      <c r="C28" s="130">
        <v>42</v>
      </c>
      <c r="D28" s="131">
        <v>29</v>
      </c>
      <c r="E28" s="131">
        <v>30</v>
      </c>
      <c r="F28" s="131">
        <v>34</v>
      </c>
      <c r="G28" s="131">
        <v>34</v>
      </c>
      <c r="H28" s="132">
        <v>3.6</v>
      </c>
      <c r="I28" s="132">
        <v>2.5</v>
      </c>
      <c r="J28" s="132">
        <v>2.6</v>
      </c>
      <c r="K28" s="132">
        <v>2.9</v>
      </c>
      <c r="L28" s="132">
        <v>2.9</v>
      </c>
    </row>
    <row r="29" spans="1:12" ht="15.75" customHeight="1">
      <c r="A29" s="137">
        <v>71</v>
      </c>
      <c r="B29" s="9" t="s">
        <v>185</v>
      </c>
      <c r="C29" s="130">
        <v>31</v>
      </c>
      <c r="D29" s="131">
        <v>36</v>
      </c>
      <c r="E29" s="131">
        <v>36</v>
      </c>
      <c r="F29" s="131">
        <v>35</v>
      </c>
      <c r="G29" s="131">
        <v>45</v>
      </c>
      <c r="H29" s="132">
        <v>2.7</v>
      </c>
      <c r="I29" s="132">
        <v>3.1</v>
      </c>
      <c r="J29" s="132">
        <v>3.1</v>
      </c>
      <c r="K29" s="132">
        <v>3</v>
      </c>
      <c r="L29" s="132">
        <v>3.9</v>
      </c>
    </row>
    <row r="30" spans="1:12" ht="15.75" customHeight="1">
      <c r="A30" s="137">
        <v>42</v>
      </c>
      <c r="B30" s="9" t="s">
        <v>186</v>
      </c>
      <c r="C30" s="130">
        <v>33</v>
      </c>
      <c r="D30" s="131">
        <v>36</v>
      </c>
      <c r="E30" s="131">
        <v>38</v>
      </c>
      <c r="F30" s="131">
        <v>31</v>
      </c>
      <c r="G30" s="131">
        <v>32</v>
      </c>
      <c r="H30" s="132">
        <v>2.9</v>
      </c>
      <c r="I30" s="132">
        <v>3.1</v>
      </c>
      <c r="J30" s="132">
        <v>3.3</v>
      </c>
      <c r="K30" s="132">
        <v>2.7</v>
      </c>
      <c r="L30" s="132">
        <v>2.8</v>
      </c>
    </row>
    <row r="31" spans="1:12" ht="15.75" customHeight="1">
      <c r="A31" s="137">
        <v>81</v>
      </c>
      <c r="B31" s="9" t="s">
        <v>187</v>
      </c>
      <c r="C31" s="130">
        <v>27</v>
      </c>
      <c r="D31" s="131">
        <v>29</v>
      </c>
      <c r="E31" s="131">
        <v>33</v>
      </c>
      <c r="F31" s="131">
        <v>28</v>
      </c>
      <c r="G31" s="131">
        <v>37</v>
      </c>
      <c r="H31" s="132">
        <v>2.3</v>
      </c>
      <c r="I31" s="132">
        <v>2.5</v>
      </c>
      <c r="J31" s="132">
        <v>2.8</v>
      </c>
      <c r="K31" s="132">
        <v>2.4</v>
      </c>
      <c r="L31" s="132">
        <v>3.2</v>
      </c>
    </row>
    <row r="32" spans="1:12" ht="15.75" customHeight="1">
      <c r="A32" s="137"/>
      <c r="B32" s="9"/>
      <c r="C32" s="130"/>
      <c r="D32" s="131"/>
      <c r="E32" s="131"/>
      <c r="F32" s="131"/>
      <c r="G32" s="131"/>
      <c r="H32" s="132"/>
      <c r="I32" s="132"/>
      <c r="J32" s="132"/>
      <c r="K32" s="132"/>
      <c r="L32" s="132"/>
    </row>
    <row r="33" spans="1:12" ht="15.75" customHeight="1">
      <c r="A33" s="137" t="s">
        <v>299</v>
      </c>
      <c r="B33" s="9" t="s">
        <v>188</v>
      </c>
      <c r="C33" s="130">
        <v>12</v>
      </c>
      <c r="D33" s="131">
        <v>16</v>
      </c>
      <c r="E33" s="131">
        <v>13</v>
      </c>
      <c r="F33" s="131">
        <v>15</v>
      </c>
      <c r="G33" s="131">
        <v>18</v>
      </c>
      <c r="H33" s="132">
        <v>1</v>
      </c>
      <c r="I33" s="132">
        <v>1.4</v>
      </c>
      <c r="J33" s="132">
        <v>1.1</v>
      </c>
      <c r="K33" s="132">
        <v>1.3</v>
      </c>
      <c r="L33" s="132">
        <v>1.6</v>
      </c>
    </row>
    <row r="34" spans="1:12" ht="15.75" customHeight="1">
      <c r="A34" s="137">
        <v>13</v>
      </c>
      <c r="B34" s="330" t="s">
        <v>455</v>
      </c>
      <c r="C34" s="130">
        <v>42</v>
      </c>
      <c r="D34" s="131">
        <v>40</v>
      </c>
      <c r="E34" s="131">
        <v>49</v>
      </c>
      <c r="F34" s="131">
        <v>53</v>
      </c>
      <c r="G34" s="131">
        <v>55</v>
      </c>
      <c r="H34" s="132">
        <v>3.6</v>
      </c>
      <c r="I34" s="132">
        <v>3.4</v>
      </c>
      <c r="J34" s="132">
        <v>4.2</v>
      </c>
      <c r="K34" s="132">
        <v>4.6</v>
      </c>
      <c r="L34" s="132">
        <v>4.7</v>
      </c>
    </row>
    <row r="35" spans="1:12" ht="15.75" customHeight="1">
      <c r="A35" s="137">
        <v>74</v>
      </c>
      <c r="B35" s="331" t="s">
        <v>456</v>
      </c>
      <c r="C35" s="130">
        <v>26</v>
      </c>
      <c r="D35" s="131">
        <v>26</v>
      </c>
      <c r="E35" s="131">
        <v>19</v>
      </c>
      <c r="F35" s="131">
        <v>28</v>
      </c>
      <c r="G35" s="131">
        <v>33</v>
      </c>
      <c r="H35" s="132">
        <v>2.2</v>
      </c>
      <c r="I35" s="132">
        <v>2.2</v>
      </c>
      <c r="J35" s="132">
        <v>1.6</v>
      </c>
      <c r="K35" s="132">
        <v>2.4</v>
      </c>
      <c r="L35" s="132">
        <v>2.8</v>
      </c>
    </row>
    <row r="36" spans="1:12" ht="15.75" customHeight="1">
      <c r="A36" s="137">
        <v>67</v>
      </c>
      <c r="B36" s="9" t="s">
        <v>189</v>
      </c>
      <c r="C36" s="130">
        <v>25</v>
      </c>
      <c r="D36" s="131">
        <v>20</v>
      </c>
      <c r="E36" s="131">
        <v>26</v>
      </c>
      <c r="F36" s="131">
        <v>35</v>
      </c>
      <c r="G36" s="131">
        <v>36</v>
      </c>
      <c r="H36" s="132">
        <v>2.2</v>
      </c>
      <c r="I36" s="132">
        <v>1.7</v>
      </c>
      <c r="J36" s="132">
        <v>2.2</v>
      </c>
      <c r="K36" s="132">
        <v>3</v>
      </c>
      <c r="L36" s="132">
        <v>3.1</v>
      </c>
    </row>
    <row r="37" spans="1:12" ht="15.75" customHeight="1">
      <c r="A37" s="137" t="s">
        <v>300</v>
      </c>
      <c r="B37" s="133" t="s">
        <v>190</v>
      </c>
      <c r="C37" s="130">
        <v>16</v>
      </c>
      <c r="D37" s="131">
        <v>27</v>
      </c>
      <c r="E37" s="131">
        <v>26</v>
      </c>
      <c r="F37" s="131">
        <v>25</v>
      </c>
      <c r="G37" s="131">
        <v>17</v>
      </c>
      <c r="H37" s="132">
        <v>1.4</v>
      </c>
      <c r="I37" s="132">
        <v>2.3</v>
      </c>
      <c r="J37" s="132">
        <v>2.2</v>
      </c>
      <c r="K37" s="132">
        <v>2.1</v>
      </c>
      <c r="L37" s="132">
        <v>1.5</v>
      </c>
    </row>
    <row r="38" spans="1:12" ht="15.75" customHeight="1">
      <c r="A38" s="137"/>
      <c r="B38" s="9"/>
      <c r="C38" s="130"/>
      <c r="D38" s="131"/>
      <c r="E38" s="131"/>
      <c r="F38" s="131"/>
      <c r="G38" s="131"/>
      <c r="H38" s="132"/>
      <c r="I38" s="132"/>
      <c r="J38" s="132"/>
      <c r="K38" s="132"/>
      <c r="L38" s="132"/>
    </row>
    <row r="39" spans="1:12" ht="15.75" customHeight="1">
      <c r="A39" s="137" t="s">
        <v>356</v>
      </c>
      <c r="B39" s="9" t="s">
        <v>191</v>
      </c>
      <c r="C39" s="130">
        <v>15</v>
      </c>
      <c r="D39" s="131">
        <v>9</v>
      </c>
      <c r="E39" s="131">
        <v>9</v>
      </c>
      <c r="F39" s="131">
        <v>12</v>
      </c>
      <c r="G39" s="131">
        <v>17</v>
      </c>
      <c r="H39" s="132">
        <v>1.3</v>
      </c>
      <c r="I39" s="132">
        <v>0.8</v>
      </c>
      <c r="J39" s="132">
        <v>0.8</v>
      </c>
      <c r="K39" s="132">
        <v>1</v>
      </c>
      <c r="L39" s="132">
        <v>1.5</v>
      </c>
    </row>
    <row r="40" spans="1:12" ht="15.75" customHeight="1">
      <c r="A40" s="137">
        <v>41</v>
      </c>
      <c r="B40" s="9" t="s">
        <v>192</v>
      </c>
      <c r="C40" s="130">
        <v>21</v>
      </c>
      <c r="D40" s="131">
        <v>14</v>
      </c>
      <c r="E40" s="131">
        <v>14</v>
      </c>
      <c r="F40" s="131">
        <v>23</v>
      </c>
      <c r="G40" s="131">
        <v>18</v>
      </c>
      <c r="H40" s="132">
        <v>1.8</v>
      </c>
      <c r="I40" s="132">
        <v>1.2</v>
      </c>
      <c r="J40" s="132">
        <v>1.2</v>
      </c>
      <c r="K40" s="132">
        <v>2</v>
      </c>
      <c r="L40" s="132">
        <v>1.6</v>
      </c>
    </row>
    <row r="41" spans="1:12" s="125" customFormat="1" ht="15.75" customHeight="1">
      <c r="A41" s="137">
        <v>82</v>
      </c>
      <c r="B41" s="136" t="s">
        <v>193</v>
      </c>
      <c r="C41" s="197">
        <v>7</v>
      </c>
      <c r="D41" s="198">
        <v>13</v>
      </c>
      <c r="E41" s="198">
        <v>18</v>
      </c>
      <c r="F41" s="198">
        <v>16</v>
      </c>
      <c r="G41" s="198">
        <v>12</v>
      </c>
      <c r="H41" s="199">
        <v>0.6</v>
      </c>
      <c r="I41" s="199">
        <v>1.1</v>
      </c>
      <c r="J41" s="199">
        <v>1.5</v>
      </c>
      <c r="K41" s="199">
        <v>1.4</v>
      </c>
      <c r="L41" s="199">
        <v>1</v>
      </c>
    </row>
    <row r="42" spans="1:12" s="125" customFormat="1" ht="15.75" customHeight="1">
      <c r="A42" s="200">
        <v>26</v>
      </c>
      <c r="B42" s="121" t="s">
        <v>194</v>
      </c>
      <c r="C42" s="197">
        <v>17</v>
      </c>
      <c r="D42" s="198">
        <v>29</v>
      </c>
      <c r="E42" s="198">
        <v>31</v>
      </c>
      <c r="F42" s="198">
        <v>36</v>
      </c>
      <c r="G42" s="198">
        <v>26</v>
      </c>
      <c r="H42" s="199">
        <v>1.5</v>
      </c>
      <c r="I42" s="199">
        <v>2.5</v>
      </c>
      <c r="J42" s="199">
        <v>2.6</v>
      </c>
      <c r="K42" s="199">
        <v>3.1</v>
      </c>
      <c r="L42" s="199">
        <v>2.2</v>
      </c>
    </row>
    <row r="43" spans="1:12" s="125" customFormat="1" ht="15.75" customHeight="1">
      <c r="A43" s="200">
        <v>38</v>
      </c>
      <c r="B43" s="121" t="s">
        <v>195</v>
      </c>
      <c r="C43" s="197">
        <v>18</v>
      </c>
      <c r="D43" s="198">
        <v>26</v>
      </c>
      <c r="E43" s="198">
        <v>9</v>
      </c>
      <c r="F43" s="198">
        <v>38</v>
      </c>
      <c r="G43" s="198">
        <v>53</v>
      </c>
      <c r="H43" s="199">
        <v>1.6</v>
      </c>
      <c r="I43" s="199">
        <v>2.2</v>
      </c>
      <c r="J43" s="199">
        <v>0.8</v>
      </c>
      <c r="K43" s="199">
        <v>3.3</v>
      </c>
      <c r="L43" s="199">
        <v>4.6</v>
      </c>
    </row>
    <row r="44" spans="1:12" s="125" customFormat="1" ht="15.75" customHeight="1">
      <c r="A44" s="200"/>
      <c r="B44" s="121"/>
      <c r="C44" s="197"/>
      <c r="D44" s="198"/>
      <c r="E44" s="198"/>
      <c r="F44" s="198"/>
      <c r="G44" s="198"/>
      <c r="H44" s="199"/>
      <c r="I44" s="199"/>
      <c r="J44" s="199"/>
      <c r="K44" s="199"/>
      <c r="L44" s="199"/>
    </row>
    <row r="45" spans="1:12" s="125" customFormat="1" ht="15.75" customHeight="1">
      <c r="A45" s="200" t="s">
        <v>301</v>
      </c>
      <c r="B45" s="121" t="s">
        <v>196</v>
      </c>
      <c r="C45" s="197">
        <v>7</v>
      </c>
      <c r="D45" s="198">
        <v>1</v>
      </c>
      <c r="E45" s="198">
        <v>7</v>
      </c>
      <c r="F45" s="198">
        <v>5</v>
      </c>
      <c r="G45" s="198">
        <v>3</v>
      </c>
      <c r="H45" s="199">
        <v>0.6</v>
      </c>
      <c r="I45" s="199">
        <v>0.1</v>
      </c>
      <c r="J45" s="199">
        <v>0.6</v>
      </c>
      <c r="K45" s="199">
        <v>0.4</v>
      </c>
      <c r="L45" s="199">
        <v>0.3</v>
      </c>
    </row>
    <row r="46" spans="1:12" s="125" customFormat="1" ht="15.75" customHeight="1">
      <c r="A46" s="200" t="s">
        <v>302</v>
      </c>
      <c r="B46" s="121" t="s">
        <v>197</v>
      </c>
      <c r="C46" s="197">
        <v>1</v>
      </c>
      <c r="D46" s="198" t="s">
        <v>434</v>
      </c>
      <c r="E46" s="198">
        <v>3</v>
      </c>
      <c r="F46" s="198">
        <v>8</v>
      </c>
      <c r="G46" s="198">
        <v>4</v>
      </c>
      <c r="H46" s="199">
        <v>0.1</v>
      </c>
      <c r="I46" s="198" t="s">
        <v>434</v>
      </c>
      <c r="J46" s="199">
        <v>0.3</v>
      </c>
      <c r="K46" s="199">
        <v>0.7</v>
      </c>
      <c r="L46" s="199">
        <v>0.3</v>
      </c>
    </row>
    <row r="47" spans="1:12" s="125" customFormat="1" ht="15.75" customHeight="1">
      <c r="A47" s="200">
        <v>43</v>
      </c>
      <c r="B47" s="121" t="s">
        <v>198</v>
      </c>
      <c r="C47" s="197">
        <v>4</v>
      </c>
      <c r="D47" s="198">
        <v>3</v>
      </c>
      <c r="E47" s="198">
        <v>2</v>
      </c>
      <c r="F47" s="198">
        <v>2</v>
      </c>
      <c r="G47" s="198">
        <v>3</v>
      </c>
      <c r="H47" s="199">
        <v>0.3</v>
      </c>
      <c r="I47" s="199">
        <v>0.3</v>
      </c>
      <c r="J47" s="199">
        <v>0.2</v>
      </c>
      <c r="K47" s="199">
        <v>0.2</v>
      </c>
      <c r="L47" s="199">
        <v>0.3</v>
      </c>
    </row>
    <row r="48" spans="1:12" s="125" customFormat="1" ht="15.75" customHeight="1">
      <c r="A48" s="200">
        <v>64</v>
      </c>
      <c r="B48" s="150" t="s">
        <v>303</v>
      </c>
      <c r="C48" s="197">
        <v>1</v>
      </c>
      <c r="D48" s="198">
        <v>5</v>
      </c>
      <c r="E48" s="198">
        <v>2</v>
      </c>
      <c r="F48" s="198">
        <v>1</v>
      </c>
      <c r="G48" s="198">
        <v>8</v>
      </c>
      <c r="H48" s="199">
        <v>0.1</v>
      </c>
      <c r="I48" s="199">
        <v>0.4</v>
      </c>
      <c r="J48" s="199">
        <v>0.2</v>
      </c>
      <c r="K48" s="199">
        <v>0.1</v>
      </c>
      <c r="L48" s="199">
        <v>0.7</v>
      </c>
    </row>
    <row r="49" spans="1:12" s="125" customFormat="1" ht="15.75" customHeight="1">
      <c r="A49" s="200">
        <v>79</v>
      </c>
      <c r="B49" s="121" t="s">
        <v>358</v>
      </c>
      <c r="C49" s="197">
        <v>1</v>
      </c>
      <c r="D49" s="198">
        <v>1</v>
      </c>
      <c r="E49" s="198" t="s">
        <v>434</v>
      </c>
      <c r="F49" s="198">
        <v>1</v>
      </c>
      <c r="G49" s="198" t="s">
        <v>434</v>
      </c>
      <c r="H49" s="199">
        <v>0.1</v>
      </c>
      <c r="I49" s="199">
        <v>0.1</v>
      </c>
      <c r="J49" s="198" t="s">
        <v>434</v>
      </c>
      <c r="K49" s="199">
        <v>0.1</v>
      </c>
      <c r="L49" s="199" t="s">
        <v>304</v>
      </c>
    </row>
    <row r="50" spans="1:12" s="125" customFormat="1" ht="15.75" customHeight="1">
      <c r="A50" s="200"/>
      <c r="B50" s="121"/>
      <c r="C50" s="197"/>
      <c r="D50" s="198"/>
      <c r="E50" s="198"/>
      <c r="F50" s="198"/>
      <c r="G50" s="198"/>
      <c r="H50" s="199"/>
      <c r="I50" s="199"/>
      <c r="J50" s="199"/>
      <c r="K50" s="199"/>
      <c r="L50" s="199"/>
    </row>
    <row r="51" spans="1:12" s="125" customFormat="1" ht="15.75" customHeight="1">
      <c r="A51" s="200">
        <v>78</v>
      </c>
      <c r="B51" s="644" t="s">
        <v>199</v>
      </c>
      <c r="C51" s="198">
        <v>2</v>
      </c>
      <c r="D51" s="198">
        <v>4</v>
      </c>
      <c r="E51" s="198">
        <v>1</v>
      </c>
      <c r="F51" s="198">
        <v>3</v>
      </c>
      <c r="G51" s="198">
        <v>5</v>
      </c>
      <c r="H51" s="199">
        <v>0.2</v>
      </c>
      <c r="I51" s="199">
        <v>0.3</v>
      </c>
      <c r="J51" s="199">
        <v>0.1</v>
      </c>
      <c r="K51" s="199">
        <v>0.3</v>
      </c>
      <c r="L51" s="199">
        <v>0.4</v>
      </c>
    </row>
    <row r="52" spans="1:12" s="125" customFormat="1" ht="15.75" customHeight="1">
      <c r="A52" s="200">
        <v>70</v>
      </c>
      <c r="B52" s="644" t="s">
        <v>200</v>
      </c>
      <c r="C52" s="198" t="s">
        <v>434</v>
      </c>
      <c r="D52" s="198">
        <v>1</v>
      </c>
      <c r="E52" s="198" t="s">
        <v>434</v>
      </c>
      <c r="F52" s="198">
        <v>2</v>
      </c>
      <c r="G52" s="198" t="s">
        <v>434</v>
      </c>
      <c r="H52" s="198" t="s">
        <v>434</v>
      </c>
      <c r="I52" s="199">
        <v>0.1</v>
      </c>
      <c r="J52" s="198" t="s">
        <v>434</v>
      </c>
      <c r="K52" s="199">
        <v>0.2</v>
      </c>
      <c r="L52" s="199" t="s">
        <v>304</v>
      </c>
    </row>
    <row r="53" spans="1:12" s="125" customFormat="1" ht="15.75" customHeight="1">
      <c r="A53" s="200">
        <v>40</v>
      </c>
      <c r="B53" s="645" t="s">
        <v>201</v>
      </c>
      <c r="C53" s="198">
        <v>7</v>
      </c>
      <c r="D53" s="198">
        <v>4</v>
      </c>
      <c r="E53" s="198">
        <v>1</v>
      </c>
      <c r="F53" s="198">
        <v>3</v>
      </c>
      <c r="G53" s="198">
        <v>5</v>
      </c>
      <c r="H53" s="199">
        <v>0.6</v>
      </c>
      <c r="I53" s="199">
        <v>0.3</v>
      </c>
      <c r="J53" s="199">
        <v>0.1</v>
      </c>
      <c r="K53" s="199">
        <v>0.2</v>
      </c>
      <c r="L53" s="199">
        <v>0.4</v>
      </c>
    </row>
    <row r="54" spans="1:12" s="125" customFormat="1" ht="15.75" customHeight="1">
      <c r="A54" s="200">
        <v>22</v>
      </c>
      <c r="B54" s="644" t="s">
        <v>202</v>
      </c>
      <c r="C54" s="198" t="s">
        <v>434</v>
      </c>
      <c r="D54" s="198" t="s">
        <v>434</v>
      </c>
      <c r="E54" s="198" t="s">
        <v>434</v>
      </c>
      <c r="F54" s="198" t="s">
        <v>434</v>
      </c>
      <c r="G54" s="198">
        <v>1</v>
      </c>
      <c r="H54" s="198" t="s">
        <v>434</v>
      </c>
      <c r="I54" s="198" t="s">
        <v>434</v>
      </c>
      <c r="J54" s="198" t="s">
        <v>434</v>
      </c>
      <c r="K54" s="198" t="s">
        <v>434</v>
      </c>
      <c r="L54" s="199">
        <v>0.1</v>
      </c>
    </row>
    <row r="55" spans="1:12" s="125" customFormat="1" ht="15.75" customHeight="1">
      <c r="A55" s="200">
        <v>23</v>
      </c>
      <c r="B55" s="644" t="s">
        <v>203</v>
      </c>
      <c r="C55" s="198">
        <v>1</v>
      </c>
      <c r="D55" s="198">
        <v>1</v>
      </c>
      <c r="E55" s="198" t="s">
        <v>434</v>
      </c>
      <c r="F55" s="198">
        <v>1</v>
      </c>
      <c r="G55" s="198">
        <v>1</v>
      </c>
      <c r="H55" s="198" t="s">
        <v>434</v>
      </c>
      <c r="I55" s="199">
        <v>0.1</v>
      </c>
      <c r="J55" s="198" t="s">
        <v>434</v>
      </c>
      <c r="K55" s="199">
        <v>0.1</v>
      </c>
      <c r="L55" s="199">
        <v>0.1</v>
      </c>
    </row>
    <row r="56" spans="1:12" s="125" customFormat="1" ht="15.75" customHeight="1">
      <c r="A56" s="200"/>
      <c r="B56" s="644"/>
      <c r="C56" s="198"/>
      <c r="D56" s="198"/>
      <c r="E56" s="198"/>
      <c r="F56" s="198"/>
      <c r="G56" s="198"/>
      <c r="H56" s="199"/>
      <c r="I56" s="199"/>
      <c r="J56" s="199"/>
      <c r="K56" s="199"/>
      <c r="L56" s="199"/>
    </row>
    <row r="57" spans="1:12" s="125" customFormat="1" ht="15.75" customHeight="1">
      <c r="A57" s="200">
        <v>16</v>
      </c>
      <c r="B57" s="646" t="s">
        <v>204</v>
      </c>
      <c r="C57" s="198" t="s">
        <v>434</v>
      </c>
      <c r="D57" s="198" t="s">
        <v>434</v>
      </c>
      <c r="E57" s="198" t="s">
        <v>434</v>
      </c>
      <c r="F57" s="198" t="s">
        <v>434</v>
      </c>
      <c r="G57" s="198">
        <v>1</v>
      </c>
      <c r="H57" s="198" t="s">
        <v>434</v>
      </c>
      <c r="I57" s="198" t="s">
        <v>434</v>
      </c>
      <c r="J57" s="198" t="s">
        <v>434</v>
      </c>
      <c r="K57" s="198" t="s">
        <v>434</v>
      </c>
      <c r="L57" s="199">
        <v>0.1</v>
      </c>
    </row>
    <row r="58" spans="1:12" s="125" customFormat="1" ht="15.75" customHeight="1">
      <c r="A58" s="200">
        <v>12</v>
      </c>
      <c r="B58" s="644" t="s">
        <v>205</v>
      </c>
      <c r="C58" s="198" t="s">
        <v>434</v>
      </c>
      <c r="D58" s="198" t="s">
        <v>434</v>
      </c>
      <c r="E58" s="198" t="s">
        <v>434</v>
      </c>
      <c r="F58" s="198" t="s">
        <v>434</v>
      </c>
      <c r="G58" s="198" t="s">
        <v>434</v>
      </c>
      <c r="H58" s="198" t="s">
        <v>434</v>
      </c>
      <c r="I58" s="198" t="s">
        <v>434</v>
      </c>
      <c r="J58" s="198" t="s">
        <v>434</v>
      </c>
      <c r="K58" s="198" t="s">
        <v>434</v>
      </c>
      <c r="L58" s="199" t="s">
        <v>305</v>
      </c>
    </row>
    <row r="59" spans="1:12" ht="15.75" customHeight="1">
      <c r="A59" s="200"/>
      <c r="B59" s="64"/>
      <c r="C59" s="130"/>
      <c r="D59" s="131"/>
      <c r="E59" s="131"/>
      <c r="F59" s="131"/>
      <c r="G59" s="131"/>
      <c r="H59" s="132"/>
      <c r="I59" s="132"/>
      <c r="J59" s="132"/>
      <c r="K59" s="132"/>
      <c r="L59" s="132"/>
    </row>
    <row r="60" spans="1:12" ht="15.75" customHeight="1">
      <c r="A60" s="137" t="s">
        <v>306</v>
      </c>
      <c r="B60" s="120" t="s">
        <v>206</v>
      </c>
      <c r="C60" s="130">
        <v>39</v>
      </c>
      <c r="D60" s="131">
        <v>41</v>
      </c>
      <c r="E60" s="131">
        <v>30</v>
      </c>
      <c r="F60" s="131">
        <v>22</v>
      </c>
      <c r="G60" s="131">
        <v>16</v>
      </c>
      <c r="H60" s="132">
        <v>3.4</v>
      </c>
      <c r="I60" s="132">
        <v>3.5</v>
      </c>
      <c r="J60" s="132">
        <v>2.6</v>
      </c>
      <c r="K60" s="132">
        <v>1.9</v>
      </c>
      <c r="L60" s="132">
        <v>1.4</v>
      </c>
    </row>
    <row r="61" spans="1:12" ht="15.75" customHeight="1">
      <c r="A61" s="137">
        <v>29</v>
      </c>
      <c r="B61" s="120" t="s">
        <v>207</v>
      </c>
      <c r="C61" s="130">
        <v>556</v>
      </c>
      <c r="D61" s="131">
        <v>482</v>
      </c>
      <c r="E61" s="131">
        <v>517</v>
      </c>
      <c r="F61" s="131">
        <v>481</v>
      </c>
      <c r="G61" s="131">
        <v>497</v>
      </c>
      <c r="H61" s="132">
        <v>48.1</v>
      </c>
      <c r="I61" s="132">
        <v>41.5</v>
      </c>
      <c r="J61" s="132">
        <v>44.5</v>
      </c>
      <c r="K61" s="132">
        <v>41.3</v>
      </c>
      <c r="L61" s="132">
        <v>42.7</v>
      </c>
    </row>
    <row r="62" spans="1:12" ht="15.75" customHeight="1">
      <c r="A62" s="137">
        <v>33</v>
      </c>
      <c r="B62" s="120" t="s">
        <v>359</v>
      </c>
      <c r="C62" s="130">
        <v>419</v>
      </c>
      <c r="D62" s="131">
        <v>340</v>
      </c>
      <c r="E62" s="131">
        <v>437</v>
      </c>
      <c r="F62" s="131">
        <v>413</v>
      </c>
      <c r="G62" s="131">
        <v>466</v>
      </c>
      <c r="H62" s="132">
        <v>36.2</v>
      </c>
      <c r="I62" s="132">
        <v>29.3</v>
      </c>
      <c r="J62" s="132">
        <v>37.6</v>
      </c>
      <c r="K62" s="132">
        <v>35.5</v>
      </c>
      <c r="L62" s="132">
        <v>40</v>
      </c>
    </row>
    <row r="63" spans="1:12" ht="15.75" customHeight="1">
      <c r="A63" s="137">
        <v>63</v>
      </c>
      <c r="B63" s="120" t="s">
        <v>208</v>
      </c>
      <c r="C63" s="130">
        <v>767</v>
      </c>
      <c r="D63" s="131">
        <v>835</v>
      </c>
      <c r="E63" s="131">
        <v>812</v>
      </c>
      <c r="F63" s="131">
        <v>861</v>
      </c>
      <c r="G63" s="131">
        <v>932</v>
      </c>
      <c r="H63" s="132">
        <v>66.3</v>
      </c>
      <c r="I63" s="132">
        <v>72</v>
      </c>
      <c r="J63" s="132">
        <v>69.9</v>
      </c>
      <c r="K63" s="132">
        <v>74</v>
      </c>
      <c r="L63" s="132">
        <v>80</v>
      </c>
    </row>
    <row r="64" spans="1:12" ht="15.75" customHeight="1">
      <c r="A64" s="138" t="s">
        <v>307</v>
      </c>
      <c r="B64" s="215" t="s">
        <v>209</v>
      </c>
      <c r="C64" s="130">
        <v>149</v>
      </c>
      <c r="D64" s="131">
        <v>165</v>
      </c>
      <c r="E64" s="131">
        <v>160</v>
      </c>
      <c r="F64" s="131">
        <v>154</v>
      </c>
      <c r="G64" s="216">
        <v>162</v>
      </c>
      <c r="H64" s="132">
        <v>12.9</v>
      </c>
      <c r="I64" s="132">
        <v>14.2</v>
      </c>
      <c r="J64" s="132">
        <v>13.8</v>
      </c>
      <c r="K64" s="132">
        <v>13.2</v>
      </c>
      <c r="L64" s="132">
        <v>13.9</v>
      </c>
    </row>
    <row r="65" spans="1:12" ht="15" customHeight="1">
      <c r="A65" s="11" t="s">
        <v>210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</row>
    <row r="66" spans="3:12" ht="15" customHeight="1">
      <c r="C66" s="134"/>
      <c r="D66" s="134"/>
      <c r="E66" s="134"/>
      <c r="F66" s="134"/>
      <c r="G66" s="134"/>
      <c r="H66" s="134"/>
      <c r="I66" s="134"/>
      <c r="J66" s="134"/>
      <c r="K66" s="134"/>
      <c r="L66" s="134"/>
    </row>
  </sheetData>
  <sheetProtection/>
  <mergeCells count="4">
    <mergeCell ref="B4:B6"/>
    <mergeCell ref="C4:G5"/>
    <mergeCell ref="H4:L5"/>
    <mergeCell ref="A2:L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J85"/>
  <sheetViews>
    <sheetView view="pageBreakPreview" zoomScale="60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1.69921875" style="125" customWidth="1"/>
    <col min="2" max="2" width="10.59765625" style="125" customWidth="1"/>
    <col min="3" max="3" width="9.19921875" style="125" customWidth="1"/>
    <col min="4" max="5" width="8.59765625" style="125" customWidth="1"/>
    <col min="6" max="6" width="9.19921875" style="125" customWidth="1"/>
    <col min="7" max="17" width="8.59765625" style="125" customWidth="1"/>
    <col min="18" max="18" width="9.3984375" style="125" customWidth="1"/>
    <col min="19" max="19" width="13.69921875" style="125" customWidth="1"/>
    <col min="20" max="20" width="10.59765625" style="125" customWidth="1"/>
    <col min="21" max="28" width="11.5" style="125" customWidth="1"/>
    <col min="29" max="29" width="15.19921875" style="125" customWidth="1"/>
    <col min="30" max="32" width="11.5" style="125" customWidth="1"/>
    <col min="33" max="16384" width="10.59765625" style="125" customWidth="1"/>
  </cols>
  <sheetData>
    <row r="1" spans="1:32" s="3" customFormat="1" ht="19.5" customHeight="1">
      <c r="A1" s="2" t="s">
        <v>308</v>
      </c>
      <c r="AC1" s="4" t="s">
        <v>309</v>
      </c>
      <c r="AF1" s="4"/>
    </row>
    <row r="2" spans="1:32" s="19" customFormat="1" ht="19.5" customHeight="1">
      <c r="A2" s="352" t="s">
        <v>449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25"/>
      <c r="S2" s="352" t="s">
        <v>451</v>
      </c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117"/>
      <c r="AE2" s="117"/>
      <c r="AF2" s="117"/>
    </row>
    <row r="3" spans="2:31" s="19" customFormat="1" ht="18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2" t="s">
        <v>65</v>
      </c>
      <c r="R3" s="12"/>
      <c r="S3" s="69"/>
      <c r="T3" s="72"/>
      <c r="U3" s="69"/>
      <c r="V3" s="72"/>
      <c r="W3" s="69"/>
      <c r="X3" s="72"/>
      <c r="Y3" s="69"/>
      <c r="Z3" s="72"/>
      <c r="AA3" s="12"/>
      <c r="AB3" s="26"/>
      <c r="AC3" s="12" t="s">
        <v>310</v>
      </c>
      <c r="AD3" s="26"/>
      <c r="AE3" s="23"/>
    </row>
    <row r="4" spans="1:36" ht="19.5" customHeight="1">
      <c r="A4" s="443" t="s">
        <v>361</v>
      </c>
      <c r="B4" s="444"/>
      <c r="C4" s="364" t="s">
        <v>66</v>
      </c>
      <c r="D4" s="364" t="s">
        <v>67</v>
      </c>
      <c r="E4" s="364" t="s">
        <v>68</v>
      </c>
      <c r="F4" s="364" t="s">
        <v>69</v>
      </c>
      <c r="G4" s="361" t="s">
        <v>311</v>
      </c>
      <c r="H4" s="361" t="s">
        <v>70</v>
      </c>
      <c r="I4" s="361" t="s">
        <v>71</v>
      </c>
      <c r="J4" s="361" t="s">
        <v>72</v>
      </c>
      <c r="K4" s="361" t="s">
        <v>238</v>
      </c>
      <c r="L4" s="436" t="s">
        <v>437</v>
      </c>
      <c r="M4" s="364" t="s">
        <v>360</v>
      </c>
      <c r="N4" s="364" t="s">
        <v>232</v>
      </c>
      <c r="O4" s="361" t="s">
        <v>233</v>
      </c>
      <c r="P4" s="361" t="s">
        <v>234</v>
      </c>
      <c r="Q4" s="449" t="s">
        <v>235</v>
      </c>
      <c r="R4" s="19"/>
      <c r="S4" s="381" t="s">
        <v>73</v>
      </c>
      <c r="T4" s="382"/>
      <c r="U4" s="502" t="s">
        <v>312</v>
      </c>
      <c r="V4" s="503"/>
      <c r="W4" s="503"/>
      <c r="X4" s="504"/>
      <c r="Y4" s="441" t="s">
        <v>328</v>
      </c>
      <c r="Z4" s="388" t="s">
        <v>327</v>
      </c>
      <c r="AA4" s="386" t="s">
        <v>329</v>
      </c>
      <c r="AB4" s="388" t="s">
        <v>74</v>
      </c>
      <c r="AC4" s="386" t="s">
        <v>367</v>
      </c>
      <c r="AD4" s="59"/>
      <c r="AE4" s="23"/>
      <c r="AF4" s="59"/>
      <c r="AG4" s="23"/>
      <c r="AH4" s="59"/>
      <c r="AI4" s="73"/>
      <c r="AJ4" s="73"/>
    </row>
    <row r="5" spans="1:36" ht="19.5" customHeight="1">
      <c r="A5" s="445"/>
      <c r="B5" s="446"/>
      <c r="C5" s="437"/>
      <c r="D5" s="437"/>
      <c r="E5" s="437"/>
      <c r="F5" s="437"/>
      <c r="G5" s="475"/>
      <c r="H5" s="475"/>
      <c r="I5" s="475"/>
      <c r="J5" s="475"/>
      <c r="K5" s="477"/>
      <c r="L5" s="437"/>
      <c r="M5" s="437"/>
      <c r="N5" s="414"/>
      <c r="O5" s="403"/>
      <c r="P5" s="403"/>
      <c r="Q5" s="450"/>
      <c r="S5" s="383"/>
      <c r="T5" s="384"/>
      <c r="U5" s="487" t="s">
        <v>75</v>
      </c>
      <c r="V5" s="488"/>
      <c r="W5" s="487" t="s">
        <v>76</v>
      </c>
      <c r="X5" s="488"/>
      <c r="Y5" s="442"/>
      <c r="Z5" s="389"/>
      <c r="AA5" s="387"/>
      <c r="AB5" s="389"/>
      <c r="AC5" s="387"/>
      <c r="AD5" s="169"/>
      <c r="AE5" s="169"/>
      <c r="AF5" s="169"/>
      <c r="AG5" s="169"/>
      <c r="AH5" s="169"/>
      <c r="AI5" s="73"/>
      <c r="AJ5" s="73"/>
    </row>
    <row r="6" spans="1:35" ht="19.5" customHeight="1">
      <c r="A6" s="447"/>
      <c r="B6" s="448"/>
      <c r="C6" s="438"/>
      <c r="D6" s="438"/>
      <c r="E6" s="438"/>
      <c r="F6" s="438"/>
      <c r="G6" s="476"/>
      <c r="H6" s="476"/>
      <c r="I6" s="476"/>
      <c r="J6" s="476"/>
      <c r="K6" s="478"/>
      <c r="L6" s="438"/>
      <c r="M6" s="438"/>
      <c r="N6" s="415"/>
      <c r="O6" s="404"/>
      <c r="P6" s="404"/>
      <c r="Q6" s="451"/>
      <c r="S6" s="455" t="s">
        <v>348</v>
      </c>
      <c r="T6" s="505"/>
      <c r="U6" s="474">
        <v>51996</v>
      </c>
      <c r="V6" s="385"/>
      <c r="W6" s="385">
        <v>19615</v>
      </c>
      <c r="X6" s="385"/>
      <c r="Y6" s="172">
        <v>19171</v>
      </c>
      <c r="Z6" s="172">
        <v>357287</v>
      </c>
      <c r="AA6" s="172">
        <v>4339</v>
      </c>
      <c r="AB6" s="172">
        <v>22</v>
      </c>
      <c r="AC6" s="172">
        <v>144</v>
      </c>
      <c r="AD6" s="122"/>
      <c r="AE6" s="141"/>
      <c r="AF6" s="122"/>
      <c r="AG6" s="141"/>
      <c r="AH6" s="122"/>
      <c r="AI6" s="58"/>
    </row>
    <row r="7" spans="1:35" ht="15" customHeight="1">
      <c r="A7" s="439" t="s">
        <v>348</v>
      </c>
      <c r="B7" s="440"/>
      <c r="C7" s="92">
        <v>246</v>
      </c>
      <c r="D7" s="161">
        <v>17</v>
      </c>
      <c r="E7" s="161">
        <v>43</v>
      </c>
      <c r="F7" s="161">
        <v>21</v>
      </c>
      <c r="G7" s="161">
        <v>15</v>
      </c>
      <c r="H7" s="161">
        <v>12</v>
      </c>
      <c r="I7" s="161">
        <v>1</v>
      </c>
      <c r="J7" s="161">
        <v>19</v>
      </c>
      <c r="K7" s="144" t="s">
        <v>434</v>
      </c>
      <c r="L7" s="161">
        <v>102</v>
      </c>
      <c r="M7" s="161">
        <v>3</v>
      </c>
      <c r="N7" s="161">
        <v>8</v>
      </c>
      <c r="O7" s="161">
        <v>1</v>
      </c>
      <c r="P7" s="161">
        <v>2</v>
      </c>
      <c r="Q7" s="161">
        <v>2</v>
      </c>
      <c r="R7" s="108"/>
      <c r="S7" s="392">
        <v>2</v>
      </c>
      <c r="T7" s="393"/>
      <c r="U7" s="474">
        <v>49421</v>
      </c>
      <c r="V7" s="385"/>
      <c r="W7" s="385">
        <v>17719</v>
      </c>
      <c r="X7" s="385"/>
      <c r="Y7" s="144">
        <v>19340</v>
      </c>
      <c r="Z7" s="144">
        <v>358069</v>
      </c>
      <c r="AA7" s="144">
        <v>6898</v>
      </c>
      <c r="AB7" s="144">
        <v>12</v>
      </c>
      <c r="AC7" s="144">
        <v>122</v>
      </c>
      <c r="AD7" s="122"/>
      <c r="AE7" s="141"/>
      <c r="AF7" s="122"/>
      <c r="AG7" s="141"/>
      <c r="AH7" s="122"/>
      <c r="AI7" s="58"/>
    </row>
    <row r="8" spans="1:35" ht="15" customHeight="1">
      <c r="A8" s="434">
        <v>2</v>
      </c>
      <c r="B8" s="435"/>
      <c r="C8" s="92">
        <v>241</v>
      </c>
      <c r="D8" s="144">
        <v>16</v>
      </c>
      <c r="E8" s="144">
        <v>42</v>
      </c>
      <c r="F8" s="144">
        <v>19</v>
      </c>
      <c r="G8" s="144">
        <v>16</v>
      </c>
      <c r="H8" s="144">
        <v>13</v>
      </c>
      <c r="I8" s="144">
        <v>1</v>
      </c>
      <c r="J8" s="144">
        <v>18</v>
      </c>
      <c r="K8" s="144" t="s">
        <v>434</v>
      </c>
      <c r="L8" s="144">
        <v>103</v>
      </c>
      <c r="M8" s="144">
        <v>2</v>
      </c>
      <c r="N8" s="144">
        <v>5</v>
      </c>
      <c r="O8" s="144">
        <v>1</v>
      </c>
      <c r="P8" s="144">
        <v>2</v>
      </c>
      <c r="Q8" s="144">
        <v>3</v>
      </c>
      <c r="R8" s="65"/>
      <c r="S8" s="392">
        <v>3</v>
      </c>
      <c r="T8" s="393"/>
      <c r="U8" s="474">
        <v>48355</v>
      </c>
      <c r="V8" s="385"/>
      <c r="W8" s="385">
        <v>17357</v>
      </c>
      <c r="X8" s="385"/>
      <c r="Y8" s="144">
        <v>18573</v>
      </c>
      <c r="Z8" s="144">
        <v>289173</v>
      </c>
      <c r="AA8" s="144">
        <v>5650</v>
      </c>
      <c r="AB8" s="144">
        <v>8</v>
      </c>
      <c r="AC8" s="144">
        <v>77</v>
      </c>
      <c r="AD8" s="122"/>
      <c r="AE8" s="141"/>
      <c r="AF8" s="122"/>
      <c r="AG8" s="141"/>
      <c r="AH8" s="122"/>
      <c r="AI8" s="58"/>
    </row>
    <row r="9" spans="1:35" ht="15" customHeight="1">
      <c r="A9" s="434">
        <v>3</v>
      </c>
      <c r="B9" s="435"/>
      <c r="C9" s="92">
        <v>241</v>
      </c>
      <c r="D9" s="144">
        <v>16</v>
      </c>
      <c r="E9" s="144">
        <v>40</v>
      </c>
      <c r="F9" s="144">
        <v>21</v>
      </c>
      <c r="G9" s="144">
        <v>17</v>
      </c>
      <c r="H9" s="144">
        <v>13</v>
      </c>
      <c r="I9" s="144">
        <v>1</v>
      </c>
      <c r="J9" s="144">
        <v>17</v>
      </c>
      <c r="K9" s="144" t="s">
        <v>434</v>
      </c>
      <c r="L9" s="144">
        <v>105</v>
      </c>
      <c r="M9" s="144">
        <v>1</v>
      </c>
      <c r="N9" s="144">
        <v>5</v>
      </c>
      <c r="O9" s="144">
        <v>1</v>
      </c>
      <c r="P9" s="144">
        <v>2</v>
      </c>
      <c r="Q9" s="144">
        <v>2</v>
      </c>
      <c r="R9" s="65"/>
      <c r="S9" s="392">
        <v>4</v>
      </c>
      <c r="T9" s="393"/>
      <c r="U9" s="474">
        <v>45892</v>
      </c>
      <c r="V9" s="385"/>
      <c r="W9" s="385">
        <v>15540</v>
      </c>
      <c r="X9" s="385"/>
      <c r="Y9" s="144">
        <v>18157</v>
      </c>
      <c r="Z9" s="144">
        <v>270125</v>
      </c>
      <c r="AA9" s="144">
        <v>7864</v>
      </c>
      <c r="AB9" s="144">
        <v>18</v>
      </c>
      <c r="AC9" s="144">
        <v>79</v>
      </c>
      <c r="AD9" s="122"/>
      <c r="AE9" s="141"/>
      <c r="AF9" s="122"/>
      <c r="AG9" s="141"/>
      <c r="AH9" s="122"/>
      <c r="AI9" s="58"/>
    </row>
    <row r="10" spans="1:35" ht="15" customHeight="1">
      <c r="A10" s="434">
        <v>4</v>
      </c>
      <c r="B10" s="435"/>
      <c r="C10" s="92">
        <v>246</v>
      </c>
      <c r="D10" s="144">
        <v>15</v>
      </c>
      <c r="E10" s="144">
        <v>44</v>
      </c>
      <c r="F10" s="144">
        <v>19</v>
      </c>
      <c r="G10" s="144">
        <v>17</v>
      </c>
      <c r="H10" s="144">
        <v>13</v>
      </c>
      <c r="I10" s="144">
        <v>2</v>
      </c>
      <c r="J10" s="144">
        <v>17</v>
      </c>
      <c r="K10" s="144" t="s">
        <v>434</v>
      </c>
      <c r="L10" s="144">
        <v>109</v>
      </c>
      <c r="M10" s="144">
        <v>1</v>
      </c>
      <c r="N10" s="144">
        <v>6</v>
      </c>
      <c r="O10" s="144">
        <v>1</v>
      </c>
      <c r="P10" s="144">
        <v>2</v>
      </c>
      <c r="Q10" s="144" t="s">
        <v>434</v>
      </c>
      <c r="R10" s="65"/>
      <c r="S10" s="336">
        <v>5</v>
      </c>
      <c r="T10" s="501"/>
      <c r="U10" s="489">
        <f>SUM(U12:V21)</f>
        <v>46371</v>
      </c>
      <c r="V10" s="380"/>
      <c r="W10" s="380">
        <f>SUM(W12:X21)</f>
        <v>15979</v>
      </c>
      <c r="X10" s="380"/>
      <c r="Y10" s="327">
        <f>SUM(Y12:Y21)</f>
        <v>18223</v>
      </c>
      <c r="Z10" s="327">
        <f>SUM(Z12:Z21)</f>
        <v>248661</v>
      </c>
      <c r="AA10" s="327">
        <f>SUM(AA12:AA21)</f>
        <v>7318</v>
      </c>
      <c r="AB10" s="327">
        <f>SUM(AB12:AB21)</f>
        <v>21</v>
      </c>
      <c r="AC10" s="327">
        <f>SUM(AC12:AC21)</f>
        <v>53</v>
      </c>
      <c r="AD10" s="94"/>
      <c r="AE10" s="134"/>
      <c r="AF10" s="94"/>
      <c r="AG10" s="134"/>
      <c r="AH10" s="94"/>
      <c r="AI10" s="58"/>
    </row>
    <row r="11" spans="1:34" s="142" customFormat="1" ht="15" customHeight="1">
      <c r="A11" s="430">
        <v>5</v>
      </c>
      <c r="B11" s="431"/>
      <c r="C11" s="309">
        <f>SUM(C13:C23)</f>
        <v>245</v>
      </c>
      <c r="D11" s="327">
        <f aca="true" t="shared" si="0" ref="D11:J11">SUM(D13:D23)</f>
        <v>15</v>
      </c>
      <c r="E11" s="327">
        <f t="shared" si="0"/>
        <v>45</v>
      </c>
      <c r="F11" s="327">
        <f t="shared" si="0"/>
        <v>18</v>
      </c>
      <c r="G11" s="327">
        <f t="shared" si="0"/>
        <v>15</v>
      </c>
      <c r="H11" s="327">
        <f t="shared" si="0"/>
        <v>12</v>
      </c>
      <c r="I11" s="327">
        <f t="shared" si="0"/>
        <v>2</v>
      </c>
      <c r="J11" s="327">
        <f t="shared" si="0"/>
        <v>17</v>
      </c>
      <c r="K11" s="327" t="s">
        <v>447</v>
      </c>
      <c r="L11" s="327">
        <f>SUM(L13:L23)</f>
        <v>110</v>
      </c>
      <c r="M11" s="327">
        <f>SUM(M13:M23)</f>
        <v>1</v>
      </c>
      <c r="N11" s="327">
        <f>SUM(N13:N23)</f>
        <v>7</v>
      </c>
      <c r="O11" s="327">
        <f>SUM(O13:O23)</f>
        <v>1</v>
      </c>
      <c r="P11" s="327">
        <f>SUM(P13:P23)</f>
        <v>2</v>
      </c>
      <c r="Q11" s="327" t="s">
        <v>447</v>
      </c>
      <c r="R11" s="65"/>
      <c r="S11" s="108"/>
      <c r="T11" s="140"/>
      <c r="U11" s="474"/>
      <c r="V11" s="385"/>
      <c r="W11" s="385"/>
      <c r="X11" s="385"/>
      <c r="Y11" s="168"/>
      <c r="Z11" s="175"/>
      <c r="AA11" s="168"/>
      <c r="AB11" s="144"/>
      <c r="AC11" s="144"/>
      <c r="AD11" s="122"/>
      <c r="AE11" s="141"/>
      <c r="AF11" s="141"/>
      <c r="AG11" s="141"/>
      <c r="AH11" s="170"/>
    </row>
    <row r="12" spans="1:34" s="11" customFormat="1" ht="15" customHeight="1">
      <c r="A12" s="162"/>
      <c r="B12" s="163"/>
      <c r="C12" s="271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5"/>
      <c r="R12" s="17"/>
      <c r="S12" s="394" t="s">
        <v>214</v>
      </c>
      <c r="T12" s="395"/>
      <c r="U12" s="490">
        <v>7226</v>
      </c>
      <c r="V12" s="465"/>
      <c r="W12" s="465">
        <v>1962</v>
      </c>
      <c r="X12" s="465"/>
      <c r="Y12" s="173">
        <v>3764</v>
      </c>
      <c r="Z12" s="173">
        <v>46828</v>
      </c>
      <c r="AA12" s="113">
        <v>539</v>
      </c>
      <c r="AB12" s="174">
        <v>10</v>
      </c>
      <c r="AC12" s="174">
        <v>5</v>
      </c>
      <c r="AD12" s="134"/>
      <c r="AE12" s="134"/>
      <c r="AF12" s="134"/>
      <c r="AG12" s="134"/>
      <c r="AH12" s="134"/>
    </row>
    <row r="13" spans="1:34" ht="15" customHeight="1">
      <c r="A13" s="432" t="s">
        <v>214</v>
      </c>
      <c r="B13" s="433"/>
      <c r="C13" s="265">
        <v>31</v>
      </c>
      <c r="D13" s="166">
        <v>1</v>
      </c>
      <c r="E13" s="166">
        <v>4</v>
      </c>
      <c r="F13" s="166">
        <v>6</v>
      </c>
      <c r="G13" s="166">
        <v>2</v>
      </c>
      <c r="H13" s="166">
        <v>3</v>
      </c>
      <c r="I13" s="144">
        <v>1</v>
      </c>
      <c r="J13" s="144">
        <v>2</v>
      </c>
      <c r="K13" s="144" t="s">
        <v>434</v>
      </c>
      <c r="L13" s="144">
        <v>9</v>
      </c>
      <c r="M13" s="144" t="s">
        <v>434</v>
      </c>
      <c r="N13" s="144">
        <v>2</v>
      </c>
      <c r="O13" s="144" t="s">
        <v>434</v>
      </c>
      <c r="P13" s="144">
        <v>1</v>
      </c>
      <c r="Q13" s="144" t="s">
        <v>434</v>
      </c>
      <c r="R13" s="108"/>
      <c r="S13" s="396" t="s">
        <v>215</v>
      </c>
      <c r="T13" s="470"/>
      <c r="U13" s="474">
        <v>3583</v>
      </c>
      <c r="V13" s="385"/>
      <c r="W13" s="385">
        <v>1480</v>
      </c>
      <c r="X13" s="385"/>
      <c r="Y13" s="168">
        <v>1526</v>
      </c>
      <c r="Z13" s="168">
        <v>19427</v>
      </c>
      <c r="AA13" s="144">
        <v>369</v>
      </c>
      <c r="AB13" s="171" t="s">
        <v>434</v>
      </c>
      <c r="AC13" s="171" t="s">
        <v>434</v>
      </c>
      <c r="AD13" s="143"/>
      <c r="AE13" s="141"/>
      <c r="AF13" s="141"/>
      <c r="AG13" s="141"/>
      <c r="AH13" s="141"/>
    </row>
    <row r="14" spans="1:34" ht="15" customHeight="1">
      <c r="A14" s="425" t="s">
        <v>215</v>
      </c>
      <c r="B14" s="427"/>
      <c r="C14" s="265">
        <v>25</v>
      </c>
      <c r="D14" s="166">
        <v>1</v>
      </c>
      <c r="E14" s="166">
        <v>4</v>
      </c>
      <c r="F14" s="166">
        <v>2</v>
      </c>
      <c r="G14" s="166">
        <v>2</v>
      </c>
      <c r="H14" s="166">
        <v>2</v>
      </c>
      <c r="I14" s="144" t="s">
        <v>434</v>
      </c>
      <c r="J14" s="144">
        <v>2</v>
      </c>
      <c r="K14" s="144" t="s">
        <v>434</v>
      </c>
      <c r="L14" s="144">
        <v>9</v>
      </c>
      <c r="M14" s="144" t="s">
        <v>434</v>
      </c>
      <c r="N14" s="144">
        <v>2</v>
      </c>
      <c r="O14" s="144" t="s">
        <v>434</v>
      </c>
      <c r="P14" s="144">
        <v>1</v>
      </c>
      <c r="Q14" s="144" t="s">
        <v>434</v>
      </c>
      <c r="R14" s="65"/>
      <c r="S14" s="396" t="s">
        <v>216</v>
      </c>
      <c r="T14" s="397"/>
      <c r="U14" s="482">
        <v>3267</v>
      </c>
      <c r="V14" s="385"/>
      <c r="W14" s="385">
        <v>888</v>
      </c>
      <c r="X14" s="385"/>
      <c r="Y14" s="168">
        <v>1492</v>
      </c>
      <c r="Z14" s="168">
        <v>20239</v>
      </c>
      <c r="AA14" s="144">
        <v>265</v>
      </c>
      <c r="AB14" s="175">
        <v>1</v>
      </c>
      <c r="AC14" s="175">
        <v>9</v>
      </c>
      <c r="AD14" s="143"/>
      <c r="AE14" s="141"/>
      <c r="AF14" s="141"/>
      <c r="AG14" s="141"/>
      <c r="AH14" s="141"/>
    </row>
    <row r="15" spans="1:34" ht="15" customHeight="1">
      <c r="A15" s="425" t="s">
        <v>216</v>
      </c>
      <c r="B15" s="427"/>
      <c r="C15" s="265">
        <v>17</v>
      </c>
      <c r="D15" s="166">
        <v>1</v>
      </c>
      <c r="E15" s="166">
        <v>4</v>
      </c>
      <c r="F15" s="166">
        <v>2</v>
      </c>
      <c r="G15" s="166">
        <v>1</v>
      </c>
      <c r="H15" s="166">
        <v>1</v>
      </c>
      <c r="I15" s="144" t="s">
        <v>434</v>
      </c>
      <c r="J15" s="144">
        <v>1</v>
      </c>
      <c r="K15" s="144" t="s">
        <v>434</v>
      </c>
      <c r="L15" s="144">
        <v>7</v>
      </c>
      <c r="M15" s="144" t="s">
        <v>434</v>
      </c>
      <c r="N15" s="144" t="s">
        <v>434</v>
      </c>
      <c r="O15" s="144" t="s">
        <v>434</v>
      </c>
      <c r="P15" s="144" t="s">
        <v>434</v>
      </c>
      <c r="Q15" s="144" t="s">
        <v>434</v>
      </c>
      <c r="R15" s="65"/>
      <c r="S15" s="396" t="s">
        <v>217</v>
      </c>
      <c r="T15" s="397"/>
      <c r="U15" s="482">
        <v>6358</v>
      </c>
      <c r="V15" s="385"/>
      <c r="W15" s="385">
        <v>2465</v>
      </c>
      <c r="X15" s="385"/>
      <c r="Y15" s="168">
        <v>2191</v>
      </c>
      <c r="Z15" s="168">
        <v>42586</v>
      </c>
      <c r="AA15" s="144">
        <v>500</v>
      </c>
      <c r="AB15" s="175">
        <v>2</v>
      </c>
      <c r="AC15" s="175">
        <v>1</v>
      </c>
      <c r="AD15" s="143"/>
      <c r="AE15" s="141"/>
      <c r="AF15" s="141"/>
      <c r="AG15" s="141"/>
      <c r="AH15" s="141"/>
    </row>
    <row r="16" spans="1:34" ht="15" customHeight="1">
      <c r="A16" s="425" t="s">
        <v>217</v>
      </c>
      <c r="B16" s="426"/>
      <c r="C16" s="272">
        <v>20</v>
      </c>
      <c r="D16" s="166">
        <v>1</v>
      </c>
      <c r="E16" s="166">
        <v>4</v>
      </c>
      <c r="F16" s="166">
        <v>1</v>
      </c>
      <c r="G16" s="166">
        <v>1</v>
      </c>
      <c r="H16" s="166">
        <v>1</v>
      </c>
      <c r="I16" s="144" t="s">
        <v>434</v>
      </c>
      <c r="J16" s="144">
        <v>1</v>
      </c>
      <c r="K16" s="144" t="s">
        <v>434</v>
      </c>
      <c r="L16" s="144">
        <v>10</v>
      </c>
      <c r="M16" s="144" t="s">
        <v>434</v>
      </c>
      <c r="N16" s="144">
        <v>1</v>
      </c>
      <c r="O16" s="144" t="s">
        <v>434</v>
      </c>
      <c r="P16" s="144" t="s">
        <v>434</v>
      </c>
      <c r="Q16" s="144" t="s">
        <v>434</v>
      </c>
      <c r="R16" s="65"/>
      <c r="S16" s="396" t="s">
        <v>218</v>
      </c>
      <c r="T16" s="397"/>
      <c r="U16" s="482">
        <v>3820</v>
      </c>
      <c r="V16" s="385"/>
      <c r="W16" s="385">
        <v>1308</v>
      </c>
      <c r="X16" s="385"/>
      <c r="Y16" s="168">
        <v>1525</v>
      </c>
      <c r="Z16" s="168">
        <v>18216</v>
      </c>
      <c r="AA16" s="144">
        <v>2442</v>
      </c>
      <c r="AB16" s="171" t="s">
        <v>434</v>
      </c>
      <c r="AC16" s="171" t="s">
        <v>434</v>
      </c>
      <c r="AD16" s="143"/>
      <c r="AE16" s="141"/>
      <c r="AF16" s="141"/>
      <c r="AG16" s="141"/>
      <c r="AH16" s="141"/>
    </row>
    <row r="17" spans="1:34" ht="15" customHeight="1">
      <c r="A17" s="425" t="s">
        <v>218</v>
      </c>
      <c r="B17" s="426"/>
      <c r="C17" s="272">
        <v>16</v>
      </c>
      <c r="D17" s="166">
        <v>2</v>
      </c>
      <c r="E17" s="166">
        <v>3</v>
      </c>
      <c r="F17" s="166">
        <v>1</v>
      </c>
      <c r="G17" s="166">
        <v>1</v>
      </c>
      <c r="H17" s="166">
        <v>1</v>
      </c>
      <c r="I17" s="144" t="s">
        <v>434</v>
      </c>
      <c r="J17" s="144">
        <v>1</v>
      </c>
      <c r="K17" s="144" t="s">
        <v>434</v>
      </c>
      <c r="L17" s="144">
        <v>7</v>
      </c>
      <c r="M17" s="144" t="s">
        <v>434</v>
      </c>
      <c r="N17" s="144" t="s">
        <v>434</v>
      </c>
      <c r="O17" s="144" t="s">
        <v>434</v>
      </c>
      <c r="P17" s="144" t="s">
        <v>434</v>
      </c>
      <c r="Q17" s="144" t="s">
        <v>434</v>
      </c>
      <c r="R17" s="65"/>
      <c r="S17" s="396" t="s">
        <v>219</v>
      </c>
      <c r="T17" s="397"/>
      <c r="U17" s="482">
        <v>2794</v>
      </c>
      <c r="V17" s="385"/>
      <c r="W17" s="385">
        <v>951</v>
      </c>
      <c r="X17" s="385"/>
      <c r="Y17" s="168">
        <v>1095</v>
      </c>
      <c r="Z17" s="168">
        <v>21751</v>
      </c>
      <c r="AA17" s="144">
        <v>382</v>
      </c>
      <c r="AB17" s="175">
        <v>3</v>
      </c>
      <c r="AC17" s="175">
        <v>4</v>
      </c>
      <c r="AD17" s="143"/>
      <c r="AE17" s="141"/>
      <c r="AF17" s="141"/>
      <c r="AG17" s="141"/>
      <c r="AH17" s="141"/>
    </row>
    <row r="18" spans="1:34" ht="15" customHeight="1">
      <c r="A18" s="425" t="s">
        <v>219</v>
      </c>
      <c r="B18" s="426"/>
      <c r="C18" s="203">
        <v>20</v>
      </c>
      <c r="D18" s="166">
        <v>1</v>
      </c>
      <c r="E18" s="166">
        <v>4</v>
      </c>
      <c r="F18" s="166">
        <v>1</v>
      </c>
      <c r="G18" s="144">
        <v>2</v>
      </c>
      <c r="H18" s="166">
        <v>1</v>
      </c>
      <c r="I18" s="144" t="s">
        <v>434</v>
      </c>
      <c r="J18" s="144">
        <v>2</v>
      </c>
      <c r="K18" s="144" t="s">
        <v>434</v>
      </c>
      <c r="L18" s="166">
        <v>9</v>
      </c>
      <c r="M18" s="144" t="s">
        <v>434</v>
      </c>
      <c r="N18" s="144" t="s">
        <v>434</v>
      </c>
      <c r="O18" s="144" t="s">
        <v>434</v>
      </c>
      <c r="P18" s="144" t="s">
        <v>434</v>
      </c>
      <c r="Q18" s="144" t="s">
        <v>434</v>
      </c>
      <c r="R18" s="65"/>
      <c r="S18" s="396" t="s">
        <v>220</v>
      </c>
      <c r="T18" s="397"/>
      <c r="U18" s="482">
        <v>2218</v>
      </c>
      <c r="V18" s="385"/>
      <c r="W18" s="385">
        <v>893</v>
      </c>
      <c r="X18" s="385"/>
      <c r="Y18" s="168">
        <v>714</v>
      </c>
      <c r="Z18" s="168">
        <v>20799</v>
      </c>
      <c r="AA18" s="144">
        <v>631</v>
      </c>
      <c r="AB18" s="171" t="s">
        <v>434</v>
      </c>
      <c r="AC18" s="175">
        <v>4</v>
      </c>
      <c r="AD18" s="143"/>
      <c r="AE18" s="141"/>
      <c r="AF18" s="141"/>
      <c r="AG18" s="141"/>
      <c r="AH18" s="141"/>
    </row>
    <row r="19" spans="1:34" ht="15" customHeight="1">
      <c r="A19" s="425" t="s">
        <v>220</v>
      </c>
      <c r="B19" s="427"/>
      <c r="C19" s="203">
        <v>20</v>
      </c>
      <c r="D19" s="166">
        <v>1</v>
      </c>
      <c r="E19" s="144">
        <v>4</v>
      </c>
      <c r="F19" s="144">
        <v>1</v>
      </c>
      <c r="G19" s="144">
        <v>1</v>
      </c>
      <c r="H19" s="144">
        <v>1</v>
      </c>
      <c r="I19" s="144">
        <v>1</v>
      </c>
      <c r="J19" s="144">
        <v>1</v>
      </c>
      <c r="K19" s="144" t="s">
        <v>434</v>
      </c>
      <c r="L19" s="144">
        <v>8</v>
      </c>
      <c r="M19" s="144" t="s">
        <v>434</v>
      </c>
      <c r="N19" s="144">
        <v>2</v>
      </c>
      <c r="O19" s="144" t="s">
        <v>434</v>
      </c>
      <c r="P19" s="144" t="s">
        <v>434</v>
      </c>
      <c r="Q19" s="144" t="s">
        <v>434</v>
      </c>
      <c r="R19" s="65"/>
      <c r="S19" s="396" t="s">
        <v>364</v>
      </c>
      <c r="T19" s="397"/>
      <c r="U19" s="474">
        <v>964</v>
      </c>
      <c r="V19" s="385"/>
      <c r="W19" s="385">
        <v>373</v>
      </c>
      <c r="X19" s="385"/>
      <c r="Y19" s="168">
        <v>307</v>
      </c>
      <c r="Z19" s="168">
        <v>9795</v>
      </c>
      <c r="AA19" s="144">
        <v>331</v>
      </c>
      <c r="AB19" s="175">
        <v>1</v>
      </c>
      <c r="AC19" s="175">
        <v>14</v>
      </c>
      <c r="AD19" s="143"/>
      <c r="AE19" s="141"/>
      <c r="AF19" s="141"/>
      <c r="AG19" s="141"/>
      <c r="AH19" s="141"/>
    </row>
    <row r="20" spans="1:34" ht="15" customHeight="1">
      <c r="A20" s="425" t="s">
        <v>221</v>
      </c>
      <c r="B20" s="427"/>
      <c r="C20" s="203">
        <v>4</v>
      </c>
      <c r="D20" s="144" t="s">
        <v>434</v>
      </c>
      <c r="E20" s="144" t="s">
        <v>434</v>
      </c>
      <c r="F20" s="144" t="s">
        <v>434</v>
      </c>
      <c r="G20" s="144" t="s">
        <v>434</v>
      </c>
      <c r="H20" s="144" t="s">
        <v>434</v>
      </c>
      <c r="I20" s="144" t="s">
        <v>434</v>
      </c>
      <c r="J20" s="144">
        <v>1</v>
      </c>
      <c r="K20" s="144" t="s">
        <v>434</v>
      </c>
      <c r="L20" s="144">
        <v>3</v>
      </c>
      <c r="M20" s="144" t="s">
        <v>434</v>
      </c>
      <c r="N20" s="144" t="s">
        <v>270</v>
      </c>
      <c r="O20" s="144" t="s">
        <v>434</v>
      </c>
      <c r="P20" s="144" t="s">
        <v>434</v>
      </c>
      <c r="Q20" s="144" t="s">
        <v>434</v>
      </c>
      <c r="R20" s="65"/>
      <c r="S20" s="396" t="s">
        <v>365</v>
      </c>
      <c r="T20" s="470"/>
      <c r="U20" s="474">
        <v>10115</v>
      </c>
      <c r="V20" s="385"/>
      <c r="W20" s="385">
        <v>3876</v>
      </c>
      <c r="X20" s="385"/>
      <c r="Y20" s="168">
        <v>3260</v>
      </c>
      <c r="Z20" s="168">
        <v>41213</v>
      </c>
      <c r="AA20" s="144">
        <v>722</v>
      </c>
      <c r="AB20" s="175">
        <v>3</v>
      </c>
      <c r="AC20" s="175">
        <v>10</v>
      </c>
      <c r="AD20" s="143"/>
      <c r="AE20" s="141"/>
      <c r="AF20" s="141"/>
      <c r="AG20" s="141"/>
      <c r="AH20" s="141"/>
    </row>
    <row r="21" spans="1:34" ht="15" customHeight="1">
      <c r="A21" s="425" t="s">
        <v>222</v>
      </c>
      <c r="B21" s="427"/>
      <c r="C21" s="203">
        <v>14</v>
      </c>
      <c r="D21" s="166">
        <v>1</v>
      </c>
      <c r="E21" s="144">
        <v>3</v>
      </c>
      <c r="F21" s="144">
        <v>1</v>
      </c>
      <c r="G21" s="144">
        <v>1</v>
      </c>
      <c r="H21" s="144">
        <v>1</v>
      </c>
      <c r="I21" s="144" t="s">
        <v>434</v>
      </c>
      <c r="J21" s="144">
        <v>1</v>
      </c>
      <c r="K21" s="144" t="s">
        <v>434</v>
      </c>
      <c r="L21" s="144">
        <v>6</v>
      </c>
      <c r="M21" s="144" t="s">
        <v>434</v>
      </c>
      <c r="N21" s="144" t="s">
        <v>434</v>
      </c>
      <c r="O21" s="144" t="s">
        <v>434</v>
      </c>
      <c r="P21" s="144" t="s">
        <v>434</v>
      </c>
      <c r="Q21" s="144" t="s">
        <v>434</v>
      </c>
      <c r="R21" s="65"/>
      <c r="S21" s="383" t="s">
        <v>366</v>
      </c>
      <c r="T21" s="384"/>
      <c r="U21" s="493">
        <v>6026</v>
      </c>
      <c r="V21" s="494"/>
      <c r="W21" s="494">
        <v>1783</v>
      </c>
      <c r="X21" s="494"/>
      <c r="Y21" s="176">
        <v>2349</v>
      </c>
      <c r="Z21" s="176">
        <v>7807</v>
      </c>
      <c r="AA21" s="114">
        <v>1137</v>
      </c>
      <c r="AB21" s="176">
        <v>1</v>
      </c>
      <c r="AC21" s="176">
        <v>6</v>
      </c>
      <c r="AD21" s="143"/>
      <c r="AE21" s="141"/>
      <c r="AF21" s="141"/>
      <c r="AG21" s="141"/>
      <c r="AH21" s="141"/>
    </row>
    <row r="22" spans="1:32" ht="15" customHeight="1">
      <c r="A22" s="425" t="s">
        <v>223</v>
      </c>
      <c r="B22" s="427"/>
      <c r="C22" s="203">
        <v>44</v>
      </c>
      <c r="D22" s="166">
        <v>3</v>
      </c>
      <c r="E22" s="144">
        <v>8</v>
      </c>
      <c r="F22" s="144">
        <v>1</v>
      </c>
      <c r="G22" s="144">
        <v>2</v>
      </c>
      <c r="H22" s="144" t="s">
        <v>434</v>
      </c>
      <c r="I22" s="144" t="s">
        <v>434</v>
      </c>
      <c r="J22" s="144">
        <v>3</v>
      </c>
      <c r="K22" s="144" t="s">
        <v>434</v>
      </c>
      <c r="L22" s="144">
        <v>26</v>
      </c>
      <c r="M22" s="144">
        <v>1</v>
      </c>
      <c r="N22" s="144" t="s">
        <v>434</v>
      </c>
      <c r="O22" s="144" t="s">
        <v>434</v>
      </c>
      <c r="P22" s="144" t="s">
        <v>434</v>
      </c>
      <c r="Q22" s="144" t="s">
        <v>434</v>
      </c>
      <c r="R22" s="65"/>
      <c r="S22" s="491" t="s">
        <v>313</v>
      </c>
      <c r="T22" s="491"/>
      <c r="U22" s="492"/>
      <c r="V22" s="492"/>
      <c r="W22" s="95"/>
      <c r="X22" s="141"/>
      <c r="Y22" s="95"/>
      <c r="Z22" s="141"/>
      <c r="AA22" s="95"/>
      <c r="AB22" s="122"/>
      <c r="AC22" s="122"/>
      <c r="AD22" s="141"/>
      <c r="AE22" s="141"/>
      <c r="AF22" s="141"/>
    </row>
    <row r="23" spans="1:33" ht="15" customHeight="1">
      <c r="A23" s="428" t="s">
        <v>224</v>
      </c>
      <c r="B23" s="429"/>
      <c r="C23" s="273">
        <v>34</v>
      </c>
      <c r="D23" s="167">
        <v>3</v>
      </c>
      <c r="E23" s="114">
        <v>7</v>
      </c>
      <c r="F23" s="114">
        <v>2</v>
      </c>
      <c r="G23" s="114">
        <v>2</v>
      </c>
      <c r="H23" s="114">
        <v>1</v>
      </c>
      <c r="I23" s="114" t="s">
        <v>434</v>
      </c>
      <c r="J23" s="114">
        <v>2</v>
      </c>
      <c r="K23" s="114" t="s">
        <v>434</v>
      </c>
      <c r="L23" s="114">
        <v>16</v>
      </c>
      <c r="M23" s="114" t="s">
        <v>434</v>
      </c>
      <c r="N23" s="114" t="s">
        <v>434</v>
      </c>
      <c r="O23" s="114">
        <v>1</v>
      </c>
      <c r="P23" s="114" t="s">
        <v>434</v>
      </c>
      <c r="Q23" s="114" t="s">
        <v>434</v>
      </c>
      <c r="R23" s="65"/>
      <c r="S23" s="109"/>
      <c r="T23" s="109"/>
      <c r="U23" s="109"/>
      <c r="V23" s="109"/>
      <c r="W23" s="95"/>
      <c r="X23" s="141"/>
      <c r="Y23" s="95"/>
      <c r="Z23" s="141"/>
      <c r="AA23" s="95"/>
      <c r="AB23" s="122"/>
      <c r="AC23" s="122"/>
      <c r="AD23" s="141"/>
      <c r="AE23" s="141"/>
      <c r="AF23" s="141"/>
      <c r="AG23" s="141"/>
    </row>
    <row r="24" spans="1:34" ht="15" customHeight="1">
      <c r="A24" s="421" t="s">
        <v>314</v>
      </c>
      <c r="B24" s="421"/>
      <c r="C24" s="421"/>
      <c r="D24" s="421"/>
      <c r="E24" s="421"/>
      <c r="F24" s="421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68"/>
      <c r="R24" s="65"/>
      <c r="S24" s="109"/>
      <c r="T24" s="109"/>
      <c r="U24" s="109"/>
      <c r="V24" s="109"/>
      <c r="W24" s="95"/>
      <c r="X24" s="141"/>
      <c r="Y24" s="95"/>
      <c r="Z24" s="141"/>
      <c r="AA24" s="95"/>
      <c r="AB24" s="122"/>
      <c r="AC24" s="122"/>
      <c r="AD24" s="141"/>
      <c r="AE24" s="141"/>
      <c r="AF24" s="141"/>
      <c r="AG24" s="141"/>
      <c r="AH24" s="141"/>
    </row>
    <row r="25" spans="2:32" ht="15" customHeight="1">
      <c r="B25" s="141"/>
      <c r="C25" s="107"/>
      <c r="D25" s="107"/>
      <c r="E25" s="107"/>
      <c r="F25" s="107"/>
      <c r="G25" s="65"/>
      <c r="H25" s="107"/>
      <c r="I25" s="65"/>
      <c r="J25" s="107"/>
      <c r="K25" s="65"/>
      <c r="L25" s="107"/>
      <c r="M25" s="65"/>
      <c r="N25" s="65"/>
      <c r="O25" s="65"/>
      <c r="P25" s="65"/>
      <c r="Q25" s="65"/>
      <c r="R25" s="65"/>
      <c r="S25" s="109"/>
      <c r="T25" s="109"/>
      <c r="U25" s="109"/>
      <c r="V25" s="109"/>
      <c r="W25" s="95"/>
      <c r="X25" s="141"/>
      <c r="Y25" s="95"/>
      <c r="Z25" s="141"/>
      <c r="AA25" s="95"/>
      <c r="AB25" s="122"/>
      <c r="AC25" s="122"/>
      <c r="AD25" s="141"/>
      <c r="AE25" s="141"/>
      <c r="AF25" s="141"/>
    </row>
    <row r="26" spans="1:32" s="19" customFormat="1" ht="15" customHeight="1">
      <c r="A26" s="352" t="s">
        <v>362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12"/>
      <c r="S26" s="50"/>
      <c r="T26" s="50"/>
      <c r="U26" s="50"/>
      <c r="V26" s="50"/>
      <c r="W26" s="14"/>
      <c r="X26" s="23"/>
      <c r="Y26" s="14"/>
      <c r="Z26" s="23"/>
      <c r="AA26" s="14"/>
      <c r="AB26" s="196"/>
      <c r="AC26" s="196"/>
      <c r="AD26" s="23"/>
      <c r="AE26" s="23"/>
      <c r="AF26" s="23"/>
    </row>
    <row r="27" spans="1:32" s="19" customFormat="1" ht="15" customHeight="1" thickBo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16"/>
      <c r="S27" s="50"/>
      <c r="T27" s="50"/>
      <c r="AC27" s="196"/>
      <c r="AD27" s="23"/>
      <c r="AE27" s="23"/>
      <c r="AF27" s="23"/>
    </row>
    <row r="28" spans="1:32" s="19" customFormat="1" ht="15" customHeight="1">
      <c r="A28" s="408" t="s">
        <v>438</v>
      </c>
      <c r="B28" s="381"/>
      <c r="C28" s="381"/>
      <c r="D28" s="378" t="s">
        <v>77</v>
      </c>
      <c r="E28" s="378" t="s">
        <v>78</v>
      </c>
      <c r="F28" s="378" t="s">
        <v>79</v>
      </c>
      <c r="G28" s="422" t="s">
        <v>80</v>
      </c>
      <c r="H28" s="422" t="s">
        <v>81</v>
      </c>
      <c r="I28" s="422" t="s">
        <v>82</v>
      </c>
      <c r="J28" s="378" t="s">
        <v>83</v>
      </c>
      <c r="K28" s="378" t="s">
        <v>84</v>
      </c>
      <c r="L28" s="422" t="s">
        <v>85</v>
      </c>
      <c r="M28" s="378" t="s">
        <v>86</v>
      </c>
      <c r="N28" s="422" t="s">
        <v>87</v>
      </c>
      <c r="O28" s="378" t="s">
        <v>88</v>
      </c>
      <c r="P28" s="378" t="s">
        <v>89</v>
      </c>
      <c r="Q28" s="416" t="s">
        <v>90</v>
      </c>
      <c r="R28" s="12"/>
      <c r="S28" s="13"/>
      <c r="T28" s="23"/>
      <c r="U28" s="23"/>
      <c r="V28" s="14"/>
      <c r="W28" s="23"/>
      <c r="X28" s="14"/>
      <c r="Y28" s="23"/>
      <c r="Z28" s="14"/>
      <c r="AA28" s="23"/>
      <c r="AB28" s="14"/>
      <c r="AC28" s="14"/>
      <c r="AD28" s="23"/>
      <c r="AE28" s="23"/>
      <c r="AF28" s="23"/>
    </row>
    <row r="29" spans="1:32" s="19" customFormat="1" ht="15" customHeight="1">
      <c r="A29" s="338"/>
      <c r="B29" s="338"/>
      <c r="C29" s="338"/>
      <c r="D29" s="379"/>
      <c r="E29" s="379"/>
      <c r="F29" s="379"/>
      <c r="G29" s="424"/>
      <c r="H29" s="424"/>
      <c r="I29" s="423"/>
      <c r="J29" s="379"/>
      <c r="K29" s="379"/>
      <c r="L29" s="423"/>
      <c r="M29" s="379"/>
      <c r="N29" s="423"/>
      <c r="O29" s="379"/>
      <c r="P29" s="379"/>
      <c r="Q29" s="417"/>
      <c r="R29" s="12"/>
      <c r="S29" s="352" t="s">
        <v>452</v>
      </c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14"/>
      <c r="AE29" s="23"/>
      <c r="AF29" s="23"/>
    </row>
    <row r="30" spans="1:32" s="19" customFormat="1" ht="15" customHeight="1">
      <c r="A30" s="409"/>
      <c r="B30" s="409"/>
      <c r="C30" s="409"/>
      <c r="D30" s="379"/>
      <c r="E30" s="379"/>
      <c r="F30" s="379"/>
      <c r="G30" s="424"/>
      <c r="H30" s="424"/>
      <c r="I30" s="423"/>
      <c r="J30" s="379"/>
      <c r="K30" s="379"/>
      <c r="L30" s="423"/>
      <c r="M30" s="379"/>
      <c r="N30" s="423"/>
      <c r="O30" s="379"/>
      <c r="P30" s="379"/>
      <c r="Q30" s="418"/>
      <c r="R30" s="12"/>
      <c r="S30" s="497" t="s">
        <v>322</v>
      </c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117"/>
      <c r="AE30" s="117"/>
      <c r="AF30" s="117"/>
    </row>
    <row r="31" spans="1:32" s="19" customFormat="1" ht="15" customHeight="1" thickBot="1">
      <c r="A31" s="479" t="s">
        <v>324</v>
      </c>
      <c r="B31" s="479"/>
      <c r="C31" s="480"/>
      <c r="D31" s="49">
        <v>11993</v>
      </c>
      <c r="E31" s="49">
        <v>1429</v>
      </c>
      <c r="F31" s="49">
        <v>18</v>
      </c>
      <c r="G31" s="49" t="s">
        <v>435</v>
      </c>
      <c r="H31" s="49">
        <v>9118</v>
      </c>
      <c r="I31" s="49">
        <v>35</v>
      </c>
      <c r="J31" s="49">
        <v>88</v>
      </c>
      <c r="K31" s="49">
        <v>1169</v>
      </c>
      <c r="L31" s="49">
        <v>482</v>
      </c>
      <c r="M31" s="49">
        <v>2</v>
      </c>
      <c r="N31" s="49">
        <v>389</v>
      </c>
      <c r="O31" s="49">
        <v>1445</v>
      </c>
      <c r="P31" s="49">
        <v>1980</v>
      </c>
      <c r="Q31" s="49">
        <v>1731</v>
      </c>
      <c r="R31" s="12"/>
      <c r="S31" s="74"/>
      <c r="T31" s="75"/>
      <c r="U31" s="74"/>
      <c r="V31" s="74"/>
      <c r="W31" s="74"/>
      <c r="X31" s="74"/>
      <c r="Y31" s="74"/>
      <c r="Z31" s="74"/>
      <c r="AA31" s="57"/>
      <c r="AB31" s="74"/>
      <c r="AC31" s="74"/>
      <c r="AD31" s="57"/>
      <c r="AE31" s="57"/>
      <c r="AF31" s="57"/>
    </row>
    <row r="32" spans="1:32" s="19" customFormat="1" ht="15" customHeight="1">
      <c r="A32" s="340" t="s">
        <v>273</v>
      </c>
      <c r="B32" s="340"/>
      <c r="C32" s="481"/>
      <c r="D32" s="49">
        <v>11997</v>
      </c>
      <c r="E32" s="49">
        <v>1588</v>
      </c>
      <c r="F32" s="49">
        <v>18</v>
      </c>
      <c r="G32" s="49" t="s">
        <v>435</v>
      </c>
      <c r="H32" s="49">
        <v>8531</v>
      </c>
      <c r="I32" s="49">
        <v>32</v>
      </c>
      <c r="J32" s="49">
        <v>94</v>
      </c>
      <c r="K32" s="49">
        <v>1158</v>
      </c>
      <c r="L32" s="49">
        <v>471</v>
      </c>
      <c r="M32" s="49">
        <v>2</v>
      </c>
      <c r="N32" s="49">
        <v>374</v>
      </c>
      <c r="O32" s="49">
        <v>1445</v>
      </c>
      <c r="P32" s="49">
        <v>2001</v>
      </c>
      <c r="Q32" s="49">
        <v>1751</v>
      </c>
      <c r="R32" s="29"/>
      <c r="S32" s="382" t="s">
        <v>368</v>
      </c>
      <c r="T32" s="495" t="s">
        <v>330</v>
      </c>
      <c r="U32" s="496"/>
      <c r="V32" s="483" t="s">
        <v>239</v>
      </c>
      <c r="W32" s="484"/>
      <c r="X32" s="498" t="s">
        <v>240</v>
      </c>
      <c r="Y32" s="484"/>
      <c r="Z32" s="498" t="s">
        <v>241</v>
      </c>
      <c r="AA32" s="484"/>
      <c r="AB32" s="498" t="s">
        <v>236</v>
      </c>
      <c r="AC32" s="499"/>
      <c r="AD32" s="16"/>
      <c r="AE32" s="16"/>
      <c r="AF32" s="12"/>
    </row>
    <row r="33" spans="1:30" s="19" customFormat="1" ht="15" customHeight="1">
      <c r="A33" s="340" t="s">
        <v>274</v>
      </c>
      <c r="B33" s="340"/>
      <c r="C33" s="481"/>
      <c r="D33" s="49">
        <v>11999</v>
      </c>
      <c r="E33" s="49">
        <v>1584</v>
      </c>
      <c r="F33" s="49">
        <v>18</v>
      </c>
      <c r="G33" s="49" t="s">
        <v>435</v>
      </c>
      <c r="H33" s="49">
        <v>9131</v>
      </c>
      <c r="I33" s="49">
        <v>31</v>
      </c>
      <c r="J33" s="49">
        <v>100</v>
      </c>
      <c r="K33" s="49">
        <v>1137</v>
      </c>
      <c r="L33" s="49">
        <v>463</v>
      </c>
      <c r="M33" s="49">
        <v>1</v>
      </c>
      <c r="N33" s="49">
        <v>364</v>
      </c>
      <c r="O33" s="49">
        <v>1437</v>
      </c>
      <c r="P33" s="49">
        <v>2007</v>
      </c>
      <c r="Q33" s="49">
        <v>1796</v>
      </c>
      <c r="R33" s="29"/>
      <c r="S33" s="500"/>
      <c r="T33" s="30" t="s">
        <v>91</v>
      </c>
      <c r="U33" s="30" t="s">
        <v>92</v>
      </c>
      <c r="V33" s="30" t="s">
        <v>91</v>
      </c>
      <c r="W33" s="30" t="s">
        <v>92</v>
      </c>
      <c r="X33" s="30" t="s">
        <v>91</v>
      </c>
      <c r="Y33" s="30" t="s">
        <v>92</v>
      </c>
      <c r="Z33" s="30" t="s">
        <v>91</v>
      </c>
      <c r="AA33" s="30" t="s">
        <v>92</v>
      </c>
      <c r="AB33" s="30" t="s">
        <v>91</v>
      </c>
      <c r="AC33" s="31" t="s">
        <v>92</v>
      </c>
      <c r="AD33" s="23"/>
    </row>
    <row r="34" spans="1:31" s="11" customFormat="1" ht="15" customHeight="1">
      <c r="A34" s="340" t="s">
        <v>275</v>
      </c>
      <c r="B34" s="340"/>
      <c r="C34" s="481"/>
      <c r="D34" s="113">
        <v>12028</v>
      </c>
      <c r="E34" s="113">
        <v>1549</v>
      </c>
      <c r="F34" s="113">
        <v>17</v>
      </c>
      <c r="G34" s="49" t="s">
        <v>435</v>
      </c>
      <c r="H34" s="113">
        <v>9899</v>
      </c>
      <c r="I34" s="113">
        <v>26</v>
      </c>
      <c r="J34" s="113">
        <v>101</v>
      </c>
      <c r="K34" s="113">
        <v>1114</v>
      </c>
      <c r="L34" s="113">
        <v>456</v>
      </c>
      <c r="M34" s="113">
        <v>1</v>
      </c>
      <c r="N34" s="113">
        <v>357</v>
      </c>
      <c r="O34" s="113">
        <v>1420</v>
      </c>
      <c r="P34" s="113">
        <v>1995</v>
      </c>
      <c r="Q34" s="113">
        <v>1666</v>
      </c>
      <c r="S34" s="202" t="s">
        <v>325</v>
      </c>
      <c r="T34" s="203">
        <v>3050</v>
      </c>
      <c r="U34" s="203">
        <v>3397</v>
      </c>
      <c r="V34" s="204">
        <v>171.5</v>
      </c>
      <c r="W34" s="204">
        <v>158.3</v>
      </c>
      <c r="X34" s="204">
        <v>61.8</v>
      </c>
      <c r="Y34" s="204">
        <v>51.5</v>
      </c>
      <c r="Z34" s="204">
        <v>87.2</v>
      </c>
      <c r="AA34" s="204">
        <v>80.6</v>
      </c>
      <c r="AB34" s="204">
        <v>92.4</v>
      </c>
      <c r="AC34" s="204">
        <v>86.1</v>
      </c>
      <c r="AD34" s="15"/>
      <c r="AE34" s="15"/>
    </row>
    <row r="35" spans="1:31" ht="15" customHeight="1">
      <c r="A35" s="452" t="s">
        <v>276</v>
      </c>
      <c r="B35" s="452"/>
      <c r="C35" s="453"/>
      <c r="D35" s="279">
        <v>12023</v>
      </c>
      <c r="E35" s="279">
        <v>1251</v>
      </c>
      <c r="F35" s="279">
        <v>20</v>
      </c>
      <c r="G35" s="285" t="s">
        <v>435</v>
      </c>
      <c r="H35" s="279">
        <v>9228</v>
      </c>
      <c r="I35" s="279">
        <v>32</v>
      </c>
      <c r="J35" s="279">
        <v>111</v>
      </c>
      <c r="K35" s="279">
        <v>1106</v>
      </c>
      <c r="L35" s="279">
        <v>446</v>
      </c>
      <c r="M35" s="279">
        <v>1</v>
      </c>
      <c r="N35" s="279">
        <v>360</v>
      </c>
      <c r="O35" s="279">
        <v>1405</v>
      </c>
      <c r="P35" s="279">
        <v>2019</v>
      </c>
      <c r="Q35" s="279">
        <v>1696</v>
      </c>
      <c r="R35" s="148"/>
      <c r="S35" s="195"/>
      <c r="T35" s="203"/>
      <c r="U35" s="203"/>
      <c r="V35" s="204"/>
      <c r="W35" s="204"/>
      <c r="X35" s="204"/>
      <c r="Y35" s="204"/>
      <c r="Z35" s="204"/>
      <c r="AA35" s="204"/>
      <c r="AB35" s="204"/>
      <c r="AC35" s="204"/>
      <c r="AD35" s="61"/>
      <c r="AE35" s="61"/>
    </row>
    <row r="36" spans="1:31" ht="15" customHeight="1">
      <c r="A36" s="109" t="s">
        <v>244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Q36" s="147"/>
      <c r="R36" s="147"/>
      <c r="S36" s="146">
        <v>2</v>
      </c>
      <c r="T36" s="166">
        <v>3007</v>
      </c>
      <c r="U36" s="166">
        <v>3398</v>
      </c>
      <c r="V36" s="110">
        <v>171.3</v>
      </c>
      <c r="W36" s="110">
        <v>158.4</v>
      </c>
      <c r="X36" s="110">
        <v>61.6</v>
      </c>
      <c r="Y36" s="110">
        <v>51.3</v>
      </c>
      <c r="Z36" s="110">
        <v>87.2</v>
      </c>
      <c r="AA36" s="110">
        <v>80.7</v>
      </c>
      <c r="AB36" s="110">
        <v>92.6</v>
      </c>
      <c r="AC36" s="110">
        <v>86.3</v>
      </c>
      <c r="AD36" s="61"/>
      <c r="AE36" s="61"/>
    </row>
    <row r="37" spans="1:31" ht="15" customHeight="1">
      <c r="A37" s="141"/>
      <c r="B37" s="141"/>
      <c r="C37" s="141"/>
      <c r="D37" s="141"/>
      <c r="E37" s="141"/>
      <c r="F37" s="141"/>
      <c r="G37" s="141"/>
      <c r="H37" s="141"/>
      <c r="Q37" s="147"/>
      <c r="R37" s="147"/>
      <c r="S37" s="146"/>
      <c r="T37" s="166"/>
      <c r="U37" s="166"/>
      <c r="V37" s="110"/>
      <c r="W37" s="110"/>
      <c r="X37" s="110"/>
      <c r="Y37" s="110"/>
      <c r="Z37" s="110"/>
      <c r="AA37" s="110"/>
      <c r="AB37" s="110"/>
      <c r="AC37" s="110"/>
      <c r="AD37" s="76"/>
      <c r="AE37" s="76"/>
    </row>
    <row r="38" spans="1:31" ht="15" customHeight="1">
      <c r="A38" s="352" t="s">
        <v>450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29"/>
      <c r="S38" s="201">
        <v>3</v>
      </c>
      <c r="T38" s="177">
        <v>3046</v>
      </c>
      <c r="U38" s="177">
        <v>3214</v>
      </c>
      <c r="V38" s="22">
        <v>171.6</v>
      </c>
      <c r="W38" s="22">
        <v>158.5</v>
      </c>
      <c r="X38" s="22">
        <v>62.4</v>
      </c>
      <c r="Y38" s="22">
        <v>51.7</v>
      </c>
      <c r="Z38" s="22">
        <v>87.2</v>
      </c>
      <c r="AA38" s="22">
        <v>80.8</v>
      </c>
      <c r="AB38" s="22">
        <v>92.9</v>
      </c>
      <c r="AC38" s="22">
        <v>86.5</v>
      </c>
      <c r="AD38" s="61"/>
      <c r="AE38" s="61"/>
    </row>
    <row r="39" spans="2:31" ht="15" customHeight="1" thickBot="1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Q39" s="147"/>
      <c r="R39" s="147"/>
      <c r="S39" s="146"/>
      <c r="T39" s="166"/>
      <c r="U39" s="166"/>
      <c r="V39" s="110"/>
      <c r="W39" s="110"/>
      <c r="X39" s="110"/>
      <c r="Y39" s="110"/>
      <c r="Z39" s="110"/>
      <c r="AA39" s="110"/>
      <c r="AB39" s="110"/>
      <c r="AC39" s="110"/>
      <c r="AD39" s="61"/>
      <c r="AE39" s="61"/>
    </row>
    <row r="40" spans="1:32" ht="15" customHeight="1">
      <c r="A40" s="410" t="s">
        <v>438</v>
      </c>
      <c r="B40" s="413" t="s">
        <v>6</v>
      </c>
      <c r="C40" s="402" t="s">
        <v>315</v>
      </c>
      <c r="D40" s="402" t="s">
        <v>93</v>
      </c>
      <c r="E40" s="402" t="s">
        <v>94</v>
      </c>
      <c r="F40" s="402" t="s">
        <v>95</v>
      </c>
      <c r="G40" s="402" t="s">
        <v>96</v>
      </c>
      <c r="H40" s="402" t="s">
        <v>316</v>
      </c>
      <c r="I40" s="402" t="s">
        <v>97</v>
      </c>
      <c r="J40" s="402" t="s">
        <v>98</v>
      </c>
      <c r="K40" s="402" t="s">
        <v>99</v>
      </c>
      <c r="L40" s="402" t="s">
        <v>100</v>
      </c>
      <c r="M40" s="402" t="s">
        <v>101</v>
      </c>
      <c r="N40" s="402" t="s">
        <v>317</v>
      </c>
      <c r="O40" s="402" t="s">
        <v>102</v>
      </c>
      <c r="P40" s="402" t="s">
        <v>103</v>
      </c>
      <c r="Q40" s="419" t="s">
        <v>104</v>
      </c>
      <c r="R40" s="147"/>
      <c r="S40" s="146">
        <v>4</v>
      </c>
      <c r="T40" s="166">
        <v>2907</v>
      </c>
      <c r="U40" s="166">
        <v>3491</v>
      </c>
      <c r="V40" s="110">
        <v>171.6</v>
      </c>
      <c r="W40" s="110">
        <v>158.7</v>
      </c>
      <c r="X40" s="110">
        <v>62.6</v>
      </c>
      <c r="Y40" s="110">
        <v>51.8</v>
      </c>
      <c r="Z40" s="110">
        <v>87.6</v>
      </c>
      <c r="AA40" s="110">
        <v>81.2</v>
      </c>
      <c r="AB40" s="110">
        <v>92.5</v>
      </c>
      <c r="AC40" s="110">
        <v>86.3</v>
      </c>
      <c r="AD40" s="76"/>
      <c r="AE40" s="76"/>
      <c r="AF40" s="76"/>
    </row>
    <row r="41" spans="1:32" ht="15" customHeight="1">
      <c r="A41" s="411"/>
      <c r="B41" s="414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377"/>
      <c r="R41" s="147"/>
      <c r="S41" s="146"/>
      <c r="T41" s="166"/>
      <c r="U41" s="166"/>
      <c r="V41" s="110"/>
      <c r="W41" s="110"/>
      <c r="X41" s="110"/>
      <c r="Y41" s="110"/>
      <c r="Z41" s="110"/>
      <c r="AA41" s="110"/>
      <c r="AB41" s="110"/>
      <c r="AC41" s="110"/>
      <c r="AD41" s="76"/>
      <c r="AE41" s="76"/>
      <c r="AF41" s="76"/>
    </row>
    <row r="42" spans="1:32" ht="15" customHeight="1">
      <c r="A42" s="412"/>
      <c r="B42" s="415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20"/>
      <c r="R42" s="147"/>
      <c r="S42" s="278">
        <v>5</v>
      </c>
      <c r="T42" s="280">
        <v>2850</v>
      </c>
      <c r="U42" s="280">
        <v>2908</v>
      </c>
      <c r="V42" s="281">
        <v>171.7</v>
      </c>
      <c r="W42" s="281">
        <v>158.6</v>
      </c>
      <c r="X42" s="281">
        <v>63.4</v>
      </c>
      <c r="Y42" s="281">
        <v>52</v>
      </c>
      <c r="Z42" s="281">
        <v>87.5</v>
      </c>
      <c r="AA42" s="281">
        <v>81.2</v>
      </c>
      <c r="AB42" s="281">
        <v>92.7</v>
      </c>
      <c r="AC42" s="281">
        <v>86.4</v>
      </c>
      <c r="AD42" s="76"/>
      <c r="AE42" s="76"/>
      <c r="AF42" s="76"/>
    </row>
    <row r="43" spans="1:32" ht="15" customHeight="1">
      <c r="A43" s="151" t="s">
        <v>325</v>
      </c>
      <c r="B43" s="161">
        <v>38060</v>
      </c>
      <c r="C43" s="161">
        <v>14583</v>
      </c>
      <c r="D43" s="161">
        <v>2090</v>
      </c>
      <c r="E43" s="161">
        <v>1227</v>
      </c>
      <c r="F43" s="161">
        <v>163</v>
      </c>
      <c r="G43" s="161">
        <v>3628</v>
      </c>
      <c r="H43" s="161">
        <v>1854</v>
      </c>
      <c r="I43" s="161">
        <v>1606</v>
      </c>
      <c r="J43" s="161">
        <v>95</v>
      </c>
      <c r="K43" s="161">
        <v>96</v>
      </c>
      <c r="L43" s="161">
        <v>249</v>
      </c>
      <c r="M43" s="161">
        <v>289</v>
      </c>
      <c r="N43" s="161">
        <v>1507</v>
      </c>
      <c r="O43" s="161">
        <v>1311</v>
      </c>
      <c r="P43" s="161">
        <v>2682</v>
      </c>
      <c r="Q43" s="161">
        <v>6680</v>
      </c>
      <c r="R43" s="147"/>
      <c r="S43" s="107" t="s">
        <v>369</v>
      </c>
      <c r="T43" s="64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ht="15" customHeight="1">
      <c r="A44" s="146" t="s">
        <v>273</v>
      </c>
      <c r="B44" s="144">
        <v>38263</v>
      </c>
      <c r="C44" s="144">
        <v>14507</v>
      </c>
      <c r="D44" s="144">
        <v>2233</v>
      </c>
      <c r="E44" s="144">
        <v>1217</v>
      </c>
      <c r="F44" s="144">
        <v>165</v>
      </c>
      <c r="G44" s="144">
        <v>3622</v>
      </c>
      <c r="H44" s="144">
        <v>1814</v>
      </c>
      <c r="I44" s="144">
        <v>1592</v>
      </c>
      <c r="J44" s="144">
        <v>91</v>
      </c>
      <c r="K44" s="144">
        <v>97</v>
      </c>
      <c r="L44" s="144">
        <v>242</v>
      </c>
      <c r="M44" s="144">
        <v>289</v>
      </c>
      <c r="N44" s="144">
        <v>1564</v>
      </c>
      <c r="O44" s="144">
        <v>1377</v>
      </c>
      <c r="P44" s="144">
        <v>2697</v>
      </c>
      <c r="Q44" s="144">
        <v>6756</v>
      </c>
      <c r="R44" s="147"/>
      <c r="S44" s="107"/>
      <c r="T44" s="64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1:32" ht="15" customHeight="1">
      <c r="A45" s="146" t="s">
        <v>274</v>
      </c>
      <c r="B45" s="144">
        <v>28274</v>
      </c>
      <c r="C45" s="144">
        <v>14406</v>
      </c>
      <c r="D45" s="144">
        <v>2262</v>
      </c>
      <c r="E45" s="144">
        <v>1232</v>
      </c>
      <c r="F45" s="144">
        <v>164</v>
      </c>
      <c r="G45" s="144">
        <v>3588</v>
      </c>
      <c r="H45" s="144">
        <v>1811</v>
      </c>
      <c r="I45" s="144">
        <v>1603</v>
      </c>
      <c r="J45" s="144">
        <v>92</v>
      </c>
      <c r="K45" s="144">
        <v>95</v>
      </c>
      <c r="L45" s="144">
        <v>228</v>
      </c>
      <c r="M45" s="144">
        <v>289</v>
      </c>
      <c r="N45" s="144">
        <v>1578</v>
      </c>
      <c r="O45" s="144">
        <v>1400</v>
      </c>
      <c r="P45" s="144">
        <v>2720</v>
      </c>
      <c r="Q45" s="144">
        <v>6806</v>
      </c>
      <c r="R45" s="108"/>
      <c r="S45" s="107"/>
      <c r="T45" s="64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1:32" ht="15" customHeight="1">
      <c r="A46" s="201" t="s">
        <v>275</v>
      </c>
      <c r="B46" s="113">
        <v>38079</v>
      </c>
      <c r="C46" s="113">
        <v>14278</v>
      </c>
      <c r="D46" s="113">
        <v>2264</v>
      </c>
      <c r="E46" s="113">
        <v>1221</v>
      </c>
      <c r="F46" s="113">
        <v>153</v>
      </c>
      <c r="G46" s="113">
        <v>3605</v>
      </c>
      <c r="H46" s="113">
        <v>1772</v>
      </c>
      <c r="I46" s="113">
        <v>1589</v>
      </c>
      <c r="J46" s="113">
        <v>88</v>
      </c>
      <c r="K46" s="113">
        <v>90</v>
      </c>
      <c r="L46" s="113">
        <v>220</v>
      </c>
      <c r="M46" s="113">
        <v>273</v>
      </c>
      <c r="N46" s="113">
        <v>1574</v>
      </c>
      <c r="O46" s="113">
        <v>1405</v>
      </c>
      <c r="P46" s="113">
        <v>2722</v>
      </c>
      <c r="Q46" s="113">
        <v>6825</v>
      </c>
      <c r="R46" s="148"/>
      <c r="S46" s="149"/>
      <c r="T46" s="64"/>
      <c r="U46" s="76"/>
      <c r="V46" s="76"/>
      <c r="W46" s="76"/>
      <c r="X46" s="76"/>
      <c r="Y46" s="76"/>
      <c r="Z46" s="76"/>
      <c r="AA46" s="76"/>
      <c r="AB46" s="76"/>
      <c r="AC46" s="76"/>
      <c r="AD46" s="61"/>
      <c r="AE46" s="61"/>
      <c r="AF46" s="61"/>
    </row>
    <row r="47" spans="1:29" ht="15" customHeight="1">
      <c r="A47" s="278" t="s">
        <v>276</v>
      </c>
      <c r="B47" s="279">
        <f>SUM(C47:Q47)</f>
        <v>38126</v>
      </c>
      <c r="C47" s="279">
        <v>14235</v>
      </c>
      <c r="D47" s="279">
        <v>2292</v>
      </c>
      <c r="E47" s="279">
        <v>1218</v>
      </c>
      <c r="F47" s="279">
        <v>162</v>
      </c>
      <c r="G47" s="279">
        <v>3610</v>
      </c>
      <c r="H47" s="279">
        <v>1768</v>
      </c>
      <c r="I47" s="279">
        <v>1586</v>
      </c>
      <c r="J47" s="279">
        <v>85</v>
      </c>
      <c r="K47" s="279">
        <v>88</v>
      </c>
      <c r="L47" s="279">
        <v>214</v>
      </c>
      <c r="M47" s="279">
        <v>256</v>
      </c>
      <c r="N47" s="279">
        <v>1580</v>
      </c>
      <c r="O47" s="279">
        <v>1422</v>
      </c>
      <c r="P47" s="279">
        <v>2743</v>
      </c>
      <c r="Q47" s="279">
        <v>6867</v>
      </c>
      <c r="R47" s="148"/>
      <c r="S47" s="149"/>
      <c r="T47" s="64"/>
      <c r="U47" s="76"/>
      <c r="V47" s="76"/>
      <c r="W47" s="76"/>
      <c r="X47" s="76"/>
      <c r="Y47" s="76"/>
      <c r="Z47" s="76"/>
      <c r="AA47" s="76"/>
      <c r="AB47" s="76"/>
      <c r="AC47" s="76"/>
    </row>
    <row r="48" spans="1:32" ht="15" customHeight="1">
      <c r="A48" s="109" t="s">
        <v>244</v>
      </c>
      <c r="B48" s="12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147"/>
      <c r="S48" s="121"/>
      <c r="T48" s="139"/>
      <c r="U48" s="61"/>
      <c r="V48" s="61"/>
      <c r="W48" s="61"/>
      <c r="X48" s="61"/>
      <c r="Y48" s="61"/>
      <c r="Z48" s="61"/>
      <c r="AA48" s="61"/>
      <c r="AB48" s="61"/>
      <c r="AC48" s="61"/>
      <c r="AD48" s="111"/>
      <c r="AE48" s="111"/>
      <c r="AF48" s="111"/>
    </row>
    <row r="49" spans="2:32" ht="15" customHeight="1">
      <c r="B49" s="147"/>
      <c r="C49" s="147"/>
      <c r="D49" s="147"/>
      <c r="E49" s="147"/>
      <c r="F49" s="147"/>
      <c r="G49" s="147"/>
      <c r="H49" s="147"/>
      <c r="R49" s="147"/>
      <c r="S49" s="375" t="s">
        <v>323</v>
      </c>
      <c r="T49" s="375"/>
      <c r="U49" s="375"/>
      <c r="V49" s="375"/>
      <c r="W49" s="375"/>
      <c r="X49" s="375"/>
      <c r="Y49" s="375"/>
      <c r="Z49" s="375"/>
      <c r="AA49" s="375"/>
      <c r="AB49" s="375"/>
      <c r="AD49" s="108"/>
      <c r="AE49" s="111"/>
      <c r="AF49" s="111"/>
    </row>
    <row r="50" spans="1:32" s="19" customFormat="1" ht="15" customHeight="1" thickBot="1">
      <c r="A50" s="352" t="s">
        <v>439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463"/>
      <c r="Q50" s="463"/>
      <c r="R50" s="26"/>
      <c r="S50" s="74"/>
      <c r="T50" s="75"/>
      <c r="U50" s="205"/>
      <c r="V50" s="205"/>
      <c r="W50" s="205"/>
      <c r="X50" s="205"/>
      <c r="Y50" s="205"/>
      <c r="Z50" s="205"/>
      <c r="AA50" s="205"/>
      <c r="AB50" s="205"/>
      <c r="AC50" s="53"/>
      <c r="AD50" s="16"/>
      <c r="AE50" s="53"/>
      <c r="AF50" s="53"/>
    </row>
    <row r="51" spans="1:31" ht="15" customHeight="1" thickBot="1">
      <c r="A51" s="1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159"/>
      <c r="P51" s="160"/>
      <c r="Q51" s="159" t="s">
        <v>0</v>
      </c>
      <c r="R51" s="29"/>
      <c r="S51" s="338" t="s">
        <v>237</v>
      </c>
      <c r="T51" s="454"/>
      <c r="U51" s="461" t="s">
        <v>245</v>
      </c>
      <c r="V51" s="462"/>
      <c r="W51" s="458" t="s">
        <v>370</v>
      </c>
      <c r="X51" s="459"/>
      <c r="Y51" s="458" t="s">
        <v>371</v>
      </c>
      <c r="Z51" s="459"/>
      <c r="AA51" s="458" t="s">
        <v>246</v>
      </c>
      <c r="AB51" s="460"/>
      <c r="AC51" s="61"/>
      <c r="AD51" s="61"/>
      <c r="AE51" s="61"/>
    </row>
    <row r="52" spans="1:31" ht="15" customHeight="1">
      <c r="A52" s="410" t="s">
        <v>438</v>
      </c>
      <c r="B52" s="485" t="s">
        <v>226</v>
      </c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486"/>
      <c r="Q52" s="376" t="s">
        <v>105</v>
      </c>
      <c r="R52" s="156"/>
      <c r="S52" s="396"/>
      <c r="T52" s="397"/>
      <c r="U52" s="210" t="s">
        <v>91</v>
      </c>
      <c r="V52" s="219" t="s">
        <v>92</v>
      </c>
      <c r="W52" s="140" t="s">
        <v>91</v>
      </c>
      <c r="X52" s="140" t="s">
        <v>92</v>
      </c>
      <c r="Y52" s="140" t="s">
        <v>91</v>
      </c>
      <c r="Z52" s="140" t="s">
        <v>92</v>
      </c>
      <c r="AA52" s="140" t="s">
        <v>91</v>
      </c>
      <c r="AB52" s="108" t="s">
        <v>92</v>
      </c>
      <c r="AC52" s="61"/>
      <c r="AD52" s="61"/>
      <c r="AE52" s="61"/>
    </row>
    <row r="53" spans="1:31" ht="15" customHeight="1">
      <c r="A53" s="411"/>
      <c r="B53" s="376" t="s">
        <v>106</v>
      </c>
      <c r="C53" s="470"/>
      <c r="D53" s="376" t="s">
        <v>107</v>
      </c>
      <c r="E53" s="397"/>
      <c r="F53" s="405" t="s">
        <v>363</v>
      </c>
      <c r="G53" s="390" t="s">
        <v>225</v>
      </c>
      <c r="H53" s="390" t="s">
        <v>318</v>
      </c>
      <c r="I53" s="390" t="s">
        <v>319</v>
      </c>
      <c r="J53" s="390" t="s">
        <v>227</v>
      </c>
      <c r="K53" s="390" t="s">
        <v>228</v>
      </c>
      <c r="L53" s="390" t="s">
        <v>229</v>
      </c>
      <c r="M53" s="390" t="s">
        <v>320</v>
      </c>
      <c r="N53" s="390" t="s">
        <v>230</v>
      </c>
      <c r="O53" s="398" t="s">
        <v>321</v>
      </c>
      <c r="P53" s="400" t="s">
        <v>231</v>
      </c>
      <c r="Q53" s="377"/>
      <c r="R53" s="157"/>
      <c r="S53" s="455" t="s">
        <v>324</v>
      </c>
      <c r="T53" s="456"/>
      <c r="U53" s="217">
        <v>4170</v>
      </c>
      <c r="V53" s="172">
        <v>2814</v>
      </c>
      <c r="W53" s="206">
        <v>1</v>
      </c>
      <c r="X53" s="206">
        <v>0.2</v>
      </c>
      <c r="Y53" s="206">
        <v>1.5</v>
      </c>
      <c r="Z53" s="206">
        <v>9.8</v>
      </c>
      <c r="AA53" s="207">
        <v>0.07</v>
      </c>
      <c r="AB53" s="207">
        <v>0.09</v>
      </c>
      <c r="AC53" s="76"/>
      <c r="AD53" s="76"/>
      <c r="AE53" s="76"/>
    </row>
    <row r="54" spans="1:32" ht="15" customHeight="1">
      <c r="A54" s="411"/>
      <c r="B54" s="376"/>
      <c r="C54" s="470"/>
      <c r="D54" s="376"/>
      <c r="E54" s="397"/>
      <c r="F54" s="406"/>
      <c r="G54" s="391"/>
      <c r="H54" s="391"/>
      <c r="I54" s="391"/>
      <c r="J54" s="391"/>
      <c r="K54" s="391"/>
      <c r="L54" s="391"/>
      <c r="M54" s="391"/>
      <c r="N54" s="391"/>
      <c r="O54" s="399"/>
      <c r="P54" s="400"/>
      <c r="Q54" s="377"/>
      <c r="R54" s="157"/>
      <c r="S54" s="425"/>
      <c r="T54" s="426"/>
      <c r="U54" s="218"/>
      <c r="V54" s="144"/>
      <c r="W54" s="112"/>
      <c r="X54" s="112"/>
      <c r="Y54" s="112"/>
      <c r="Z54" s="112"/>
      <c r="AA54" s="171"/>
      <c r="AB54" s="171"/>
      <c r="AC54" s="108"/>
      <c r="AD54" s="61"/>
      <c r="AE54" s="61"/>
      <c r="AF54" s="61"/>
    </row>
    <row r="55" spans="1:34" ht="15" customHeight="1">
      <c r="A55" s="411"/>
      <c r="B55" s="376"/>
      <c r="C55" s="470"/>
      <c r="D55" s="376"/>
      <c r="E55" s="397"/>
      <c r="F55" s="406"/>
      <c r="G55" s="391"/>
      <c r="H55" s="391"/>
      <c r="I55" s="391"/>
      <c r="J55" s="391"/>
      <c r="K55" s="391"/>
      <c r="L55" s="391"/>
      <c r="M55" s="391"/>
      <c r="N55" s="391"/>
      <c r="O55" s="399"/>
      <c r="P55" s="400"/>
      <c r="Q55" s="377"/>
      <c r="R55" s="157"/>
      <c r="S55" s="392">
        <v>2</v>
      </c>
      <c r="T55" s="457"/>
      <c r="U55" s="218">
        <v>4215</v>
      </c>
      <c r="V55" s="144">
        <v>2829</v>
      </c>
      <c r="W55" s="112">
        <v>1</v>
      </c>
      <c r="X55" s="112">
        <v>0.2</v>
      </c>
      <c r="Y55" s="112">
        <v>1.5</v>
      </c>
      <c r="Z55" s="112">
        <v>8.3</v>
      </c>
      <c r="AA55" s="171" t="s">
        <v>434</v>
      </c>
      <c r="AB55" s="171">
        <v>0.04</v>
      </c>
      <c r="AC55" s="61"/>
      <c r="AD55" s="61"/>
      <c r="AE55" s="61"/>
      <c r="AF55" s="61"/>
      <c r="AH55" s="208"/>
    </row>
    <row r="56" spans="1:34" ht="15" customHeight="1">
      <c r="A56" s="412"/>
      <c r="B56" s="468"/>
      <c r="C56" s="471"/>
      <c r="D56" s="468"/>
      <c r="E56" s="469"/>
      <c r="F56" s="407"/>
      <c r="G56" s="391"/>
      <c r="H56" s="391"/>
      <c r="I56" s="391"/>
      <c r="J56" s="391"/>
      <c r="K56" s="391"/>
      <c r="L56" s="391"/>
      <c r="M56" s="391"/>
      <c r="N56" s="391"/>
      <c r="O56" s="399"/>
      <c r="P56" s="401"/>
      <c r="Q56" s="377"/>
      <c r="R56" s="157"/>
      <c r="S56" s="425"/>
      <c r="T56" s="426"/>
      <c r="U56" s="218"/>
      <c r="V56" s="144"/>
      <c r="W56" s="112"/>
      <c r="X56" s="112"/>
      <c r="Y56" s="112"/>
      <c r="Z56" s="112"/>
      <c r="AA56" s="171"/>
      <c r="AB56" s="171"/>
      <c r="AC56" s="61"/>
      <c r="AD56" s="76"/>
      <c r="AE56" s="76"/>
      <c r="AF56" s="76"/>
      <c r="AH56" s="111"/>
    </row>
    <row r="57" spans="1:34" ht="15" customHeight="1">
      <c r="A57" s="158" t="s">
        <v>349</v>
      </c>
      <c r="B57" s="472">
        <v>2</v>
      </c>
      <c r="C57" s="473"/>
      <c r="D57" s="385" t="s">
        <v>434</v>
      </c>
      <c r="E57" s="385"/>
      <c r="F57" s="144">
        <v>2</v>
      </c>
      <c r="G57" s="144" t="s">
        <v>434</v>
      </c>
      <c r="H57" s="144" t="s">
        <v>434</v>
      </c>
      <c r="I57" s="144" t="s">
        <v>434</v>
      </c>
      <c r="J57" s="144" t="s">
        <v>434</v>
      </c>
      <c r="K57" s="144" t="s">
        <v>434</v>
      </c>
      <c r="L57" s="144" t="s">
        <v>434</v>
      </c>
      <c r="M57" s="144" t="s">
        <v>434</v>
      </c>
      <c r="N57" s="144" t="s">
        <v>434</v>
      </c>
      <c r="O57" s="144" t="s">
        <v>434</v>
      </c>
      <c r="P57" s="144" t="s">
        <v>434</v>
      </c>
      <c r="Q57" s="161">
        <v>773</v>
      </c>
      <c r="R57" s="60"/>
      <c r="S57" s="392">
        <v>3</v>
      </c>
      <c r="T57" s="457"/>
      <c r="U57" s="218">
        <v>4138</v>
      </c>
      <c r="V57" s="144">
        <v>2787</v>
      </c>
      <c r="W57" s="112">
        <v>1.7</v>
      </c>
      <c r="X57" s="112">
        <v>0.1</v>
      </c>
      <c r="Y57" s="112">
        <v>1.4</v>
      </c>
      <c r="Z57" s="112">
        <v>10.1</v>
      </c>
      <c r="AA57" s="171" t="s">
        <v>434</v>
      </c>
      <c r="AB57" s="171">
        <v>0.07</v>
      </c>
      <c r="AC57" s="76"/>
      <c r="AD57" s="61"/>
      <c r="AE57" s="61"/>
      <c r="AF57" s="61"/>
      <c r="AH57" s="111"/>
    </row>
    <row r="58" spans="1:34" ht="15" customHeight="1">
      <c r="A58" s="146" t="s">
        <v>273</v>
      </c>
      <c r="B58" s="482">
        <v>5</v>
      </c>
      <c r="C58" s="385"/>
      <c r="D58" s="385" t="s">
        <v>434</v>
      </c>
      <c r="E58" s="385"/>
      <c r="F58" s="144">
        <v>4</v>
      </c>
      <c r="G58" s="144" t="s">
        <v>434</v>
      </c>
      <c r="H58" s="144">
        <v>1</v>
      </c>
      <c r="I58" s="144" t="s">
        <v>434</v>
      </c>
      <c r="J58" s="144" t="s">
        <v>434</v>
      </c>
      <c r="K58" s="144" t="s">
        <v>434</v>
      </c>
      <c r="L58" s="144" t="s">
        <v>434</v>
      </c>
      <c r="M58" s="144" t="s">
        <v>434</v>
      </c>
      <c r="N58" s="144" t="s">
        <v>434</v>
      </c>
      <c r="O58" s="144" t="s">
        <v>434</v>
      </c>
      <c r="P58" s="144" t="s">
        <v>434</v>
      </c>
      <c r="Q58" s="144">
        <v>260</v>
      </c>
      <c r="R58" s="60"/>
      <c r="S58" s="425"/>
      <c r="T58" s="426"/>
      <c r="U58" s="218"/>
      <c r="V58" s="144"/>
      <c r="W58" s="112"/>
      <c r="X58" s="112"/>
      <c r="Y58" s="112"/>
      <c r="Z58" s="112"/>
      <c r="AA58" s="171"/>
      <c r="AB58" s="171"/>
      <c r="AC58" s="61"/>
      <c r="AD58" s="61"/>
      <c r="AE58" s="61"/>
      <c r="AF58" s="61"/>
      <c r="AH58" s="111"/>
    </row>
    <row r="59" spans="1:34" ht="15" customHeight="1">
      <c r="A59" s="146" t="s">
        <v>274</v>
      </c>
      <c r="B59" s="482">
        <v>4</v>
      </c>
      <c r="C59" s="385"/>
      <c r="D59" s="385" t="s">
        <v>434</v>
      </c>
      <c r="E59" s="385"/>
      <c r="F59" s="144">
        <v>3</v>
      </c>
      <c r="G59" s="144" t="s">
        <v>434</v>
      </c>
      <c r="H59" s="144">
        <v>1</v>
      </c>
      <c r="I59" s="144" t="s">
        <v>434</v>
      </c>
      <c r="J59" s="144" t="s">
        <v>434</v>
      </c>
      <c r="K59" s="144" t="s">
        <v>434</v>
      </c>
      <c r="L59" s="144" t="s">
        <v>434</v>
      </c>
      <c r="M59" s="144" t="s">
        <v>434</v>
      </c>
      <c r="N59" s="144" t="s">
        <v>434</v>
      </c>
      <c r="O59" s="144" t="s">
        <v>434</v>
      </c>
      <c r="P59" s="144" t="s">
        <v>434</v>
      </c>
      <c r="Q59" s="144">
        <v>478</v>
      </c>
      <c r="R59" s="60"/>
      <c r="S59" s="392">
        <v>4</v>
      </c>
      <c r="T59" s="457"/>
      <c r="U59" s="218">
        <v>4218</v>
      </c>
      <c r="V59" s="144">
        <v>2837</v>
      </c>
      <c r="W59" s="112">
        <v>1.3</v>
      </c>
      <c r="X59" s="112">
        <v>0.2</v>
      </c>
      <c r="Y59" s="112">
        <v>1.1</v>
      </c>
      <c r="Z59" s="112">
        <v>12.3</v>
      </c>
      <c r="AA59" s="171" t="s">
        <v>434</v>
      </c>
      <c r="AB59" s="171" t="s">
        <v>434</v>
      </c>
      <c r="AC59" s="61"/>
      <c r="AD59" s="76"/>
      <c r="AE59" s="76"/>
      <c r="AF59" s="76"/>
      <c r="AH59" s="61"/>
    </row>
    <row r="60" spans="1:33" ht="15" customHeight="1">
      <c r="A60" s="201" t="s">
        <v>275</v>
      </c>
      <c r="B60" s="464">
        <v>3</v>
      </c>
      <c r="C60" s="465"/>
      <c r="D60" s="385" t="s">
        <v>434</v>
      </c>
      <c r="E60" s="385"/>
      <c r="F60" s="113">
        <v>2</v>
      </c>
      <c r="G60" s="144" t="s">
        <v>434</v>
      </c>
      <c r="H60" s="113">
        <v>1</v>
      </c>
      <c r="I60" s="144" t="s">
        <v>434</v>
      </c>
      <c r="J60" s="144" t="s">
        <v>434</v>
      </c>
      <c r="K60" s="144" t="s">
        <v>434</v>
      </c>
      <c r="L60" s="144" t="s">
        <v>434</v>
      </c>
      <c r="M60" s="144" t="s">
        <v>434</v>
      </c>
      <c r="N60" s="144" t="s">
        <v>434</v>
      </c>
      <c r="O60" s="144" t="s">
        <v>434</v>
      </c>
      <c r="P60" s="144" t="s">
        <v>434</v>
      </c>
      <c r="Q60" s="113">
        <v>181</v>
      </c>
      <c r="R60" s="60"/>
      <c r="S60" s="425"/>
      <c r="T60" s="426"/>
      <c r="U60" s="218"/>
      <c r="V60" s="144"/>
      <c r="W60" s="112"/>
      <c r="X60" s="112"/>
      <c r="Y60" s="112"/>
      <c r="Z60" s="112"/>
      <c r="AA60" s="171"/>
      <c r="AB60" s="171"/>
      <c r="AD60" s="141"/>
      <c r="AE60" s="141"/>
      <c r="AF60" s="208"/>
      <c r="AG60" s="61"/>
    </row>
    <row r="61" spans="1:33" ht="15" customHeight="1">
      <c r="A61" s="278" t="s">
        <v>276</v>
      </c>
      <c r="B61" s="466">
        <f>SUM(D61:P61)</f>
        <v>10</v>
      </c>
      <c r="C61" s="467"/>
      <c r="D61" s="467">
        <v>1</v>
      </c>
      <c r="E61" s="467"/>
      <c r="F61" s="279">
        <v>9</v>
      </c>
      <c r="G61" s="114" t="s">
        <v>434</v>
      </c>
      <c r="H61" s="114" t="s">
        <v>434</v>
      </c>
      <c r="I61" s="114" t="s">
        <v>434</v>
      </c>
      <c r="J61" s="114" t="s">
        <v>434</v>
      </c>
      <c r="K61" s="114" t="s">
        <v>434</v>
      </c>
      <c r="L61" s="114" t="s">
        <v>434</v>
      </c>
      <c r="M61" s="114" t="s">
        <v>434</v>
      </c>
      <c r="N61" s="114" t="s">
        <v>434</v>
      </c>
      <c r="O61" s="114" t="s">
        <v>434</v>
      </c>
      <c r="P61" s="114" t="s">
        <v>434</v>
      </c>
      <c r="Q61" s="279">
        <v>223</v>
      </c>
      <c r="R61" s="71"/>
      <c r="S61" s="452">
        <v>5</v>
      </c>
      <c r="T61" s="453"/>
      <c r="U61" s="282">
        <v>4264</v>
      </c>
      <c r="V61" s="279">
        <v>2878</v>
      </c>
      <c r="W61" s="283">
        <v>0.2</v>
      </c>
      <c r="X61" s="284">
        <v>0.03</v>
      </c>
      <c r="Y61" s="283">
        <v>2.3</v>
      </c>
      <c r="Z61" s="283">
        <v>12.2</v>
      </c>
      <c r="AA61" s="329" t="s">
        <v>434</v>
      </c>
      <c r="AB61" s="329" t="s">
        <v>434</v>
      </c>
      <c r="AC61" s="11"/>
      <c r="AD61" s="11"/>
      <c r="AE61" s="11"/>
      <c r="AF61" s="154"/>
      <c r="AG61" s="76"/>
    </row>
    <row r="62" spans="1:33" ht="15" customHeight="1">
      <c r="A62" s="109" t="s">
        <v>326</v>
      </c>
      <c r="B62" s="155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141"/>
      <c r="R62" s="108"/>
      <c r="S62" s="107" t="s">
        <v>243</v>
      </c>
      <c r="T62" s="64"/>
      <c r="U62" s="76"/>
      <c r="V62" s="76"/>
      <c r="W62" s="76"/>
      <c r="X62" s="76"/>
      <c r="Y62" s="76"/>
      <c r="Z62" s="76"/>
      <c r="AA62" s="76"/>
      <c r="AB62" s="76"/>
      <c r="AC62" s="76"/>
      <c r="AG62" s="111"/>
    </row>
    <row r="63" spans="1:33" ht="15" customHeight="1">
      <c r="A63" s="109" t="s">
        <v>210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R63" s="147"/>
      <c r="S63" s="121"/>
      <c r="T63" s="139"/>
      <c r="U63" s="61"/>
      <c r="V63" s="61"/>
      <c r="W63" s="61"/>
      <c r="X63" s="61"/>
      <c r="Y63" s="61"/>
      <c r="Z63" s="61"/>
      <c r="AA63" s="61"/>
      <c r="AB63" s="61"/>
      <c r="AC63" s="61"/>
      <c r="AG63" s="111"/>
    </row>
    <row r="64" spans="2:33" ht="18" customHeight="1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7"/>
      <c r="M64" s="147"/>
      <c r="N64" s="147"/>
      <c r="O64" s="147"/>
      <c r="R64" s="147"/>
      <c r="S64" s="150"/>
      <c r="T64" s="139"/>
      <c r="U64" s="61"/>
      <c r="V64" s="61"/>
      <c r="W64" s="61"/>
      <c r="X64" s="61"/>
      <c r="Y64" s="61"/>
      <c r="Z64" s="61"/>
      <c r="AA64" s="61"/>
      <c r="AB64" s="61"/>
      <c r="AC64" s="61"/>
      <c r="AG64" s="61"/>
    </row>
    <row r="65" spans="2:33" ht="18" customHeight="1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R65" s="147"/>
      <c r="S65" s="150"/>
      <c r="T65" s="64"/>
      <c r="U65" s="76"/>
      <c r="V65" s="76"/>
      <c r="W65" s="76"/>
      <c r="X65" s="76"/>
      <c r="Y65" s="76"/>
      <c r="Z65" s="76"/>
      <c r="AA65" s="76"/>
      <c r="AB65" s="76"/>
      <c r="AC65" s="76"/>
      <c r="AG65" s="61"/>
    </row>
    <row r="66" spans="1:33" ht="18" customHeight="1">
      <c r="A66" s="147"/>
      <c r="R66" s="147"/>
      <c r="T66" s="152"/>
      <c r="U66" s="152"/>
      <c r="AC66" s="141"/>
      <c r="AD66" s="208"/>
      <c r="AE66" s="208"/>
      <c r="AF66" s="208"/>
      <c r="AG66" s="76"/>
    </row>
    <row r="67" spans="18:32" ht="18" customHeight="1">
      <c r="R67" s="145"/>
      <c r="AD67" s="111"/>
      <c r="AE67" s="111"/>
      <c r="AF67" s="111"/>
    </row>
    <row r="68" spans="18:32" ht="18" customHeight="1">
      <c r="R68" s="147"/>
      <c r="AD68" s="111"/>
      <c r="AE68" s="111"/>
      <c r="AF68" s="111"/>
    </row>
    <row r="69" spans="18:32" ht="18" customHeight="1">
      <c r="R69" s="145"/>
      <c r="S69" s="108"/>
      <c r="T69" s="108"/>
      <c r="AD69" s="111"/>
      <c r="AE69" s="111"/>
      <c r="AF69" s="111"/>
    </row>
    <row r="70" spans="18:32" ht="18" customHeight="1">
      <c r="R70" s="147"/>
      <c r="S70" s="156"/>
      <c r="T70" s="108"/>
      <c r="AD70" s="61"/>
      <c r="AE70" s="61"/>
      <c r="AF70" s="61"/>
    </row>
    <row r="71" spans="18:32" ht="18" customHeight="1">
      <c r="R71" s="147"/>
      <c r="S71" s="156"/>
      <c r="T71" s="108"/>
      <c r="AD71" s="61"/>
      <c r="AE71" s="61"/>
      <c r="AF71" s="61"/>
    </row>
    <row r="72" spans="18:32" ht="18" customHeight="1">
      <c r="R72" s="147"/>
      <c r="S72" s="156"/>
      <c r="T72" s="108"/>
      <c r="U72" s="147"/>
      <c r="V72" s="147"/>
      <c r="W72" s="208"/>
      <c r="X72" s="208"/>
      <c r="Y72" s="208"/>
      <c r="Z72" s="208"/>
      <c r="AA72" s="208"/>
      <c r="AB72" s="208"/>
      <c r="AC72" s="208"/>
      <c r="AD72" s="76"/>
      <c r="AE72" s="76"/>
      <c r="AF72" s="76"/>
    </row>
    <row r="73" spans="18:32" ht="18" customHeight="1">
      <c r="R73" s="147"/>
      <c r="S73" s="156"/>
      <c r="T73" s="95"/>
      <c r="U73" s="108"/>
      <c r="V73" s="209"/>
      <c r="W73" s="111"/>
      <c r="X73" s="111"/>
      <c r="Y73" s="111"/>
      <c r="Z73" s="111"/>
      <c r="AA73" s="111"/>
      <c r="AB73" s="111"/>
      <c r="AC73" s="111"/>
      <c r="AD73" s="61"/>
      <c r="AE73" s="61"/>
      <c r="AF73" s="61"/>
    </row>
    <row r="74" spans="18:32" ht="15" customHeight="1">
      <c r="R74" s="147"/>
      <c r="S74" s="60"/>
      <c r="T74" s="95"/>
      <c r="U74" s="209"/>
      <c r="V74" s="209"/>
      <c r="W74" s="111"/>
      <c r="X74" s="111"/>
      <c r="Y74" s="111"/>
      <c r="Z74" s="111"/>
      <c r="AA74" s="111"/>
      <c r="AB74" s="111"/>
      <c r="AC74" s="111"/>
      <c r="AD74" s="61"/>
      <c r="AE74" s="61"/>
      <c r="AF74" s="61"/>
    </row>
    <row r="75" spans="18:32" ht="15" customHeight="1">
      <c r="R75" s="147"/>
      <c r="S75" s="60"/>
      <c r="T75" s="95"/>
      <c r="U75" s="209"/>
      <c r="V75" s="209"/>
      <c r="W75" s="111"/>
      <c r="X75" s="111"/>
      <c r="Y75" s="111"/>
      <c r="Z75" s="111"/>
      <c r="AA75" s="111"/>
      <c r="AB75" s="111"/>
      <c r="AC75" s="111"/>
      <c r="AD75" s="76"/>
      <c r="AE75" s="76"/>
      <c r="AF75" s="76"/>
    </row>
    <row r="76" spans="18:32" ht="18.75" customHeight="1">
      <c r="R76" s="147"/>
      <c r="S76" s="60"/>
      <c r="T76" s="153"/>
      <c r="U76" s="121"/>
      <c r="V76" s="139"/>
      <c r="W76" s="61"/>
      <c r="X76" s="61"/>
      <c r="Y76" s="61"/>
      <c r="Z76" s="61"/>
      <c r="AA76" s="61"/>
      <c r="AB76" s="61"/>
      <c r="AC76" s="61"/>
      <c r="AD76" s="61"/>
      <c r="AE76" s="61"/>
      <c r="AF76" s="61"/>
    </row>
    <row r="77" spans="19:32" ht="18.75" customHeight="1">
      <c r="S77" s="60"/>
      <c r="T77" s="95"/>
      <c r="U77" s="150"/>
      <c r="V77" s="139"/>
      <c r="W77" s="61"/>
      <c r="X77" s="61"/>
      <c r="Y77" s="61"/>
      <c r="Z77" s="61"/>
      <c r="AA77" s="61"/>
      <c r="AB77" s="61"/>
      <c r="AC77" s="61"/>
      <c r="AD77" s="61"/>
      <c r="AE77" s="61"/>
      <c r="AF77" s="61"/>
    </row>
    <row r="78" spans="19:32" ht="18.75" customHeight="1">
      <c r="S78" s="71"/>
      <c r="T78" s="32"/>
      <c r="U78" s="133"/>
      <c r="V78" s="64"/>
      <c r="W78" s="76"/>
      <c r="X78" s="76"/>
      <c r="Y78" s="76"/>
      <c r="Z78" s="76"/>
      <c r="AA78" s="76"/>
      <c r="AB78" s="76"/>
      <c r="AC78" s="76"/>
      <c r="AD78" s="76"/>
      <c r="AE78" s="76"/>
      <c r="AF78" s="76"/>
    </row>
    <row r="79" spans="19:32" ht="14.25">
      <c r="S79" s="121"/>
      <c r="T79" s="139"/>
      <c r="U79" s="61"/>
      <c r="V79" s="61"/>
      <c r="W79" s="61"/>
      <c r="X79" s="61"/>
      <c r="Y79" s="61"/>
      <c r="Z79" s="61"/>
      <c r="AA79" s="61"/>
      <c r="AB79" s="61"/>
      <c r="AC79" s="61"/>
      <c r="AD79" s="141"/>
      <c r="AE79" s="141"/>
      <c r="AF79" s="141"/>
    </row>
    <row r="80" spans="19:29" ht="14.25">
      <c r="S80" s="150"/>
      <c r="T80" s="139"/>
      <c r="U80" s="61"/>
      <c r="V80" s="61"/>
      <c r="W80" s="61"/>
      <c r="X80" s="61"/>
      <c r="Y80" s="61"/>
      <c r="Z80" s="61"/>
      <c r="AA80" s="61"/>
      <c r="AB80" s="61"/>
      <c r="AC80" s="61"/>
    </row>
    <row r="81" spans="19:29" ht="14.25">
      <c r="S81" s="150"/>
      <c r="T81" s="64"/>
      <c r="U81" s="76"/>
      <c r="V81" s="76"/>
      <c r="W81" s="76"/>
      <c r="X81" s="76"/>
      <c r="Y81" s="76"/>
      <c r="Z81" s="76"/>
      <c r="AA81" s="76"/>
      <c r="AB81" s="76"/>
      <c r="AC81" s="76"/>
    </row>
    <row r="82" spans="19:29" ht="14.25">
      <c r="S82" s="121"/>
      <c r="T82" s="139"/>
      <c r="U82" s="61"/>
      <c r="V82" s="61"/>
      <c r="W82" s="61"/>
      <c r="X82" s="61"/>
      <c r="Y82" s="61"/>
      <c r="Z82" s="61"/>
      <c r="AA82" s="61"/>
      <c r="AB82" s="61"/>
      <c r="AC82" s="61"/>
    </row>
    <row r="83" spans="19:29" ht="14.25">
      <c r="S83" s="150"/>
      <c r="T83" s="139"/>
      <c r="U83" s="61"/>
      <c r="V83" s="61"/>
      <c r="W83" s="61"/>
      <c r="X83" s="61"/>
      <c r="Y83" s="61"/>
      <c r="Z83" s="61"/>
      <c r="AA83" s="61"/>
      <c r="AB83" s="61"/>
      <c r="AC83" s="61"/>
    </row>
    <row r="84" spans="19:29" ht="14.25">
      <c r="S84" s="150"/>
      <c r="T84" s="64"/>
      <c r="U84" s="76"/>
      <c r="V84" s="76"/>
      <c r="W84" s="76"/>
      <c r="X84" s="76"/>
      <c r="Y84" s="76"/>
      <c r="Z84" s="76"/>
      <c r="AA84" s="76"/>
      <c r="AB84" s="76"/>
      <c r="AC84" s="76"/>
    </row>
    <row r="85" spans="19:29" ht="14.25">
      <c r="S85" s="107"/>
      <c r="T85" s="95"/>
      <c r="U85" s="95"/>
      <c r="V85" s="141"/>
      <c r="W85" s="141"/>
      <c r="X85" s="141"/>
      <c r="Y85" s="141"/>
      <c r="Z85" s="141"/>
      <c r="AA85" s="141"/>
      <c r="AB85" s="141"/>
      <c r="AC85" s="141"/>
    </row>
  </sheetData>
  <sheetProtection/>
  <mergeCells count="181">
    <mergeCell ref="A2:Q2"/>
    <mergeCell ref="A26:Q26"/>
    <mergeCell ref="U4:X4"/>
    <mergeCell ref="W15:X15"/>
    <mergeCell ref="U18:V18"/>
    <mergeCell ref="W21:X21"/>
    <mergeCell ref="W20:X20"/>
    <mergeCell ref="W5:X5"/>
    <mergeCell ref="S6:T6"/>
    <mergeCell ref="S21:T21"/>
    <mergeCell ref="S29:AC29"/>
    <mergeCell ref="W13:X13"/>
    <mergeCell ref="W14:X14"/>
    <mergeCell ref="W16:X16"/>
    <mergeCell ref="U19:V19"/>
    <mergeCell ref="S10:T10"/>
    <mergeCell ref="W11:X11"/>
    <mergeCell ref="W12:X12"/>
    <mergeCell ref="S13:T13"/>
    <mergeCell ref="S18:T18"/>
    <mergeCell ref="U16:V16"/>
    <mergeCell ref="W17:X17"/>
    <mergeCell ref="W18:X18"/>
    <mergeCell ref="W19:X19"/>
    <mergeCell ref="U8:V8"/>
    <mergeCell ref="U15:V15"/>
    <mergeCell ref="U17:V17"/>
    <mergeCell ref="S22:V22"/>
    <mergeCell ref="U21:V21"/>
    <mergeCell ref="T32:U32"/>
    <mergeCell ref="S20:T20"/>
    <mergeCell ref="S30:AC30"/>
    <mergeCell ref="U20:V20"/>
    <mergeCell ref="Z32:AA32"/>
    <mergeCell ref="AB32:AC32"/>
    <mergeCell ref="X32:Y32"/>
    <mergeCell ref="S32:S33"/>
    <mergeCell ref="U5:V5"/>
    <mergeCell ref="U6:V6"/>
    <mergeCell ref="H40:H42"/>
    <mergeCell ref="U10:V10"/>
    <mergeCell ref="U11:V11"/>
    <mergeCell ref="U12:V12"/>
    <mergeCell ref="U13:V13"/>
    <mergeCell ref="S19:T19"/>
    <mergeCell ref="U7:V7"/>
    <mergeCell ref="P4:P6"/>
    <mergeCell ref="B59:C59"/>
    <mergeCell ref="A35:C35"/>
    <mergeCell ref="B58:C58"/>
    <mergeCell ref="B52:P52"/>
    <mergeCell ref="A52:A56"/>
    <mergeCell ref="S57:T57"/>
    <mergeCell ref="L40:L42"/>
    <mergeCell ref="I40:I42"/>
    <mergeCell ref="M40:M42"/>
    <mergeCell ref="N40:N42"/>
    <mergeCell ref="A31:C31"/>
    <mergeCell ref="A32:C32"/>
    <mergeCell ref="A33:C33"/>
    <mergeCell ref="A34:C34"/>
    <mergeCell ref="U14:V14"/>
    <mergeCell ref="V32:W32"/>
    <mergeCell ref="A14:B14"/>
    <mergeCell ref="A15:B15"/>
    <mergeCell ref="A16:B16"/>
    <mergeCell ref="A17:B17"/>
    <mergeCell ref="S16:T16"/>
    <mergeCell ref="S17:T17"/>
    <mergeCell ref="G4:G6"/>
    <mergeCell ref="H4:H6"/>
    <mergeCell ref="I4:I6"/>
    <mergeCell ref="J4:J6"/>
    <mergeCell ref="K4:K6"/>
    <mergeCell ref="O4:O6"/>
    <mergeCell ref="S14:T14"/>
    <mergeCell ref="S9:T9"/>
    <mergeCell ref="B60:C60"/>
    <mergeCell ref="B61:C61"/>
    <mergeCell ref="D53:E56"/>
    <mergeCell ref="D57:E57"/>
    <mergeCell ref="D58:E58"/>
    <mergeCell ref="D59:E59"/>
    <mergeCell ref="D60:E60"/>
    <mergeCell ref="D61:E61"/>
    <mergeCell ref="B53:C56"/>
    <mergeCell ref="B57:C57"/>
    <mergeCell ref="W51:X51"/>
    <mergeCell ref="Y51:Z51"/>
    <mergeCell ref="AA51:AB51"/>
    <mergeCell ref="D40:D42"/>
    <mergeCell ref="E40:E42"/>
    <mergeCell ref="P40:P42"/>
    <mergeCell ref="U51:V51"/>
    <mergeCell ref="A50:Q50"/>
    <mergeCell ref="C40:C42"/>
    <mergeCell ref="S61:T61"/>
    <mergeCell ref="S51:T52"/>
    <mergeCell ref="S53:T53"/>
    <mergeCell ref="S55:T55"/>
    <mergeCell ref="S58:T58"/>
    <mergeCell ref="S60:T60"/>
    <mergeCell ref="S59:T59"/>
    <mergeCell ref="S54:T54"/>
    <mergeCell ref="S56:T56"/>
    <mergeCell ref="A8:B8"/>
    <mergeCell ref="W9:X9"/>
    <mergeCell ref="A4:B6"/>
    <mergeCell ref="C4:C6"/>
    <mergeCell ref="D4:D6"/>
    <mergeCell ref="E4:E6"/>
    <mergeCell ref="F4:F6"/>
    <mergeCell ref="Q4:Q6"/>
    <mergeCell ref="N4:N6"/>
    <mergeCell ref="U9:V9"/>
    <mergeCell ref="AA4:AA5"/>
    <mergeCell ref="A11:B11"/>
    <mergeCell ref="A13:B13"/>
    <mergeCell ref="A9:B9"/>
    <mergeCell ref="L4:L6"/>
    <mergeCell ref="M4:M6"/>
    <mergeCell ref="A10:B10"/>
    <mergeCell ref="A7:B7"/>
    <mergeCell ref="Y4:Y5"/>
    <mergeCell ref="Z4:Z5"/>
    <mergeCell ref="E28:E30"/>
    <mergeCell ref="F28:F30"/>
    <mergeCell ref="I28:I30"/>
    <mergeCell ref="H28:H30"/>
    <mergeCell ref="A18:B18"/>
    <mergeCell ref="A19:B19"/>
    <mergeCell ref="A20:B20"/>
    <mergeCell ref="A21:B21"/>
    <mergeCell ref="A22:B22"/>
    <mergeCell ref="A23:B23"/>
    <mergeCell ref="P28:P30"/>
    <mergeCell ref="Q28:Q30"/>
    <mergeCell ref="O40:O42"/>
    <mergeCell ref="Q40:Q42"/>
    <mergeCell ref="A24:F24"/>
    <mergeCell ref="L28:L30"/>
    <mergeCell ref="M28:M30"/>
    <mergeCell ref="N28:N30"/>
    <mergeCell ref="G28:G30"/>
    <mergeCell ref="D28:D30"/>
    <mergeCell ref="J28:J30"/>
    <mergeCell ref="F53:F56"/>
    <mergeCell ref="G53:G56"/>
    <mergeCell ref="H53:H56"/>
    <mergeCell ref="I53:I56"/>
    <mergeCell ref="A28:C30"/>
    <mergeCell ref="A38:Q38"/>
    <mergeCell ref="A40:A42"/>
    <mergeCell ref="B40:B42"/>
    <mergeCell ref="K28:K30"/>
    <mergeCell ref="P53:P56"/>
    <mergeCell ref="M53:M56"/>
    <mergeCell ref="F40:F42"/>
    <mergeCell ref="G40:G42"/>
    <mergeCell ref="J40:J42"/>
    <mergeCell ref="K40:K42"/>
    <mergeCell ref="AB4:AB5"/>
    <mergeCell ref="J53:J56"/>
    <mergeCell ref="K53:K56"/>
    <mergeCell ref="L53:L56"/>
    <mergeCell ref="N53:N56"/>
    <mergeCell ref="S7:T7"/>
    <mergeCell ref="S8:T8"/>
    <mergeCell ref="S12:T12"/>
    <mergeCell ref="S15:T15"/>
    <mergeCell ref="O53:O56"/>
    <mergeCell ref="S49:AB49"/>
    <mergeCell ref="Q52:Q56"/>
    <mergeCell ref="O28:O30"/>
    <mergeCell ref="S2:AC2"/>
    <mergeCell ref="W10:X10"/>
    <mergeCell ref="S4:T5"/>
    <mergeCell ref="W6:X6"/>
    <mergeCell ref="W7:X7"/>
    <mergeCell ref="W8:X8"/>
    <mergeCell ref="AC4:AC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2"/>
  <ignoredErrors>
    <ignoredError sqref="A32:C35 A44:A47 A58:A6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E72"/>
  <sheetViews>
    <sheetView view="pageBreakPreview" zoomScale="60" zoomScaleNormal="75" zoomScalePageLayoutView="0" workbookViewId="0" topLeftCell="A1">
      <selection activeCell="A2" sqref="A2:Z2"/>
    </sheetView>
  </sheetViews>
  <sheetFormatPr defaultColWidth="10.59765625" defaultRowHeight="15"/>
  <cols>
    <col min="1" max="1" width="20.59765625" style="181" customWidth="1"/>
    <col min="2" max="3" width="7.5" style="181" customWidth="1"/>
    <col min="4" max="26" width="8" style="181" customWidth="1"/>
    <col min="27" max="16384" width="10.59765625" style="181" customWidth="1"/>
  </cols>
  <sheetData>
    <row r="1" spans="1:26" s="36" customFormat="1" ht="19.5" customHeight="1">
      <c r="A1" s="33" t="s">
        <v>401</v>
      </c>
      <c r="B1" s="33"/>
      <c r="C1" s="33"/>
      <c r="D1" s="34"/>
      <c r="E1" s="34"/>
      <c r="F1" s="35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80"/>
      <c r="Z1" s="84" t="s">
        <v>402</v>
      </c>
    </row>
    <row r="2" spans="1:26" s="37" customFormat="1" ht="19.5" customHeight="1">
      <c r="A2" s="511" t="s">
        <v>453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</row>
    <row r="3" spans="1:26" s="37" customFormat="1" ht="18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7" s="37" customFormat="1" ht="18" customHeight="1">
      <c r="A4" s="533" t="s">
        <v>373</v>
      </c>
      <c r="B4" s="533"/>
      <c r="C4" s="534"/>
      <c r="D4" s="548" t="s">
        <v>403</v>
      </c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8" t="s">
        <v>404</v>
      </c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62"/>
    </row>
    <row r="5" spans="1:28" s="37" customFormat="1" ht="18" customHeight="1">
      <c r="A5" s="535"/>
      <c r="B5" s="535"/>
      <c r="C5" s="536"/>
      <c r="D5" s="543" t="s">
        <v>108</v>
      </c>
      <c r="E5" s="551"/>
      <c r="F5" s="566" t="s">
        <v>440</v>
      </c>
      <c r="G5" s="567"/>
      <c r="H5" s="567"/>
      <c r="I5" s="567"/>
      <c r="J5" s="567"/>
      <c r="K5" s="567"/>
      <c r="L5" s="567"/>
      <c r="M5" s="568"/>
      <c r="N5" s="565" t="s">
        <v>405</v>
      </c>
      <c r="O5" s="544"/>
      <c r="P5" s="543" t="s">
        <v>109</v>
      </c>
      <c r="Q5" s="554"/>
      <c r="R5" s="532" t="s">
        <v>406</v>
      </c>
      <c r="S5" s="546"/>
      <c r="T5" s="546"/>
      <c r="U5" s="546"/>
      <c r="V5" s="540"/>
      <c r="W5" s="543" t="s">
        <v>407</v>
      </c>
      <c r="X5" s="544"/>
      <c r="Y5" s="555" t="s">
        <v>408</v>
      </c>
      <c r="Z5" s="556"/>
      <c r="AA5" s="62"/>
      <c r="AB5" s="40"/>
    </row>
    <row r="6" spans="1:28" s="37" customFormat="1" ht="18" customHeight="1">
      <c r="A6" s="535"/>
      <c r="B6" s="535"/>
      <c r="C6" s="536"/>
      <c r="D6" s="552"/>
      <c r="E6" s="553"/>
      <c r="F6" s="569"/>
      <c r="G6" s="570"/>
      <c r="H6" s="570"/>
      <c r="I6" s="570"/>
      <c r="J6" s="570"/>
      <c r="K6" s="570"/>
      <c r="L6" s="570"/>
      <c r="M6" s="571"/>
      <c r="N6" s="535"/>
      <c r="O6" s="536"/>
      <c r="P6" s="552"/>
      <c r="Q6" s="417"/>
      <c r="R6" s="547"/>
      <c r="S6" s="373"/>
      <c r="T6" s="373"/>
      <c r="U6" s="373"/>
      <c r="V6" s="518"/>
      <c r="W6" s="545"/>
      <c r="X6" s="536"/>
      <c r="Y6" s="557"/>
      <c r="Z6" s="558"/>
      <c r="AA6" s="40"/>
      <c r="AB6" s="40"/>
    </row>
    <row r="7" spans="1:28" s="37" customFormat="1" ht="18" customHeight="1">
      <c r="A7" s="535"/>
      <c r="B7" s="535"/>
      <c r="C7" s="536"/>
      <c r="D7" s="552"/>
      <c r="E7" s="553"/>
      <c r="F7" s="532" t="s">
        <v>260</v>
      </c>
      <c r="G7" s="540"/>
      <c r="H7" s="532" t="s">
        <v>261</v>
      </c>
      <c r="I7" s="540"/>
      <c r="J7" s="532" t="s">
        <v>262</v>
      </c>
      <c r="K7" s="540"/>
      <c r="L7" s="532" t="s">
        <v>263</v>
      </c>
      <c r="M7" s="540"/>
      <c r="N7" s="535"/>
      <c r="O7" s="536"/>
      <c r="P7" s="552"/>
      <c r="Q7" s="417"/>
      <c r="R7" s="532" t="s">
        <v>110</v>
      </c>
      <c r="S7" s="541"/>
      <c r="T7" s="532" t="s">
        <v>331</v>
      </c>
      <c r="U7" s="541"/>
      <c r="V7" s="532" t="s">
        <v>350</v>
      </c>
      <c r="W7" s="545"/>
      <c r="X7" s="536"/>
      <c r="Y7" s="557"/>
      <c r="Z7" s="558"/>
      <c r="AA7" s="40"/>
      <c r="AB7" s="40"/>
    </row>
    <row r="8" spans="1:28" s="37" customFormat="1" ht="18" customHeight="1">
      <c r="A8" s="537"/>
      <c r="B8" s="537"/>
      <c r="C8" s="538"/>
      <c r="D8" s="530" t="s">
        <v>332</v>
      </c>
      <c r="E8" s="531"/>
      <c r="F8" s="530"/>
      <c r="G8" s="531"/>
      <c r="H8" s="530"/>
      <c r="I8" s="531"/>
      <c r="J8" s="530"/>
      <c r="K8" s="531"/>
      <c r="L8" s="530"/>
      <c r="M8" s="531"/>
      <c r="N8" s="530" t="s">
        <v>372</v>
      </c>
      <c r="O8" s="531"/>
      <c r="P8" s="530" t="s">
        <v>111</v>
      </c>
      <c r="Q8" s="531"/>
      <c r="R8" s="530"/>
      <c r="S8" s="531"/>
      <c r="T8" s="530"/>
      <c r="U8" s="531"/>
      <c r="V8" s="530"/>
      <c r="W8" s="530" t="s">
        <v>111</v>
      </c>
      <c r="X8" s="531"/>
      <c r="Y8" s="530" t="s">
        <v>111</v>
      </c>
      <c r="Z8" s="559"/>
      <c r="AA8" s="40"/>
      <c r="AB8" s="40"/>
    </row>
    <row r="9" spans="1:28" s="37" customFormat="1" ht="18" customHeight="1">
      <c r="A9" s="338" t="s">
        <v>277</v>
      </c>
      <c r="B9" s="338"/>
      <c r="C9" s="355"/>
      <c r="D9" s="599">
        <v>1155424</v>
      </c>
      <c r="E9" s="600"/>
      <c r="F9" s="600">
        <v>787375</v>
      </c>
      <c r="G9" s="600"/>
      <c r="H9" s="600">
        <v>318422</v>
      </c>
      <c r="I9" s="600"/>
      <c r="J9" s="600">
        <v>462365</v>
      </c>
      <c r="K9" s="600"/>
      <c r="L9" s="600">
        <v>6558</v>
      </c>
      <c r="M9" s="600"/>
      <c r="N9" s="600">
        <v>335</v>
      </c>
      <c r="O9" s="600"/>
      <c r="P9" s="600">
        <v>1160254</v>
      </c>
      <c r="Q9" s="600"/>
      <c r="R9" s="610">
        <v>319473</v>
      </c>
      <c r="S9" s="610"/>
      <c r="T9" s="610">
        <v>319473</v>
      </c>
      <c r="U9" s="610"/>
      <c r="V9" s="41">
        <v>0</v>
      </c>
      <c r="W9" s="610">
        <v>12037</v>
      </c>
      <c r="X9" s="610"/>
      <c r="Y9" s="610">
        <v>772206</v>
      </c>
      <c r="Z9" s="610"/>
      <c r="AA9" s="40"/>
      <c r="AB9" s="40"/>
    </row>
    <row r="10" spans="1:28" s="37" customFormat="1" ht="18" customHeight="1">
      <c r="A10" s="340" t="s">
        <v>273</v>
      </c>
      <c r="B10" s="340"/>
      <c r="C10" s="539"/>
      <c r="D10" s="601">
        <v>1161141</v>
      </c>
      <c r="E10" s="542"/>
      <c r="F10" s="542">
        <v>782836</v>
      </c>
      <c r="G10" s="542"/>
      <c r="H10" s="542">
        <v>318042</v>
      </c>
      <c r="I10" s="542"/>
      <c r="J10" s="542">
        <v>454500</v>
      </c>
      <c r="K10" s="542"/>
      <c r="L10" s="542">
        <v>10294</v>
      </c>
      <c r="M10" s="542"/>
      <c r="N10" s="542">
        <v>54</v>
      </c>
      <c r="O10" s="542"/>
      <c r="P10" s="542">
        <v>1162103</v>
      </c>
      <c r="Q10" s="542"/>
      <c r="R10" s="611">
        <v>315368</v>
      </c>
      <c r="S10" s="611"/>
      <c r="T10" s="611">
        <v>315368</v>
      </c>
      <c r="U10" s="611"/>
      <c r="V10" s="41">
        <v>0</v>
      </c>
      <c r="W10" s="611">
        <v>10286</v>
      </c>
      <c r="X10" s="611"/>
      <c r="Y10" s="611">
        <v>789248</v>
      </c>
      <c r="Z10" s="611"/>
      <c r="AA10" s="40"/>
      <c r="AB10" s="40"/>
    </row>
    <row r="11" spans="1:26" s="37" customFormat="1" ht="18" customHeight="1">
      <c r="A11" s="340" t="s">
        <v>274</v>
      </c>
      <c r="B11" s="340"/>
      <c r="C11" s="539"/>
      <c r="D11" s="601">
        <v>1163189</v>
      </c>
      <c r="E11" s="542"/>
      <c r="F11" s="542">
        <v>705404</v>
      </c>
      <c r="G11" s="542"/>
      <c r="H11" s="542">
        <v>323188</v>
      </c>
      <c r="I11" s="542"/>
      <c r="J11" s="542">
        <v>372203</v>
      </c>
      <c r="K11" s="542"/>
      <c r="L11" s="542">
        <v>9983</v>
      </c>
      <c r="M11" s="542"/>
      <c r="N11" s="542">
        <v>30</v>
      </c>
      <c r="O11" s="542"/>
      <c r="P11" s="542">
        <v>1163841</v>
      </c>
      <c r="Q11" s="542"/>
      <c r="R11" s="611">
        <v>322418</v>
      </c>
      <c r="S11" s="611"/>
      <c r="T11" s="611">
        <v>322418</v>
      </c>
      <c r="U11" s="611"/>
      <c r="V11" s="41">
        <v>0</v>
      </c>
      <c r="W11" s="611">
        <v>8044</v>
      </c>
      <c r="X11" s="611"/>
      <c r="Y11" s="611">
        <v>824144</v>
      </c>
      <c r="Z11" s="611"/>
    </row>
    <row r="12" spans="1:26" s="37" customFormat="1" ht="18" customHeight="1">
      <c r="A12" s="340" t="s">
        <v>275</v>
      </c>
      <c r="B12" s="340"/>
      <c r="C12" s="539"/>
      <c r="D12" s="601">
        <v>1165867</v>
      </c>
      <c r="E12" s="542"/>
      <c r="F12" s="542">
        <v>652713</v>
      </c>
      <c r="G12" s="542"/>
      <c r="H12" s="542">
        <v>320076</v>
      </c>
      <c r="I12" s="542"/>
      <c r="J12" s="542">
        <v>318267</v>
      </c>
      <c r="K12" s="542"/>
      <c r="L12" s="542">
        <v>14370</v>
      </c>
      <c r="M12" s="542"/>
      <c r="N12" s="542">
        <v>282</v>
      </c>
      <c r="O12" s="542"/>
      <c r="P12" s="542">
        <v>1166529</v>
      </c>
      <c r="Q12" s="542"/>
      <c r="R12" s="611">
        <v>317987</v>
      </c>
      <c r="S12" s="611"/>
      <c r="T12" s="611">
        <v>317987</v>
      </c>
      <c r="U12" s="611"/>
      <c r="V12" s="41">
        <v>0</v>
      </c>
      <c r="W12" s="611">
        <v>5598</v>
      </c>
      <c r="X12" s="611"/>
      <c r="Y12" s="611">
        <v>856094</v>
      </c>
      <c r="Z12" s="611"/>
    </row>
    <row r="13" spans="1:26" s="286" customFormat="1" ht="18" customHeight="1">
      <c r="A13" s="336" t="s">
        <v>276</v>
      </c>
      <c r="B13" s="336"/>
      <c r="C13" s="501"/>
      <c r="D13" s="602">
        <f>SUM(D15:E21,D24,D39)</f>
        <v>1168130</v>
      </c>
      <c r="E13" s="563"/>
      <c r="F13" s="563">
        <f>SUM(F15:G24,F26,F39)</f>
        <v>618464</v>
      </c>
      <c r="G13" s="563"/>
      <c r="H13" s="563">
        <f>SUM(H15:I24,H26,H39)</f>
        <v>327505</v>
      </c>
      <c r="I13" s="563"/>
      <c r="J13" s="563">
        <f>SUM(J15:K24,J26,J39)</f>
        <v>272573</v>
      </c>
      <c r="K13" s="563"/>
      <c r="L13" s="563">
        <f>SUM(L15:M24,L26,L39)</f>
        <v>18386</v>
      </c>
      <c r="M13" s="563"/>
      <c r="N13" s="563">
        <f>SUM(N15:O24,N26,N39)</f>
        <v>133</v>
      </c>
      <c r="O13" s="563"/>
      <c r="P13" s="563">
        <f>SUM(P15:Q21,P24,P39)</f>
        <v>1168741</v>
      </c>
      <c r="Q13" s="563"/>
      <c r="R13" s="563">
        <f>SUM(R15:S24,R26,R39)</f>
        <v>315897</v>
      </c>
      <c r="S13" s="563"/>
      <c r="T13" s="563">
        <f>SUM(T15:U24,T26,T39)</f>
        <v>315897</v>
      </c>
      <c r="U13" s="563"/>
      <c r="V13" s="325">
        <v>0</v>
      </c>
      <c r="W13" s="563">
        <f>SUM(W15,W17,W19,W20,W21,W39)</f>
        <v>5034</v>
      </c>
      <c r="X13" s="563"/>
      <c r="Y13" s="563">
        <f>SUM(Y15,Y17,Y20:Z21,Y39)</f>
        <v>891472</v>
      </c>
      <c r="Z13" s="563"/>
    </row>
    <row r="14" spans="1:26" ht="18" customHeight="1">
      <c r="A14" s="560"/>
      <c r="B14" s="560"/>
      <c r="C14" s="561"/>
      <c r="D14" s="603"/>
      <c r="E14" s="562"/>
      <c r="F14" s="562"/>
      <c r="G14" s="562"/>
      <c r="H14" s="562"/>
      <c r="I14" s="562"/>
      <c r="J14" s="562"/>
      <c r="K14" s="562"/>
      <c r="L14" s="562"/>
      <c r="M14" s="562"/>
      <c r="N14" s="608"/>
      <c r="O14" s="608"/>
      <c r="P14" s="562"/>
      <c r="Q14" s="562"/>
      <c r="R14" s="562"/>
      <c r="S14" s="562"/>
      <c r="T14" s="562"/>
      <c r="U14" s="562"/>
      <c r="V14" s="182"/>
      <c r="W14" s="608"/>
      <c r="X14" s="608"/>
      <c r="Y14" s="562"/>
      <c r="Z14" s="562"/>
    </row>
    <row r="15" spans="1:26" ht="18" customHeight="1">
      <c r="A15" s="527" t="s">
        <v>11</v>
      </c>
      <c r="B15" s="527"/>
      <c r="C15" s="528"/>
      <c r="D15" s="572">
        <v>433674</v>
      </c>
      <c r="E15" s="573"/>
      <c r="F15" s="573">
        <v>337411</v>
      </c>
      <c r="G15" s="573"/>
      <c r="H15" s="606">
        <v>142347</v>
      </c>
      <c r="I15" s="606"/>
      <c r="J15" s="573">
        <v>188619</v>
      </c>
      <c r="K15" s="573"/>
      <c r="L15" s="573">
        <v>6445</v>
      </c>
      <c r="M15" s="573"/>
      <c r="N15" s="573">
        <v>0</v>
      </c>
      <c r="O15" s="573"/>
      <c r="P15" s="573">
        <v>433674</v>
      </c>
      <c r="Q15" s="573"/>
      <c r="R15" s="573">
        <v>64002</v>
      </c>
      <c r="S15" s="573"/>
      <c r="T15" s="573">
        <v>64002</v>
      </c>
      <c r="U15" s="573"/>
      <c r="V15" s="249">
        <v>0</v>
      </c>
      <c r="W15" s="573">
        <v>0</v>
      </c>
      <c r="X15" s="573"/>
      <c r="Y15" s="612">
        <v>405572</v>
      </c>
      <c r="Z15" s="612"/>
    </row>
    <row r="16" spans="1:26" ht="18" customHeight="1">
      <c r="A16" s="527" t="s">
        <v>13</v>
      </c>
      <c r="B16" s="527"/>
      <c r="C16" s="528"/>
      <c r="D16" s="572">
        <v>107816</v>
      </c>
      <c r="E16" s="573"/>
      <c r="F16" s="573">
        <v>33729</v>
      </c>
      <c r="G16" s="573"/>
      <c r="H16" s="573">
        <v>27547</v>
      </c>
      <c r="I16" s="573"/>
      <c r="J16" s="573">
        <v>3073</v>
      </c>
      <c r="K16" s="573"/>
      <c r="L16" s="573">
        <v>3109</v>
      </c>
      <c r="M16" s="573"/>
      <c r="N16" s="573">
        <v>0</v>
      </c>
      <c r="O16" s="573"/>
      <c r="P16" s="575" t="s">
        <v>333</v>
      </c>
      <c r="Q16" s="575"/>
      <c r="R16" s="573" t="s">
        <v>10</v>
      </c>
      <c r="S16" s="573"/>
      <c r="T16" s="573" t="s">
        <v>283</v>
      </c>
      <c r="U16" s="573"/>
      <c r="V16" s="249">
        <v>0</v>
      </c>
      <c r="W16" s="575" t="s">
        <v>334</v>
      </c>
      <c r="X16" s="575"/>
      <c r="Y16" s="575" t="s">
        <v>409</v>
      </c>
      <c r="Z16" s="575"/>
    </row>
    <row r="17" spans="1:26" ht="18" customHeight="1">
      <c r="A17" s="527" t="s">
        <v>14</v>
      </c>
      <c r="B17" s="527"/>
      <c r="C17" s="528"/>
      <c r="D17" s="572">
        <v>30614</v>
      </c>
      <c r="E17" s="573"/>
      <c r="F17" s="573">
        <v>31734</v>
      </c>
      <c r="G17" s="573"/>
      <c r="H17" s="573">
        <v>12603</v>
      </c>
      <c r="I17" s="573"/>
      <c r="J17" s="573">
        <v>18872</v>
      </c>
      <c r="K17" s="573"/>
      <c r="L17" s="573">
        <v>259</v>
      </c>
      <c r="M17" s="573"/>
      <c r="N17" s="573">
        <v>0</v>
      </c>
      <c r="O17" s="573"/>
      <c r="P17" s="573">
        <v>30614</v>
      </c>
      <c r="Q17" s="573"/>
      <c r="R17" s="573">
        <v>13636</v>
      </c>
      <c r="S17" s="573"/>
      <c r="T17" s="573">
        <v>13636</v>
      </c>
      <c r="U17" s="573"/>
      <c r="V17" s="249">
        <v>0</v>
      </c>
      <c r="W17" s="573">
        <v>63</v>
      </c>
      <c r="X17" s="573"/>
      <c r="Y17" s="612">
        <v>14596</v>
      </c>
      <c r="Z17" s="612"/>
    </row>
    <row r="18" spans="1:26" ht="18" customHeight="1">
      <c r="A18" s="527" t="s">
        <v>15</v>
      </c>
      <c r="B18" s="527"/>
      <c r="C18" s="528"/>
      <c r="D18" s="572">
        <v>23694</v>
      </c>
      <c r="E18" s="573"/>
      <c r="F18" s="573">
        <v>10176</v>
      </c>
      <c r="G18" s="573"/>
      <c r="H18" s="573">
        <v>5801</v>
      </c>
      <c r="I18" s="573"/>
      <c r="J18" s="573">
        <v>4242</v>
      </c>
      <c r="K18" s="573"/>
      <c r="L18" s="573">
        <v>133</v>
      </c>
      <c r="M18" s="573"/>
      <c r="N18" s="573">
        <v>107</v>
      </c>
      <c r="O18" s="573"/>
      <c r="P18" s="609" t="s">
        <v>410</v>
      </c>
      <c r="Q18" s="609"/>
      <c r="R18" s="573" t="s">
        <v>10</v>
      </c>
      <c r="S18" s="573"/>
      <c r="T18" s="573" t="s">
        <v>283</v>
      </c>
      <c r="U18" s="573"/>
      <c r="V18" s="249">
        <v>0</v>
      </c>
      <c r="W18" s="575" t="s">
        <v>335</v>
      </c>
      <c r="X18" s="575"/>
      <c r="Y18" s="613" t="s">
        <v>411</v>
      </c>
      <c r="Z18" s="613"/>
    </row>
    <row r="19" spans="1:26" ht="18" customHeight="1">
      <c r="A19" s="527" t="s">
        <v>16</v>
      </c>
      <c r="B19" s="527"/>
      <c r="C19" s="528"/>
      <c r="D19" s="572">
        <v>69267</v>
      </c>
      <c r="E19" s="573"/>
      <c r="F19" s="573">
        <v>35058</v>
      </c>
      <c r="G19" s="573"/>
      <c r="H19" s="573">
        <v>21911</v>
      </c>
      <c r="I19" s="573"/>
      <c r="J19" s="573">
        <v>11706</v>
      </c>
      <c r="K19" s="573"/>
      <c r="L19" s="573">
        <v>1441</v>
      </c>
      <c r="M19" s="573"/>
      <c r="N19" s="573">
        <v>0</v>
      </c>
      <c r="O19" s="573"/>
      <c r="P19" s="609" t="s">
        <v>412</v>
      </c>
      <c r="Q19" s="609"/>
      <c r="R19" s="573" t="s">
        <v>10</v>
      </c>
      <c r="S19" s="573"/>
      <c r="T19" s="573" t="s">
        <v>283</v>
      </c>
      <c r="U19" s="573"/>
      <c r="V19" s="249" t="s">
        <v>283</v>
      </c>
      <c r="W19" s="573">
        <v>0</v>
      </c>
      <c r="X19" s="573"/>
      <c r="Y19" s="613" t="s">
        <v>413</v>
      </c>
      <c r="Z19" s="613"/>
    </row>
    <row r="20" spans="1:26" ht="18" customHeight="1">
      <c r="A20" s="527" t="s">
        <v>20</v>
      </c>
      <c r="B20" s="527"/>
      <c r="C20" s="528"/>
      <c r="D20" s="572">
        <v>11068</v>
      </c>
      <c r="E20" s="573"/>
      <c r="F20" s="573">
        <v>6979</v>
      </c>
      <c r="G20" s="573"/>
      <c r="H20" s="573">
        <v>4635</v>
      </c>
      <c r="I20" s="573"/>
      <c r="J20" s="573">
        <v>2161</v>
      </c>
      <c r="K20" s="573"/>
      <c r="L20" s="573">
        <v>183</v>
      </c>
      <c r="M20" s="573"/>
      <c r="N20" s="573">
        <v>0</v>
      </c>
      <c r="O20" s="573"/>
      <c r="P20" s="573">
        <v>11234</v>
      </c>
      <c r="Q20" s="573"/>
      <c r="R20" s="573">
        <v>4961</v>
      </c>
      <c r="S20" s="573"/>
      <c r="T20" s="573">
        <v>4961</v>
      </c>
      <c r="U20" s="573"/>
      <c r="V20" s="249">
        <v>0</v>
      </c>
      <c r="W20" s="573">
        <v>166</v>
      </c>
      <c r="X20" s="573"/>
      <c r="Y20" s="612">
        <v>6988</v>
      </c>
      <c r="Z20" s="612"/>
    </row>
    <row r="21" spans="1:26" ht="18" customHeight="1">
      <c r="A21" s="527" t="s">
        <v>42</v>
      </c>
      <c r="B21" s="527"/>
      <c r="C21" s="528"/>
      <c r="D21" s="572">
        <v>11889</v>
      </c>
      <c r="E21" s="573"/>
      <c r="F21" s="573">
        <v>3452</v>
      </c>
      <c r="G21" s="573"/>
      <c r="H21" s="573">
        <v>2458</v>
      </c>
      <c r="I21" s="573"/>
      <c r="J21" s="573">
        <v>994</v>
      </c>
      <c r="K21" s="573"/>
      <c r="L21" s="573">
        <v>0</v>
      </c>
      <c r="M21" s="573"/>
      <c r="N21" s="573">
        <v>0</v>
      </c>
      <c r="O21" s="573"/>
      <c r="P21" s="573">
        <v>11889</v>
      </c>
      <c r="Q21" s="573"/>
      <c r="R21" s="573">
        <v>5154</v>
      </c>
      <c r="S21" s="573"/>
      <c r="T21" s="573">
        <v>5154</v>
      </c>
      <c r="U21" s="573"/>
      <c r="V21" s="249">
        <v>0</v>
      </c>
      <c r="W21" s="573">
        <v>0</v>
      </c>
      <c r="X21" s="573"/>
      <c r="Y21" s="573">
        <v>3737</v>
      </c>
      <c r="Z21" s="573"/>
    </row>
    <row r="22" spans="1:26" ht="18" customHeight="1">
      <c r="A22" s="527" t="s">
        <v>56</v>
      </c>
      <c r="B22" s="527"/>
      <c r="C22" s="528"/>
      <c r="D22" s="574" t="s">
        <v>414</v>
      </c>
      <c r="E22" s="575"/>
      <c r="F22" s="573">
        <v>3855</v>
      </c>
      <c r="G22" s="573"/>
      <c r="H22" s="573" t="s">
        <v>283</v>
      </c>
      <c r="I22" s="573"/>
      <c r="J22" s="573">
        <v>3855</v>
      </c>
      <c r="K22" s="573"/>
      <c r="L22" s="573" t="s">
        <v>283</v>
      </c>
      <c r="M22" s="573"/>
      <c r="N22" s="573">
        <v>0</v>
      </c>
      <c r="O22" s="573"/>
      <c r="P22" s="575" t="s">
        <v>415</v>
      </c>
      <c r="Q22" s="575"/>
      <c r="R22" s="573" t="s">
        <v>10</v>
      </c>
      <c r="S22" s="573"/>
      <c r="T22" s="573" t="s">
        <v>283</v>
      </c>
      <c r="U22" s="573"/>
      <c r="V22" s="249" t="s">
        <v>283</v>
      </c>
      <c r="W22" s="575" t="s">
        <v>336</v>
      </c>
      <c r="X22" s="575"/>
      <c r="Y22" s="575" t="s">
        <v>416</v>
      </c>
      <c r="Z22" s="575"/>
    </row>
    <row r="23" spans="1:26" ht="18" customHeight="1">
      <c r="A23" s="527" t="s">
        <v>57</v>
      </c>
      <c r="B23" s="527"/>
      <c r="C23" s="528"/>
      <c r="D23" s="574" t="s">
        <v>337</v>
      </c>
      <c r="E23" s="575"/>
      <c r="F23" s="573">
        <v>1659</v>
      </c>
      <c r="G23" s="573"/>
      <c r="H23" s="573" t="s">
        <v>283</v>
      </c>
      <c r="I23" s="573"/>
      <c r="J23" s="573">
        <v>1652</v>
      </c>
      <c r="K23" s="573"/>
      <c r="L23" s="573">
        <v>7</v>
      </c>
      <c r="M23" s="573"/>
      <c r="N23" s="573">
        <v>0</v>
      </c>
      <c r="O23" s="573"/>
      <c r="P23" s="575" t="s">
        <v>417</v>
      </c>
      <c r="Q23" s="575"/>
      <c r="R23" s="573" t="s">
        <v>10</v>
      </c>
      <c r="S23" s="573"/>
      <c r="T23" s="573" t="s">
        <v>283</v>
      </c>
      <c r="U23" s="573"/>
      <c r="V23" s="249" t="s">
        <v>283</v>
      </c>
      <c r="W23" s="575" t="s">
        <v>418</v>
      </c>
      <c r="X23" s="575"/>
      <c r="Y23" s="575" t="s">
        <v>419</v>
      </c>
      <c r="Z23" s="575"/>
    </row>
    <row r="24" spans="1:26" ht="18" customHeight="1">
      <c r="A24" s="527" t="s">
        <v>59</v>
      </c>
      <c r="B24" s="527"/>
      <c r="C24" s="528"/>
      <c r="D24" s="572">
        <v>9325</v>
      </c>
      <c r="E24" s="573"/>
      <c r="F24" s="573">
        <v>4991</v>
      </c>
      <c r="G24" s="573"/>
      <c r="H24" s="573">
        <v>2073</v>
      </c>
      <c r="I24" s="573"/>
      <c r="J24" s="573">
        <v>2898</v>
      </c>
      <c r="K24" s="573"/>
      <c r="L24" s="573">
        <v>20</v>
      </c>
      <c r="M24" s="573"/>
      <c r="N24" s="573">
        <v>0</v>
      </c>
      <c r="O24" s="573"/>
      <c r="P24" s="575" t="s">
        <v>420</v>
      </c>
      <c r="Q24" s="575"/>
      <c r="R24" s="573" t="s">
        <v>10</v>
      </c>
      <c r="S24" s="573"/>
      <c r="T24" s="573" t="s">
        <v>283</v>
      </c>
      <c r="U24" s="573"/>
      <c r="V24" s="249" t="s">
        <v>283</v>
      </c>
      <c r="W24" s="575" t="s">
        <v>338</v>
      </c>
      <c r="X24" s="575"/>
      <c r="Y24" s="575" t="s">
        <v>421</v>
      </c>
      <c r="Z24" s="575"/>
    </row>
    <row r="25" spans="1:26" ht="18" customHeight="1">
      <c r="A25" s="527" t="s">
        <v>266</v>
      </c>
      <c r="B25" s="527"/>
      <c r="C25" s="528"/>
      <c r="D25" s="572">
        <v>697347</v>
      </c>
      <c r="E25" s="573"/>
      <c r="F25" s="573">
        <v>472694</v>
      </c>
      <c r="G25" s="573"/>
      <c r="H25" s="573">
        <v>219375</v>
      </c>
      <c r="I25" s="573"/>
      <c r="J25" s="573">
        <v>238072</v>
      </c>
      <c r="K25" s="573"/>
      <c r="L25" s="573">
        <v>15247</v>
      </c>
      <c r="M25" s="573"/>
      <c r="N25" s="573">
        <v>107</v>
      </c>
      <c r="O25" s="573"/>
      <c r="P25" s="573">
        <v>487411</v>
      </c>
      <c r="Q25" s="573"/>
      <c r="R25" s="612">
        <v>87753</v>
      </c>
      <c r="S25" s="612"/>
      <c r="T25" s="573">
        <v>87753</v>
      </c>
      <c r="U25" s="573"/>
      <c r="V25" s="249">
        <v>0</v>
      </c>
      <c r="W25" s="573">
        <v>229</v>
      </c>
      <c r="X25" s="573"/>
      <c r="Y25" s="573">
        <v>430893</v>
      </c>
      <c r="Z25" s="573"/>
    </row>
    <row r="26" spans="1:26" ht="18" customHeight="1">
      <c r="A26" s="527" t="s">
        <v>112</v>
      </c>
      <c r="B26" s="527"/>
      <c r="C26" s="528"/>
      <c r="D26" s="574" t="s">
        <v>422</v>
      </c>
      <c r="E26" s="575"/>
      <c r="F26" s="573">
        <v>3650</v>
      </c>
      <c r="G26" s="573"/>
      <c r="H26" s="573">
        <v>0</v>
      </c>
      <c r="I26" s="573"/>
      <c r="J26" s="573">
        <v>0</v>
      </c>
      <c r="K26" s="573"/>
      <c r="L26" s="573">
        <v>3650</v>
      </c>
      <c r="M26" s="573"/>
      <c r="N26" s="573">
        <v>0</v>
      </c>
      <c r="O26" s="573"/>
      <c r="P26" s="248"/>
      <c r="Q26" s="250" t="s">
        <v>423</v>
      </c>
      <c r="R26" s="573" t="s">
        <v>242</v>
      </c>
      <c r="S26" s="573"/>
      <c r="T26" s="573" t="s">
        <v>242</v>
      </c>
      <c r="U26" s="573"/>
      <c r="V26" s="249" t="s">
        <v>242</v>
      </c>
      <c r="W26" s="575" t="s">
        <v>424</v>
      </c>
      <c r="X26" s="575"/>
      <c r="Y26" s="613" t="s">
        <v>425</v>
      </c>
      <c r="Z26" s="613"/>
    </row>
    <row r="27" spans="1:26" ht="18" customHeight="1">
      <c r="A27" s="527"/>
      <c r="B27" s="527"/>
      <c r="C27" s="528"/>
      <c r="D27" s="603"/>
      <c r="E27" s="562"/>
      <c r="F27" s="562"/>
      <c r="G27" s="562"/>
      <c r="H27" s="562"/>
      <c r="I27" s="562"/>
      <c r="J27" s="562"/>
      <c r="K27" s="562"/>
      <c r="L27" s="562"/>
      <c r="M27" s="562"/>
      <c r="N27" s="608"/>
      <c r="O27" s="608"/>
      <c r="P27" s="562"/>
      <c r="Q27" s="562"/>
      <c r="R27" s="562"/>
      <c r="S27" s="562"/>
      <c r="T27" s="562"/>
      <c r="U27" s="562"/>
      <c r="V27" s="182"/>
      <c r="W27" s="608"/>
      <c r="X27" s="608"/>
      <c r="Y27" s="562"/>
      <c r="Z27" s="562"/>
    </row>
    <row r="28" spans="1:26" ht="18" customHeight="1">
      <c r="A28" s="527" t="s">
        <v>113</v>
      </c>
      <c r="B28" s="527"/>
      <c r="C28" s="528"/>
      <c r="D28" s="572" t="s">
        <v>426</v>
      </c>
      <c r="E28" s="573"/>
      <c r="F28" s="573" t="s">
        <v>339</v>
      </c>
      <c r="G28" s="573"/>
      <c r="H28" s="573" t="s">
        <v>426</v>
      </c>
      <c r="I28" s="573"/>
      <c r="J28" s="573" t="s">
        <v>426</v>
      </c>
      <c r="K28" s="573"/>
      <c r="L28" s="573" t="s">
        <v>426</v>
      </c>
      <c r="M28" s="573"/>
      <c r="N28" s="573" t="s">
        <v>426</v>
      </c>
      <c r="O28" s="573"/>
      <c r="P28" s="573">
        <v>177083</v>
      </c>
      <c r="Q28" s="573"/>
      <c r="R28" s="573">
        <v>59548</v>
      </c>
      <c r="S28" s="573"/>
      <c r="T28" s="573">
        <v>59548</v>
      </c>
      <c r="U28" s="573"/>
      <c r="V28" s="249">
        <v>0</v>
      </c>
      <c r="W28" s="573">
        <v>350</v>
      </c>
      <c r="X28" s="573"/>
      <c r="Y28" s="612">
        <v>119199</v>
      </c>
      <c r="Z28" s="612"/>
    </row>
    <row r="29" spans="1:26" ht="18" customHeight="1">
      <c r="A29" s="527" t="s">
        <v>114</v>
      </c>
      <c r="B29" s="527"/>
      <c r="C29" s="528"/>
      <c r="D29" s="572" t="s">
        <v>426</v>
      </c>
      <c r="E29" s="573"/>
      <c r="F29" s="573" t="s">
        <v>339</v>
      </c>
      <c r="G29" s="573"/>
      <c r="H29" s="573" t="s">
        <v>426</v>
      </c>
      <c r="I29" s="573"/>
      <c r="J29" s="573" t="s">
        <v>426</v>
      </c>
      <c r="K29" s="573"/>
      <c r="L29" s="573" t="s">
        <v>426</v>
      </c>
      <c r="M29" s="573"/>
      <c r="N29" s="573" t="s">
        <v>426</v>
      </c>
      <c r="O29" s="573"/>
      <c r="P29" s="573">
        <v>75242</v>
      </c>
      <c r="Q29" s="573"/>
      <c r="R29" s="573">
        <v>23158</v>
      </c>
      <c r="S29" s="573"/>
      <c r="T29" s="573">
        <v>23158</v>
      </c>
      <c r="U29" s="573"/>
      <c r="V29" s="249">
        <v>0</v>
      </c>
      <c r="W29" s="573">
        <v>0</v>
      </c>
      <c r="X29" s="573"/>
      <c r="Y29" s="612">
        <v>58469</v>
      </c>
      <c r="Z29" s="612"/>
    </row>
    <row r="30" spans="1:26" ht="18" customHeight="1">
      <c r="A30" s="527" t="s">
        <v>115</v>
      </c>
      <c r="B30" s="527"/>
      <c r="C30" s="528"/>
      <c r="D30" s="572">
        <v>46169</v>
      </c>
      <c r="E30" s="573"/>
      <c r="F30" s="573">
        <v>15062</v>
      </c>
      <c r="G30" s="573"/>
      <c r="H30" s="573">
        <v>7743</v>
      </c>
      <c r="I30" s="573"/>
      <c r="J30" s="573">
        <v>7319</v>
      </c>
      <c r="K30" s="573"/>
      <c r="L30" s="573">
        <v>0</v>
      </c>
      <c r="M30" s="573"/>
      <c r="N30" s="573">
        <v>0</v>
      </c>
      <c r="O30" s="573"/>
      <c r="P30" s="573" t="s">
        <v>242</v>
      </c>
      <c r="Q30" s="573"/>
      <c r="R30" s="573" t="s">
        <v>10</v>
      </c>
      <c r="S30" s="573"/>
      <c r="T30" s="573" t="s">
        <v>242</v>
      </c>
      <c r="U30" s="573"/>
      <c r="V30" s="249" t="s">
        <v>242</v>
      </c>
      <c r="W30" s="573" t="s">
        <v>242</v>
      </c>
      <c r="X30" s="573"/>
      <c r="Y30" s="573" t="s">
        <v>242</v>
      </c>
      <c r="Z30" s="573"/>
    </row>
    <row r="31" spans="1:26" ht="18" customHeight="1">
      <c r="A31" s="527" t="s">
        <v>116</v>
      </c>
      <c r="B31" s="527"/>
      <c r="C31" s="528"/>
      <c r="D31" s="572">
        <v>141020</v>
      </c>
      <c r="E31" s="573"/>
      <c r="F31" s="573">
        <v>50670</v>
      </c>
      <c r="G31" s="573"/>
      <c r="H31" s="573">
        <v>37791</v>
      </c>
      <c r="I31" s="573"/>
      <c r="J31" s="607">
        <v>12879</v>
      </c>
      <c r="K31" s="607"/>
      <c r="L31" s="573">
        <v>0</v>
      </c>
      <c r="M31" s="573"/>
      <c r="N31" s="573">
        <v>0</v>
      </c>
      <c r="O31" s="573"/>
      <c r="P31" s="573" t="s">
        <v>242</v>
      </c>
      <c r="Q31" s="573"/>
      <c r="R31" s="573" t="s">
        <v>10</v>
      </c>
      <c r="S31" s="573"/>
      <c r="T31" s="573" t="s">
        <v>242</v>
      </c>
      <c r="U31" s="573"/>
      <c r="V31" s="249" t="s">
        <v>242</v>
      </c>
      <c r="W31" s="573" t="s">
        <v>242</v>
      </c>
      <c r="X31" s="573"/>
      <c r="Y31" s="573" t="s">
        <v>242</v>
      </c>
      <c r="Z31" s="573"/>
    </row>
    <row r="32" spans="1:26" ht="18" customHeight="1">
      <c r="A32" s="527" t="s">
        <v>117</v>
      </c>
      <c r="B32" s="527"/>
      <c r="C32" s="528"/>
      <c r="D32" s="572" t="s">
        <v>242</v>
      </c>
      <c r="E32" s="573"/>
      <c r="F32" s="573" t="s">
        <v>339</v>
      </c>
      <c r="G32" s="573"/>
      <c r="H32" s="573" t="s">
        <v>242</v>
      </c>
      <c r="I32" s="573"/>
      <c r="J32" s="573" t="s">
        <v>242</v>
      </c>
      <c r="K32" s="573"/>
      <c r="L32" s="573" t="s">
        <v>242</v>
      </c>
      <c r="M32" s="573"/>
      <c r="N32" s="573" t="s">
        <v>242</v>
      </c>
      <c r="O32" s="573"/>
      <c r="P32" s="573">
        <v>111947</v>
      </c>
      <c r="Q32" s="573"/>
      <c r="R32" s="573">
        <v>32641</v>
      </c>
      <c r="S32" s="573"/>
      <c r="T32" s="573">
        <v>32641</v>
      </c>
      <c r="U32" s="573"/>
      <c r="V32" s="249">
        <v>0</v>
      </c>
      <c r="W32" s="573">
        <v>0</v>
      </c>
      <c r="X32" s="573"/>
      <c r="Y32" s="612">
        <v>94244</v>
      </c>
      <c r="Z32" s="612"/>
    </row>
    <row r="33" spans="1:26" ht="18" customHeight="1">
      <c r="A33" s="529" t="s">
        <v>441</v>
      </c>
      <c r="B33" s="527"/>
      <c r="C33" s="528"/>
      <c r="D33" s="572">
        <v>89227</v>
      </c>
      <c r="E33" s="573"/>
      <c r="F33" s="573">
        <v>22658</v>
      </c>
      <c r="G33" s="573"/>
      <c r="H33" s="573">
        <v>19468</v>
      </c>
      <c r="I33" s="573"/>
      <c r="J33" s="573">
        <v>2940</v>
      </c>
      <c r="K33" s="573"/>
      <c r="L33" s="573">
        <v>250</v>
      </c>
      <c r="M33" s="573"/>
      <c r="N33" s="573">
        <v>26</v>
      </c>
      <c r="O33" s="573"/>
      <c r="P33" s="573">
        <v>89357</v>
      </c>
      <c r="Q33" s="573"/>
      <c r="R33" s="573">
        <v>24455</v>
      </c>
      <c r="S33" s="573"/>
      <c r="T33" s="573">
        <v>24455</v>
      </c>
      <c r="U33" s="573"/>
      <c r="V33" s="249">
        <v>0</v>
      </c>
      <c r="W33" s="573">
        <v>0</v>
      </c>
      <c r="X33" s="573"/>
      <c r="Y33" s="612">
        <v>71035</v>
      </c>
      <c r="Z33" s="612"/>
    </row>
    <row r="34" spans="1:26" ht="18" customHeight="1">
      <c r="A34" s="527" t="s">
        <v>118</v>
      </c>
      <c r="B34" s="527"/>
      <c r="C34" s="528"/>
      <c r="D34" s="572">
        <v>61975</v>
      </c>
      <c r="E34" s="573"/>
      <c r="F34" s="573">
        <v>22616</v>
      </c>
      <c r="G34" s="573"/>
      <c r="H34" s="573">
        <v>14358</v>
      </c>
      <c r="I34" s="573"/>
      <c r="J34" s="573">
        <v>8258</v>
      </c>
      <c r="K34" s="573"/>
      <c r="L34" s="573">
        <v>0</v>
      </c>
      <c r="M34" s="573"/>
      <c r="N34" s="573">
        <v>0</v>
      </c>
      <c r="O34" s="573"/>
      <c r="P34" s="573">
        <v>61975</v>
      </c>
      <c r="Q34" s="573"/>
      <c r="R34" s="573">
        <v>21358</v>
      </c>
      <c r="S34" s="573"/>
      <c r="T34" s="573">
        <v>21358</v>
      </c>
      <c r="U34" s="573"/>
      <c r="V34" s="249">
        <v>0</v>
      </c>
      <c r="W34" s="573">
        <v>0</v>
      </c>
      <c r="X34" s="573"/>
      <c r="Y34" s="612">
        <v>27373</v>
      </c>
      <c r="Z34" s="612"/>
    </row>
    <row r="35" spans="1:26" ht="18" customHeight="1">
      <c r="A35" s="527" t="s">
        <v>119</v>
      </c>
      <c r="B35" s="527"/>
      <c r="C35" s="528"/>
      <c r="D35" s="572">
        <v>89697</v>
      </c>
      <c r="E35" s="573"/>
      <c r="F35" s="573">
        <v>23194</v>
      </c>
      <c r="G35" s="573"/>
      <c r="H35" s="573">
        <v>19821</v>
      </c>
      <c r="I35" s="573"/>
      <c r="J35" s="573">
        <v>1110</v>
      </c>
      <c r="K35" s="573"/>
      <c r="L35" s="573">
        <v>2263</v>
      </c>
      <c r="M35" s="573"/>
      <c r="N35" s="573">
        <v>0</v>
      </c>
      <c r="O35" s="573"/>
      <c r="P35" s="573">
        <v>89697</v>
      </c>
      <c r="Q35" s="573"/>
      <c r="R35" s="573">
        <v>42810</v>
      </c>
      <c r="S35" s="573"/>
      <c r="T35" s="573">
        <v>42810</v>
      </c>
      <c r="U35" s="573"/>
      <c r="V35" s="249">
        <v>0</v>
      </c>
      <c r="W35" s="573">
        <v>0</v>
      </c>
      <c r="X35" s="573"/>
      <c r="Y35" s="612">
        <v>62621</v>
      </c>
      <c r="Z35" s="612"/>
    </row>
    <row r="36" spans="1:26" ht="18" customHeight="1">
      <c r="A36" s="527" t="s">
        <v>120</v>
      </c>
      <c r="B36" s="527"/>
      <c r="C36" s="528"/>
      <c r="D36" s="572">
        <v>23358</v>
      </c>
      <c r="E36" s="573"/>
      <c r="F36" s="573">
        <v>7602</v>
      </c>
      <c r="G36" s="573"/>
      <c r="H36" s="573">
        <v>4981</v>
      </c>
      <c r="I36" s="573"/>
      <c r="J36" s="573">
        <v>1995</v>
      </c>
      <c r="K36" s="573"/>
      <c r="L36" s="573">
        <v>626</v>
      </c>
      <c r="M36" s="573"/>
      <c r="N36" s="573">
        <v>0</v>
      </c>
      <c r="O36" s="573"/>
      <c r="P36" s="573">
        <v>23358</v>
      </c>
      <c r="Q36" s="573"/>
      <c r="R36" s="573">
        <v>7546</v>
      </c>
      <c r="S36" s="573"/>
      <c r="T36" s="573">
        <v>7546</v>
      </c>
      <c r="U36" s="573"/>
      <c r="V36" s="249">
        <v>0</v>
      </c>
      <c r="W36" s="573">
        <v>2867</v>
      </c>
      <c r="X36" s="573"/>
      <c r="Y36" s="612">
        <v>6561</v>
      </c>
      <c r="Z36" s="612"/>
    </row>
    <row r="37" spans="1:26" ht="18" customHeight="1">
      <c r="A37" s="529" t="s">
        <v>457</v>
      </c>
      <c r="B37" s="527"/>
      <c r="C37" s="528"/>
      <c r="D37" s="572">
        <v>19337</v>
      </c>
      <c r="E37" s="573"/>
      <c r="F37" s="573">
        <v>3968</v>
      </c>
      <c r="G37" s="573"/>
      <c r="H37" s="573">
        <v>3968</v>
      </c>
      <c r="I37" s="573"/>
      <c r="J37" s="573">
        <v>0</v>
      </c>
      <c r="K37" s="573"/>
      <c r="L37" s="573">
        <v>0</v>
      </c>
      <c r="M37" s="573"/>
      <c r="N37" s="573">
        <v>0</v>
      </c>
      <c r="O37" s="573"/>
      <c r="P37" s="573">
        <v>19337</v>
      </c>
      <c r="Q37" s="573"/>
      <c r="R37" s="573">
        <v>5484</v>
      </c>
      <c r="S37" s="573"/>
      <c r="T37" s="573">
        <v>5484</v>
      </c>
      <c r="U37" s="573"/>
      <c r="V37" s="249">
        <v>0</v>
      </c>
      <c r="W37" s="573">
        <v>1306</v>
      </c>
      <c r="X37" s="573"/>
      <c r="Y37" s="612">
        <v>7507</v>
      </c>
      <c r="Z37" s="612"/>
    </row>
    <row r="38" spans="1:26" ht="18" customHeight="1">
      <c r="A38" s="527" t="s">
        <v>121</v>
      </c>
      <c r="B38" s="527"/>
      <c r="C38" s="528"/>
      <c r="D38" s="572" t="s">
        <v>340</v>
      </c>
      <c r="E38" s="573"/>
      <c r="F38" s="573" t="s">
        <v>10</v>
      </c>
      <c r="G38" s="573"/>
      <c r="H38" s="573" t="s">
        <v>340</v>
      </c>
      <c r="I38" s="573"/>
      <c r="J38" s="573" t="s">
        <v>340</v>
      </c>
      <c r="K38" s="573"/>
      <c r="L38" s="573" t="s">
        <v>340</v>
      </c>
      <c r="M38" s="573"/>
      <c r="N38" s="573" t="s">
        <v>340</v>
      </c>
      <c r="O38" s="573"/>
      <c r="P38" s="573">
        <v>33334</v>
      </c>
      <c r="Q38" s="573"/>
      <c r="R38" s="573">
        <v>11144</v>
      </c>
      <c r="S38" s="573"/>
      <c r="T38" s="573">
        <v>11144</v>
      </c>
      <c r="U38" s="573"/>
      <c r="V38" s="249">
        <v>0</v>
      </c>
      <c r="W38" s="573">
        <v>282</v>
      </c>
      <c r="X38" s="573"/>
      <c r="Y38" s="612">
        <v>13570</v>
      </c>
      <c r="Z38" s="612"/>
    </row>
    <row r="39" spans="1:26" ht="18" customHeight="1">
      <c r="A39" s="564" t="s">
        <v>112</v>
      </c>
      <c r="B39" s="564"/>
      <c r="C39" s="564"/>
      <c r="D39" s="604">
        <v>470783</v>
      </c>
      <c r="E39" s="605"/>
      <c r="F39" s="605">
        <f>SUM(F28:G38)</f>
        <v>145770</v>
      </c>
      <c r="G39" s="605"/>
      <c r="H39" s="605">
        <v>108130</v>
      </c>
      <c r="I39" s="605"/>
      <c r="J39" s="605">
        <v>34501</v>
      </c>
      <c r="K39" s="605"/>
      <c r="L39" s="605">
        <v>3139</v>
      </c>
      <c r="M39" s="605"/>
      <c r="N39" s="605">
        <v>26</v>
      </c>
      <c r="O39" s="605"/>
      <c r="P39" s="605">
        <v>681330</v>
      </c>
      <c r="Q39" s="605"/>
      <c r="R39" s="605">
        <v>228144</v>
      </c>
      <c r="S39" s="605"/>
      <c r="T39" s="605">
        <v>228144</v>
      </c>
      <c r="U39" s="605"/>
      <c r="V39" s="287">
        <v>0</v>
      </c>
      <c r="W39" s="605">
        <v>4805</v>
      </c>
      <c r="X39" s="605"/>
      <c r="Y39" s="605">
        <v>460579</v>
      </c>
      <c r="Z39" s="605"/>
    </row>
    <row r="40" spans="1:26" ht="15" customHeight="1">
      <c r="A40" s="302" t="s">
        <v>442</v>
      </c>
      <c r="B40" s="149"/>
      <c r="C40" s="149"/>
      <c r="D40" s="15"/>
      <c r="E40" s="15"/>
      <c r="F40" s="15"/>
      <c r="G40" s="15"/>
      <c r="H40" s="15"/>
      <c r="I40" s="15"/>
      <c r="J40" s="185"/>
      <c r="K40" s="185"/>
      <c r="L40" s="185"/>
      <c r="M40" s="185"/>
      <c r="N40" s="185"/>
      <c r="O40" s="185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</row>
    <row r="41" spans="1:26" ht="15" customHeight="1">
      <c r="A41" s="184" t="s">
        <v>267</v>
      </c>
      <c r="B41" s="184"/>
      <c r="C41" s="184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251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</row>
    <row r="42" spans="2:26" ht="18" customHeight="1">
      <c r="B42" s="184"/>
      <c r="C42" s="184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</row>
    <row r="43" spans="1:26" s="37" customFormat="1" ht="19.5" customHeight="1">
      <c r="A43" s="511" t="s">
        <v>351</v>
      </c>
      <c r="B43" s="511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</row>
    <row r="44" spans="1:30" s="37" customFormat="1" ht="18" customHeight="1" thickBot="1">
      <c r="A44" s="77"/>
      <c r="B44" s="77"/>
      <c r="C44" s="7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78"/>
      <c r="Y44" s="80"/>
      <c r="Z44" s="78"/>
      <c r="AA44" s="40"/>
      <c r="AB44" s="40"/>
      <c r="AC44" s="40"/>
      <c r="AD44" s="40"/>
    </row>
    <row r="45" spans="1:29" s="37" customFormat="1" ht="18" customHeight="1">
      <c r="A45" s="516" t="s">
        <v>341</v>
      </c>
      <c r="B45" s="521" t="s">
        <v>122</v>
      </c>
      <c r="C45" s="522"/>
      <c r="D45" s="522"/>
      <c r="E45" s="522"/>
      <c r="F45" s="522"/>
      <c r="G45" s="523"/>
      <c r="H45" s="576" t="s">
        <v>375</v>
      </c>
      <c r="I45" s="577"/>
      <c r="J45" s="577"/>
      <c r="K45" s="577"/>
      <c r="L45" s="577"/>
      <c r="M45" s="576" t="s">
        <v>247</v>
      </c>
      <c r="N45" s="577"/>
      <c r="O45" s="577"/>
      <c r="P45" s="577"/>
      <c r="Q45" s="577"/>
      <c r="R45" s="579"/>
      <c r="S45" s="576" t="s">
        <v>342</v>
      </c>
      <c r="T45" s="577"/>
      <c r="U45" s="577"/>
      <c r="V45" s="577"/>
      <c r="W45" s="577"/>
      <c r="X45" s="579"/>
      <c r="Y45" s="515" t="s">
        <v>248</v>
      </c>
      <c r="Z45" s="519" t="s">
        <v>249</v>
      </c>
      <c r="AA45" s="79"/>
      <c r="AB45" s="40"/>
      <c r="AC45" s="40"/>
    </row>
    <row r="46" spans="1:27" s="37" customFormat="1" ht="18" customHeight="1">
      <c r="A46" s="517"/>
      <c r="B46" s="524"/>
      <c r="C46" s="525"/>
      <c r="D46" s="525"/>
      <c r="E46" s="525"/>
      <c r="F46" s="525"/>
      <c r="G46" s="526"/>
      <c r="H46" s="578"/>
      <c r="I46" s="559"/>
      <c r="J46" s="559"/>
      <c r="K46" s="559"/>
      <c r="L46" s="559"/>
      <c r="M46" s="578"/>
      <c r="N46" s="559"/>
      <c r="O46" s="559"/>
      <c r="P46" s="559"/>
      <c r="Q46" s="559"/>
      <c r="R46" s="580"/>
      <c r="S46" s="578"/>
      <c r="T46" s="559"/>
      <c r="U46" s="559"/>
      <c r="V46" s="559"/>
      <c r="W46" s="559"/>
      <c r="X46" s="580"/>
      <c r="Y46" s="423"/>
      <c r="Z46" s="520"/>
      <c r="AA46" s="79"/>
    </row>
    <row r="47" spans="1:27" s="37" customFormat="1" ht="18" customHeight="1">
      <c r="A47" s="339"/>
      <c r="B47" s="507" t="s">
        <v>123</v>
      </c>
      <c r="C47" s="507" t="s">
        <v>374</v>
      </c>
      <c r="D47" s="507" t="s">
        <v>124</v>
      </c>
      <c r="E47" s="507" t="s">
        <v>125</v>
      </c>
      <c r="F47" s="507" t="s">
        <v>126</v>
      </c>
      <c r="G47" s="507" t="s">
        <v>250</v>
      </c>
      <c r="H47" s="507" t="s">
        <v>123</v>
      </c>
      <c r="I47" s="507" t="s">
        <v>374</v>
      </c>
      <c r="J47" s="507" t="s">
        <v>125</v>
      </c>
      <c r="K47" s="507" t="s">
        <v>126</v>
      </c>
      <c r="L47" s="507" t="s">
        <v>250</v>
      </c>
      <c r="M47" s="509" t="s">
        <v>123</v>
      </c>
      <c r="N47" s="507" t="s">
        <v>374</v>
      </c>
      <c r="O47" s="509" t="s">
        <v>124</v>
      </c>
      <c r="P47" s="509" t="s">
        <v>125</v>
      </c>
      <c r="Q47" s="509" t="s">
        <v>126</v>
      </c>
      <c r="R47" s="509" t="s">
        <v>250</v>
      </c>
      <c r="S47" s="509" t="s">
        <v>123</v>
      </c>
      <c r="T47" s="507" t="s">
        <v>374</v>
      </c>
      <c r="U47" s="509" t="s">
        <v>124</v>
      </c>
      <c r="V47" s="509" t="s">
        <v>125</v>
      </c>
      <c r="W47" s="509" t="s">
        <v>126</v>
      </c>
      <c r="X47" s="509" t="s">
        <v>250</v>
      </c>
      <c r="Y47" s="509" t="s">
        <v>123</v>
      </c>
      <c r="Z47" s="513" t="s">
        <v>123</v>
      </c>
      <c r="AA47" s="43"/>
    </row>
    <row r="48" spans="1:27" s="37" customFormat="1" ht="18" customHeight="1">
      <c r="A48" s="518"/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10"/>
      <c r="N48" s="508"/>
      <c r="O48" s="510"/>
      <c r="P48" s="510"/>
      <c r="Q48" s="510"/>
      <c r="R48" s="510"/>
      <c r="S48" s="510"/>
      <c r="T48" s="508"/>
      <c r="U48" s="510"/>
      <c r="V48" s="510"/>
      <c r="W48" s="510"/>
      <c r="X48" s="510"/>
      <c r="Y48" s="510"/>
      <c r="Z48" s="514"/>
      <c r="AA48" s="79"/>
    </row>
    <row r="49" spans="1:27" s="37" customFormat="1" ht="18" customHeight="1">
      <c r="A49" s="27" t="s">
        <v>427</v>
      </c>
      <c r="B49" s="189">
        <v>0.004</v>
      </c>
      <c r="C49" s="190">
        <v>0.005</v>
      </c>
      <c r="D49" s="190">
        <v>0.004</v>
      </c>
      <c r="E49" s="190">
        <v>0.007</v>
      </c>
      <c r="F49" s="190">
        <v>0.006</v>
      </c>
      <c r="G49" s="190">
        <v>0.005</v>
      </c>
      <c r="H49" s="190">
        <v>0.023</v>
      </c>
      <c r="I49" s="190">
        <v>0.025</v>
      </c>
      <c r="J49" s="190">
        <v>0.026</v>
      </c>
      <c r="K49" s="190">
        <v>0.03</v>
      </c>
      <c r="L49" s="190">
        <v>0.034</v>
      </c>
      <c r="M49" s="190">
        <v>0.01</v>
      </c>
      <c r="N49" s="190">
        <v>0.015</v>
      </c>
      <c r="O49" s="190">
        <v>0.01</v>
      </c>
      <c r="P49" s="190">
        <v>0.014</v>
      </c>
      <c r="Q49" s="190">
        <v>0.016</v>
      </c>
      <c r="R49" s="190">
        <v>0.016</v>
      </c>
      <c r="S49" s="190">
        <v>0.032</v>
      </c>
      <c r="T49" s="190">
        <v>0.027</v>
      </c>
      <c r="U49" s="190">
        <v>0.028</v>
      </c>
      <c r="V49" s="190">
        <v>0.028</v>
      </c>
      <c r="W49" s="190">
        <v>0.023</v>
      </c>
      <c r="X49" s="190">
        <v>0.029</v>
      </c>
      <c r="Y49" s="220">
        <v>0.4</v>
      </c>
      <c r="Z49" s="191">
        <v>2.01</v>
      </c>
      <c r="AA49" s="40"/>
    </row>
    <row r="50" spans="1:27" s="37" customFormat="1" ht="18" customHeight="1">
      <c r="A50" s="63" t="s">
        <v>273</v>
      </c>
      <c r="B50" s="192">
        <v>0.005</v>
      </c>
      <c r="C50" s="193">
        <v>0.006</v>
      </c>
      <c r="D50" s="193">
        <v>0.005</v>
      </c>
      <c r="E50" s="193">
        <v>0.005</v>
      </c>
      <c r="F50" s="193">
        <v>0.005</v>
      </c>
      <c r="G50" s="193">
        <v>0.006</v>
      </c>
      <c r="H50" s="193">
        <v>0.023</v>
      </c>
      <c r="I50" s="193">
        <v>0.025</v>
      </c>
      <c r="J50" s="193">
        <v>0.025</v>
      </c>
      <c r="K50" s="193">
        <v>0.028</v>
      </c>
      <c r="L50" s="193">
        <v>0.031</v>
      </c>
      <c r="M50" s="193">
        <v>0.01</v>
      </c>
      <c r="N50" s="193">
        <v>0.015</v>
      </c>
      <c r="O50" s="193">
        <v>0.01</v>
      </c>
      <c r="P50" s="193">
        <v>0.014</v>
      </c>
      <c r="Q50" s="193">
        <v>0.014</v>
      </c>
      <c r="R50" s="193">
        <v>0.017</v>
      </c>
      <c r="S50" s="193">
        <v>0.032</v>
      </c>
      <c r="T50" s="193">
        <v>0.028</v>
      </c>
      <c r="U50" s="193">
        <v>0.03</v>
      </c>
      <c r="V50" s="193">
        <v>0.033</v>
      </c>
      <c r="W50" s="193">
        <v>0.027</v>
      </c>
      <c r="X50" s="193">
        <v>0.03</v>
      </c>
      <c r="Y50" s="221">
        <v>0.4</v>
      </c>
      <c r="Z50" s="194">
        <v>2</v>
      </c>
      <c r="AA50" s="40"/>
    </row>
    <row r="51" spans="1:27" s="37" customFormat="1" ht="18" customHeight="1">
      <c r="A51" s="63" t="s">
        <v>274</v>
      </c>
      <c r="B51" s="192">
        <v>0.005</v>
      </c>
      <c r="C51" s="193">
        <v>0.005</v>
      </c>
      <c r="D51" s="193">
        <v>0.004</v>
      </c>
      <c r="E51" s="193">
        <v>0.005</v>
      </c>
      <c r="F51" s="193">
        <v>0.006</v>
      </c>
      <c r="G51" s="193">
        <v>0.005</v>
      </c>
      <c r="H51" s="193">
        <v>0.023</v>
      </c>
      <c r="I51" s="193">
        <v>0.025</v>
      </c>
      <c r="J51" s="193">
        <v>0.03</v>
      </c>
      <c r="K51" s="193">
        <v>0.028</v>
      </c>
      <c r="L51" s="193">
        <v>0.028</v>
      </c>
      <c r="M51" s="193">
        <v>0.011</v>
      </c>
      <c r="N51" s="193">
        <v>0.015</v>
      </c>
      <c r="O51" s="193">
        <v>0.01</v>
      </c>
      <c r="P51" s="193">
        <v>0.015</v>
      </c>
      <c r="Q51" s="193">
        <v>0.015</v>
      </c>
      <c r="R51" s="193">
        <v>0.018</v>
      </c>
      <c r="S51" s="193">
        <v>0.032</v>
      </c>
      <c r="T51" s="193">
        <v>0.027</v>
      </c>
      <c r="U51" s="193">
        <v>0.027</v>
      </c>
      <c r="V51" s="193">
        <v>0.025</v>
      </c>
      <c r="W51" s="193">
        <v>0.023</v>
      </c>
      <c r="X51" s="193">
        <v>0.029</v>
      </c>
      <c r="Y51" s="221">
        <v>0.4</v>
      </c>
      <c r="Z51" s="194">
        <v>2.05</v>
      </c>
      <c r="AA51" s="40"/>
    </row>
    <row r="52" spans="1:26" s="37" customFormat="1" ht="18" customHeight="1">
      <c r="A52" s="63" t="s">
        <v>275</v>
      </c>
      <c r="B52" s="192">
        <v>0.005</v>
      </c>
      <c r="C52" s="193">
        <v>0.006</v>
      </c>
      <c r="D52" s="193">
        <v>0.005</v>
      </c>
      <c r="E52" s="193">
        <v>0.004</v>
      </c>
      <c r="F52" s="193">
        <v>0.005</v>
      </c>
      <c r="G52" s="193">
        <v>0.005</v>
      </c>
      <c r="H52" s="193">
        <v>0.022</v>
      </c>
      <c r="I52" s="193">
        <v>0.027</v>
      </c>
      <c r="J52" s="193">
        <v>0.027</v>
      </c>
      <c r="K52" s="193">
        <v>0.028</v>
      </c>
      <c r="L52" s="193">
        <v>0.027</v>
      </c>
      <c r="M52" s="193">
        <v>0.01</v>
      </c>
      <c r="N52" s="193">
        <v>0.015</v>
      </c>
      <c r="O52" s="193">
        <v>0.01</v>
      </c>
      <c r="P52" s="193">
        <v>0.015</v>
      </c>
      <c r="Q52" s="193">
        <v>0.015</v>
      </c>
      <c r="R52" s="193">
        <v>0.018</v>
      </c>
      <c r="S52" s="193">
        <v>0.039</v>
      </c>
      <c r="T52" s="193">
        <v>0.031</v>
      </c>
      <c r="U52" s="193">
        <v>0.035</v>
      </c>
      <c r="V52" s="193">
        <v>0.03</v>
      </c>
      <c r="W52" s="193">
        <v>0.031</v>
      </c>
      <c r="X52" s="193">
        <v>0.034</v>
      </c>
      <c r="Y52" s="221">
        <v>0.4</v>
      </c>
      <c r="Z52" s="194">
        <v>2.03</v>
      </c>
    </row>
    <row r="53" spans="1:26" s="286" customFormat="1" ht="18" customHeight="1">
      <c r="A53" s="274" t="s">
        <v>276</v>
      </c>
      <c r="B53" s="288">
        <v>0.005</v>
      </c>
      <c r="C53" s="289">
        <v>0.006</v>
      </c>
      <c r="D53" s="289">
        <v>0.004</v>
      </c>
      <c r="E53" s="289">
        <v>0.004</v>
      </c>
      <c r="F53" s="289">
        <v>0.004</v>
      </c>
      <c r="G53" s="289">
        <v>0.005</v>
      </c>
      <c r="H53" s="289">
        <v>0.02</v>
      </c>
      <c r="I53" s="289">
        <v>0.024</v>
      </c>
      <c r="J53" s="289">
        <v>0.023</v>
      </c>
      <c r="K53" s="289">
        <v>0.026</v>
      </c>
      <c r="L53" s="289">
        <v>0.025</v>
      </c>
      <c r="M53" s="289">
        <v>0.004</v>
      </c>
      <c r="N53" s="289">
        <v>0.016</v>
      </c>
      <c r="O53" s="289">
        <v>0.01</v>
      </c>
      <c r="P53" s="289">
        <v>0.015</v>
      </c>
      <c r="Q53" s="289">
        <v>0.016</v>
      </c>
      <c r="R53" s="289">
        <v>0.017</v>
      </c>
      <c r="S53" s="289">
        <v>0.038</v>
      </c>
      <c r="T53" s="289">
        <v>0.033</v>
      </c>
      <c r="U53" s="289">
        <v>0.035</v>
      </c>
      <c r="V53" s="289">
        <v>0.035</v>
      </c>
      <c r="W53" s="289">
        <v>0.028</v>
      </c>
      <c r="X53" s="289">
        <v>0.034</v>
      </c>
      <c r="Y53" s="290">
        <v>0.4</v>
      </c>
      <c r="Z53" s="291">
        <v>2.09</v>
      </c>
    </row>
    <row r="54" spans="1:26" ht="18" customHeight="1">
      <c r="A54" s="183" t="s">
        <v>268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4"/>
      <c r="Q54" s="46"/>
      <c r="R54" s="47"/>
      <c r="S54" s="46"/>
      <c r="T54" s="47"/>
      <c r="U54" s="46"/>
      <c r="V54" s="47"/>
      <c r="W54" s="47"/>
      <c r="X54" s="48"/>
      <c r="Y54" s="48"/>
      <c r="Z54" s="46"/>
    </row>
    <row r="55" spans="1:26" ht="18" customHeight="1">
      <c r="A55" s="302" t="s">
        <v>458</v>
      </c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 spans="1:26" ht="18" customHeight="1">
      <c r="A56" s="184"/>
      <c r="B56" s="184"/>
      <c r="C56" s="184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 spans="1:26" s="37" customFormat="1" ht="18" customHeight="1">
      <c r="A57" s="463" t="s">
        <v>352</v>
      </c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</row>
    <row r="58" spans="1:26" s="37" customFormat="1" ht="15.75" customHeight="1" thickBot="1">
      <c r="A58" s="82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81"/>
      <c r="N58" s="81"/>
      <c r="O58" s="187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7" s="37" customFormat="1" ht="18" customHeight="1">
      <c r="A59" s="522" t="s">
        <v>343</v>
      </c>
      <c r="B59" s="523"/>
      <c r="C59" s="583" t="s">
        <v>251</v>
      </c>
      <c r="D59" s="584"/>
      <c r="E59" s="584"/>
      <c r="F59" s="584"/>
      <c r="G59" s="583" t="s">
        <v>252</v>
      </c>
      <c r="H59" s="584"/>
      <c r="I59" s="584"/>
      <c r="J59" s="584"/>
      <c r="K59" s="583" t="s">
        <v>253</v>
      </c>
      <c r="L59" s="584"/>
      <c r="M59" s="584"/>
      <c r="N59" s="584"/>
      <c r="O59" s="506" t="s">
        <v>254</v>
      </c>
      <c r="P59" s="506"/>
      <c r="Q59" s="506" t="s">
        <v>255</v>
      </c>
      <c r="R59" s="506"/>
      <c r="S59" s="583" t="s">
        <v>256</v>
      </c>
      <c r="T59" s="584"/>
      <c r="U59" s="506" t="s">
        <v>257</v>
      </c>
      <c r="V59" s="506"/>
      <c r="W59" s="506" t="s">
        <v>258</v>
      </c>
      <c r="X59" s="506"/>
      <c r="Y59" s="506" t="s">
        <v>259</v>
      </c>
      <c r="Z59" s="512"/>
      <c r="AA59" s="39"/>
    </row>
    <row r="60" spans="1:31" s="37" customFormat="1" ht="18" customHeight="1">
      <c r="A60" s="525"/>
      <c r="B60" s="526"/>
      <c r="C60" s="585" t="s">
        <v>264</v>
      </c>
      <c r="D60" s="582"/>
      <c r="E60" s="581" t="s">
        <v>265</v>
      </c>
      <c r="F60" s="582"/>
      <c r="G60" s="581" t="s">
        <v>264</v>
      </c>
      <c r="H60" s="582"/>
      <c r="I60" s="581" t="s">
        <v>265</v>
      </c>
      <c r="J60" s="582"/>
      <c r="K60" s="581" t="s">
        <v>264</v>
      </c>
      <c r="L60" s="582"/>
      <c r="M60" s="520" t="s">
        <v>265</v>
      </c>
      <c r="N60" s="598"/>
      <c r="O60" s="188" t="s">
        <v>264</v>
      </c>
      <c r="P60" s="188" t="s">
        <v>265</v>
      </c>
      <c r="Q60" s="188" t="s">
        <v>264</v>
      </c>
      <c r="R60" s="85" t="s">
        <v>265</v>
      </c>
      <c r="S60" s="85" t="s">
        <v>264</v>
      </c>
      <c r="T60" s="85" t="s">
        <v>265</v>
      </c>
      <c r="U60" s="85" t="s">
        <v>264</v>
      </c>
      <c r="V60" s="85" t="s">
        <v>265</v>
      </c>
      <c r="W60" s="85" t="s">
        <v>264</v>
      </c>
      <c r="X60" s="85" t="s">
        <v>265</v>
      </c>
      <c r="Y60" s="85" t="s">
        <v>264</v>
      </c>
      <c r="Z60" s="86" t="s">
        <v>265</v>
      </c>
      <c r="AA60" s="39"/>
      <c r="AB60" s="39"/>
      <c r="AC60" s="39"/>
      <c r="AD60" s="39"/>
      <c r="AE60" s="39"/>
    </row>
    <row r="61" spans="1:31" s="37" customFormat="1" ht="18" customHeight="1">
      <c r="A61" s="338" t="s">
        <v>324</v>
      </c>
      <c r="B61" s="355"/>
      <c r="C61" s="588">
        <v>713</v>
      </c>
      <c r="D61" s="589"/>
      <c r="E61" s="596">
        <v>100</v>
      </c>
      <c r="F61" s="596"/>
      <c r="G61" s="589">
        <v>60</v>
      </c>
      <c r="H61" s="589"/>
      <c r="I61" s="596">
        <v>8.415147265077138</v>
      </c>
      <c r="J61" s="596"/>
      <c r="K61" s="589">
        <v>86</v>
      </c>
      <c r="L61" s="589"/>
      <c r="M61" s="596">
        <v>12.0617110799439</v>
      </c>
      <c r="N61" s="596"/>
      <c r="O61" s="211" t="s">
        <v>271</v>
      </c>
      <c r="P61" s="212" t="s">
        <v>344</v>
      </c>
      <c r="Q61" s="178">
        <v>120</v>
      </c>
      <c r="R61" s="96">
        <v>16.830294530154276</v>
      </c>
      <c r="S61" s="222">
        <v>20</v>
      </c>
      <c r="T61" s="96">
        <v>2.805049088359046</v>
      </c>
      <c r="U61" s="97" t="s">
        <v>271</v>
      </c>
      <c r="V61" s="96" t="s">
        <v>344</v>
      </c>
      <c r="W61" s="97">
        <v>106</v>
      </c>
      <c r="X61" s="96">
        <v>14.866760168302944</v>
      </c>
      <c r="Y61" s="97">
        <v>321</v>
      </c>
      <c r="Z61" s="96">
        <v>45.02103786816269</v>
      </c>
      <c r="AA61" s="42"/>
      <c r="AB61" s="42"/>
      <c r="AC61" s="42"/>
      <c r="AD61" s="252"/>
      <c r="AE61" s="42"/>
    </row>
    <row r="62" spans="1:31" s="37" customFormat="1" ht="18" customHeight="1">
      <c r="A62" s="340" t="s">
        <v>273</v>
      </c>
      <c r="B62" s="539"/>
      <c r="C62" s="590">
        <v>666</v>
      </c>
      <c r="D62" s="591"/>
      <c r="E62" s="593">
        <v>100</v>
      </c>
      <c r="F62" s="593"/>
      <c r="G62" s="591">
        <v>41</v>
      </c>
      <c r="H62" s="591"/>
      <c r="I62" s="593">
        <v>6.156156156156156</v>
      </c>
      <c r="J62" s="593"/>
      <c r="K62" s="591">
        <v>77</v>
      </c>
      <c r="L62" s="591"/>
      <c r="M62" s="593">
        <v>11.561561561561561</v>
      </c>
      <c r="N62" s="593"/>
      <c r="O62" s="253" t="s">
        <v>271</v>
      </c>
      <c r="P62" s="254" t="s">
        <v>344</v>
      </c>
      <c r="Q62" s="97">
        <v>97</v>
      </c>
      <c r="R62" s="96">
        <v>14.564564564564563</v>
      </c>
      <c r="S62" s="222">
        <v>17</v>
      </c>
      <c r="T62" s="96">
        <v>2.5525525525525525</v>
      </c>
      <c r="U62" s="97" t="s">
        <v>271</v>
      </c>
      <c r="V62" s="96" t="s">
        <v>344</v>
      </c>
      <c r="W62" s="97">
        <v>102</v>
      </c>
      <c r="X62" s="96">
        <v>15.315315315315313</v>
      </c>
      <c r="Y62" s="97">
        <v>332</v>
      </c>
      <c r="Z62" s="96">
        <v>49.849849849849846</v>
      </c>
      <c r="AA62" s="42"/>
      <c r="AB62" s="42"/>
      <c r="AC62" s="42"/>
      <c r="AD62" s="252"/>
      <c r="AE62" s="42"/>
    </row>
    <row r="63" spans="1:31" s="37" customFormat="1" ht="18" customHeight="1">
      <c r="A63" s="340" t="s">
        <v>274</v>
      </c>
      <c r="B63" s="539"/>
      <c r="C63" s="590">
        <v>727</v>
      </c>
      <c r="D63" s="591"/>
      <c r="E63" s="593">
        <v>100</v>
      </c>
      <c r="F63" s="593"/>
      <c r="G63" s="591">
        <v>47</v>
      </c>
      <c r="H63" s="591"/>
      <c r="I63" s="593">
        <v>6.464924346629987</v>
      </c>
      <c r="J63" s="593"/>
      <c r="K63" s="591">
        <v>97</v>
      </c>
      <c r="L63" s="591"/>
      <c r="M63" s="593">
        <v>13.342503438789546</v>
      </c>
      <c r="N63" s="593"/>
      <c r="O63" s="253" t="s">
        <v>271</v>
      </c>
      <c r="P63" s="254" t="s">
        <v>344</v>
      </c>
      <c r="Q63" s="97">
        <v>93</v>
      </c>
      <c r="R63" s="96">
        <v>12.792297111416781</v>
      </c>
      <c r="S63" s="222">
        <v>14</v>
      </c>
      <c r="T63" s="96">
        <v>1.925722145804677</v>
      </c>
      <c r="U63" s="97" t="s">
        <v>271</v>
      </c>
      <c r="V63" s="96" t="s">
        <v>344</v>
      </c>
      <c r="W63" s="97">
        <v>107</v>
      </c>
      <c r="X63" s="96">
        <v>14.718019257221457</v>
      </c>
      <c r="Y63" s="97">
        <v>369</v>
      </c>
      <c r="Z63" s="96">
        <v>50.75653370013755</v>
      </c>
      <c r="AA63" s="42"/>
      <c r="AB63" s="42"/>
      <c r="AC63" s="42"/>
      <c r="AD63" s="252"/>
      <c r="AE63" s="42"/>
    </row>
    <row r="64" spans="1:31" s="37" customFormat="1" ht="18" customHeight="1">
      <c r="A64" s="340" t="s">
        <v>275</v>
      </c>
      <c r="B64" s="539"/>
      <c r="C64" s="590">
        <v>891</v>
      </c>
      <c r="D64" s="591"/>
      <c r="E64" s="593">
        <v>100</v>
      </c>
      <c r="F64" s="593"/>
      <c r="G64" s="591">
        <v>69</v>
      </c>
      <c r="H64" s="591"/>
      <c r="I64" s="593">
        <v>7.744107744107744</v>
      </c>
      <c r="J64" s="593"/>
      <c r="K64" s="591">
        <v>133</v>
      </c>
      <c r="L64" s="591"/>
      <c r="M64" s="593">
        <v>14.927048260381593</v>
      </c>
      <c r="N64" s="593"/>
      <c r="O64" s="253">
        <v>1</v>
      </c>
      <c r="P64" s="254">
        <v>0.11223344556677892</v>
      </c>
      <c r="Q64" s="97">
        <v>90</v>
      </c>
      <c r="R64" s="96">
        <v>10.1010101010101</v>
      </c>
      <c r="S64" s="222">
        <v>10</v>
      </c>
      <c r="T64" s="96">
        <v>1.122334455667789</v>
      </c>
      <c r="U64" s="97" t="s">
        <v>271</v>
      </c>
      <c r="V64" s="96" t="s">
        <v>344</v>
      </c>
      <c r="W64" s="97">
        <v>109</v>
      </c>
      <c r="X64" s="96">
        <v>12.2334455667789</v>
      </c>
      <c r="Y64" s="97">
        <v>479</v>
      </c>
      <c r="Z64" s="96">
        <v>53.759820426487096</v>
      </c>
      <c r="AA64" s="42"/>
      <c r="AB64" s="42"/>
      <c r="AC64" s="42"/>
      <c r="AD64" s="252"/>
      <c r="AE64" s="42"/>
    </row>
    <row r="65" spans="1:31" s="286" customFormat="1" ht="18" customHeight="1">
      <c r="A65" s="586" t="s">
        <v>276</v>
      </c>
      <c r="B65" s="587"/>
      <c r="C65" s="592">
        <f>SUM(G65,K65,O65,Q65,S65,U65,W65,Y65)</f>
        <v>748</v>
      </c>
      <c r="D65" s="467"/>
      <c r="E65" s="594">
        <f>100*C65/C$65</f>
        <v>100</v>
      </c>
      <c r="F65" s="594"/>
      <c r="G65" s="595">
        <v>62</v>
      </c>
      <c r="H65" s="595"/>
      <c r="I65" s="597">
        <v>8.288770053475936</v>
      </c>
      <c r="J65" s="597"/>
      <c r="K65" s="595">
        <v>94</v>
      </c>
      <c r="L65" s="595"/>
      <c r="M65" s="597">
        <v>12.566844919786096</v>
      </c>
      <c r="N65" s="597"/>
      <c r="O65" s="292" t="s">
        <v>271</v>
      </c>
      <c r="P65" s="293" t="s">
        <v>436</v>
      </c>
      <c r="Q65" s="294">
        <v>118</v>
      </c>
      <c r="R65" s="295">
        <v>15.775401069518717</v>
      </c>
      <c r="S65" s="296">
        <v>16</v>
      </c>
      <c r="T65" s="295">
        <v>2.13903743315508</v>
      </c>
      <c r="U65" s="294" t="s">
        <v>271</v>
      </c>
      <c r="V65" s="295" t="s">
        <v>436</v>
      </c>
      <c r="W65" s="294">
        <v>99</v>
      </c>
      <c r="X65" s="295">
        <v>13.23529411764706</v>
      </c>
      <c r="Y65" s="294">
        <v>359</v>
      </c>
      <c r="Z65" s="295">
        <v>47.99465240641711</v>
      </c>
      <c r="AA65" s="297"/>
      <c r="AB65" s="297"/>
      <c r="AC65" s="297"/>
      <c r="AD65" s="298"/>
      <c r="AE65" s="297"/>
    </row>
    <row r="66" spans="1:26" ht="15" customHeight="1">
      <c r="A66" s="255" t="s">
        <v>269</v>
      </c>
      <c r="B66" s="256"/>
      <c r="C66" s="257"/>
      <c r="D66" s="258"/>
      <c r="E66" s="258"/>
      <c r="F66" s="259"/>
      <c r="G66" s="186"/>
      <c r="H66" s="186"/>
      <c r="I66" s="186"/>
      <c r="J66" s="259"/>
      <c r="K66" s="186"/>
      <c r="L66" s="186"/>
      <c r="M66" s="186"/>
      <c r="N66" s="186"/>
      <c r="O66" s="259"/>
      <c r="P66" s="258"/>
      <c r="Q66" s="260"/>
      <c r="R66" s="258"/>
      <c r="S66" s="260"/>
      <c r="T66" s="185"/>
      <c r="U66" s="261"/>
      <c r="V66" s="185"/>
      <c r="W66" s="185"/>
      <c r="X66" s="185"/>
      <c r="Y66" s="185"/>
      <c r="Z66" s="184"/>
    </row>
    <row r="67" spans="2:26" ht="15" customHeight="1"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259"/>
      <c r="R67" s="186"/>
      <c r="S67" s="186"/>
      <c r="T67" s="184"/>
      <c r="U67" s="184"/>
      <c r="V67" s="184"/>
      <c r="W67" s="184"/>
      <c r="X67" s="184"/>
      <c r="Y67" s="184"/>
      <c r="Z67" s="184"/>
    </row>
    <row r="70" spans="13:17" ht="14.25">
      <c r="M70" s="262"/>
      <c r="N70" s="263"/>
      <c r="O70" s="263"/>
      <c r="P70" s="262"/>
      <c r="Q70" s="262"/>
    </row>
    <row r="71" spans="13:17" ht="14.25">
      <c r="M71" s="262"/>
      <c r="N71" s="262"/>
      <c r="O71" s="262"/>
      <c r="P71" s="262"/>
      <c r="Q71" s="262"/>
    </row>
    <row r="72" spans="13:17" ht="14.25">
      <c r="M72" s="262"/>
      <c r="N72" s="262"/>
      <c r="O72" s="262"/>
      <c r="P72" s="262"/>
      <c r="Q72" s="262"/>
    </row>
  </sheetData>
  <sheetProtection/>
  <mergeCells count="479">
    <mergeCell ref="Y9:Z9"/>
    <mergeCell ref="Y15:Z15"/>
    <mergeCell ref="Y13:Z13"/>
    <mergeCell ref="Y12:Z12"/>
    <mergeCell ref="Y11:Z11"/>
    <mergeCell ref="Y21:Z21"/>
    <mergeCell ref="Y20:Z20"/>
    <mergeCell ref="Y19:Z19"/>
    <mergeCell ref="Y18:Z18"/>
    <mergeCell ref="Y16:Z16"/>
    <mergeCell ref="Y10:Z10"/>
    <mergeCell ref="Y14:Z14"/>
    <mergeCell ref="Y17:Z17"/>
    <mergeCell ref="Y28:Z28"/>
    <mergeCell ref="Y27:Z27"/>
    <mergeCell ref="Y25:Z25"/>
    <mergeCell ref="Y24:Z24"/>
    <mergeCell ref="Y23:Z23"/>
    <mergeCell ref="Y22:Z22"/>
    <mergeCell ref="Y26:Z26"/>
    <mergeCell ref="Y34:Z34"/>
    <mergeCell ref="Y33:Z33"/>
    <mergeCell ref="Y32:Z32"/>
    <mergeCell ref="Y31:Z31"/>
    <mergeCell ref="Y30:Z30"/>
    <mergeCell ref="Y29:Z29"/>
    <mergeCell ref="W39:X39"/>
    <mergeCell ref="Y39:Z39"/>
    <mergeCell ref="Y38:Z38"/>
    <mergeCell ref="Y37:Z37"/>
    <mergeCell ref="Y36:Z36"/>
    <mergeCell ref="Y35:Z35"/>
    <mergeCell ref="W33:X33"/>
    <mergeCell ref="W34:X34"/>
    <mergeCell ref="W35:X35"/>
    <mergeCell ref="W36:X36"/>
    <mergeCell ref="W37:X37"/>
    <mergeCell ref="W38:X38"/>
    <mergeCell ref="W27:X27"/>
    <mergeCell ref="W28:X28"/>
    <mergeCell ref="W29:X29"/>
    <mergeCell ref="W30:X30"/>
    <mergeCell ref="W31:X31"/>
    <mergeCell ref="W32:X32"/>
    <mergeCell ref="W21:X21"/>
    <mergeCell ref="W22:X22"/>
    <mergeCell ref="W23:X23"/>
    <mergeCell ref="W24:X24"/>
    <mergeCell ref="W25:X25"/>
    <mergeCell ref="W26:X26"/>
    <mergeCell ref="W15:X15"/>
    <mergeCell ref="W16:X16"/>
    <mergeCell ref="W17:X17"/>
    <mergeCell ref="W18:X18"/>
    <mergeCell ref="W19:X19"/>
    <mergeCell ref="W20:X20"/>
    <mergeCell ref="W9:X9"/>
    <mergeCell ref="W10:X10"/>
    <mergeCell ref="W11:X11"/>
    <mergeCell ref="W12:X12"/>
    <mergeCell ref="W13:X13"/>
    <mergeCell ref="W14:X14"/>
    <mergeCell ref="T34:U34"/>
    <mergeCell ref="T35:U35"/>
    <mergeCell ref="T36:U36"/>
    <mergeCell ref="T37:U37"/>
    <mergeCell ref="T38:U38"/>
    <mergeCell ref="T39:U39"/>
    <mergeCell ref="R36:S36"/>
    <mergeCell ref="R37:S37"/>
    <mergeCell ref="R38:S38"/>
    <mergeCell ref="R39:S39"/>
    <mergeCell ref="T28:U28"/>
    <mergeCell ref="T29:U29"/>
    <mergeCell ref="T30:U30"/>
    <mergeCell ref="T31:U31"/>
    <mergeCell ref="T32:U32"/>
    <mergeCell ref="T33:U33"/>
    <mergeCell ref="P39:Q39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P33:Q33"/>
    <mergeCell ref="P34:Q34"/>
    <mergeCell ref="P35:Q35"/>
    <mergeCell ref="P36:Q36"/>
    <mergeCell ref="P37:Q37"/>
    <mergeCell ref="P38:Q38"/>
    <mergeCell ref="P27:Q27"/>
    <mergeCell ref="P28:Q28"/>
    <mergeCell ref="P29:Q29"/>
    <mergeCell ref="P30:Q30"/>
    <mergeCell ref="P31:Q31"/>
    <mergeCell ref="P32:Q32"/>
    <mergeCell ref="R24:S24"/>
    <mergeCell ref="R25:S25"/>
    <mergeCell ref="R26:S26"/>
    <mergeCell ref="P19:Q19"/>
    <mergeCell ref="P20:Q20"/>
    <mergeCell ref="P21:Q21"/>
    <mergeCell ref="P22:Q22"/>
    <mergeCell ref="P23:Q23"/>
    <mergeCell ref="P24:Q24"/>
    <mergeCell ref="P25:Q25"/>
    <mergeCell ref="T23:U23"/>
    <mergeCell ref="T24:U24"/>
    <mergeCell ref="T25:U25"/>
    <mergeCell ref="T26:U26"/>
    <mergeCell ref="T27:U27"/>
    <mergeCell ref="R19:S19"/>
    <mergeCell ref="R20:S20"/>
    <mergeCell ref="R21:S21"/>
    <mergeCell ref="R22:S22"/>
    <mergeCell ref="R23:S23"/>
    <mergeCell ref="T17:U17"/>
    <mergeCell ref="T18:U18"/>
    <mergeCell ref="T19:U19"/>
    <mergeCell ref="T20:U20"/>
    <mergeCell ref="T21:U21"/>
    <mergeCell ref="T22:U22"/>
    <mergeCell ref="R18:S18"/>
    <mergeCell ref="R17:S17"/>
    <mergeCell ref="T9:U9"/>
    <mergeCell ref="T10:U10"/>
    <mergeCell ref="T11:U11"/>
    <mergeCell ref="T12:U12"/>
    <mergeCell ref="T13:U13"/>
    <mergeCell ref="T14:U14"/>
    <mergeCell ref="T15:U15"/>
    <mergeCell ref="T16:U16"/>
    <mergeCell ref="P17:Q17"/>
    <mergeCell ref="P18:Q18"/>
    <mergeCell ref="R9:S9"/>
    <mergeCell ref="R10:S10"/>
    <mergeCell ref="R11:S11"/>
    <mergeCell ref="R12:S12"/>
    <mergeCell ref="R13:S13"/>
    <mergeCell ref="R14:S14"/>
    <mergeCell ref="R15:S15"/>
    <mergeCell ref="R16:S16"/>
    <mergeCell ref="N38:O38"/>
    <mergeCell ref="N39:O39"/>
    <mergeCell ref="P9:Q9"/>
    <mergeCell ref="P10:Q10"/>
    <mergeCell ref="P11:Q11"/>
    <mergeCell ref="P12:Q12"/>
    <mergeCell ref="P14:Q14"/>
    <mergeCell ref="P13:Q13"/>
    <mergeCell ref="P15:Q15"/>
    <mergeCell ref="P16:Q16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14:O14"/>
    <mergeCell ref="N16:O16"/>
    <mergeCell ref="N17:O17"/>
    <mergeCell ref="N15:O15"/>
    <mergeCell ref="N18:O18"/>
    <mergeCell ref="N19:O19"/>
    <mergeCell ref="L9:M9"/>
    <mergeCell ref="N9:O9"/>
    <mergeCell ref="N10:O10"/>
    <mergeCell ref="N11:O11"/>
    <mergeCell ref="N12:O12"/>
    <mergeCell ref="N13:O13"/>
    <mergeCell ref="L21:M21"/>
    <mergeCell ref="L20:M20"/>
    <mergeCell ref="L19:M19"/>
    <mergeCell ref="L17:M17"/>
    <mergeCell ref="L16:M16"/>
    <mergeCell ref="L15:M15"/>
    <mergeCell ref="L18:M18"/>
    <mergeCell ref="L28:M28"/>
    <mergeCell ref="L27:M27"/>
    <mergeCell ref="L25:M25"/>
    <mergeCell ref="L24:M24"/>
    <mergeCell ref="L23:M23"/>
    <mergeCell ref="L22:M22"/>
    <mergeCell ref="L26:M26"/>
    <mergeCell ref="L34:M34"/>
    <mergeCell ref="L33:M33"/>
    <mergeCell ref="L32:M32"/>
    <mergeCell ref="L31:M31"/>
    <mergeCell ref="L30:M30"/>
    <mergeCell ref="L29:M29"/>
    <mergeCell ref="J39:K39"/>
    <mergeCell ref="L39:M39"/>
    <mergeCell ref="L38:M38"/>
    <mergeCell ref="L37:M37"/>
    <mergeCell ref="L36:M36"/>
    <mergeCell ref="L35:M35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J16:K16"/>
    <mergeCell ref="J15:K15"/>
    <mergeCell ref="J17:K17"/>
    <mergeCell ref="J18:K18"/>
    <mergeCell ref="J19:K19"/>
    <mergeCell ref="J20:K20"/>
    <mergeCell ref="H36:I36"/>
    <mergeCell ref="H37:I37"/>
    <mergeCell ref="H38:I38"/>
    <mergeCell ref="H39:I39"/>
    <mergeCell ref="J9:K9"/>
    <mergeCell ref="J10:K10"/>
    <mergeCell ref="J11:K11"/>
    <mergeCell ref="J12:K12"/>
    <mergeCell ref="J13:K13"/>
    <mergeCell ref="J14:K14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F39:G39"/>
    <mergeCell ref="H9:I9"/>
    <mergeCell ref="H10:I10"/>
    <mergeCell ref="H11:I11"/>
    <mergeCell ref="H13:I13"/>
    <mergeCell ref="H14:I14"/>
    <mergeCell ref="H12:I12"/>
    <mergeCell ref="H15:I15"/>
    <mergeCell ref="H17:I17"/>
    <mergeCell ref="H16:I16"/>
    <mergeCell ref="F33:G33"/>
    <mergeCell ref="F34:G34"/>
    <mergeCell ref="F35:G35"/>
    <mergeCell ref="F36:G36"/>
    <mergeCell ref="F37:G37"/>
    <mergeCell ref="F38:G38"/>
    <mergeCell ref="F28:G28"/>
    <mergeCell ref="F26:G26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7:G27"/>
    <mergeCell ref="F16:G16"/>
    <mergeCell ref="F14:G14"/>
    <mergeCell ref="F17:G17"/>
    <mergeCell ref="F18:G18"/>
    <mergeCell ref="F19:G19"/>
    <mergeCell ref="F20:G20"/>
    <mergeCell ref="D36:E36"/>
    <mergeCell ref="D37:E37"/>
    <mergeCell ref="D38:E38"/>
    <mergeCell ref="D39:E39"/>
    <mergeCell ref="F9:G9"/>
    <mergeCell ref="F10:G10"/>
    <mergeCell ref="F11:G11"/>
    <mergeCell ref="F12:G12"/>
    <mergeCell ref="F13:G13"/>
    <mergeCell ref="F15:G15"/>
    <mergeCell ref="D30:E30"/>
    <mergeCell ref="D31:E31"/>
    <mergeCell ref="D33:E33"/>
    <mergeCell ref="D32:E32"/>
    <mergeCell ref="D34:E34"/>
    <mergeCell ref="D35:E35"/>
    <mergeCell ref="D24:E24"/>
    <mergeCell ref="D25:E25"/>
    <mergeCell ref="D26:E26"/>
    <mergeCell ref="D27:E27"/>
    <mergeCell ref="D28:E28"/>
    <mergeCell ref="D29:E29"/>
    <mergeCell ref="S59:T5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I61:J61"/>
    <mergeCell ref="I62:J62"/>
    <mergeCell ref="M63:N63"/>
    <mergeCell ref="M64:N64"/>
    <mergeCell ref="M65:N65"/>
    <mergeCell ref="K59:N59"/>
    <mergeCell ref="M60:N60"/>
    <mergeCell ref="M61:N61"/>
    <mergeCell ref="M62:N62"/>
    <mergeCell ref="E61:F61"/>
    <mergeCell ref="E62:F62"/>
    <mergeCell ref="I63:J63"/>
    <mergeCell ref="I64:J64"/>
    <mergeCell ref="I65:J65"/>
    <mergeCell ref="K61:L61"/>
    <mergeCell ref="K62:L62"/>
    <mergeCell ref="K63:L63"/>
    <mergeCell ref="K64:L64"/>
    <mergeCell ref="K65:L65"/>
    <mergeCell ref="C64:D64"/>
    <mergeCell ref="C65:D65"/>
    <mergeCell ref="E64:F64"/>
    <mergeCell ref="E65:F65"/>
    <mergeCell ref="G61:H61"/>
    <mergeCell ref="G62:H62"/>
    <mergeCell ref="G63:H63"/>
    <mergeCell ref="G64:H64"/>
    <mergeCell ref="G65:H65"/>
    <mergeCell ref="E63:F63"/>
    <mergeCell ref="A59:B60"/>
    <mergeCell ref="C60:D60"/>
    <mergeCell ref="A61:B61"/>
    <mergeCell ref="A62:B62"/>
    <mergeCell ref="A64:B64"/>
    <mergeCell ref="A65:B65"/>
    <mergeCell ref="A63:B63"/>
    <mergeCell ref="C61:D61"/>
    <mergeCell ref="C62:D62"/>
    <mergeCell ref="C63:D63"/>
    <mergeCell ref="H45:L46"/>
    <mergeCell ref="M45:R46"/>
    <mergeCell ref="S45:X46"/>
    <mergeCell ref="E60:F60"/>
    <mergeCell ref="G60:H60"/>
    <mergeCell ref="C59:F59"/>
    <mergeCell ref="G59:J59"/>
    <mergeCell ref="I60:J60"/>
    <mergeCell ref="K60:L60"/>
    <mergeCell ref="A57:Z57"/>
    <mergeCell ref="A38:C38"/>
    <mergeCell ref="A39:C39"/>
    <mergeCell ref="N5:O7"/>
    <mergeCell ref="F5:M6"/>
    <mergeCell ref="D18:E18"/>
    <mergeCell ref="D19:E19"/>
    <mergeCell ref="D20:E20"/>
    <mergeCell ref="D21:E21"/>
    <mergeCell ref="D22:E22"/>
    <mergeCell ref="D23:E23"/>
    <mergeCell ref="A34:C34"/>
    <mergeCell ref="A35:C35"/>
    <mergeCell ref="A36:C36"/>
    <mergeCell ref="A37:C37"/>
    <mergeCell ref="A22:C22"/>
    <mergeCell ref="A23:C23"/>
    <mergeCell ref="A24:C24"/>
    <mergeCell ref="A25:C25"/>
    <mergeCell ref="A30:C30"/>
    <mergeCell ref="A31:C31"/>
    <mergeCell ref="Y8:Z8"/>
    <mergeCell ref="F7:G8"/>
    <mergeCell ref="H7:I8"/>
    <mergeCell ref="A12:C12"/>
    <mergeCell ref="A14:C14"/>
    <mergeCell ref="A13:C13"/>
    <mergeCell ref="L14:M14"/>
    <mergeCell ref="L13:M13"/>
    <mergeCell ref="L12:M12"/>
    <mergeCell ref="L11:M11"/>
    <mergeCell ref="W5:X7"/>
    <mergeCell ref="W8:X8"/>
    <mergeCell ref="N8:O8"/>
    <mergeCell ref="R5:V6"/>
    <mergeCell ref="D4:O4"/>
    <mergeCell ref="P4:Z4"/>
    <mergeCell ref="D5:E7"/>
    <mergeCell ref="P5:Q7"/>
    <mergeCell ref="Y5:Z7"/>
    <mergeCell ref="R7:S8"/>
    <mergeCell ref="V7:V8"/>
    <mergeCell ref="P8:Q8"/>
    <mergeCell ref="A4:C8"/>
    <mergeCell ref="A9:C9"/>
    <mergeCell ref="A10:C10"/>
    <mergeCell ref="A11:C11"/>
    <mergeCell ref="J7:K8"/>
    <mergeCell ref="L7:M8"/>
    <mergeCell ref="T7:U8"/>
    <mergeCell ref="L10:M10"/>
    <mergeCell ref="D8:E8"/>
    <mergeCell ref="A20:C20"/>
    <mergeCell ref="A21:C21"/>
    <mergeCell ref="A15:C15"/>
    <mergeCell ref="A16:C16"/>
    <mergeCell ref="A17:C17"/>
    <mergeCell ref="A18:C18"/>
    <mergeCell ref="A19:C19"/>
    <mergeCell ref="A32:C32"/>
    <mergeCell ref="A33:C33"/>
    <mergeCell ref="A26:C26"/>
    <mergeCell ref="A28:C28"/>
    <mergeCell ref="A27:C27"/>
    <mergeCell ref="A29:C29"/>
    <mergeCell ref="E47:E48"/>
    <mergeCell ref="A43:Z43"/>
    <mergeCell ref="B47:B48"/>
    <mergeCell ref="Z45:Z46"/>
    <mergeCell ref="T47:T48"/>
    <mergeCell ref="U47:U48"/>
    <mergeCell ref="V47:V48"/>
    <mergeCell ref="X47:X48"/>
    <mergeCell ref="Y47:Y48"/>
    <mergeCell ref="B45:G46"/>
    <mergeCell ref="Z47:Z48"/>
    <mergeCell ref="S47:S48"/>
    <mergeCell ref="Y45:Y46"/>
    <mergeCell ref="A45:A48"/>
    <mergeCell ref="C47:C48"/>
    <mergeCell ref="F47:F48"/>
    <mergeCell ref="G47:G48"/>
    <mergeCell ref="H47:H48"/>
    <mergeCell ref="I47:I48"/>
    <mergeCell ref="D47:D48"/>
    <mergeCell ref="A2:Z2"/>
    <mergeCell ref="U59:V59"/>
    <mergeCell ref="W59:X59"/>
    <mergeCell ref="Y59:Z59"/>
    <mergeCell ref="W47:W48"/>
    <mergeCell ref="R47:R48"/>
    <mergeCell ref="N47:N48"/>
    <mergeCell ref="O47:O48"/>
    <mergeCell ref="J47:J48"/>
    <mergeCell ref="K47:K48"/>
    <mergeCell ref="O59:P59"/>
    <mergeCell ref="Q59:R59"/>
    <mergeCell ref="L47:L48"/>
    <mergeCell ref="P47:P48"/>
    <mergeCell ref="Q47:Q48"/>
    <mergeCell ref="M47:M4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3" r:id="rId1"/>
  <ignoredErrors>
    <ignoredError sqref="D22:E23 D26 A10:C13 P16 P18:Q19 P22:Q24 A62:B65 A50:A53 Q26 W16 W18 W22:X24 W26 Y16 Y18:Z19 Y22:Z24 Y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N66"/>
  <sheetViews>
    <sheetView tabSelected="1" view="pageBreakPreview" zoomScaleNormal="75" zoomScaleSheetLayoutView="100" zoomScalePageLayoutView="0" workbookViewId="0" topLeftCell="A1">
      <selection activeCell="A2" sqref="A2:AN2"/>
    </sheetView>
  </sheetViews>
  <sheetFormatPr defaultColWidth="10.59765625" defaultRowHeight="15"/>
  <cols>
    <col min="1" max="1" width="15.09765625" style="19" customWidth="1"/>
    <col min="2" max="2" width="2.09765625" style="19" customWidth="1"/>
    <col min="3" max="3" width="6.59765625" style="19" customWidth="1"/>
    <col min="4" max="4" width="9.5" style="19" customWidth="1"/>
    <col min="5" max="5" width="8.19921875" style="19" customWidth="1"/>
    <col min="6" max="6" width="2.59765625" style="19" customWidth="1"/>
    <col min="7" max="8" width="7.09765625" style="19" customWidth="1"/>
    <col min="9" max="9" width="2.59765625" style="19" customWidth="1"/>
    <col min="10" max="10" width="7.09765625" style="19" customWidth="1"/>
    <col min="11" max="11" width="8.09765625" style="19" customWidth="1"/>
    <col min="12" max="12" width="2.59765625" style="19" customWidth="1"/>
    <col min="13" max="14" width="7.09765625" style="19" customWidth="1"/>
    <col min="15" max="15" width="2.59765625" style="19" customWidth="1"/>
    <col min="16" max="16" width="7.09765625" style="19" customWidth="1"/>
    <col min="17" max="17" width="8" style="19" customWidth="1"/>
    <col min="18" max="18" width="2.59765625" style="19" customWidth="1"/>
    <col min="19" max="20" width="7.09765625" style="19" customWidth="1"/>
    <col min="21" max="21" width="5.59765625" style="19" customWidth="1"/>
    <col min="22" max="22" width="7.09765625" style="19" customWidth="1"/>
    <col min="23" max="23" width="8" style="19" customWidth="1"/>
    <col min="24" max="24" width="2.59765625" style="19" customWidth="1"/>
    <col min="25" max="25" width="7.09765625" style="19" customWidth="1"/>
    <col min="26" max="26" width="7.09765625" style="20" customWidth="1"/>
    <col min="27" max="27" width="2.59765625" style="19" customWidth="1"/>
    <col min="28" max="28" width="7.09765625" style="19" customWidth="1"/>
    <col min="29" max="29" width="6.59765625" style="20" customWidth="1"/>
    <col min="30" max="30" width="2.59765625" style="19" customWidth="1"/>
    <col min="31" max="31" width="6.59765625" style="83" customWidth="1"/>
    <col min="32" max="32" width="6.19921875" style="19" customWidth="1"/>
    <col min="33" max="33" width="2.59765625" style="19" customWidth="1"/>
    <col min="34" max="34" width="3" style="19" customWidth="1"/>
    <col min="35" max="35" width="1.8984375" style="19" customWidth="1"/>
    <col min="36" max="36" width="2.59765625" style="19" customWidth="1"/>
    <col min="37" max="37" width="6.19921875" style="19" customWidth="1"/>
    <col min="38" max="38" width="2.59765625" style="19" customWidth="1"/>
    <col min="39" max="39" width="3" style="19" customWidth="1"/>
    <col min="40" max="40" width="1.4921875" style="19" customWidth="1"/>
    <col min="41" max="16384" width="10.59765625" style="19" customWidth="1"/>
  </cols>
  <sheetData>
    <row r="1" spans="1:40" ht="19.5" customHeight="1">
      <c r="A1" s="2" t="s">
        <v>443</v>
      </c>
      <c r="B1" s="51"/>
      <c r="AN1" s="4" t="s">
        <v>444</v>
      </c>
    </row>
    <row r="2" spans="1:40" ht="19.5" customHeight="1">
      <c r="A2" s="352" t="s">
        <v>454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</row>
    <row r="3" spans="1:39" ht="18" customHeight="1" thickBot="1">
      <c r="A3" s="69"/>
      <c r="B3" s="69"/>
      <c r="C3" s="72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2"/>
      <c r="AA3" s="26"/>
      <c r="AB3" s="26"/>
      <c r="AC3" s="12"/>
      <c r="AD3" s="26"/>
      <c r="AE3" s="50"/>
      <c r="AF3" s="26"/>
      <c r="AG3" s="26"/>
      <c r="AH3" s="26"/>
      <c r="AI3" s="26"/>
      <c r="AJ3" s="26"/>
      <c r="AK3" s="26"/>
      <c r="AL3" s="26"/>
      <c r="AM3" s="12" t="s">
        <v>378</v>
      </c>
    </row>
    <row r="4" spans="1:40" ht="14.25" customHeight="1">
      <c r="A4" s="616" t="s">
        <v>379</v>
      </c>
      <c r="B4" s="617"/>
      <c r="C4" s="614" t="s">
        <v>380</v>
      </c>
      <c r="D4" s="631" t="s">
        <v>127</v>
      </c>
      <c r="E4" s="633" t="s">
        <v>128</v>
      </c>
      <c r="F4" s="634"/>
      <c r="G4" s="634"/>
      <c r="H4" s="634"/>
      <c r="I4" s="634"/>
      <c r="J4" s="634"/>
      <c r="K4" s="368" t="s">
        <v>381</v>
      </c>
      <c r="L4" s="369"/>
      <c r="M4" s="369"/>
      <c r="N4" s="369"/>
      <c r="O4" s="369"/>
      <c r="P4" s="637"/>
      <c r="Q4" s="449" t="s">
        <v>382</v>
      </c>
      <c r="R4" s="638"/>
      <c r="S4" s="638"/>
      <c r="T4" s="638"/>
      <c r="U4" s="638"/>
      <c r="V4" s="639"/>
      <c r="W4" s="449" t="s">
        <v>383</v>
      </c>
      <c r="X4" s="622"/>
      <c r="Y4" s="622"/>
      <c r="Z4" s="622"/>
      <c r="AA4" s="622"/>
      <c r="AB4" s="623"/>
      <c r="AC4" s="368" t="s">
        <v>384</v>
      </c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627"/>
    </row>
    <row r="5" spans="1:40" ht="14.25" customHeight="1">
      <c r="A5" s="616"/>
      <c r="B5" s="617"/>
      <c r="C5" s="614"/>
      <c r="D5" s="632"/>
      <c r="E5" s="635"/>
      <c r="F5" s="635"/>
      <c r="G5" s="635"/>
      <c r="H5" s="635"/>
      <c r="I5" s="635"/>
      <c r="J5" s="635"/>
      <c r="K5" s="371"/>
      <c r="L5" s="372"/>
      <c r="M5" s="372"/>
      <c r="N5" s="372"/>
      <c r="O5" s="372"/>
      <c r="P5" s="367"/>
      <c r="Q5" s="640"/>
      <c r="R5" s="641"/>
      <c r="S5" s="641"/>
      <c r="T5" s="641"/>
      <c r="U5" s="641"/>
      <c r="V5" s="642"/>
      <c r="W5" s="624"/>
      <c r="X5" s="625"/>
      <c r="Y5" s="625"/>
      <c r="Z5" s="625"/>
      <c r="AA5" s="625"/>
      <c r="AB5" s="626"/>
      <c r="AC5" s="371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628"/>
    </row>
    <row r="6" spans="1:40" ht="15" customHeight="1">
      <c r="A6" s="618"/>
      <c r="B6" s="619"/>
      <c r="C6" s="615"/>
      <c r="D6" s="632"/>
      <c r="E6" s="636" t="s">
        <v>385</v>
      </c>
      <c r="F6" s="636"/>
      <c r="G6" s="636"/>
      <c r="H6" s="636" t="s">
        <v>129</v>
      </c>
      <c r="I6" s="636"/>
      <c r="J6" s="636"/>
      <c r="K6" s="341" t="s">
        <v>376</v>
      </c>
      <c r="L6" s="342"/>
      <c r="M6" s="343"/>
      <c r="N6" s="341" t="s">
        <v>129</v>
      </c>
      <c r="O6" s="342"/>
      <c r="P6" s="343"/>
      <c r="Q6" s="341" t="s">
        <v>376</v>
      </c>
      <c r="R6" s="342"/>
      <c r="S6" s="343"/>
      <c r="T6" s="341" t="s">
        <v>129</v>
      </c>
      <c r="U6" s="342"/>
      <c r="V6" s="343"/>
      <c r="W6" s="341" t="s">
        <v>376</v>
      </c>
      <c r="X6" s="342"/>
      <c r="Y6" s="343"/>
      <c r="Z6" s="341" t="s">
        <v>129</v>
      </c>
      <c r="AA6" s="342"/>
      <c r="AB6" s="343"/>
      <c r="AC6" s="341" t="s">
        <v>376</v>
      </c>
      <c r="AD6" s="342"/>
      <c r="AE6" s="343"/>
      <c r="AF6" s="341" t="s">
        <v>129</v>
      </c>
      <c r="AG6" s="342"/>
      <c r="AH6" s="342"/>
      <c r="AI6" s="342"/>
      <c r="AJ6" s="342"/>
      <c r="AK6" s="342"/>
      <c r="AL6" s="342"/>
      <c r="AM6" s="342"/>
      <c r="AN6" s="52"/>
    </row>
    <row r="7" spans="1:40" ht="15" customHeight="1">
      <c r="A7" s="225"/>
      <c r="B7" s="226"/>
      <c r="C7" s="50" t="s">
        <v>130</v>
      </c>
      <c r="D7" s="27">
        <v>4</v>
      </c>
      <c r="E7" s="93">
        <v>0</v>
      </c>
      <c r="F7" s="27" t="s">
        <v>131</v>
      </c>
      <c r="G7" s="98">
        <v>51</v>
      </c>
      <c r="H7" s="99">
        <v>7</v>
      </c>
      <c r="I7" s="100" t="s">
        <v>132</v>
      </c>
      <c r="J7" s="101">
        <v>8.1</v>
      </c>
      <c r="K7" s="93">
        <v>0</v>
      </c>
      <c r="L7" s="27" t="s">
        <v>131</v>
      </c>
      <c r="M7" s="98">
        <v>51</v>
      </c>
      <c r="N7" s="99">
        <v>8.2</v>
      </c>
      <c r="O7" s="100" t="s">
        <v>132</v>
      </c>
      <c r="P7" s="102">
        <v>13</v>
      </c>
      <c r="Q7" s="93">
        <v>0</v>
      </c>
      <c r="R7" s="27" t="s">
        <v>131</v>
      </c>
      <c r="S7" s="98">
        <v>51</v>
      </c>
      <c r="T7" s="12" t="s">
        <v>386</v>
      </c>
      <c r="U7" s="103" t="s">
        <v>132</v>
      </c>
      <c r="V7" s="101">
        <v>1</v>
      </c>
      <c r="W7" s="93">
        <v>0</v>
      </c>
      <c r="X7" s="27" t="s">
        <v>131</v>
      </c>
      <c r="Y7" s="98">
        <v>51</v>
      </c>
      <c r="Z7" s="12" t="s">
        <v>272</v>
      </c>
      <c r="AA7" s="103" t="s">
        <v>132</v>
      </c>
      <c r="AB7" s="102">
        <v>22</v>
      </c>
      <c r="AC7" s="93">
        <v>35</v>
      </c>
      <c r="AD7" s="27" t="s">
        <v>131</v>
      </c>
      <c r="AE7" s="98">
        <v>51</v>
      </c>
      <c r="AF7" s="100">
        <v>2.3</v>
      </c>
      <c r="AG7" s="28" t="s">
        <v>133</v>
      </c>
      <c r="AH7" s="104">
        <v>10</v>
      </c>
      <c r="AI7" s="105">
        <v>1</v>
      </c>
      <c r="AJ7" s="28" t="s">
        <v>132</v>
      </c>
      <c r="AK7" s="100">
        <v>4.9</v>
      </c>
      <c r="AL7" s="28" t="s">
        <v>133</v>
      </c>
      <c r="AM7" s="104">
        <v>10</v>
      </c>
      <c r="AN7" s="106">
        <v>3</v>
      </c>
    </row>
    <row r="8" spans="1:40" ht="15" customHeight="1">
      <c r="A8" s="225"/>
      <c r="B8" s="226"/>
      <c r="C8" s="50" t="s">
        <v>134</v>
      </c>
      <c r="D8" s="16">
        <v>23</v>
      </c>
      <c r="E8" s="13">
        <v>13</v>
      </c>
      <c r="F8" s="16" t="s">
        <v>131</v>
      </c>
      <c r="G8" s="50">
        <v>342</v>
      </c>
      <c r="H8" s="22">
        <v>6.5</v>
      </c>
      <c r="I8" s="22" t="s">
        <v>132</v>
      </c>
      <c r="J8" s="227">
        <v>9.8</v>
      </c>
      <c r="K8" s="13">
        <v>6</v>
      </c>
      <c r="L8" s="16" t="s">
        <v>131</v>
      </c>
      <c r="M8" s="50">
        <v>342</v>
      </c>
      <c r="N8" s="22">
        <v>5.5</v>
      </c>
      <c r="O8" s="22" t="s">
        <v>132</v>
      </c>
      <c r="P8" s="228">
        <v>16</v>
      </c>
      <c r="Q8" s="13">
        <v>13</v>
      </c>
      <c r="R8" s="16" t="s">
        <v>131</v>
      </c>
      <c r="S8" s="50">
        <v>342</v>
      </c>
      <c r="T8" s="12" t="s">
        <v>386</v>
      </c>
      <c r="U8" s="53" t="s">
        <v>132</v>
      </c>
      <c r="V8" s="229">
        <v>8</v>
      </c>
      <c r="W8" s="13">
        <v>16</v>
      </c>
      <c r="X8" s="16" t="s">
        <v>131</v>
      </c>
      <c r="Y8" s="50">
        <v>342</v>
      </c>
      <c r="Z8" s="12" t="s">
        <v>387</v>
      </c>
      <c r="AA8" s="53" t="s">
        <v>132</v>
      </c>
      <c r="AB8" s="228">
        <v>190</v>
      </c>
      <c r="AC8" s="12">
        <v>246</v>
      </c>
      <c r="AD8" s="16" t="s">
        <v>131</v>
      </c>
      <c r="AE8" s="50">
        <v>342</v>
      </c>
      <c r="AF8" s="22">
        <v>4.9</v>
      </c>
      <c r="AG8" s="13" t="s">
        <v>133</v>
      </c>
      <c r="AH8" s="230">
        <v>10</v>
      </c>
      <c r="AI8" s="54">
        <v>1</v>
      </c>
      <c r="AJ8" s="13" t="s">
        <v>132</v>
      </c>
      <c r="AK8" s="22">
        <v>1.6</v>
      </c>
      <c r="AL8" s="13" t="s">
        <v>133</v>
      </c>
      <c r="AM8" s="230">
        <v>10</v>
      </c>
      <c r="AN8" s="55">
        <v>5</v>
      </c>
    </row>
    <row r="9" spans="1:40" ht="15" customHeight="1">
      <c r="A9" s="621" t="s">
        <v>135</v>
      </c>
      <c r="B9" s="226"/>
      <c r="C9" s="50" t="s">
        <v>136</v>
      </c>
      <c r="D9" s="16">
        <v>19</v>
      </c>
      <c r="E9" s="13">
        <v>9</v>
      </c>
      <c r="F9" s="16" t="s">
        <v>131</v>
      </c>
      <c r="G9" s="50">
        <v>324</v>
      </c>
      <c r="H9" s="22">
        <v>6.6</v>
      </c>
      <c r="I9" s="22" t="s">
        <v>132</v>
      </c>
      <c r="J9" s="227">
        <v>9.3</v>
      </c>
      <c r="K9" s="13">
        <v>4</v>
      </c>
      <c r="L9" s="16" t="s">
        <v>131</v>
      </c>
      <c r="M9" s="50">
        <v>324</v>
      </c>
      <c r="N9" s="22">
        <v>4.1</v>
      </c>
      <c r="O9" s="22" t="s">
        <v>132</v>
      </c>
      <c r="P9" s="228">
        <v>14</v>
      </c>
      <c r="Q9" s="13">
        <v>71</v>
      </c>
      <c r="R9" s="16" t="s">
        <v>131</v>
      </c>
      <c r="S9" s="50">
        <v>324</v>
      </c>
      <c r="T9" s="12" t="s">
        <v>386</v>
      </c>
      <c r="U9" s="53" t="s">
        <v>132</v>
      </c>
      <c r="V9" s="308">
        <v>14</v>
      </c>
      <c r="W9" s="13">
        <v>22</v>
      </c>
      <c r="X9" s="16" t="s">
        <v>131</v>
      </c>
      <c r="Y9" s="50">
        <v>324</v>
      </c>
      <c r="Z9" s="12" t="s">
        <v>272</v>
      </c>
      <c r="AA9" s="53" t="s">
        <v>132</v>
      </c>
      <c r="AB9" s="228">
        <v>400</v>
      </c>
      <c r="AC9" s="12">
        <v>185</v>
      </c>
      <c r="AD9" s="16" t="s">
        <v>131</v>
      </c>
      <c r="AE9" s="50">
        <v>324</v>
      </c>
      <c r="AF9" s="22">
        <v>3.3</v>
      </c>
      <c r="AG9" s="13" t="s">
        <v>133</v>
      </c>
      <c r="AH9" s="230">
        <v>10</v>
      </c>
      <c r="AI9" s="54">
        <v>1</v>
      </c>
      <c r="AJ9" s="13" t="s">
        <v>132</v>
      </c>
      <c r="AK9" s="22">
        <v>2.3</v>
      </c>
      <c r="AL9" s="13" t="s">
        <v>133</v>
      </c>
      <c r="AM9" s="230">
        <v>10</v>
      </c>
      <c r="AN9" s="55">
        <v>5</v>
      </c>
    </row>
    <row r="10" spans="1:40" ht="15" customHeight="1">
      <c r="A10" s="621"/>
      <c r="B10" s="226"/>
      <c r="C10" s="50" t="s">
        <v>137</v>
      </c>
      <c r="D10" s="16">
        <v>5</v>
      </c>
      <c r="E10" s="13">
        <v>3</v>
      </c>
      <c r="F10" s="16" t="s">
        <v>131</v>
      </c>
      <c r="G10" s="50">
        <v>108</v>
      </c>
      <c r="H10" s="22">
        <v>6.7</v>
      </c>
      <c r="I10" s="22" t="s">
        <v>132</v>
      </c>
      <c r="J10" s="227">
        <v>9.8</v>
      </c>
      <c r="K10" s="13">
        <v>8</v>
      </c>
      <c r="L10" s="16" t="s">
        <v>131</v>
      </c>
      <c r="M10" s="50">
        <v>108</v>
      </c>
      <c r="N10" s="22">
        <v>2.1</v>
      </c>
      <c r="O10" s="22" t="s">
        <v>132</v>
      </c>
      <c r="P10" s="228">
        <v>12</v>
      </c>
      <c r="Q10" s="13">
        <v>48</v>
      </c>
      <c r="R10" s="16" t="s">
        <v>131</v>
      </c>
      <c r="S10" s="50">
        <v>108</v>
      </c>
      <c r="T10" s="22">
        <v>0.7</v>
      </c>
      <c r="U10" s="53" t="s">
        <v>132</v>
      </c>
      <c r="V10" s="228">
        <v>26</v>
      </c>
      <c r="W10" s="12">
        <v>1</v>
      </c>
      <c r="X10" s="16" t="s">
        <v>131</v>
      </c>
      <c r="Y10" s="50">
        <v>108</v>
      </c>
      <c r="Z10" s="12">
        <v>3</v>
      </c>
      <c r="AA10" s="53" t="s">
        <v>132</v>
      </c>
      <c r="AB10" s="228">
        <v>58</v>
      </c>
      <c r="AC10" s="12" t="s">
        <v>388</v>
      </c>
      <c r="AD10" s="16" t="s">
        <v>131</v>
      </c>
      <c r="AE10" s="50">
        <v>108</v>
      </c>
      <c r="AF10" s="22">
        <v>3.3</v>
      </c>
      <c r="AG10" s="13" t="s">
        <v>133</v>
      </c>
      <c r="AH10" s="230">
        <v>10</v>
      </c>
      <c r="AI10" s="54">
        <v>2</v>
      </c>
      <c r="AJ10" s="13" t="s">
        <v>132</v>
      </c>
      <c r="AK10" s="22">
        <v>9.2</v>
      </c>
      <c r="AL10" s="13" t="s">
        <v>133</v>
      </c>
      <c r="AM10" s="230">
        <v>10</v>
      </c>
      <c r="AN10" s="55">
        <v>5</v>
      </c>
    </row>
    <row r="11" spans="1:40" ht="15" customHeight="1">
      <c r="A11" s="231"/>
      <c r="B11" s="226"/>
      <c r="C11" s="50" t="s">
        <v>138</v>
      </c>
      <c r="D11" s="16">
        <v>1</v>
      </c>
      <c r="E11" s="12">
        <v>0</v>
      </c>
      <c r="F11" s="16" t="s">
        <v>131</v>
      </c>
      <c r="G11" s="50">
        <v>24</v>
      </c>
      <c r="H11" s="224">
        <v>7.1</v>
      </c>
      <c r="I11" s="22" t="s">
        <v>132</v>
      </c>
      <c r="J11" s="227">
        <v>7.7</v>
      </c>
      <c r="K11" s="12">
        <v>0</v>
      </c>
      <c r="L11" s="16" t="s">
        <v>131</v>
      </c>
      <c r="M11" s="50">
        <v>24</v>
      </c>
      <c r="N11" s="224">
        <v>7.2</v>
      </c>
      <c r="O11" s="22" t="s">
        <v>132</v>
      </c>
      <c r="P11" s="228">
        <v>12</v>
      </c>
      <c r="Q11" s="12">
        <v>0</v>
      </c>
      <c r="R11" s="16" t="s">
        <v>131</v>
      </c>
      <c r="S11" s="50">
        <v>24</v>
      </c>
      <c r="T11" s="224">
        <v>1.3</v>
      </c>
      <c r="U11" s="53" t="s">
        <v>132</v>
      </c>
      <c r="V11" s="227">
        <v>5.9</v>
      </c>
      <c r="W11" s="12">
        <v>0</v>
      </c>
      <c r="X11" s="16" t="s">
        <v>131</v>
      </c>
      <c r="Y11" s="50">
        <v>24</v>
      </c>
      <c r="Z11" s="232">
        <v>4</v>
      </c>
      <c r="AA11" s="53" t="s">
        <v>132</v>
      </c>
      <c r="AB11" s="228">
        <v>65</v>
      </c>
      <c r="AC11" s="12" t="s">
        <v>388</v>
      </c>
      <c r="AD11" s="16" t="s">
        <v>131</v>
      </c>
      <c r="AE11" s="50">
        <v>24</v>
      </c>
      <c r="AF11" s="224">
        <v>4.9</v>
      </c>
      <c r="AG11" s="13" t="s">
        <v>133</v>
      </c>
      <c r="AH11" s="230">
        <v>10</v>
      </c>
      <c r="AI11" s="54">
        <v>2</v>
      </c>
      <c r="AJ11" s="13" t="s">
        <v>132</v>
      </c>
      <c r="AK11" s="224">
        <v>1.3</v>
      </c>
      <c r="AL11" s="13" t="s">
        <v>133</v>
      </c>
      <c r="AM11" s="230">
        <v>10</v>
      </c>
      <c r="AN11" s="55">
        <v>5</v>
      </c>
    </row>
    <row r="12" spans="1:40" ht="15" customHeight="1">
      <c r="A12" s="231"/>
      <c r="B12" s="226"/>
      <c r="C12" s="50" t="s">
        <v>139</v>
      </c>
      <c r="D12" s="16">
        <v>1</v>
      </c>
      <c r="E12" s="12">
        <v>0</v>
      </c>
      <c r="F12" s="16" t="s">
        <v>131</v>
      </c>
      <c r="G12" s="50">
        <v>24</v>
      </c>
      <c r="H12" s="224">
        <v>7.1</v>
      </c>
      <c r="I12" s="22" t="s">
        <v>132</v>
      </c>
      <c r="J12" s="227">
        <v>8.3</v>
      </c>
      <c r="K12" s="12">
        <v>0</v>
      </c>
      <c r="L12" s="16" t="s">
        <v>131</v>
      </c>
      <c r="M12" s="50">
        <v>24</v>
      </c>
      <c r="N12" s="12">
        <v>7.2</v>
      </c>
      <c r="O12" s="22" t="s">
        <v>132</v>
      </c>
      <c r="P12" s="228">
        <v>13</v>
      </c>
      <c r="Q12" s="12">
        <v>0</v>
      </c>
      <c r="R12" s="16" t="s">
        <v>131</v>
      </c>
      <c r="S12" s="50">
        <v>24</v>
      </c>
      <c r="T12" s="303">
        <v>2</v>
      </c>
      <c r="U12" s="53" t="s">
        <v>132</v>
      </c>
      <c r="V12" s="227">
        <v>8.2</v>
      </c>
      <c r="W12" s="12" t="s">
        <v>388</v>
      </c>
      <c r="X12" s="16" t="s">
        <v>131</v>
      </c>
      <c r="Y12" s="50">
        <v>24</v>
      </c>
      <c r="Z12" s="12" t="s">
        <v>387</v>
      </c>
      <c r="AA12" s="53" t="s">
        <v>132</v>
      </c>
      <c r="AB12" s="228">
        <v>15</v>
      </c>
      <c r="AC12" s="12" t="s">
        <v>388</v>
      </c>
      <c r="AD12" s="16" t="s">
        <v>131</v>
      </c>
      <c r="AE12" s="50">
        <v>24</v>
      </c>
      <c r="AF12" s="12">
        <v>3.3</v>
      </c>
      <c r="AG12" s="13" t="s">
        <v>133</v>
      </c>
      <c r="AH12" s="230">
        <v>10</v>
      </c>
      <c r="AI12" s="54">
        <v>2</v>
      </c>
      <c r="AJ12" s="13" t="s">
        <v>132</v>
      </c>
      <c r="AK12" s="224">
        <v>9.2</v>
      </c>
      <c r="AL12" s="13" t="s">
        <v>133</v>
      </c>
      <c r="AM12" s="230">
        <v>10</v>
      </c>
      <c r="AN12" s="55">
        <v>4</v>
      </c>
    </row>
    <row r="13" spans="1:40" ht="15" customHeight="1">
      <c r="A13" s="231"/>
      <c r="B13" s="226"/>
      <c r="C13" s="50" t="s">
        <v>130</v>
      </c>
      <c r="D13" s="16">
        <v>1</v>
      </c>
      <c r="E13" s="12">
        <v>0</v>
      </c>
      <c r="F13" s="16" t="s">
        <v>131</v>
      </c>
      <c r="G13" s="50">
        <v>24</v>
      </c>
      <c r="H13" s="22">
        <v>7</v>
      </c>
      <c r="I13" s="22" t="s">
        <v>132</v>
      </c>
      <c r="J13" s="227">
        <v>7.7</v>
      </c>
      <c r="K13" s="12">
        <v>0</v>
      </c>
      <c r="L13" s="16" t="s">
        <v>131</v>
      </c>
      <c r="M13" s="50">
        <v>24</v>
      </c>
      <c r="N13" s="22">
        <v>9.8</v>
      </c>
      <c r="O13" s="13" t="s">
        <v>132</v>
      </c>
      <c r="P13" s="50">
        <v>13</v>
      </c>
      <c r="Q13" s="12">
        <v>0</v>
      </c>
      <c r="R13" s="16" t="s">
        <v>131</v>
      </c>
      <c r="S13" s="50">
        <v>24</v>
      </c>
      <c r="T13" s="12" t="s">
        <v>386</v>
      </c>
      <c r="U13" s="16" t="s">
        <v>132</v>
      </c>
      <c r="V13" s="233">
        <v>1</v>
      </c>
      <c r="W13" s="12">
        <v>0</v>
      </c>
      <c r="X13" s="16" t="s">
        <v>131</v>
      </c>
      <c r="Y13" s="50">
        <v>24</v>
      </c>
      <c r="Z13" s="12" t="s">
        <v>387</v>
      </c>
      <c r="AA13" s="13" t="s">
        <v>132</v>
      </c>
      <c r="AB13" s="50">
        <v>12</v>
      </c>
      <c r="AC13" s="12">
        <v>20</v>
      </c>
      <c r="AD13" s="16" t="s">
        <v>131</v>
      </c>
      <c r="AE13" s="50">
        <v>24</v>
      </c>
      <c r="AF13" s="22">
        <v>3.3</v>
      </c>
      <c r="AG13" s="13" t="s">
        <v>133</v>
      </c>
      <c r="AH13" s="230">
        <v>10</v>
      </c>
      <c r="AI13" s="54">
        <v>1</v>
      </c>
      <c r="AJ13" s="13" t="s">
        <v>132</v>
      </c>
      <c r="AK13" s="22">
        <v>4.9</v>
      </c>
      <c r="AL13" s="13" t="s">
        <v>133</v>
      </c>
      <c r="AM13" s="230">
        <v>10</v>
      </c>
      <c r="AN13" s="55">
        <v>3</v>
      </c>
    </row>
    <row r="14" spans="1:40" ht="15" customHeight="1">
      <c r="A14" s="621" t="s">
        <v>140</v>
      </c>
      <c r="B14" s="226"/>
      <c r="C14" s="50" t="s">
        <v>134</v>
      </c>
      <c r="D14" s="16">
        <v>1</v>
      </c>
      <c r="E14" s="12">
        <v>0</v>
      </c>
      <c r="F14" s="16" t="s">
        <v>131</v>
      </c>
      <c r="G14" s="50">
        <v>24</v>
      </c>
      <c r="H14" s="22">
        <v>7.1</v>
      </c>
      <c r="I14" s="22" t="s">
        <v>132</v>
      </c>
      <c r="J14" s="227">
        <v>7.4</v>
      </c>
      <c r="K14" s="12">
        <v>0</v>
      </c>
      <c r="L14" s="16" t="s">
        <v>131</v>
      </c>
      <c r="M14" s="50">
        <v>24</v>
      </c>
      <c r="N14" s="22">
        <v>9.1</v>
      </c>
      <c r="O14" s="13" t="s">
        <v>132</v>
      </c>
      <c r="P14" s="50">
        <v>12</v>
      </c>
      <c r="Q14" s="13">
        <v>5</v>
      </c>
      <c r="R14" s="16" t="s">
        <v>131</v>
      </c>
      <c r="S14" s="50">
        <v>24</v>
      </c>
      <c r="T14" s="12">
        <v>0.6</v>
      </c>
      <c r="U14" s="16" t="s">
        <v>132</v>
      </c>
      <c r="V14" s="233">
        <v>4</v>
      </c>
      <c r="W14" s="12">
        <v>0</v>
      </c>
      <c r="X14" s="16" t="s">
        <v>131</v>
      </c>
      <c r="Y14" s="50">
        <v>24</v>
      </c>
      <c r="Z14" s="12">
        <v>2</v>
      </c>
      <c r="AA14" s="13" t="s">
        <v>132</v>
      </c>
      <c r="AB14" s="50">
        <v>11</v>
      </c>
      <c r="AC14" s="12">
        <v>24</v>
      </c>
      <c r="AD14" s="16" t="s">
        <v>131</v>
      </c>
      <c r="AE14" s="50">
        <v>24</v>
      </c>
      <c r="AF14" s="22">
        <v>3.3</v>
      </c>
      <c r="AG14" s="13" t="s">
        <v>133</v>
      </c>
      <c r="AH14" s="230">
        <v>10</v>
      </c>
      <c r="AI14" s="54">
        <v>3</v>
      </c>
      <c r="AJ14" s="13" t="s">
        <v>132</v>
      </c>
      <c r="AK14" s="22">
        <v>7.9</v>
      </c>
      <c r="AL14" s="13" t="s">
        <v>133</v>
      </c>
      <c r="AM14" s="230">
        <v>10</v>
      </c>
      <c r="AN14" s="55">
        <v>4</v>
      </c>
    </row>
    <row r="15" spans="1:40" ht="15" customHeight="1">
      <c r="A15" s="621"/>
      <c r="B15" s="226"/>
      <c r="C15" s="50" t="s">
        <v>136</v>
      </c>
      <c r="D15" s="16">
        <v>2</v>
      </c>
      <c r="E15" s="12">
        <v>0</v>
      </c>
      <c r="F15" s="16" t="s">
        <v>131</v>
      </c>
      <c r="G15" s="50">
        <v>48</v>
      </c>
      <c r="H15" s="22">
        <v>6.8</v>
      </c>
      <c r="I15" s="22" t="s">
        <v>132</v>
      </c>
      <c r="J15" s="227">
        <v>8.2</v>
      </c>
      <c r="K15" s="12">
        <v>1</v>
      </c>
      <c r="L15" s="16" t="s">
        <v>131</v>
      </c>
      <c r="M15" s="50">
        <v>48</v>
      </c>
      <c r="N15" s="22">
        <v>4.1</v>
      </c>
      <c r="O15" s="13" t="s">
        <v>132</v>
      </c>
      <c r="P15" s="50">
        <v>12</v>
      </c>
      <c r="Q15" s="13">
        <v>23</v>
      </c>
      <c r="R15" s="16" t="s">
        <v>131</v>
      </c>
      <c r="S15" s="50">
        <v>48</v>
      </c>
      <c r="T15" s="224">
        <v>0.6</v>
      </c>
      <c r="U15" s="16" t="s">
        <v>132</v>
      </c>
      <c r="V15" s="236">
        <v>14</v>
      </c>
      <c r="W15" s="12">
        <v>0</v>
      </c>
      <c r="X15" s="16" t="s">
        <v>131</v>
      </c>
      <c r="Y15" s="50">
        <v>48</v>
      </c>
      <c r="Z15" s="12">
        <v>2</v>
      </c>
      <c r="AA15" s="13" t="s">
        <v>132</v>
      </c>
      <c r="AB15" s="50">
        <v>25</v>
      </c>
      <c r="AC15" s="12">
        <v>28</v>
      </c>
      <c r="AD15" s="16" t="s">
        <v>389</v>
      </c>
      <c r="AE15" s="50">
        <v>48</v>
      </c>
      <c r="AF15" s="22">
        <v>1.1</v>
      </c>
      <c r="AG15" s="13" t="s">
        <v>133</v>
      </c>
      <c r="AH15" s="230">
        <v>10</v>
      </c>
      <c r="AI15" s="54">
        <v>3</v>
      </c>
      <c r="AJ15" s="13" t="s">
        <v>132</v>
      </c>
      <c r="AK15" s="22">
        <v>7.9</v>
      </c>
      <c r="AL15" s="13" t="s">
        <v>133</v>
      </c>
      <c r="AM15" s="230">
        <v>10</v>
      </c>
      <c r="AN15" s="55">
        <v>4</v>
      </c>
    </row>
    <row r="16" spans="1:40" ht="15" customHeight="1">
      <c r="A16" s="231"/>
      <c r="B16" s="226"/>
      <c r="C16" s="50" t="s">
        <v>137</v>
      </c>
      <c r="D16" s="16">
        <v>1</v>
      </c>
      <c r="E16" s="12">
        <v>0</v>
      </c>
      <c r="F16" s="16" t="s">
        <v>131</v>
      </c>
      <c r="G16" s="50">
        <v>24</v>
      </c>
      <c r="H16" s="22">
        <v>6.7</v>
      </c>
      <c r="I16" s="22" t="s">
        <v>132</v>
      </c>
      <c r="J16" s="227">
        <v>7.1</v>
      </c>
      <c r="K16" s="13">
        <v>4</v>
      </c>
      <c r="L16" s="16" t="s">
        <v>131</v>
      </c>
      <c r="M16" s="50">
        <v>24</v>
      </c>
      <c r="N16" s="22">
        <v>2.8</v>
      </c>
      <c r="O16" s="13" t="s">
        <v>132</v>
      </c>
      <c r="P16" s="50">
        <v>10</v>
      </c>
      <c r="Q16" s="13">
        <v>22</v>
      </c>
      <c r="R16" s="16" t="s">
        <v>131</v>
      </c>
      <c r="S16" s="50">
        <v>24</v>
      </c>
      <c r="T16" s="224">
        <v>3</v>
      </c>
      <c r="U16" s="16" t="s">
        <v>132</v>
      </c>
      <c r="V16" s="308">
        <v>19</v>
      </c>
      <c r="W16" s="12">
        <v>1</v>
      </c>
      <c r="X16" s="16" t="s">
        <v>131</v>
      </c>
      <c r="Y16" s="50">
        <v>24</v>
      </c>
      <c r="Z16" s="12">
        <v>13</v>
      </c>
      <c r="AA16" s="13" t="s">
        <v>132</v>
      </c>
      <c r="AB16" s="50">
        <v>58</v>
      </c>
      <c r="AC16" s="12" t="s">
        <v>388</v>
      </c>
      <c r="AD16" s="16" t="s">
        <v>131</v>
      </c>
      <c r="AE16" s="50">
        <v>24</v>
      </c>
      <c r="AF16" s="22">
        <v>7.9</v>
      </c>
      <c r="AG16" s="13" t="s">
        <v>133</v>
      </c>
      <c r="AH16" s="230">
        <v>10</v>
      </c>
      <c r="AI16" s="54">
        <v>3</v>
      </c>
      <c r="AJ16" s="13" t="s">
        <v>132</v>
      </c>
      <c r="AK16" s="22">
        <v>2.3</v>
      </c>
      <c r="AL16" s="13" t="s">
        <v>133</v>
      </c>
      <c r="AM16" s="230">
        <v>10</v>
      </c>
      <c r="AN16" s="55">
        <v>5</v>
      </c>
    </row>
    <row r="17" spans="1:40" ht="15" customHeight="1">
      <c r="A17" s="621" t="s">
        <v>141</v>
      </c>
      <c r="B17" s="226"/>
      <c r="C17" s="50" t="s">
        <v>134</v>
      </c>
      <c r="D17" s="16">
        <v>1</v>
      </c>
      <c r="E17" s="12">
        <v>0</v>
      </c>
      <c r="F17" s="16" t="s">
        <v>131</v>
      </c>
      <c r="G17" s="50">
        <v>24</v>
      </c>
      <c r="H17" s="22">
        <v>6.9</v>
      </c>
      <c r="I17" s="22" t="s">
        <v>132</v>
      </c>
      <c r="J17" s="227">
        <v>7.4</v>
      </c>
      <c r="K17" s="13">
        <v>0</v>
      </c>
      <c r="L17" s="16" t="s">
        <v>131</v>
      </c>
      <c r="M17" s="50">
        <v>24</v>
      </c>
      <c r="N17" s="22">
        <v>8.8</v>
      </c>
      <c r="O17" s="13" t="s">
        <v>132</v>
      </c>
      <c r="P17" s="50">
        <v>12</v>
      </c>
      <c r="Q17" s="12">
        <v>0</v>
      </c>
      <c r="R17" s="16" t="s">
        <v>131</v>
      </c>
      <c r="S17" s="50">
        <v>24</v>
      </c>
      <c r="T17" s="12" t="s">
        <v>386</v>
      </c>
      <c r="U17" s="16" t="s">
        <v>132</v>
      </c>
      <c r="V17" s="50">
        <v>1.1</v>
      </c>
      <c r="W17" s="12">
        <v>0</v>
      </c>
      <c r="X17" s="16" t="s">
        <v>131</v>
      </c>
      <c r="Y17" s="50">
        <v>24</v>
      </c>
      <c r="Z17" s="12">
        <v>1</v>
      </c>
      <c r="AA17" s="13" t="s">
        <v>132</v>
      </c>
      <c r="AB17" s="50">
        <v>7</v>
      </c>
      <c r="AC17" s="12">
        <v>18</v>
      </c>
      <c r="AD17" s="16" t="s">
        <v>131</v>
      </c>
      <c r="AE17" s="50">
        <v>24</v>
      </c>
      <c r="AF17" s="22">
        <v>2.3</v>
      </c>
      <c r="AG17" s="13" t="s">
        <v>133</v>
      </c>
      <c r="AH17" s="230">
        <v>10</v>
      </c>
      <c r="AI17" s="54">
        <v>2</v>
      </c>
      <c r="AJ17" s="13" t="s">
        <v>132</v>
      </c>
      <c r="AK17" s="22">
        <v>2.3</v>
      </c>
      <c r="AL17" s="13" t="s">
        <v>133</v>
      </c>
      <c r="AM17" s="230">
        <v>10</v>
      </c>
      <c r="AN17" s="55">
        <v>4</v>
      </c>
    </row>
    <row r="18" spans="1:40" ht="15" customHeight="1">
      <c r="A18" s="621"/>
      <c r="B18" s="226"/>
      <c r="C18" s="50" t="s">
        <v>136</v>
      </c>
      <c r="D18" s="16">
        <v>1</v>
      </c>
      <c r="E18" s="13">
        <v>2</v>
      </c>
      <c r="F18" s="16" t="s">
        <v>131</v>
      </c>
      <c r="G18" s="50">
        <v>24</v>
      </c>
      <c r="H18" s="22">
        <v>6.9</v>
      </c>
      <c r="I18" s="22" t="s">
        <v>132</v>
      </c>
      <c r="J18" s="227">
        <v>9.2</v>
      </c>
      <c r="K18" s="12">
        <v>0</v>
      </c>
      <c r="L18" s="16" t="s">
        <v>131</v>
      </c>
      <c r="M18" s="50">
        <v>24</v>
      </c>
      <c r="N18" s="22">
        <v>8.7</v>
      </c>
      <c r="O18" s="13" t="s">
        <v>132</v>
      </c>
      <c r="P18" s="50">
        <v>13</v>
      </c>
      <c r="Q18" s="12">
        <v>2</v>
      </c>
      <c r="R18" s="16" t="s">
        <v>131</v>
      </c>
      <c r="S18" s="50">
        <v>24</v>
      </c>
      <c r="T18" s="12" t="s">
        <v>386</v>
      </c>
      <c r="U18" s="16" t="s">
        <v>132</v>
      </c>
      <c r="V18" s="50">
        <v>5.8</v>
      </c>
      <c r="W18" s="12">
        <v>0</v>
      </c>
      <c r="X18" s="16" t="s">
        <v>131</v>
      </c>
      <c r="Y18" s="50">
        <v>24</v>
      </c>
      <c r="Z18" s="12">
        <v>1</v>
      </c>
      <c r="AA18" s="13" t="s">
        <v>132</v>
      </c>
      <c r="AB18" s="50">
        <v>13</v>
      </c>
      <c r="AC18" s="12">
        <v>8</v>
      </c>
      <c r="AD18" s="16" t="s">
        <v>131</v>
      </c>
      <c r="AE18" s="50">
        <v>24</v>
      </c>
      <c r="AF18" s="22">
        <v>2.3</v>
      </c>
      <c r="AG18" s="13" t="s">
        <v>133</v>
      </c>
      <c r="AH18" s="230">
        <v>10</v>
      </c>
      <c r="AI18" s="54">
        <v>2</v>
      </c>
      <c r="AJ18" s="13" t="s">
        <v>132</v>
      </c>
      <c r="AK18" s="22">
        <v>3.3</v>
      </c>
      <c r="AL18" s="13" t="s">
        <v>133</v>
      </c>
      <c r="AM18" s="230">
        <v>10</v>
      </c>
      <c r="AN18" s="55">
        <v>4</v>
      </c>
    </row>
    <row r="19" spans="1:40" ht="15" customHeight="1">
      <c r="A19" s="231" t="s">
        <v>142</v>
      </c>
      <c r="B19" s="226"/>
      <c r="C19" s="50" t="s">
        <v>136</v>
      </c>
      <c r="D19" s="16">
        <v>1</v>
      </c>
      <c r="E19" s="12">
        <v>0</v>
      </c>
      <c r="F19" s="16" t="s">
        <v>131</v>
      </c>
      <c r="G19" s="50">
        <v>24</v>
      </c>
      <c r="H19" s="22">
        <v>6.8</v>
      </c>
      <c r="I19" s="22" t="s">
        <v>132</v>
      </c>
      <c r="J19" s="227">
        <v>7.1</v>
      </c>
      <c r="K19" s="12">
        <v>0</v>
      </c>
      <c r="L19" s="16" t="s">
        <v>131</v>
      </c>
      <c r="M19" s="50">
        <v>24</v>
      </c>
      <c r="N19" s="22">
        <v>5.9</v>
      </c>
      <c r="O19" s="13" t="s">
        <v>132</v>
      </c>
      <c r="P19" s="50">
        <v>11</v>
      </c>
      <c r="Q19" s="13">
        <v>11</v>
      </c>
      <c r="R19" s="16" t="s">
        <v>131</v>
      </c>
      <c r="S19" s="50">
        <v>24</v>
      </c>
      <c r="T19" s="12">
        <v>1.3</v>
      </c>
      <c r="U19" s="16" t="s">
        <v>132</v>
      </c>
      <c r="V19" s="50">
        <v>4.4</v>
      </c>
      <c r="W19" s="12">
        <v>2</v>
      </c>
      <c r="X19" s="16" t="s">
        <v>131</v>
      </c>
      <c r="Y19" s="50">
        <v>24</v>
      </c>
      <c r="Z19" s="12">
        <v>2</v>
      </c>
      <c r="AA19" s="13" t="s">
        <v>132</v>
      </c>
      <c r="AB19" s="50">
        <v>50</v>
      </c>
      <c r="AC19" s="12">
        <v>23</v>
      </c>
      <c r="AD19" s="16" t="s">
        <v>131</v>
      </c>
      <c r="AE19" s="50">
        <v>24</v>
      </c>
      <c r="AF19" s="22">
        <v>3.3</v>
      </c>
      <c r="AG19" s="13" t="s">
        <v>133</v>
      </c>
      <c r="AH19" s="230">
        <v>10</v>
      </c>
      <c r="AI19" s="54">
        <v>3</v>
      </c>
      <c r="AJ19" s="13" t="s">
        <v>132</v>
      </c>
      <c r="AK19" s="22">
        <v>2.3</v>
      </c>
      <c r="AL19" s="13" t="s">
        <v>133</v>
      </c>
      <c r="AM19" s="230">
        <v>10</v>
      </c>
      <c r="AN19" s="55">
        <v>5</v>
      </c>
    </row>
    <row r="20" spans="1:40" ht="15" customHeight="1">
      <c r="A20" s="621" t="s">
        <v>390</v>
      </c>
      <c r="B20" s="226"/>
      <c r="C20" s="50" t="s">
        <v>134</v>
      </c>
      <c r="D20" s="16">
        <v>1</v>
      </c>
      <c r="E20" s="12">
        <v>0</v>
      </c>
      <c r="F20" s="16" t="s">
        <v>131</v>
      </c>
      <c r="G20" s="50">
        <v>12</v>
      </c>
      <c r="H20" s="22">
        <v>6.5</v>
      </c>
      <c r="I20" s="22" t="s">
        <v>132</v>
      </c>
      <c r="J20" s="227">
        <v>7</v>
      </c>
      <c r="K20" s="12">
        <v>0</v>
      </c>
      <c r="L20" s="16" t="s">
        <v>131</v>
      </c>
      <c r="M20" s="50">
        <v>12</v>
      </c>
      <c r="N20" s="22">
        <v>9.1</v>
      </c>
      <c r="O20" s="13" t="s">
        <v>132</v>
      </c>
      <c r="P20" s="50">
        <v>13</v>
      </c>
      <c r="Q20" s="12">
        <v>1</v>
      </c>
      <c r="R20" s="16" t="s">
        <v>131</v>
      </c>
      <c r="S20" s="50">
        <v>12</v>
      </c>
      <c r="T20" s="12" t="s">
        <v>386</v>
      </c>
      <c r="U20" s="16" t="s">
        <v>132</v>
      </c>
      <c r="V20" s="50">
        <v>2.2</v>
      </c>
      <c r="W20" s="12">
        <v>1</v>
      </c>
      <c r="X20" s="16" t="s">
        <v>131</v>
      </c>
      <c r="Y20" s="50">
        <v>12</v>
      </c>
      <c r="Z20" s="12">
        <v>3</v>
      </c>
      <c r="AA20" s="13" t="s">
        <v>132</v>
      </c>
      <c r="AB20" s="50">
        <v>34</v>
      </c>
      <c r="AC20" s="12">
        <v>6</v>
      </c>
      <c r="AD20" s="16" t="s">
        <v>131</v>
      </c>
      <c r="AE20" s="50">
        <v>12</v>
      </c>
      <c r="AF20" s="22">
        <v>9.4</v>
      </c>
      <c r="AG20" s="13" t="s">
        <v>133</v>
      </c>
      <c r="AH20" s="230">
        <v>10</v>
      </c>
      <c r="AI20" s="54">
        <v>1</v>
      </c>
      <c r="AJ20" s="13" t="s">
        <v>132</v>
      </c>
      <c r="AK20" s="22">
        <v>1.1</v>
      </c>
      <c r="AL20" s="13" t="s">
        <v>133</v>
      </c>
      <c r="AM20" s="230">
        <v>10</v>
      </c>
      <c r="AN20" s="55">
        <v>4</v>
      </c>
    </row>
    <row r="21" spans="1:40" ht="15" customHeight="1">
      <c r="A21" s="621"/>
      <c r="B21" s="226"/>
      <c r="C21" s="50" t="s">
        <v>136</v>
      </c>
      <c r="D21" s="16">
        <v>1</v>
      </c>
      <c r="E21" s="12">
        <v>0</v>
      </c>
      <c r="F21" s="16" t="s">
        <v>131</v>
      </c>
      <c r="G21" s="50">
        <v>12</v>
      </c>
      <c r="H21" s="22">
        <v>6.6</v>
      </c>
      <c r="I21" s="22" t="s">
        <v>132</v>
      </c>
      <c r="J21" s="227">
        <v>7</v>
      </c>
      <c r="K21" s="12">
        <v>0</v>
      </c>
      <c r="L21" s="16" t="s">
        <v>131</v>
      </c>
      <c r="M21" s="50">
        <v>12</v>
      </c>
      <c r="N21" s="22">
        <v>7.8</v>
      </c>
      <c r="O21" s="13" t="s">
        <v>132</v>
      </c>
      <c r="P21" s="50">
        <v>14</v>
      </c>
      <c r="Q21" s="12">
        <v>0</v>
      </c>
      <c r="R21" s="16" t="s">
        <v>131</v>
      </c>
      <c r="S21" s="50">
        <v>12</v>
      </c>
      <c r="T21" s="12">
        <v>0.5</v>
      </c>
      <c r="U21" s="16" t="s">
        <v>132</v>
      </c>
      <c r="V21" s="50">
        <v>2.3</v>
      </c>
      <c r="W21" s="12">
        <v>1</v>
      </c>
      <c r="X21" s="16" t="s">
        <v>131</v>
      </c>
      <c r="Y21" s="50">
        <v>12</v>
      </c>
      <c r="Z21" s="12">
        <v>3</v>
      </c>
      <c r="AA21" s="13" t="s">
        <v>132</v>
      </c>
      <c r="AB21" s="50">
        <v>46</v>
      </c>
      <c r="AC21" s="12">
        <v>4</v>
      </c>
      <c r="AD21" s="16" t="s">
        <v>131</v>
      </c>
      <c r="AE21" s="50">
        <v>12</v>
      </c>
      <c r="AF21" s="22">
        <v>4.9</v>
      </c>
      <c r="AG21" s="13" t="s">
        <v>133</v>
      </c>
      <c r="AH21" s="230">
        <v>10</v>
      </c>
      <c r="AI21" s="54">
        <v>2</v>
      </c>
      <c r="AJ21" s="13" t="s">
        <v>132</v>
      </c>
      <c r="AK21" s="22">
        <v>1.7</v>
      </c>
      <c r="AL21" s="13" t="s">
        <v>133</v>
      </c>
      <c r="AM21" s="230">
        <v>10</v>
      </c>
      <c r="AN21" s="55">
        <v>4</v>
      </c>
    </row>
    <row r="22" spans="1:40" ht="15" customHeight="1">
      <c r="A22" s="231"/>
      <c r="B22" s="226"/>
      <c r="C22" s="50" t="s">
        <v>130</v>
      </c>
      <c r="D22" s="16">
        <v>1</v>
      </c>
      <c r="E22" s="12">
        <v>0</v>
      </c>
      <c r="F22" s="16" t="s">
        <v>131</v>
      </c>
      <c r="G22" s="50">
        <v>9</v>
      </c>
      <c r="H22" s="22">
        <v>7.5</v>
      </c>
      <c r="I22" s="22" t="s">
        <v>132</v>
      </c>
      <c r="J22" s="227">
        <v>7.9</v>
      </c>
      <c r="K22" s="12">
        <v>0</v>
      </c>
      <c r="L22" s="16" t="s">
        <v>131</v>
      </c>
      <c r="M22" s="50">
        <v>9</v>
      </c>
      <c r="N22" s="22">
        <v>8.8</v>
      </c>
      <c r="O22" s="13" t="s">
        <v>132</v>
      </c>
      <c r="P22" s="50">
        <v>11</v>
      </c>
      <c r="Q22" s="12">
        <v>0</v>
      </c>
      <c r="R22" s="16" t="s">
        <v>131</v>
      </c>
      <c r="S22" s="50">
        <v>9</v>
      </c>
      <c r="T22" s="12" t="s">
        <v>386</v>
      </c>
      <c r="U22" s="16" t="s">
        <v>132</v>
      </c>
      <c r="V22" s="50">
        <v>0.6</v>
      </c>
      <c r="W22" s="12">
        <v>0</v>
      </c>
      <c r="X22" s="16" t="s">
        <v>131</v>
      </c>
      <c r="Y22" s="50">
        <v>9</v>
      </c>
      <c r="Z22" s="12" t="s">
        <v>387</v>
      </c>
      <c r="AA22" s="13" t="s">
        <v>132</v>
      </c>
      <c r="AB22" s="50">
        <v>20</v>
      </c>
      <c r="AC22" s="12">
        <v>4</v>
      </c>
      <c r="AD22" s="16" t="s">
        <v>131</v>
      </c>
      <c r="AE22" s="50">
        <v>9</v>
      </c>
      <c r="AF22" s="22">
        <v>2.3</v>
      </c>
      <c r="AG22" s="13" t="s">
        <v>133</v>
      </c>
      <c r="AH22" s="230">
        <v>10</v>
      </c>
      <c r="AI22" s="54">
        <v>1</v>
      </c>
      <c r="AJ22" s="13" t="s">
        <v>132</v>
      </c>
      <c r="AK22" s="22">
        <v>3.3</v>
      </c>
      <c r="AL22" s="13" t="s">
        <v>133</v>
      </c>
      <c r="AM22" s="230">
        <v>10</v>
      </c>
      <c r="AN22" s="55">
        <v>2</v>
      </c>
    </row>
    <row r="23" spans="1:40" ht="15" customHeight="1">
      <c r="A23" s="231" t="s">
        <v>143</v>
      </c>
      <c r="B23" s="226"/>
      <c r="C23" s="50" t="s">
        <v>134</v>
      </c>
      <c r="D23" s="16">
        <v>2</v>
      </c>
      <c r="E23" s="12">
        <v>0</v>
      </c>
      <c r="F23" s="16" t="s">
        <v>131</v>
      </c>
      <c r="G23" s="50">
        <v>24</v>
      </c>
      <c r="H23" s="22">
        <v>7.2</v>
      </c>
      <c r="I23" s="22" t="s">
        <v>132</v>
      </c>
      <c r="J23" s="227">
        <v>7.4</v>
      </c>
      <c r="K23" s="12">
        <v>0</v>
      </c>
      <c r="L23" s="16" t="s">
        <v>131</v>
      </c>
      <c r="M23" s="50">
        <v>24</v>
      </c>
      <c r="N23" s="22">
        <v>9.5</v>
      </c>
      <c r="O23" s="13" t="s">
        <v>132</v>
      </c>
      <c r="P23" s="50">
        <v>16</v>
      </c>
      <c r="Q23" s="12">
        <v>0</v>
      </c>
      <c r="R23" s="16" t="s">
        <v>131</v>
      </c>
      <c r="S23" s="50">
        <v>24</v>
      </c>
      <c r="T23" s="12" t="s">
        <v>386</v>
      </c>
      <c r="U23" s="16" t="s">
        <v>132</v>
      </c>
      <c r="V23" s="227">
        <v>1.2</v>
      </c>
      <c r="W23" s="13">
        <v>4</v>
      </c>
      <c r="X23" s="16" t="s">
        <v>131</v>
      </c>
      <c r="Y23" s="50">
        <v>24</v>
      </c>
      <c r="Z23" s="12">
        <v>2</v>
      </c>
      <c r="AA23" s="13" t="s">
        <v>132</v>
      </c>
      <c r="AB23" s="50">
        <v>190</v>
      </c>
      <c r="AC23" s="12">
        <v>6</v>
      </c>
      <c r="AD23" s="16" t="s">
        <v>131</v>
      </c>
      <c r="AE23" s="50">
        <v>24</v>
      </c>
      <c r="AF23" s="22">
        <v>4.9</v>
      </c>
      <c r="AG23" s="13" t="s">
        <v>133</v>
      </c>
      <c r="AH23" s="230">
        <v>10</v>
      </c>
      <c r="AI23" s="54">
        <v>1</v>
      </c>
      <c r="AJ23" s="13" t="s">
        <v>132</v>
      </c>
      <c r="AK23" s="22">
        <v>2.3</v>
      </c>
      <c r="AL23" s="13" t="s">
        <v>133</v>
      </c>
      <c r="AM23" s="230">
        <v>10</v>
      </c>
      <c r="AN23" s="55">
        <v>3</v>
      </c>
    </row>
    <row r="24" spans="1:40" ht="15" customHeight="1">
      <c r="A24" s="231"/>
      <c r="B24" s="226"/>
      <c r="C24" s="50" t="s">
        <v>136</v>
      </c>
      <c r="D24" s="16">
        <v>1</v>
      </c>
      <c r="E24" s="12">
        <v>0</v>
      </c>
      <c r="F24" s="16" t="s">
        <v>131</v>
      </c>
      <c r="G24" s="50">
        <v>12</v>
      </c>
      <c r="H24" s="22">
        <v>7.2</v>
      </c>
      <c r="I24" s="22" t="s">
        <v>132</v>
      </c>
      <c r="J24" s="227">
        <v>8.2</v>
      </c>
      <c r="K24" s="12">
        <v>0</v>
      </c>
      <c r="L24" s="16" t="s">
        <v>131</v>
      </c>
      <c r="M24" s="50">
        <v>12</v>
      </c>
      <c r="N24" s="22">
        <v>9.3</v>
      </c>
      <c r="O24" s="13" t="s">
        <v>132</v>
      </c>
      <c r="P24" s="50">
        <v>13</v>
      </c>
      <c r="Q24" s="12">
        <v>0</v>
      </c>
      <c r="R24" s="16" t="s">
        <v>131</v>
      </c>
      <c r="S24" s="50">
        <v>12</v>
      </c>
      <c r="T24" s="12" t="s">
        <v>386</v>
      </c>
      <c r="U24" s="16" t="s">
        <v>132</v>
      </c>
      <c r="V24" s="227">
        <v>1.1</v>
      </c>
      <c r="W24" s="13">
        <v>2</v>
      </c>
      <c r="X24" s="16" t="s">
        <v>389</v>
      </c>
      <c r="Y24" s="50">
        <v>12</v>
      </c>
      <c r="Z24" s="12">
        <v>2</v>
      </c>
      <c r="AA24" s="13" t="s">
        <v>132</v>
      </c>
      <c r="AB24" s="50">
        <v>440</v>
      </c>
      <c r="AC24" s="12">
        <v>1</v>
      </c>
      <c r="AD24" s="16" t="s">
        <v>131</v>
      </c>
      <c r="AE24" s="50">
        <v>12</v>
      </c>
      <c r="AF24" s="22">
        <v>3.3</v>
      </c>
      <c r="AG24" s="13" t="s">
        <v>133</v>
      </c>
      <c r="AH24" s="230">
        <v>10</v>
      </c>
      <c r="AI24" s="54">
        <v>1</v>
      </c>
      <c r="AJ24" s="13" t="s">
        <v>132</v>
      </c>
      <c r="AK24" s="22">
        <v>7</v>
      </c>
      <c r="AL24" s="13" t="s">
        <v>133</v>
      </c>
      <c r="AM24" s="230">
        <v>10</v>
      </c>
      <c r="AN24" s="55">
        <v>3</v>
      </c>
    </row>
    <row r="25" spans="1:40" ht="15" customHeight="1">
      <c r="A25" s="621" t="s">
        <v>144</v>
      </c>
      <c r="B25" s="226"/>
      <c r="C25" s="50" t="s">
        <v>130</v>
      </c>
      <c r="D25" s="16">
        <v>1</v>
      </c>
      <c r="E25" s="12">
        <v>0</v>
      </c>
      <c r="F25" s="16" t="s">
        <v>131</v>
      </c>
      <c r="G25" s="50">
        <v>9</v>
      </c>
      <c r="H25" s="22">
        <v>7.7</v>
      </c>
      <c r="I25" s="22" t="s">
        <v>132</v>
      </c>
      <c r="J25" s="227">
        <v>8.1</v>
      </c>
      <c r="K25" s="12">
        <v>0</v>
      </c>
      <c r="L25" s="16" t="s">
        <v>131</v>
      </c>
      <c r="M25" s="50">
        <v>9</v>
      </c>
      <c r="N25" s="22">
        <v>9.4</v>
      </c>
      <c r="O25" s="13" t="s">
        <v>132</v>
      </c>
      <c r="P25" s="50">
        <v>11</v>
      </c>
      <c r="Q25" s="12">
        <v>0</v>
      </c>
      <c r="R25" s="16" t="s">
        <v>131</v>
      </c>
      <c r="S25" s="50">
        <v>9</v>
      </c>
      <c r="T25" s="12" t="s">
        <v>386</v>
      </c>
      <c r="U25" s="16" t="s">
        <v>132</v>
      </c>
      <c r="V25" s="50">
        <v>0.5</v>
      </c>
      <c r="W25" s="12">
        <v>0</v>
      </c>
      <c r="X25" s="16" t="s">
        <v>131</v>
      </c>
      <c r="Y25" s="50">
        <v>9</v>
      </c>
      <c r="Z25" s="12" t="s">
        <v>387</v>
      </c>
      <c r="AA25" s="13" t="s">
        <v>132</v>
      </c>
      <c r="AB25" s="50">
        <v>22</v>
      </c>
      <c r="AC25" s="12">
        <v>4</v>
      </c>
      <c r="AD25" s="16" t="s">
        <v>131</v>
      </c>
      <c r="AE25" s="50">
        <v>9</v>
      </c>
      <c r="AF25" s="22">
        <v>2.3</v>
      </c>
      <c r="AG25" s="13" t="s">
        <v>133</v>
      </c>
      <c r="AH25" s="230">
        <v>10</v>
      </c>
      <c r="AI25" s="54">
        <v>1</v>
      </c>
      <c r="AJ25" s="13" t="s">
        <v>132</v>
      </c>
      <c r="AK25" s="22">
        <v>1.7</v>
      </c>
      <c r="AL25" s="13" t="s">
        <v>133</v>
      </c>
      <c r="AM25" s="230">
        <v>10</v>
      </c>
      <c r="AN25" s="55">
        <v>3</v>
      </c>
    </row>
    <row r="26" spans="1:40" ht="15" customHeight="1">
      <c r="A26" s="621"/>
      <c r="B26" s="226"/>
      <c r="C26" s="50" t="s">
        <v>134</v>
      </c>
      <c r="D26" s="16">
        <v>1</v>
      </c>
      <c r="E26" s="12">
        <v>0</v>
      </c>
      <c r="F26" s="16" t="s">
        <v>131</v>
      </c>
      <c r="G26" s="50">
        <v>9</v>
      </c>
      <c r="H26" s="22">
        <v>7.5</v>
      </c>
      <c r="I26" s="22" t="s">
        <v>132</v>
      </c>
      <c r="J26" s="227">
        <v>8.2</v>
      </c>
      <c r="K26" s="12">
        <v>0</v>
      </c>
      <c r="L26" s="16" t="s">
        <v>389</v>
      </c>
      <c r="M26" s="50">
        <v>9</v>
      </c>
      <c r="N26" s="22">
        <v>9.3</v>
      </c>
      <c r="O26" s="13" t="s">
        <v>132</v>
      </c>
      <c r="P26" s="50">
        <v>12</v>
      </c>
      <c r="Q26" s="12">
        <v>0</v>
      </c>
      <c r="R26" s="16" t="s">
        <v>131</v>
      </c>
      <c r="S26" s="50">
        <v>9</v>
      </c>
      <c r="T26" s="12" t="s">
        <v>386</v>
      </c>
      <c r="U26" s="16" t="s">
        <v>132</v>
      </c>
      <c r="V26" s="305">
        <v>0.7</v>
      </c>
      <c r="W26" s="12">
        <v>0</v>
      </c>
      <c r="X26" s="16" t="s">
        <v>131</v>
      </c>
      <c r="Y26" s="50">
        <v>9</v>
      </c>
      <c r="Z26" s="12">
        <v>1</v>
      </c>
      <c r="AA26" s="13" t="s">
        <v>132</v>
      </c>
      <c r="AB26" s="50">
        <v>24</v>
      </c>
      <c r="AC26" s="12">
        <v>6</v>
      </c>
      <c r="AD26" s="16" t="s">
        <v>131</v>
      </c>
      <c r="AE26" s="50">
        <v>9</v>
      </c>
      <c r="AF26" s="22">
        <v>2.3</v>
      </c>
      <c r="AG26" s="13" t="s">
        <v>133</v>
      </c>
      <c r="AH26" s="230">
        <v>10</v>
      </c>
      <c r="AI26" s="54">
        <v>2</v>
      </c>
      <c r="AJ26" s="13" t="s">
        <v>132</v>
      </c>
      <c r="AK26" s="22">
        <v>1.3</v>
      </c>
      <c r="AL26" s="13" t="s">
        <v>133</v>
      </c>
      <c r="AM26" s="230">
        <v>10</v>
      </c>
      <c r="AN26" s="55">
        <v>4</v>
      </c>
    </row>
    <row r="27" spans="1:40" ht="15" customHeight="1">
      <c r="A27" s="621" t="s">
        <v>145</v>
      </c>
      <c r="B27" s="226"/>
      <c r="C27" s="50" t="s">
        <v>130</v>
      </c>
      <c r="D27" s="16">
        <v>1</v>
      </c>
      <c r="E27" s="12">
        <v>0</v>
      </c>
      <c r="F27" s="16" t="s">
        <v>131</v>
      </c>
      <c r="G27" s="50">
        <v>9</v>
      </c>
      <c r="H27" s="22">
        <v>7.2</v>
      </c>
      <c r="I27" s="22" t="s">
        <v>132</v>
      </c>
      <c r="J27" s="227">
        <v>7.7</v>
      </c>
      <c r="K27" s="12">
        <v>0</v>
      </c>
      <c r="L27" s="16" t="s">
        <v>131</v>
      </c>
      <c r="M27" s="50">
        <v>9</v>
      </c>
      <c r="N27" s="22">
        <v>9</v>
      </c>
      <c r="O27" s="13" t="s">
        <v>132</v>
      </c>
      <c r="P27" s="50">
        <v>11</v>
      </c>
      <c r="Q27" s="12">
        <v>0</v>
      </c>
      <c r="R27" s="16" t="s">
        <v>131</v>
      </c>
      <c r="S27" s="50">
        <v>9</v>
      </c>
      <c r="T27" s="12" t="s">
        <v>386</v>
      </c>
      <c r="U27" s="16" t="s">
        <v>132</v>
      </c>
      <c r="V27" s="50">
        <v>0.5</v>
      </c>
      <c r="W27" s="12">
        <v>0</v>
      </c>
      <c r="X27" s="16" t="s">
        <v>131</v>
      </c>
      <c r="Y27" s="50">
        <v>9</v>
      </c>
      <c r="Z27" s="12" t="s">
        <v>387</v>
      </c>
      <c r="AA27" s="13" t="s">
        <v>132</v>
      </c>
      <c r="AB27" s="50">
        <v>9</v>
      </c>
      <c r="AC27" s="12">
        <v>7</v>
      </c>
      <c r="AD27" s="16" t="s">
        <v>131</v>
      </c>
      <c r="AE27" s="50">
        <v>9</v>
      </c>
      <c r="AF27" s="22">
        <v>3.3</v>
      </c>
      <c r="AG27" s="13" t="s">
        <v>133</v>
      </c>
      <c r="AH27" s="230">
        <v>10</v>
      </c>
      <c r="AI27" s="54">
        <v>1</v>
      </c>
      <c r="AJ27" s="13" t="s">
        <v>132</v>
      </c>
      <c r="AK27" s="22">
        <v>3.3</v>
      </c>
      <c r="AL27" s="13" t="s">
        <v>133</v>
      </c>
      <c r="AM27" s="230">
        <v>10</v>
      </c>
      <c r="AN27" s="55">
        <v>3</v>
      </c>
    </row>
    <row r="28" spans="1:40" ht="15" customHeight="1">
      <c r="A28" s="621"/>
      <c r="B28" s="226"/>
      <c r="C28" s="50" t="s">
        <v>134</v>
      </c>
      <c r="D28" s="16">
        <v>1</v>
      </c>
      <c r="E28" s="12">
        <v>0</v>
      </c>
      <c r="F28" s="16" t="s">
        <v>131</v>
      </c>
      <c r="G28" s="50">
        <v>9</v>
      </c>
      <c r="H28" s="22">
        <v>7.3</v>
      </c>
      <c r="I28" s="22" t="s">
        <v>132</v>
      </c>
      <c r="J28" s="227">
        <v>7.7</v>
      </c>
      <c r="K28" s="12">
        <v>0</v>
      </c>
      <c r="L28" s="16" t="s">
        <v>131</v>
      </c>
      <c r="M28" s="50">
        <v>9</v>
      </c>
      <c r="N28" s="22">
        <v>9</v>
      </c>
      <c r="O28" s="13" t="s">
        <v>132</v>
      </c>
      <c r="P28" s="50">
        <v>11</v>
      </c>
      <c r="Q28" s="12">
        <v>0</v>
      </c>
      <c r="R28" s="16" t="s">
        <v>131</v>
      </c>
      <c r="S28" s="50">
        <v>9</v>
      </c>
      <c r="T28" s="12" t="s">
        <v>386</v>
      </c>
      <c r="U28" s="16" t="s">
        <v>132</v>
      </c>
      <c r="V28" s="227">
        <v>1.2</v>
      </c>
      <c r="W28" s="12">
        <v>0</v>
      </c>
      <c r="X28" s="16" t="s">
        <v>131</v>
      </c>
      <c r="Y28" s="50">
        <v>9</v>
      </c>
      <c r="Z28" s="12">
        <v>1</v>
      </c>
      <c r="AA28" s="13" t="s">
        <v>132</v>
      </c>
      <c r="AB28" s="50">
        <v>16</v>
      </c>
      <c r="AC28" s="12">
        <v>6</v>
      </c>
      <c r="AD28" s="16" t="s">
        <v>131</v>
      </c>
      <c r="AE28" s="50">
        <v>9</v>
      </c>
      <c r="AF28" s="22">
        <v>3.3</v>
      </c>
      <c r="AG28" s="13" t="s">
        <v>133</v>
      </c>
      <c r="AH28" s="230">
        <v>10</v>
      </c>
      <c r="AI28" s="54">
        <v>2</v>
      </c>
      <c r="AJ28" s="13" t="s">
        <v>132</v>
      </c>
      <c r="AK28" s="22">
        <v>1.3</v>
      </c>
      <c r="AL28" s="13" t="s">
        <v>133</v>
      </c>
      <c r="AM28" s="230">
        <v>10</v>
      </c>
      <c r="AN28" s="55">
        <v>4</v>
      </c>
    </row>
    <row r="29" spans="1:40" ht="15" customHeight="1">
      <c r="A29" s="231"/>
      <c r="B29" s="226"/>
      <c r="C29" s="50" t="s">
        <v>134</v>
      </c>
      <c r="D29" s="16">
        <v>1</v>
      </c>
      <c r="E29" s="12">
        <v>3</v>
      </c>
      <c r="F29" s="16" t="s">
        <v>131</v>
      </c>
      <c r="G29" s="50">
        <v>24</v>
      </c>
      <c r="H29" s="22">
        <v>7.2</v>
      </c>
      <c r="I29" s="22" t="s">
        <v>132</v>
      </c>
      <c r="J29" s="227">
        <v>9</v>
      </c>
      <c r="K29" s="12">
        <v>0</v>
      </c>
      <c r="L29" s="16" t="s">
        <v>131</v>
      </c>
      <c r="M29" s="50">
        <v>24</v>
      </c>
      <c r="N29" s="22">
        <v>7.6</v>
      </c>
      <c r="O29" s="13" t="s">
        <v>132</v>
      </c>
      <c r="P29" s="50">
        <v>12</v>
      </c>
      <c r="Q29" s="12">
        <v>0</v>
      </c>
      <c r="R29" s="16" t="s">
        <v>131</v>
      </c>
      <c r="S29" s="50">
        <v>24</v>
      </c>
      <c r="T29" s="12" t="s">
        <v>386</v>
      </c>
      <c r="U29" s="16" t="s">
        <v>132</v>
      </c>
      <c r="V29" s="50">
        <v>1.5</v>
      </c>
      <c r="W29" s="12">
        <v>0</v>
      </c>
      <c r="X29" s="16" t="s">
        <v>131</v>
      </c>
      <c r="Y29" s="50">
        <v>24</v>
      </c>
      <c r="Z29" s="12" t="s">
        <v>387</v>
      </c>
      <c r="AA29" s="13" t="s">
        <v>132</v>
      </c>
      <c r="AB29" s="50">
        <v>16</v>
      </c>
      <c r="AC29" s="12">
        <v>14</v>
      </c>
      <c r="AD29" s="16" t="s">
        <v>131</v>
      </c>
      <c r="AE29" s="50">
        <v>24</v>
      </c>
      <c r="AF29" s="22">
        <v>2.2</v>
      </c>
      <c r="AG29" s="13" t="s">
        <v>133</v>
      </c>
      <c r="AH29" s="230">
        <v>10</v>
      </c>
      <c r="AI29" s="54">
        <v>2</v>
      </c>
      <c r="AJ29" s="13" t="s">
        <v>132</v>
      </c>
      <c r="AK29" s="22">
        <v>4.9</v>
      </c>
      <c r="AL29" s="13" t="s">
        <v>133</v>
      </c>
      <c r="AM29" s="230">
        <v>10</v>
      </c>
      <c r="AN29" s="55">
        <v>4</v>
      </c>
    </row>
    <row r="30" spans="1:40" ht="15" customHeight="1">
      <c r="A30" s="231" t="s">
        <v>391</v>
      </c>
      <c r="B30" s="226"/>
      <c r="C30" s="50" t="s">
        <v>136</v>
      </c>
      <c r="D30" s="16">
        <v>1</v>
      </c>
      <c r="E30" s="13">
        <v>6</v>
      </c>
      <c r="F30" s="16" t="s">
        <v>131</v>
      </c>
      <c r="G30" s="50">
        <v>24</v>
      </c>
      <c r="H30" s="22">
        <v>7.3</v>
      </c>
      <c r="I30" s="22" t="s">
        <v>132</v>
      </c>
      <c r="J30" s="227">
        <v>9.3</v>
      </c>
      <c r="K30" s="12">
        <v>0</v>
      </c>
      <c r="L30" s="16" t="s">
        <v>131</v>
      </c>
      <c r="M30" s="50">
        <v>24</v>
      </c>
      <c r="N30" s="22">
        <v>6.8</v>
      </c>
      <c r="O30" s="13" t="s">
        <v>132</v>
      </c>
      <c r="P30" s="50">
        <v>14</v>
      </c>
      <c r="Q30" s="12">
        <v>0</v>
      </c>
      <c r="R30" s="16" t="s">
        <v>131</v>
      </c>
      <c r="S30" s="50">
        <v>24</v>
      </c>
      <c r="T30" s="12">
        <v>0.5</v>
      </c>
      <c r="U30" s="16" t="s">
        <v>132</v>
      </c>
      <c r="V30" s="227">
        <v>1.5</v>
      </c>
      <c r="W30" s="12">
        <v>0</v>
      </c>
      <c r="X30" s="16" t="s">
        <v>131</v>
      </c>
      <c r="Y30" s="50">
        <v>24</v>
      </c>
      <c r="Z30" s="12" t="s">
        <v>387</v>
      </c>
      <c r="AA30" s="13" t="s">
        <v>132</v>
      </c>
      <c r="AB30" s="50">
        <v>7</v>
      </c>
      <c r="AC30" s="12">
        <v>2</v>
      </c>
      <c r="AD30" s="16" t="s">
        <v>131</v>
      </c>
      <c r="AE30" s="50">
        <v>24</v>
      </c>
      <c r="AF30" s="22">
        <v>1.7</v>
      </c>
      <c r="AG30" s="13" t="s">
        <v>133</v>
      </c>
      <c r="AH30" s="230">
        <v>10</v>
      </c>
      <c r="AI30" s="54">
        <v>2</v>
      </c>
      <c r="AJ30" s="13" t="s">
        <v>132</v>
      </c>
      <c r="AK30" s="22">
        <v>1.3</v>
      </c>
      <c r="AL30" s="13" t="s">
        <v>133</v>
      </c>
      <c r="AM30" s="230">
        <v>10</v>
      </c>
      <c r="AN30" s="55">
        <v>4</v>
      </c>
    </row>
    <row r="31" spans="1:40" ht="15" customHeight="1">
      <c r="A31" s="306"/>
      <c r="B31" s="226"/>
      <c r="C31" s="50" t="s">
        <v>138</v>
      </c>
      <c r="D31" s="16">
        <v>1</v>
      </c>
      <c r="E31" s="12">
        <v>0</v>
      </c>
      <c r="F31" s="16" t="s">
        <v>131</v>
      </c>
      <c r="G31" s="50">
        <v>24</v>
      </c>
      <c r="H31" s="22">
        <v>7.1</v>
      </c>
      <c r="I31" s="22" t="s">
        <v>132</v>
      </c>
      <c r="J31" s="227">
        <v>7.7</v>
      </c>
      <c r="K31" s="12">
        <v>0</v>
      </c>
      <c r="L31" s="16" t="s">
        <v>131</v>
      </c>
      <c r="M31" s="50">
        <v>24</v>
      </c>
      <c r="N31" s="22">
        <v>7.2</v>
      </c>
      <c r="O31" s="13" t="s">
        <v>132</v>
      </c>
      <c r="P31" s="50">
        <v>12</v>
      </c>
      <c r="Q31" s="12">
        <v>0</v>
      </c>
      <c r="R31" s="16" t="s">
        <v>131</v>
      </c>
      <c r="S31" s="50">
        <v>24</v>
      </c>
      <c r="T31" s="224">
        <v>1.3</v>
      </c>
      <c r="U31" s="16" t="s">
        <v>132</v>
      </c>
      <c r="V31" s="50">
        <v>5.9</v>
      </c>
      <c r="W31" s="12">
        <v>0</v>
      </c>
      <c r="X31" s="16" t="s">
        <v>131</v>
      </c>
      <c r="Y31" s="50">
        <v>24</v>
      </c>
      <c r="Z31" s="12">
        <v>4</v>
      </c>
      <c r="AA31" s="13" t="s">
        <v>132</v>
      </c>
      <c r="AB31" s="50">
        <v>65</v>
      </c>
      <c r="AC31" s="12" t="s">
        <v>388</v>
      </c>
      <c r="AD31" s="16" t="s">
        <v>131</v>
      </c>
      <c r="AE31" s="50">
        <v>24</v>
      </c>
      <c r="AF31" s="22">
        <v>4.9</v>
      </c>
      <c r="AG31" s="13" t="s">
        <v>133</v>
      </c>
      <c r="AH31" s="230">
        <v>10</v>
      </c>
      <c r="AI31" s="54">
        <v>2</v>
      </c>
      <c r="AJ31" s="13" t="s">
        <v>132</v>
      </c>
      <c r="AK31" s="22">
        <v>1.3</v>
      </c>
      <c r="AL31" s="13" t="s">
        <v>133</v>
      </c>
      <c r="AM31" s="230">
        <v>10</v>
      </c>
      <c r="AN31" s="55">
        <v>5</v>
      </c>
    </row>
    <row r="32" spans="1:40" ht="15" customHeight="1">
      <c r="A32" s="306" t="s">
        <v>146</v>
      </c>
      <c r="B32" s="226"/>
      <c r="C32" s="50" t="s">
        <v>139</v>
      </c>
      <c r="D32" s="16">
        <v>1</v>
      </c>
      <c r="E32" s="12">
        <v>0</v>
      </c>
      <c r="F32" s="16" t="s">
        <v>131</v>
      </c>
      <c r="G32" s="50">
        <v>24</v>
      </c>
      <c r="H32" s="22">
        <v>7.1</v>
      </c>
      <c r="I32" s="22" t="s">
        <v>132</v>
      </c>
      <c r="J32" s="227">
        <v>8.3</v>
      </c>
      <c r="K32" s="12">
        <v>0</v>
      </c>
      <c r="L32" s="16" t="s">
        <v>131</v>
      </c>
      <c r="M32" s="50">
        <v>24</v>
      </c>
      <c r="N32" s="22">
        <v>7.2</v>
      </c>
      <c r="O32" s="13" t="s">
        <v>132</v>
      </c>
      <c r="P32" s="50">
        <v>13</v>
      </c>
      <c r="Q32" s="12">
        <v>0</v>
      </c>
      <c r="R32" s="16" t="s">
        <v>131</v>
      </c>
      <c r="S32" s="50">
        <v>24</v>
      </c>
      <c r="T32" s="224">
        <v>2</v>
      </c>
      <c r="U32" s="16" t="s">
        <v>132</v>
      </c>
      <c r="V32" s="50">
        <v>8.2</v>
      </c>
      <c r="W32" s="12" t="s">
        <v>388</v>
      </c>
      <c r="X32" s="16" t="s">
        <v>131</v>
      </c>
      <c r="Y32" s="50">
        <v>24</v>
      </c>
      <c r="Z32" s="12" t="s">
        <v>387</v>
      </c>
      <c r="AA32" s="13" t="s">
        <v>132</v>
      </c>
      <c r="AB32" s="50">
        <v>15</v>
      </c>
      <c r="AC32" s="12" t="s">
        <v>388</v>
      </c>
      <c r="AD32" s="16" t="s">
        <v>131</v>
      </c>
      <c r="AE32" s="50">
        <v>24</v>
      </c>
      <c r="AF32" s="22">
        <v>3.3</v>
      </c>
      <c r="AG32" s="13" t="s">
        <v>133</v>
      </c>
      <c r="AH32" s="230">
        <v>10</v>
      </c>
      <c r="AI32" s="54">
        <v>2</v>
      </c>
      <c r="AJ32" s="13" t="s">
        <v>132</v>
      </c>
      <c r="AK32" s="22">
        <v>9.2</v>
      </c>
      <c r="AL32" s="13" t="s">
        <v>133</v>
      </c>
      <c r="AM32" s="230">
        <v>10</v>
      </c>
      <c r="AN32" s="55">
        <v>4</v>
      </c>
    </row>
    <row r="33" spans="1:40" ht="15" customHeight="1">
      <c r="A33" s="620" t="s">
        <v>147</v>
      </c>
      <c r="B33" s="226"/>
      <c r="C33" s="50" t="s">
        <v>134</v>
      </c>
      <c r="D33" s="16">
        <v>2</v>
      </c>
      <c r="E33" s="13">
        <v>8</v>
      </c>
      <c r="F33" s="16" t="s">
        <v>131</v>
      </c>
      <c r="G33" s="50">
        <v>48</v>
      </c>
      <c r="H33" s="22">
        <v>7.3</v>
      </c>
      <c r="I33" s="22" t="s">
        <v>132</v>
      </c>
      <c r="J33" s="227">
        <v>9.8</v>
      </c>
      <c r="K33" s="12">
        <v>4</v>
      </c>
      <c r="L33" s="16" t="s">
        <v>131</v>
      </c>
      <c r="M33" s="50">
        <v>48</v>
      </c>
      <c r="N33" s="22">
        <v>5.5</v>
      </c>
      <c r="O33" s="13" t="s">
        <v>132</v>
      </c>
      <c r="P33" s="50">
        <v>14</v>
      </c>
      <c r="Q33" s="12">
        <v>0</v>
      </c>
      <c r="R33" s="16" t="s">
        <v>131</v>
      </c>
      <c r="S33" s="50">
        <v>48</v>
      </c>
      <c r="T33" s="12">
        <v>0.5</v>
      </c>
      <c r="U33" s="16" t="s">
        <v>132</v>
      </c>
      <c r="V33" s="50">
        <v>2.9</v>
      </c>
      <c r="W33" s="12">
        <v>1</v>
      </c>
      <c r="X33" s="16" t="s">
        <v>131</v>
      </c>
      <c r="Y33" s="50">
        <v>48</v>
      </c>
      <c r="Z33" s="12" t="s">
        <v>387</v>
      </c>
      <c r="AA33" s="13" t="s">
        <v>132</v>
      </c>
      <c r="AB33" s="50">
        <v>26</v>
      </c>
      <c r="AC33" s="12">
        <v>46</v>
      </c>
      <c r="AD33" s="16" t="s">
        <v>131</v>
      </c>
      <c r="AE33" s="50">
        <v>48</v>
      </c>
      <c r="AF33" s="22">
        <v>7.9</v>
      </c>
      <c r="AG33" s="13" t="s">
        <v>133</v>
      </c>
      <c r="AH33" s="230">
        <v>10</v>
      </c>
      <c r="AI33" s="54">
        <v>2</v>
      </c>
      <c r="AJ33" s="13" t="s">
        <v>132</v>
      </c>
      <c r="AK33" s="22">
        <v>7.9</v>
      </c>
      <c r="AL33" s="13" t="s">
        <v>133</v>
      </c>
      <c r="AM33" s="230">
        <v>10</v>
      </c>
      <c r="AN33" s="55">
        <v>4</v>
      </c>
    </row>
    <row r="34" spans="1:40" ht="15" customHeight="1">
      <c r="A34" s="620"/>
      <c r="B34" s="226"/>
      <c r="C34" s="50" t="s">
        <v>136</v>
      </c>
      <c r="D34" s="16">
        <v>1</v>
      </c>
      <c r="E34" s="12">
        <v>0</v>
      </c>
      <c r="F34" s="16" t="s">
        <v>131</v>
      </c>
      <c r="G34" s="50">
        <v>24</v>
      </c>
      <c r="H34" s="22">
        <v>6.9</v>
      </c>
      <c r="I34" s="22" t="s">
        <v>132</v>
      </c>
      <c r="J34" s="227">
        <v>7.6</v>
      </c>
      <c r="K34" s="12">
        <v>2</v>
      </c>
      <c r="L34" s="16" t="s">
        <v>131</v>
      </c>
      <c r="M34" s="50">
        <v>24</v>
      </c>
      <c r="N34" s="22">
        <v>4.1</v>
      </c>
      <c r="O34" s="13" t="s">
        <v>132</v>
      </c>
      <c r="P34" s="50">
        <v>12</v>
      </c>
      <c r="Q34" s="13">
        <v>8</v>
      </c>
      <c r="R34" s="16" t="s">
        <v>131</v>
      </c>
      <c r="S34" s="50">
        <v>24</v>
      </c>
      <c r="T34" s="224">
        <v>0.8</v>
      </c>
      <c r="U34" s="16" t="s">
        <v>132</v>
      </c>
      <c r="V34" s="50">
        <v>7.3</v>
      </c>
      <c r="W34" s="12">
        <v>0</v>
      </c>
      <c r="X34" s="16" t="s">
        <v>131</v>
      </c>
      <c r="Y34" s="50">
        <v>24</v>
      </c>
      <c r="Z34" s="12">
        <v>4</v>
      </c>
      <c r="AA34" s="13" t="s">
        <v>132</v>
      </c>
      <c r="AB34" s="50">
        <v>19</v>
      </c>
      <c r="AC34" s="12">
        <v>7</v>
      </c>
      <c r="AD34" s="16" t="s">
        <v>131</v>
      </c>
      <c r="AE34" s="50">
        <v>24</v>
      </c>
      <c r="AF34" s="22">
        <v>3.3</v>
      </c>
      <c r="AG34" s="13" t="s">
        <v>133</v>
      </c>
      <c r="AH34" s="230">
        <v>10</v>
      </c>
      <c r="AI34" s="54">
        <v>2</v>
      </c>
      <c r="AJ34" s="13" t="s">
        <v>132</v>
      </c>
      <c r="AK34" s="22">
        <v>4.9</v>
      </c>
      <c r="AL34" s="13" t="s">
        <v>133</v>
      </c>
      <c r="AM34" s="230">
        <v>10</v>
      </c>
      <c r="AN34" s="55">
        <v>4</v>
      </c>
    </row>
    <row r="35" spans="1:40" ht="15" customHeight="1">
      <c r="A35" s="306" t="s">
        <v>148</v>
      </c>
      <c r="B35" s="226"/>
      <c r="C35" s="50" t="s">
        <v>137</v>
      </c>
      <c r="D35" s="16">
        <v>1</v>
      </c>
      <c r="E35" s="12">
        <v>2</v>
      </c>
      <c r="F35" s="16" t="s">
        <v>131</v>
      </c>
      <c r="G35" s="50">
        <v>24</v>
      </c>
      <c r="H35" s="22">
        <v>7.3</v>
      </c>
      <c r="I35" s="22" t="s">
        <v>132</v>
      </c>
      <c r="J35" s="227">
        <v>9.8</v>
      </c>
      <c r="K35" s="12">
        <v>0</v>
      </c>
      <c r="L35" s="16" t="s">
        <v>131</v>
      </c>
      <c r="M35" s="50">
        <v>24</v>
      </c>
      <c r="N35" s="22">
        <v>6.3</v>
      </c>
      <c r="O35" s="13" t="s">
        <v>132</v>
      </c>
      <c r="P35" s="50">
        <v>12</v>
      </c>
      <c r="Q35" s="12">
        <v>1</v>
      </c>
      <c r="R35" s="16" t="s">
        <v>131</v>
      </c>
      <c r="S35" s="50">
        <v>24</v>
      </c>
      <c r="T35" s="224">
        <v>0.9</v>
      </c>
      <c r="U35" s="16" t="s">
        <v>132</v>
      </c>
      <c r="V35" s="234">
        <v>5.5</v>
      </c>
      <c r="W35" s="12">
        <v>0</v>
      </c>
      <c r="X35" s="16" t="s">
        <v>131</v>
      </c>
      <c r="Y35" s="50">
        <v>24</v>
      </c>
      <c r="Z35" s="12">
        <v>3</v>
      </c>
      <c r="AA35" s="13" t="s">
        <v>132</v>
      </c>
      <c r="AB35" s="50">
        <v>46</v>
      </c>
      <c r="AC35" s="12" t="s">
        <v>388</v>
      </c>
      <c r="AD35" s="16" t="s">
        <v>131</v>
      </c>
      <c r="AE35" s="50">
        <v>24</v>
      </c>
      <c r="AF35" s="22">
        <v>1.1</v>
      </c>
      <c r="AG35" s="13" t="s">
        <v>133</v>
      </c>
      <c r="AH35" s="230">
        <v>10</v>
      </c>
      <c r="AI35" s="54">
        <v>2</v>
      </c>
      <c r="AJ35" s="13" t="s">
        <v>132</v>
      </c>
      <c r="AK35" s="22">
        <v>1.4</v>
      </c>
      <c r="AL35" s="13" t="s">
        <v>133</v>
      </c>
      <c r="AM35" s="230">
        <v>10</v>
      </c>
      <c r="AN35" s="55">
        <v>5</v>
      </c>
    </row>
    <row r="36" spans="1:40" ht="15" customHeight="1">
      <c r="A36" s="620" t="s">
        <v>149</v>
      </c>
      <c r="B36" s="226"/>
      <c r="C36" s="50" t="s">
        <v>134</v>
      </c>
      <c r="D36" s="16">
        <v>1</v>
      </c>
      <c r="E36" s="12">
        <v>0</v>
      </c>
      <c r="F36" s="16" t="s">
        <v>131</v>
      </c>
      <c r="G36" s="50">
        <v>12</v>
      </c>
      <c r="H36" s="22">
        <v>7.1</v>
      </c>
      <c r="I36" s="22" t="s">
        <v>132</v>
      </c>
      <c r="J36" s="227">
        <v>7.6</v>
      </c>
      <c r="K36" s="12">
        <v>0</v>
      </c>
      <c r="L36" s="16" t="s">
        <v>131</v>
      </c>
      <c r="M36" s="50">
        <v>12</v>
      </c>
      <c r="N36" s="22">
        <v>8.4</v>
      </c>
      <c r="O36" s="13" t="s">
        <v>132</v>
      </c>
      <c r="P36" s="50">
        <v>12</v>
      </c>
      <c r="Q36" s="12">
        <v>1</v>
      </c>
      <c r="R36" s="16" t="s">
        <v>131</v>
      </c>
      <c r="S36" s="50">
        <v>12</v>
      </c>
      <c r="T36" s="12" t="s">
        <v>386</v>
      </c>
      <c r="U36" s="16" t="s">
        <v>132</v>
      </c>
      <c r="V36" s="50">
        <v>2.6</v>
      </c>
      <c r="W36" s="12">
        <v>1</v>
      </c>
      <c r="X36" s="16" t="s">
        <v>131</v>
      </c>
      <c r="Y36" s="50">
        <v>12</v>
      </c>
      <c r="Z36" s="12">
        <v>2</v>
      </c>
      <c r="AA36" s="13" t="s">
        <v>132</v>
      </c>
      <c r="AB36" s="50">
        <v>33</v>
      </c>
      <c r="AC36" s="12">
        <v>11</v>
      </c>
      <c r="AD36" s="16" t="s">
        <v>131</v>
      </c>
      <c r="AE36" s="50">
        <v>12</v>
      </c>
      <c r="AF36" s="22">
        <v>7.9</v>
      </c>
      <c r="AG36" s="13" t="s">
        <v>133</v>
      </c>
      <c r="AH36" s="230">
        <v>10</v>
      </c>
      <c r="AI36" s="54">
        <v>2</v>
      </c>
      <c r="AJ36" s="13" t="s">
        <v>132</v>
      </c>
      <c r="AK36" s="22">
        <v>2.3</v>
      </c>
      <c r="AL36" s="13" t="s">
        <v>133</v>
      </c>
      <c r="AM36" s="230">
        <v>10</v>
      </c>
      <c r="AN36" s="55">
        <v>4</v>
      </c>
    </row>
    <row r="37" spans="1:40" ht="15" customHeight="1">
      <c r="A37" s="620"/>
      <c r="B37" s="226"/>
      <c r="C37" s="50" t="s">
        <v>136</v>
      </c>
      <c r="D37" s="16">
        <v>1</v>
      </c>
      <c r="E37" s="12">
        <v>0</v>
      </c>
      <c r="F37" s="16" t="s">
        <v>131</v>
      </c>
      <c r="G37" s="50">
        <v>12</v>
      </c>
      <c r="H37" s="22">
        <v>6.9</v>
      </c>
      <c r="I37" s="22" t="s">
        <v>132</v>
      </c>
      <c r="J37" s="227">
        <v>7.3</v>
      </c>
      <c r="K37" s="12">
        <v>0</v>
      </c>
      <c r="L37" s="16" t="s">
        <v>131</v>
      </c>
      <c r="M37" s="50">
        <v>12</v>
      </c>
      <c r="N37" s="22">
        <v>7.2</v>
      </c>
      <c r="O37" s="13" t="s">
        <v>132</v>
      </c>
      <c r="P37" s="50">
        <v>12</v>
      </c>
      <c r="Q37" s="13">
        <v>4</v>
      </c>
      <c r="R37" s="16" t="s">
        <v>131</v>
      </c>
      <c r="S37" s="50">
        <v>12</v>
      </c>
      <c r="T37" s="224">
        <v>1.8</v>
      </c>
      <c r="U37" s="16" t="s">
        <v>132</v>
      </c>
      <c r="V37" s="50">
        <v>6.5</v>
      </c>
      <c r="W37" s="12">
        <v>3</v>
      </c>
      <c r="X37" s="16" t="s">
        <v>131</v>
      </c>
      <c r="Y37" s="50">
        <v>12</v>
      </c>
      <c r="Z37" s="12">
        <v>4</v>
      </c>
      <c r="AA37" s="13" t="s">
        <v>132</v>
      </c>
      <c r="AB37" s="50">
        <v>37</v>
      </c>
      <c r="AC37" s="12">
        <v>12</v>
      </c>
      <c r="AD37" s="16" t="s">
        <v>131</v>
      </c>
      <c r="AE37" s="50">
        <v>12</v>
      </c>
      <c r="AF37" s="22">
        <v>7.9</v>
      </c>
      <c r="AG37" s="13" t="s">
        <v>133</v>
      </c>
      <c r="AH37" s="230">
        <v>10</v>
      </c>
      <c r="AI37" s="54">
        <v>3</v>
      </c>
      <c r="AJ37" s="13" t="s">
        <v>132</v>
      </c>
      <c r="AK37" s="22">
        <v>2.3</v>
      </c>
      <c r="AL37" s="13" t="s">
        <v>133</v>
      </c>
      <c r="AM37" s="230">
        <v>10</v>
      </c>
      <c r="AN37" s="55">
        <v>5</v>
      </c>
    </row>
    <row r="38" spans="1:40" ht="15" customHeight="1">
      <c r="A38" s="306" t="s">
        <v>150</v>
      </c>
      <c r="B38" s="226"/>
      <c r="C38" s="50" t="s">
        <v>134</v>
      </c>
      <c r="D38" s="16">
        <v>1</v>
      </c>
      <c r="E38" s="13">
        <v>1</v>
      </c>
      <c r="F38" s="16" t="s">
        <v>131</v>
      </c>
      <c r="G38" s="50">
        <v>12</v>
      </c>
      <c r="H38" s="22">
        <v>7</v>
      </c>
      <c r="I38" s="22" t="s">
        <v>132</v>
      </c>
      <c r="J38" s="227">
        <v>9.1</v>
      </c>
      <c r="K38" s="12">
        <v>0</v>
      </c>
      <c r="L38" s="16" t="s">
        <v>131</v>
      </c>
      <c r="M38" s="50">
        <v>12</v>
      </c>
      <c r="N38" s="22">
        <v>8.4</v>
      </c>
      <c r="O38" s="13" t="s">
        <v>132</v>
      </c>
      <c r="P38" s="50">
        <v>13</v>
      </c>
      <c r="Q38" s="13">
        <v>2</v>
      </c>
      <c r="R38" s="16" t="s">
        <v>131</v>
      </c>
      <c r="S38" s="50">
        <v>12</v>
      </c>
      <c r="T38" s="12">
        <v>0.5</v>
      </c>
      <c r="U38" s="16" t="s">
        <v>132</v>
      </c>
      <c r="V38" s="233">
        <v>5.3</v>
      </c>
      <c r="W38" s="13">
        <v>3</v>
      </c>
      <c r="X38" s="16" t="s">
        <v>131</v>
      </c>
      <c r="Y38" s="50">
        <v>12</v>
      </c>
      <c r="Z38" s="12">
        <v>3</v>
      </c>
      <c r="AA38" s="13" t="s">
        <v>132</v>
      </c>
      <c r="AB38" s="50">
        <v>44</v>
      </c>
      <c r="AC38" s="12">
        <v>9</v>
      </c>
      <c r="AD38" s="16" t="s">
        <v>131</v>
      </c>
      <c r="AE38" s="50">
        <v>12</v>
      </c>
      <c r="AF38" s="22">
        <v>7</v>
      </c>
      <c r="AG38" s="13" t="s">
        <v>133</v>
      </c>
      <c r="AH38" s="230">
        <v>10</v>
      </c>
      <c r="AI38" s="54">
        <v>2</v>
      </c>
      <c r="AJ38" s="13" t="s">
        <v>132</v>
      </c>
      <c r="AK38" s="22">
        <v>1.3</v>
      </c>
      <c r="AL38" s="13" t="s">
        <v>133</v>
      </c>
      <c r="AM38" s="230">
        <v>10</v>
      </c>
      <c r="AN38" s="55">
        <v>5</v>
      </c>
    </row>
    <row r="39" spans="1:40" ht="15" customHeight="1">
      <c r="A39" s="620" t="s">
        <v>151</v>
      </c>
      <c r="B39" s="226"/>
      <c r="C39" s="50" t="s">
        <v>134</v>
      </c>
      <c r="D39" s="16">
        <v>1</v>
      </c>
      <c r="E39" s="12">
        <v>0</v>
      </c>
      <c r="F39" s="16" t="s">
        <v>131</v>
      </c>
      <c r="G39" s="50">
        <v>12</v>
      </c>
      <c r="H39" s="22">
        <v>7</v>
      </c>
      <c r="I39" s="22" t="s">
        <v>132</v>
      </c>
      <c r="J39" s="227">
        <v>7.5</v>
      </c>
      <c r="K39" s="12">
        <v>0</v>
      </c>
      <c r="L39" s="16" t="s">
        <v>131</v>
      </c>
      <c r="M39" s="50">
        <v>12</v>
      </c>
      <c r="N39" s="22">
        <v>7.6</v>
      </c>
      <c r="O39" s="13" t="s">
        <v>132</v>
      </c>
      <c r="P39" s="50">
        <v>12</v>
      </c>
      <c r="Q39" s="12">
        <v>1</v>
      </c>
      <c r="R39" s="16" t="s">
        <v>131</v>
      </c>
      <c r="S39" s="50">
        <v>12</v>
      </c>
      <c r="T39" s="12">
        <v>0.5</v>
      </c>
      <c r="U39" s="16" t="s">
        <v>132</v>
      </c>
      <c r="V39" s="227">
        <v>2.1</v>
      </c>
      <c r="W39" s="13">
        <v>1</v>
      </c>
      <c r="X39" s="16" t="s">
        <v>131</v>
      </c>
      <c r="Y39" s="50">
        <v>12</v>
      </c>
      <c r="Z39" s="12">
        <v>3</v>
      </c>
      <c r="AA39" s="13" t="s">
        <v>132</v>
      </c>
      <c r="AB39" s="50">
        <v>28</v>
      </c>
      <c r="AC39" s="12">
        <v>12</v>
      </c>
      <c r="AD39" s="16" t="s">
        <v>131</v>
      </c>
      <c r="AE39" s="50">
        <v>12</v>
      </c>
      <c r="AF39" s="22">
        <v>1.3</v>
      </c>
      <c r="AG39" s="13" t="s">
        <v>133</v>
      </c>
      <c r="AH39" s="230">
        <v>10</v>
      </c>
      <c r="AI39" s="54">
        <v>3</v>
      </c>
      <c r="AJ39" s="13" t="s">
        <v>132</v>
      </c>
      <c r="AK39" s="22">
        <v>4.9</v>
      </c>
      <c r="AL39" s="13" t="s">
        <v>133</v>
      </c>
      <c r="AM39" s="230">
        <v>10</v>
      </c>
      <c r="AN39" s="55">
        <v>4</v>
      </c>
    </row>
    <row r="40" spans="1:40" ht="15" customHeight="1">
      <c r="A40" s="620"/>
      <c r="B40" s="226"/>
      <c r="C40" s="50" t="s">
        <v>136</v>
      </c>
      <c r="D40" s="16">
        <v>1</v>
      </c>
      <c r="E40" s="13">
        <v>1</v>
      </c>
      <c r="F40" s="16" t="s">
        <v>131</v>
      </c>
      <c r="G40" s="50">
        <v>12</v>
      </c>
      <c r="H40" s="22">
        <v>7</v>
      </c>
      <c r="I40" s="22" t="s">
        <v>132</v>
      </c>
      <c r="J40" s="227">
        <v>9.1</v>
      </c>
      <c r="K40" s="12">
        <v>0</v>
      </c>
      <c r="L40" s="16" t="s">
        <v>131</v>
      </c>
      <c r="M40" s="50">
        <v>12</v>
      </c>
      <c r="N40" s="22">
        <v>8.1</v>
      </c>
      <c r="O40" s="13" t="s">
        <v>132</v>
      </c>
      <c r="P40" s="50">
        <v>13</v>
      </c>
      <c r="Q40" s="13">
        <v>1</v>
      </c>
      <c r="R40" s="16" t="s">
        <v>131</v>
      </c>
      <c r="S40" s="50">
        <v>12</v>
      </c>
      <c r="T40" s="12">
        <v>0.5</v>
      </c>
      <c r="U40" s="16" t="s">
        <v>132</v>
      </c>
      <c r="V40" s="50">
        <v>5.6</v>
      </c>
      <c r="W40" s="13">
        <v>2</v>
      </c>
      <c r="X40" s="16" t="s">
        <v>131</v>
      </c>
      <c r="Y40" s="50">
        <v>12</v>
      </c>
      <c r="Z40" s="12">
        <v>4</v>
      </c>
      <c r="AA40" s="13" t="s">
        <v>132</v>
      </c>
      <c r="AB40" s="50">
        <v>39</v>
      </c>
      <c r="AC40" s="12">
        <v>10</v>
      </c>
      <c r="AD40" s="16" t="s">
        <v>131</v>
      </c>
      <c r="AE40" s="50">
        <v>12</v>
      </c>
      <c r="AF40" s="22">
        <v>4.9</v>
      </c>
      <c r="AG40" s="13" t="s">
        <v>133</v>
      </c>
      <c r="AH40" s="230">
        <v>10</v>
      </c>
      <c r="AI40" s="54">
        <v>2</v>
      </c>
      <c r="AJ40" s="13" t="s">
        <v>132</v>
      </c>
      <c r="AK40" s="22">
        <v>7.9</v>
      </c>
      <c r="AL40" s="13" t="s">
        <v>133</v>
      </c>
      <c r="AM40" s="230">
        <v>10</v>
      </c>
      <c r="AN40" s="55">
        <v>4</v>
      </c>
    </row>
    <row r="41" spans="1:40" ht="15" customHeight="1">
      <c r="A41" s="620" t="s">
        <v>152</v>
      </c>
      <c r="B41" s="226"/>
      <c r="C41" s="50" t="s">
        <v>134</v>
      </c>
      <c r="D41" s="16">
        <v>1</v>
      </c>
      <c r="E41" s="12">
        <v>1</v>
      </c>
      <c r="F41" s="16" t="s">
        <v>131</v>
      </c>
      <c r="G41" s="50">
        <v>24</v>
      </c>
      <c r="H41" s="22">
        <v>7</v>
      </c>
      <c r="I41" s="22" t="s">
        <v>132</v>
      </c>
      <c r="J41" s="227">
        <v>8.8</v>
      </c>
      <c r="K41" s="12">
        <v>1</v>
      </c>
      <c r="L41" s="16" t="s">
        <v>131</v>
      </c>
      <c r="M41" s="50">
        <v>24</v>
      </c>
      <c r="N41" s="22">
        <v>6.9</v>
      </c>
      <c r="O41" s="13" t="s">
        <v>132</v>
      </c>
      <c r="P41" s="50">
        <v>12</v>
      </c>
      <c r="Q41" s="12">
        <v>0</v>
      </c>
      <c r="R41" s="16" t="s">
        <v>131</v>
      </c>
      <c r="S41" s="50">
        <v>24</v>
      </c>
      <c r="T41" s="12" t="s">
        <v>386</v>
      </c>
      <c r="U41" s="16" t="s">
        <v>132</v>
      </c>
      <c r="V41" s="50">
        <v>1.7</v>
      </c>
      <c r="W41" s="13">
        <v>0</v>
      </c>
      <c r="X41" s="16" t="s">
        <v>131</v>
      </c>
      <c r="Y41" s="50">
        <v>24</v>
      </c>
      <c r="Z41" s="12">
        <v>1</v>
      </c>
      <c r="AA41" s="13" t="s">
        <v>132</v>
      </c>
      <c r="AB41" s="50">
        <v>23</v>
      </c>
      <c r="AC41" s="12">
        <v>19</v>
      </c>
      <c r="AD41" s="16" t="s">
        <v>131</v>
      </c>
      <c r="AE41" s="50">
        <v>24</v>
      </c>
      <c r="AF41" s="22">
        <v>3.3</v>
      </c>
      <c r="AG41" s="13" t="s">
        <v>133</v>
      </c>
      <c r="AH41" s="230">
        <v>10</v>
      </c>
      <c r="AI41" s="54">
        <v>2</v>
      </c>
      <c r="AJ41" s="13" t="s">
        <v>132</v>
      </c>
      <c r="AK41" s="22">
        <v>1.6</v>
      </c>
      <c r="AL41" s="13" t="s">
        <v>133</v>
      </c>
      <c r="AM41" s="230">
        <v>10</v>
      </c>
      <c r="AN41" s="55">
        <v>5</v>
      </c>
    </row>
    <row r="42" spans="1:40" ht="15" customHeight="1">
      <c r="A42" s="620"/>
      <c r="B42" s="226"/>
      <c r="C42" s="50" t="s">
        <v>136</v>
      </c>
      <c r="D42" s="16">
        <v>1</v>
      </c>
      <c r="E42" s="12">
        <v>0</v>
      </c>
      <c r="F42" s="16" t="s">
        <v>131</v>
      </c>
      <c r="G42" s="50">
        <v>24</v>
      </c>
      <c r="H42" s="22">
        <v>7</v>
      </c>
      <c r="I42" s="22" t="s">
        <v>132</v>
      </c>
      <c r="J42" s="227">
        <v>8.4</v>
      </c>
      <c r="K42" s="12">
        <v>0</v>
      </c>
      <c r="L42" s="16" t="s">
        <v>131</v>
      </c>
      <c r="M42" s="50">
        <v>24</v>
      </c>
      <c r="N42" s="22">
        <v>7.6</v>
      </c>
      <c r="O42" s="13" t="s">
        <v>132</v>
      </c>
      <c r="P42" s="50">
        <v>12</v>
      </c>
      <c r="Q42" s="12">
        <v>0</v>
      </c>
      <c r="R42" s="16" t="s">
        <v>131</v>
      </c>
      <c r="S42" s="50">
        <v>24</v>
      </c>
      <c r="T42" s="12">
        <v>0.7</v>
      </c>
      <c r="U42" s="16" t="s">
        <v>132</v>
      </c>
      <c r="V42" s="234">
        <v>2.6</v>
      </c>
      <c r="W42" s="13">
        <v>2</v>
      </c>
      <c r="X42" s="16" t="s">
        <v>131</v>
      </c>
      <c r="Y42" s="50">
        <v>24</v>
      </c>
      <c r="Z42" s="12">
        <v>1</v>
      </c>
      <c r="AA42" s="13" t="s">
        <v>132</v>
      </c>
      <c r="AB42" s="50">
        <v>56</v>
      </c>
      <c r="AC42" s="12">
        <v>12</v>
      </c>
      <c r="AD42" s="16" t="s">
        <v>131</v>
      </c>
      <c r="AE42" s="50">
        <v>24</v>
      </c>
      <c r="AF42" s="22">
        <v>7.9</v>
      </c>
      <c r="AG42" s="13" t="s">
        <v>133</v>
      </c>
      <c r="AH42" s="230">
        <v>10</v>
      </c>
      <c r="AI42" s="54">
        <v>2</v>
      </c>
      <c r="AJ42" s="13" t="s">
        <v>132</v>
      </c>
      <c r="AK42" s="22">
        <v>5.4</v>
      </c>
      <c r="AL42" s="13" t="s">
        <v>133</v>
      </c>
      <c r="AM42" s="230">
        <v>10</v>
      </c>
      <c r="AN42" s="55">
        <v>4</v>
      </c>
    </row>
    <row r="43" spans="1:40" ht="15" customHeight="1">
      <c r="A43" s="306" t="s">
        <v>153</v>
      </c>
      <c r="B43" s="226"/>
      <c r="C43" s="50" t="s">
        <v>137</v>
      </c>
      <c r="D43" s="16">
        <v>2</v>
      </c>
      <c r="E43" s="13">
        <v>1</v>
      </c>
      <c r="F43" s="16" t="s">
        <v>131</v>
      </c>
      <c r="G43" s="50">
        <v>36</v>
      </c>
      <c r="H43" s="22">
        <v>7</v>
      </c>
      <c r="I43" s="22" t="s">
        <v>132</v>
      </c>
      <c r="J43" s="227">
        <v>8.8</v>
      </c>
      <c r="K43" s="12">
        <v>0</v>
      </c>
      <c r="L43" s="16" t="s">
        <v>131</v>
      </c>
      <c r="M43" s="50">
        <v>36</v>
      </c>
      <c r="N43" s="22">
        <v>5.8</v>
      </c>
      <c r="O43" s="13" t="s">
        <v>132</v>
      </c>
      <c r="P43" s="50">
        <v>12</v>
      </c>
      <c r="Q43" s="12">
        <v>1</v>
      </c>
      <c r="R43" s="16" t="s">
        <v>131</v>
      </c>
      <c r="S43" s="50">
        <v>36</v>
      </c>
      <c r="T43" s="12">
        <v>0.7</v>
      </c>
      <c r="U43" s="16" t="s">
        <v>132</v>
      </c>
      <c r="V43" s="227">
        <v>6.2</v>
      </c>
      <c r="W43" s="12">
        <v>0</v>
      </c>
      <c r="X43" s="16" t="s">
        <v>131</v>
      </c>
      <c r="Y43" s="50">
        <v>36</v>
      </c>
      <c r="Z43" s="12">
        <v>6</v>
      </c>
      <c r="AA43" s="13" t="s">
        <v>132</v>
      </c>
      <c r="AB43" s="50">
        <v>42</v>
      </c>
      <c r="AC43" s="12" t="s">
        <v>388</v>
      </c>
      <c r="AD43" s="16" t="s">
        <v>131</v>
      </c>
      <c r="AE43" s="50">
        <v>36</v>
      </c>
      <c r="AF43" s="22">
        <v>3.3</v>
      </c>
      <c r="AG43" s="13" t="s">
        <v>133</v>
      </c>
      <c r="AH43" s="230">
        <v>10</v>
      </c>
      <c r="AI43" s="54">
        <v>2</v>
      </c>
      <c r="AJ43" s="13" t="s">
        <v>132</v>
      </c>
      <c r="AK43" s="22">
        <v>4.9</v>
      </c>
      <c r="AL43" s="13" t="s">
        <v>133</v>
      </c>
      <c r="AM43" s="230">
        <v>10</v>
      </c>
      <c r="AN43" s="55">
        <v>4</v>
      </c>
    </row>
    <row r="44" spans="1:40" ht="15" customHeight="1">
      <c r="A44" s="306" t="s">
        <v>154</v>
      </c>
      <c r="B44" s="226"/>
      <c r="C44" s="50" t="s">
        <v>136</v>
      </c>
      <c r="D44" s="16">
        <v>1</v>
      </c>
      <c r="E44" s="12">
        <v>0</v>
      </c>
      <c r="F44" s="16" t="s">
        <v>131</v>
      </c>
      <c r="G44" s="50">
        <v>12</v>
      </c>
      <c r="H44" s="22">
        <v>7.2</v>
      </c>
      <c r="I44" s="22" t="s">
        <v>132</v>
      </c>
      <c r="J44" s="227">
        <v>7.7</v>
      </c>
      <c r="K44" s="12">
        <v>0</v>
      </c>
      <c r="L44" s="16" t="s">
        <v>131</v>
      </c>
      <c r="M44" s="50">
        <v>12</v>
      </c>
      <c r="N44" s="22">
        <v>7.5</v>
      </c>
      <c r="O44" s="13" t="s">
        <v>132</v>
      </c>
      <c r="P44" s="50">
        <v>13</v>
      </c>
      <c r="Q44" s="13">
        <v>3</v>
      </c>
      <c r="R44" s="16" t="s">
        <v>131</v>
      </c>
      <c r="S44" s="50">
        <v>12</v>
      </c>
      <c r="T44" s="304" t="s">
        <v>394</v>
      </c>
      <c r="U44" s="16" t="s">
        <v>132</v>
      </c>
      <c r="V44" s="50">
        <v>6.3</v>
      </c>
      <c r="W44" s="13">
        <v>1</v>
      </c>
      <c r="X44" s="16" t="s">
        <v>131</v>
      </c>
      <c r="Y44" s="50">
        <v>12</v>
      </c>
      <c r="Z44" s="12">
        <v>3</v>
      </c>
      <c r="AA44" s="13" t="s">
        <v>132</v>
      </c>
      <c r="AB44" s="50">
        <v>60</v>
      </c>
      <c r="AC44" s="12">
        <v>10</v>
      </c>
      <c r="AD44" s="16" t="s">
        <v>131</v>
      </c>
      <c r="AE44" s="50">
        <v>12</v>
      </c>
      <c r="AF44" s="22">
        <v>3.3</v>
      </c>
      <c r="AG44" s="13" t="s">
        <v>133</v>
      </c>
      <c r="AH44" s="230">
        <v>10</v>
      </c>
      <c r="AI44" s="54">
        <v>3</v>
      </c>
      <c r="AJ44" s="13" t="s">
        <v>132</v>
      </c>
      <c r="AK44" s="22">
        <v>7.9</v>
      </c>
      <c r="AL44" s="13" t="s">
        <v>133</v>
      </c>
      <c r="AM44" s="230">
        <v>10</v>
      </c>
      <c r="AN44" s="55">
        <v>4</v>
      </c>
    </row>
    <row r="45" spans="1:40" ht="15" customHeight="1">
      <c r="A45" s="306" t="s">
        <v>155</v>
      </c>
      <c r="B45" s="226"/>
      <c r="C45" s="50" t="s">
        <v>136</v>
      </c>
      <c r="D45" s="16">
        <v>1</v>
      </c>
      <c r="E45" s="12">
        <v>0</v>
      </c>
      <c r="F45" s="16" t="s">
        <v>131</v>
      </c>
      <c r="G45" s="50">
        <v>12</v>
      </c>
      <c r="H45" s="22">
        <v>7.1</v>
      </c>
      <c r="I45" s="22" t="s">
        <v>132</v>
      </c>
      <c r="J45" s="227">
        <v>7.4</v>
      </c>
      <c r="K45" s="12">
        <v>0</v>
      </c>
      <c r="L45" s="16" t="s">
        <v>131</v>
      </c>
      <c r="M45" s="50">
        <v>12</v>
      </c>
      <c r="N45" s="22">
        <v>8.1</v>
      </c>
      <c r="O45" s="13" t="s">
        <v>132</v>
      </c>
      <c r="P45" s="50">
        <v>13</v>
      </c>
      <c r="Q45" s="13">
        <v>1</v>
      </c>
      <c r="R45" s="16" t="s">
        <v>131</v>
      </c>
      <c r="S45" s="50">
        <v>12</v>
      </c>
      <c r="T45" s="12" t="s">
        <v>386</v>
      </c>
      <c r="U45" s="16" t="s">
        <v>132</v>
      </c>
      <c r="V45" s="50">
        <v>7.3</v>
      </c>
      <c r="W45" s="12">
        <v>1</v>
      </c>
      <c r="X45" s="16" t="s">
        <v>131</v>
      </c>
      <c r="Y45" s="50">
        <v>12</v>
      </c>
      <c r="Z45" s="12">
        <v>3</v>
      </c>
      <c r="AA45" s="13" t="s">
        <v>132</v>
      </c>
      <c r="AB45" s="50">
        <v>130</v>
      </c>
      <c r="AC45" s="12">
        <v>9</v>
      </c>
      <c r="AD45" s="16" t="s">
        <v>131</v>
      </c>
      <c r="AE45" s="50">
        <v>12</v>
      </c>
      <c r="AF45" s="22">
        <v>3.1</v>
      </c>
      <c r="AG45" s="13" t="s">
        <v>133</v>
      </c>
      <c r="AH45" s="230">
        <v>10</v>
      </c>
      <c r="AI45" s="54">
        <v>3</v>
      </c>
      <c r="AJ45" s="13" t="s">
        <v>132</v>
      </c>
      <c r="AK45" s="22">
        <v>1.3</v>
      </c>
      <c r="AL45" s="13" t="s">
        <v>133</v>
      </c>
      <c r="AM45" s="230">
        <v>10</v>
      </c>
      <c r="AN45" s="55">
        <v>5</v>
      </c>
    </row>
    <row r="46" spans="1:40" ht="15" customHeight="1">
      <c r="A46" s="620" t="s">
        <v>156</v>
      </c>
      <c r="B46" s="226"/>
      <c r="C46" s="50" t="s">
        <v>134</v>
      </c>
      <c r="D46" s="16">
        <v>1</v>
      </c>
      <c r="E46" s="12">
        <v>0</v>
      </c>
      <c r="F46" s="16" t="s">
        <v>131</v>
      </c>
      <c r="G46" s="50">
        <v>12</v>
      </c>
      <c r="H46" s="22">
        <v>7.2</v>
      </c>
      <c r="I46" s="22" t="s">
        <v>132</v>
      </c>
      <c r="J46" s="227">
        <v>7.8</v>
      </c>
      <c r="K46" s="12">
        <v>0</v>
      </c>
      <c r="L46" s="16" t="s">
        <v>131</v>
      </c>
      <c r="M46" s="50">
        <v>12</v>
      </c>
      <c r="N46" s="22">
        <v>8.4</v>
      </c>
      <c r="O46" s="13" t="s">
        <v>132</v>
      </c>
      <c r="P46" s="50">
        <v>13</v>
      </c>
      <c r="Q46" s="12">
        <v>2</v>
      </c>
      <c r="R46" s="16" t="s">
        <v>131</v>
      </c>
      <c r="S46" s="50">
        <v>12</v>
      </c>
      <c r="T46" s="12" t="s">
        <v>386</v>
      </c>
      <c r="U46" s="16" t="s">
        <v>132</v>
      </c>
      <c r="V46" s="235">
        <v>8</v>
      </c>
      <c r="W46" s="12">
        <v>1</v>
      </c>
      <c r="X46" s="16" t="s">
        <v>131</v>
      </c>
      <c r="Y46" s="50">
        <v>12</v>
      </c>
      <c r="Z46" s="12">
        <v>2</v>
      </c>
      <c r="AA46" s="13" t="s">
        <v>132</v>
      </c>
      <c r="AB46" s="50">
        <v>140</v>
      </c>
      <c r="AC46" s="12">
        <v>12</v>
      </c>
      <c r="AD46" s="16" t="s">
        <v>131</v>
      </c>
      <c r="AE46" s="50">
        <v>12</v>
      </c>
      <c r="AF46" s="22">
        <v>1.3</v>
      </c>
      <c r="AG46" s="13" t="s">
        <v>133</v>
      </c>
      <c r="AH46" s="230">
        <v>10</v>
      </c>
      <c r="AI46" s="54">
        <v>3</v>
      </c>
      <c r="AJ46" s="13" t="s">
        <v>132</v>
      </c>
      <c r="AK46" s="22">
        <v>7.9</v>
      </c>
      <c r="AL46" s="13" t="s">
        <v>133</v>
      </c>
      <c r="AM46" s="230">
        <v>10</v>
      </c>
      <c r="AN46" s="55">
        <v>4</v>
      </c>
    </row>
    <row r="47" spans="1:40" ht="15" customHeight="1">
      <c r="A47" s="620"/>
      <c r="B47" s="226"/>
      <c r="C47" s="50" t="s">
        <v>136</v>
      </c>
      <c r="D47" s="16">
        <v>2</v>
      </c>
      <c r="E47" s="12">
        <v>0</v>
      </c>
      <c r="F47" s="16" t="s">
        <v>131</v>
      </c>
      <c r="G47" s="50">
        <v>36</v>
      </c>
      <c r="H47" s="22">
        <v>7</v>
      </c>
      <c r="I47" s="22" t="s">
        <v>132</v>
      </c>
      <c r="J47" s="227">
        <v>7.9</v>
      </c>
      <c r="K47" s="12">
        <v>0</v>
      </c>
      <c r="L47" s="16" t="s">
        <v>131</v>
      </c>
      <c r="M47" s="50">
        <v>36</v>
      </c>
      <c r="N47" s="22">
        <v>5.8</v>
      </c>
      <c r="O47" s="13" t="s">
        <v>132</v>
      </c>
      <c r="P47" s="50">
        <v>13</v>
      </c>
      <c r="Q47" s="12">
        <v>2</v>
      </c>
      <c r="R47" s="16" t="s">
        <v>131</v>
      </c>
      <c r="S47" s="50">
        <v>36</v>
      </c>
      <c r="T47" s="12" t="s">
        <v>386</v>
      </c>
      <c r="U47" s="16" t="s">
        <v>132</v>
      </c>
      <c r="V47" s="50">
        <v>5.8</v>
      </c>
      <c r="W47" s="12">
        <v>5</v>
      </c>
      <c r="X47" s="16" t="s">
        <v>131</v>
      </c>
      <c r="Y47" s="50">
        <v>36</v>
      </c>
      <c r="Z47" s="12">
        <v>1</v>
      </c>
      <c r="AA47" s="13" t="s">
        <v>132</v>
      </c>
      <c r="AB47" s="50">
        <v>120</v>
      </c>
      <c r="AC47" s="12">
        <v>26</v>
      </c>
      <c r="AD47" s="16" t="s">
        <v>131</v>
      </c>
      <c r="AE47" s="50">
        <v>36</v>
      </c>
      <c r="AF47" s="22">
        <v>3.3</v>
      </c>
      <c r="AG47" s="13" t="s">
        <v>133</v>
      </c>
      <c r="AH47" s="230">
        <v>10</v>
      </c>
      <c r="AI47" s="54">
        <v>2</v>
      </c>
      <c r="AJ47" s="13" t="s">
        <v>132</v>
      </c>
      <c r="AK47" s="22">
        <v>7.9</v>
      </c>
      <c r="AL47" s="13" t="s">
        <v>133</v>
      </c>
      <c r="AM47" s="230">
        <v>10</v>
      </c>
      <c r="AN47" s="55">
        <v>4</v>
      </c>
    </row>
    <row r="48" spans="1:40" ht="15" customHeight="1">
      <c r="A48" s="620" t="s">
        <v>157</v>
      </c>
      <c r="B48" s="226"/>
      <c r="C48" s="50" t="s">
        <v>134</v>
      </c>
      <c r="D48" s="16">
        <v>1</v>
      </c>
      <c r="E48" s="12">
        <v>0</v>
      </c>
      <c r="F48" s="16" t="s">
        <v>131</v>
      </c>
      <c r="G48" s="50">
        <v>12</v>
      </c>
      <c r="H48" s="22">
        <v>7.2</v>
      </c>
      <c r="I48" s="22" t="s">
        <v>132</v>
      </c>
      <c r="J48" s="227">
        <v>7.7</v>
      </c>
      <c r="K48" s="12">
        <v>1</v>
      </c>
      <c r="L48" s="16" t="s">
        <v>131</v>
      </c>
      <c r="M48" s="50">
        <v>12</v>
      </c>
      <c r="N48" s="22">
        <v>6.6</v>
      </c>
      <c r="O48" s="13" t="s">
        <v>132</v>
      </c>
      <c r="P48" s="50">
        <v>13</v>
      </c>
      <c r="Q48" s="12">
        <v>0</v>
      </c>
      <c r="R48" s="16" t="s">
        <v>131</v>
      </c>
      <c r="S48" s="50">
        <v>12</v>
      </c>
      <c r="T48" s="12" t="s">
        <v>386</v>
      </c>
      <c r="U48" s="16" t="s">
        <v>132</v>
      </c>
      <c r="V48" s="234">
        <v>1.6</v>
      </c>
      <c r="W48" s="12">
        <v>0</v>
      </c>
      <c r="X48" s="16" t="s">
        <v>131</v>
      </c>
      <c r="Y48" s="50">
        <v>12</v>
      </c>
      <c r="Z48" s="12" t="s">
        <v>387</v>
      </c>
      <c r="AA48" s="13" t="s">
        <v>132</v>
      </c>
      <c r="AB48" s="50">
        <v>18</v>
      </c>
      <c r="AC48" s="12">
        <v>12</v>
      </c>
      <c r="AD48" s="16" t="s">
        <v>131</v>
      </c>
      <c r="AE48" s="50">
        <v>12</v>
      </c>
      <c r="AF48" s="22">
        <v>1.1</v>
      </c>
      <c r="AG48" s="13" t="s">
        <v>133</v>
      </c>
      <c r="AH48" s="230">
        <v>10</v>
      </c>
      <c r="AI48" s="54">
        <v>3</v>
      </c>
      <c r="AJ48" s="13" t="s">
        <v>132</v>
      </c>
      <c r="AK48" s="22">
        <v>3.3</v>
      </c>
      <c r="AL48" s="13" t="s">
        <v>133</v>
      </c>
      <c r="AM48" s="230">
        <v>10</v>
      </c>
      <c r="AN48" s="55">
        <v>4</v>
      </c>
    </row>
    <row r="49" spans="1:40" ht="15" customHeight="1">
      <c r="A49" s="620"/>
      <c r="B49" s="226"/>
      <c r="C49" s="50" t="s">
        <v>136</v>
      </c>
      <c r="D49" s="16">
        <v>1</v>
      </c>
      <c r="E49" s="12">
        <v>0</v>
      </c>
      <c r="F49" s="16" t="s">
        <v>131</v>
      </c>
      <c r="G49" s="50">
        <v>12</v>
      </c>
      <c r="H49" s="22">
        <v>6.8</v>
      </c>
      <c r="I49" s="22" t="s">
        <v>132</v>
      </c>
      <c r="J49" s="227">
        <v>7.4</v>
      </c>
      <c r="K49" s="12">
        <v>1</v>
      </c>
      <c r="L49" s="16" t="s">
        <v>131</v>
      </c>
      <c r="M49" s="50">
        <v>12</v>
      </c>
      <c r="N49" s="22">
        <v>4.7</v>
      </c>
      <c r="O49" s="13" t="s">
        <v>132</v>
      </c>
      <c r="P49" s="50">
        <v>12</v>
      </c>
      <c r="Q49" s="12">
        <v>1</v>
      </c>
      <c r="R49" s="16" t="s">
        <v>131</v>
      </c>
      <c r="S49" s="50">
        <v>12</v>
      </c>
      <c r="T49" s="12" t="s">
        <v>386</v>
      </c>
      <c r="U49" s="16" t="s">
        <v>132</v>
      </c>
      <c r="V49" s="227">
        <v>3.5</v>
      </c>
      <c r="W49" s="12">
        <v>1</v>
      </c>
      <c r="X49" s="16" t="s">
        <v>131</v>
      </c>
      <c r="Y49" s="50">
        <v>12</v>
      </c>
      <c r="Z49" s="12">
        <v>1</v>
      </c>
      <c r="AA49" s="13" t="s">
        <v>132</v>
      </c>
      <c r="AB49" s="50">
        <v>34</v>
      </c>
      <c r="AC49" s="12">
        <v>10</v>
      </c>
      <c r="AD49" s="16" t="s">
        <v>131</v>
      </c>
      <c r="AE49" s="50">
        <v>12</v>
      </c>
      <c r="AF49" s="22">
        <v>1.7</v>
      </c>
      <c r="AG49" s="13" t="s">
        <v>133</v>
      </c>
      <c r="AH49" s="230">
        <v>10</v>
      </c>
      <c r="AI49" s="54">
        <v>3</v>
      </c>
      <c r="AJ49" s="13" t="s">
        <v>132</v>
      </c>
      <c r="AK49" s="22">
        <v>4.9</v>
      </c>
      <c r="AL49" s="13" t="s">
        <v>133</v>
      </c>
      <c r="AM49" s="230">
        <v>10</v>
      </c>
      <c r="AN49" s="55">
        <v>4</v>
      </c>
    </row>
    <row r="50" spans="1:40" ht="15" customHeight="1">
      <c r="A50" s="620" t="s">
        <v>158</v>
      </c>
      <c r="B50" s="226"/>
      <c r="C50" s="50" t="s">
        <v>136</v>
      </c>
      <c r="D50" s="16">
        <v>1</v>
      </c>
      <c r="E50" s="12">
        <v>0</v>
      </c>
      <c r="F50" s="16" t="s">
        <v>131</v>
      </c>
      <c r="G50" s="50">
        <v>24</v>
      </c>
      <c r="H50" s="22">
        <v>7</v>
      </c>
      <c r="I50" s="22" t="s">
        <v>132</v>
      </c>
      <c r="J50" s="227">
        <v>7.5</v>
      </c>
      <c r="K50" s="12">
        <v>0</v>
      </c>
      <c r="L50" s="16" t="s">
        <v>131</v>
      </c>
      <c r="M50" s="50">
        <v>24</v>
      </c>
      <c r="N50" s="22">
        <v>7.5</v>
      </c>
      <c r="O50" s="13" t="s">
        <v>132</v>
      </c>
      <c r="P50" s="50">
        <v>13</v>
      </c>
      <c r="Q50" s="13">
        <v>15</v>
      </c>
      <c r="R50" s="16" t="s">
        <v>131</v>
      </c>
      <c r="S50" s="50">
        <v>24</v>
      </c>
      <c r="T50" s="12">
        <v>1.9</v>
      </c>
      <c r="U50" s="16" t="s">
        <v>132</v>
      </c>
      <c r="V50" s="50">
        <v>12</v>
      </c>
      <c r="W50" s="12">
        <v>2</v>
      </c>
      <c r="X50" s="16" t="s">
        <v>131</v>
      </c>
      <c r="Y50" s="50">
        <v>24</v>
      </c>
      <c r="Z50" s="12">
        <v>1</v>
      </c>
      <c r="AA50" s="13" t="s">
        <v>132</v>
      </c>
      <c r="AB50" s="50">
        <v>56</v>
      </c>
      <c r="AC50" s="12">
        <v>19</v>
      </c>
      <c r="AD50" s="16" t="s">
        <v>131</v>
      </c>
      <c r="AE50" s="50">
        <v>24</v>
      </c>
      <c r="AF50" s="22">
        <v>1.7</v>
      </c>
      <c r="AG50" s="13" t="s">
        <v>133</v>
      </c>
      <c r="AH50" s="230">
        <v>10</v>
      </c>
      <c r="AI50" s="54">
        <v>3</v>
      </c>
      <c r="AJ50" s="13" t="s">
        <v>132</v>
      </c>
      <c r="AK50" s="22">
        <v>2.2</v>
      </c>
      <c r="AL50" s="13" t="s">
        <v>133</v>
      </c>
      <c r="AM50" s="230">
        <v>10</v>
      </c>
      <c r="AN50" s="55">
        <v>5</v>
      </c>
    </row>
    <row r="51" spans="1:40" ht="15" customHeight="1">
      <c r="A51" s="620"/>
      <c r="B51" s="226"/>
      <c r="C51" s="50" t="s">
        <v>137</v>
      </c>
      <c r="D51" s="16">
        <v>1</v>
      </c>
      <c r="E51" s="12">
        <v>0</v>
      </c>
      <c r="F51" s="16" t="s">
        <v>131</v>
      </c>
      <c r="G51" s="50">
        <v>24</v>
      </c>
      <c r="H51" s="22">
        <v>6.9</v>
      </c>
      <c r="I51" s="22" t="s">
        <v>132</v>
      </c>
      <c r="J51" s="227">
        <v>7.5</v>
      </c>
      <c r="K51" s="13">
        <v>4</v>
      </c>
      <c r="L51" s="16" t="s">
        <v>131</v>
      </c>
      <c r="M51" s="50">
        <v>24</v>
      </c>
      <c r="N51" s="22">
        <v>2.1</v>
      </c>
      <c r="O51" s="13" t="s">
        <v>132</v>
      </c>
      <c r="P51" s="50">
        <v>10</v>
      </c>
      <c r="Q51" s="13">
        <v>24</v>
      </c>
      <c r="R51" s="16" t="s">
        <v>131</v>
      </c>
      <c r="S51" s="50">
        <v>24</v>
      </c>
      <c r="T51" s="224">
        <v>5.2</v>
      </c>
      <c r="U51" s="16" t="s">
        <v>132</v>
      </c>
      <c r="V51" s="236">
        <v>26</v>
      </c>
      <c r="W51" s="12">
        <v>0</v>
      </c>
      <c r="X51" s="16" t="s">
        <v>131</v>
      </c>
      <c r="Y51" s="50">
        <v>24</v>
      </c>
      <c r="Z51" s="12">
        <v>6</v>
      </c>
      <c r="AA51" s="13" t="s">
        <v>132</v>
      </c>
      <c r="AB51" s="50">
        <v>44</v>
      </c>
      <c r="AC51" s="12" t="s">
        <v>388</v>
      </c>
      <c r="AD51" s="16" t="s">
        <v>131</v>
      </c>
      <c r="AE51" s="50">
        <v>24</v>
      </c>
      <c r="AF51" s="22">
        <v>1.4</v>
      </c>
      <c r="AG51" s="13" t="s">
        <v>133</v>
      </c>
      <c r="AH51" s="230">
        <v>10</v>
      </c>
      <c r="AI51" s="54">
        <v>4</v>
      </c>
      <c r="AJ51" s="13" t="s">
        <v>132</v>
      </c>
      <c r="AK51" s="22">
        <v>9.2</v>
      </c>
      <c r="AL51" s="13" t="s">
        <v>133</v>
      </c>
      <c r="AM51" s="230">
        <v>10</v>
      </c>
      <c r="AN51" s="55">
        <v>5</v>
      </c>
    </row>
    <row r="52" spans="1:40" ht="15" customHeight="1">
      <c r="A52" s="306" t="s">
        <v>159</v>
      </c>
      <c r="B52" s="226"/>
      <c r="C52" s="50" t="s">
        <v>134</v>
      </c>
      <c r="D52" s="16">
        <v>2</v>
      </c>
      <c r="E52" s="12">
        <v>0</v>
      </c>
      <c r="F52" s="16" t="s">
        <v>131</v>
      </c>
      <c r="G52" s="50">
        <v>36</v>
      </c>
      <c r="H52" s="22">
        <v>6.8</v>
      </c>
      <c r="I52" s="22" t="s">
        <v>132</v>
      </c>
      <c r="J52" s="227">
        <v>8</v>
      </c>
      <c r="K52" s="13">
        <v>0</v>
      </c>
      <c r="L52" s="16" t="s">
        <v>131</v>
      </c>
      <c r="M52" s="50">
        <v>36</v>
      </c>
      <c r="N52" s="224">
        <v>9.3</v>
      </c>
      <c r="O52" s="13" t="s">
        <v>132</v>
      </c>
      <c r="P52" s="50">
        <v>13</v>
      </c>
      <c r="Q52" s="12">
        <v>0</v>
      </c>
      <c r="R52" s="16" t="s">
        <v>131</v>
      </c>
      <c r="S52" s="50">
        <v>36</v>
      </c>
      <c r="T52" s="12" t="s">
        <v>386</v>
      </c>
      <c r="U52" s="16" t="s">
        <v>132</v>
      </c>
      <c r="V52" s="233">
        <v>1.9</v>
      </c>
      <c r="W52" s="12">
        <v>1</v>
      </c>
      <c r="X52" s="16" t="s">
        <v>131</v>
      </c>
      <c r="Y52" s="50">
        <v>36</v>
      </c>
      <c r="Z52" s="12" t="s">
        <v>387</v>
      </c>
      <c r="AA52" s="13" t="s">
        <v>132</v>
      </c>
      <c r="AB52" s="50">
        <v>35</v>
      </c>
      <c r="AC52" s="12">
        <v>26</v>
      </c>
      <c r="AD52" s="16" t="s">
        <v>131</v>
      </c>
      <c r="AE52" s="50">
        <v>36</v>
      </c>
      <c r="AF52" s="22">
        <v>1.7</v>
      </c>
      <c r="AG52" s="13" t="s">
        <v>133</v>
      </c>
      <c r="AH52" s="230">
        <v>10</v>
      </c>
      <c r="AI52" s="54">
        <v>2</v>
      </c>
      <c r="AJ52" s="13" t="s">
        <v>132</v>
      </c>
      <c r="AK52" s="22">
        <v>5.4</v>
      </c>
      <c r="AL52" s="13" t="s">
        <v>133</v>
      </c>
      <c r="AM52" s="230">
        <v>10</v>
      </c>
      <c r="AN52" s="55">
        <v>4</v>
      </c>
    </row>
    <row r="53" spans="1:40" ht="15" customHeight="1">
      <c r="A53" s="306" t="s">
        <v>160</v>
      </c>
      <c r="B53" s="226"/>
      <c r="C53" s="50" t="s">
        <v>134</v>
      </c>
      <c r="D53" s="16">
        <v>1</v>
      </c>
      <c r="E53" s="12">
        <v>0</v>
      </c>
      <c r="F53" s="16" t="s">
        <v>131</v>
      </c>
      <c r="G53" s="50">
        <v>12</v>
      </c>
      <c r="H53" s="22">
        <v>6.9</v>
      </c>
      <c r="I53" s="22" t="s">
        <v>132</v>
      </c>
      <c r="J53" s="227">
        <v>7.6</v>
      </c>
      <c r="K53" s="12">
        <v>0</v>
      </c>
      <c r="L53" s="16" t="s">
        <v>131</v>
      </c>
      <c r="M53" s="50">
        <v>12</v>
      </c>
      <c r="N53" s="22">
        <v>9.6</v>
      </c>
      <c r="O53" s="13" t="s">
        <v>132</v>
      </c>
      <c r="P53" s="50">
        <v>13</v>
      </c>
      <c r="Q53" s="13">
        <v>0</v>
      </c>
      <c r="R53" s="16" t="s">
        <v>131</v>
      </c>
      <c r="S53" s="50">
        <v>12</v>
      </c>
      <c r="T53" s="12">
        <v>0.5</v>
      </c>
      <c r="U53" s="16" t="s">
        <v>132</v>
      </c>
      <c r="V53" s="234">
        <v>1.8</v>
      </c>
      <c r="W53" s="12">
        <v>0</v>
      </c>
      <c r="X53" s="16" t="s">
        <v>131</v>
      </c>
      <c r="Y53" s="50">
        <v>12</v>
      </c>
      <c r="Z53" s="12" t="s">
        <v>387</v>
      </c>
      <c r="AA53" s="13" t="s">
        <v>132</v>
      </c>
      <c r="AB53" s="50">
        <v>25</v>
      </c>
      <c r="AC53" s="12">
        <v>8</v>
      </c>
      <c r="AD53" s="16" t="s">
        <v>131</v>
      </c>
      <c r="AE53" s="50">
        <v>12</v>
      </c>
      <c r="AF53" s="22">
        <v>1.1</v>
      </c>
      <c r="AG53" s="13" t="s">
        <v>133</v>
      </c>
      <c r="AH53" s="230">
        <v>10</v>
      </c>
      <c r="AI53" s="54">
        <v>2</v>
      </c>
      <c r="AJ53" s="13" t="s">
        <v>132</v>
      </c>
      <c r="AK53" s="22">
        <v>9.4</v>
      </c>
      <c r="AL53" s="13" t="s">
        <v>133</v>
      </c>
      <c r="AM53" s="230">
        <v>10</v>
      </c>
      <c r="AN53" s="55">
        <v>3</v>
      </c>
    </row>
    <row r="54" spans="1:40" ht="15" customHeight="1">
      <c r="A54" s="306" t="s">
        <v>161</v>
      </c>
      <c r="B54" s="226"/>
      <c r="C54" s="50" t="s">
        <v>134</v>
      </c>
      <c r="D54" s="16">
        <v>2</v>
      </c>
      <c r="E54" s="12">
        <v>0</v>
      </c>
      <c r="F54" s="16" t="s">
        <v>131</v>
      </c>
      <c r="G54" s="50">
        <v>24</v>
      </c>
      <c r="H54" s="22">
        <v>6.7</v>
      </c>
      <c r="I54" s="22" t="s">
        <v>132</v>
      </c>
      <c r="J54" s="227">
        <v>8.5</v>
      </c>
      <c r="K54" s="12">
        <v>0</v>
      </c>
      <c r="L54" s="16" t="s">
        <v>131</v>
      </c>
      <c r="M54" s="50">
        <v>24</v>
      </c>
      <c r="N54" s="22">
        <v>9.2</v>
      </c>
      <c r="O54" s="13" t="s">
        <v>132</v>
      </c>
      <c r="P54" s="50">
        <v>16</v>
      </c>
      <c r="Q54" s="12">
        <v>1</v>
      </c>
      <c r="R54" s="16" t="s">
        <v>131</v>
      </c>
      <c r="S54" s="50">
        <v>24</v>
      </c>
      <c r="T54" s="12" t="s">
        <v>386</v>
      </c>
      <c r="U54" s="16" t="s">
        <v>132</v>
      </c>
      <c r="V54" s="233">
        <v>2.4</v>
      </c>
      <c r="W54" s="12">
        <v>1</v>
      </c>
      <c r="X54" s="16" t="s">
        <v>131</v>
      </c>
      <c r="Y54" s="50">
        <v>24</v>
      </c>
      <c r="Z54" s="12" t="s">
        <v>387</v>
      </c>
      <c r="AA54" s="13" t="s">
        <v>132</v>
      </c>
      <c r="AB54" s="50">
        <v>55</v>
      </c>
      <c r="AC54" s="12">
        <v>6</v>
      </c>
      <c r="AD54" s="16" t="s">
        <v>131</v>
      </c>
      <c r="AE54" s="50">
        <v>24</v>
      </c>
      <c r="AF54" s="22">
        <v>7.8</v>
      </c>
      <c r="AG54" s="13" t="s">
        <v>133</v>
      </c>
      <c r="AH54" s="230">
        <v>10</v>
      </c>
      <c r="AI54" s="54">
        <v>1</v>
      </c>
      <c r="AJ54" s="13" t="s">
        <v>132</v>
      </c>
      <c r="AK54" s="22">
        <v>7.9</v>
      </c>
      <c r="AL54" s="13" t="s">
        <v>133</v>
      </c>
      <c r="AM54" s="230">
        <v>10</v>
      </c>
      <c r="AN54" s="55">
        <v>3</v>
      </c>
    </row>
    <row r="55" spans="1:40" ht="15" customHeight="1">
      <c r="A55" s="620" t="s">
        <v>162</v>
      </c>
      <c r="B55" s="226"/>
      <c r="C55" s="50" t="s">
        <v>134</v>
      </c>
      <c r="D55" s="16">
        <v>1</v>
      </c>
      <c r="E55" s="12">
        <v>0</v>
      </c>
      <c r="F55" s="16" t="s">
        <v>131</v>
      </c>
      <c r="G55" s="50">
        <v>12</v>
      </c>
      <c r="H55" s="22">
        <v>6.8</v>
      </c>
      <c r="I55" s="22" t="s">
        <v>132</v>
      </c>
      <c r="J55" s="227">
        <v>7.6</v>
      </c>
      <c r="K55" s="12">
        <v>0</v>
      </c>
      <c r="L55" s="16" t="s">
        <v>131</v>
      </c>
      <c r="M55" s="50">
        <v>12</v>
      </c>
      <c r="N55" s="22">
        <v>9.4</v>
      </c>
      <c r="O55" s="13" t="s">
        <v>132</v>
      </c>
      <c r="P55" s="50">
        <v>14</v>
      </c>
      <c r="Q55" s="12">
        <v>0</v>
      </c>
      <c r="R55" s="16" t="s">
        <v>131</v>
      </c>
      <c r="S55" s="50">
        <v>12</v>
      </c>
      <c r="T55" s="12" t="s">
        <v>386</v>
      </c>
      <c r="U55" s="16" t="s">
        <v>132</v>
      </c>
      <c r="V55" s="50">
        <v>1.2</v>
      </c>
      <c r="W55" s="12">
        <v>2</v>
      </c>
      <c r="X55" s="16" t="s">
        <v>131</v>
      </c>
      <c r="Y55" s="50">
        <v>12</v>
      </c>
      <c r="Z55" s="12" t="s">
        <v>387</v>
      </c>
      <c r="AA55" s="13" t="s">
        <v>132</v>
      </c>
      <c r="AB55" s="50">
        <v>59</v>
      </c>
      <c r="AC55" s="12">
        <v>5</v>
      </c>
      <c r="AD55" s="16" t="s">
        <v>131</v>
      </c>
      <c r="AE55" s="50">
        <v>12</v>
      </c>
      <c r="AF55" s="22">
        <v>1.3</v>
      </c>
      <c r="AG55" s="13" t="s">
        <v>133</v>
      </c>
      <c r="AH55" s="230">
        <v>10</v>
      </c>
      <c r="AI55" s="54">
        <v>2</v>
      </c>
      <c r="AJ55" s="13" t="s">
        <v>132</v>
      </c>
      <c r="AK55" s="22">
        <v>1.7</v>
      </c>
      <c r="AL55" s="13" t="s">
        <v>133</v>
      </c>
      <c r="AM55" s="230">
        <v>10</v>
      </c>
      <c r="AN55" s="55">
        <v>4</v>
      </c>
    </row>
    <row r="56" spans="1:40" ht="15" customHeight="1">
      <c r="A56" s="620"/>
      <c r="B56" s="226"/>
      <c r="C56" s="50" t="s">
        <v>136</v>
      </c>
      <c r="D56" s="16">
        <v>1</v>
      </c>
      <c r="E56" s="12">
        <v>0</v>
      </c>
      <c r="F56" s="16" t="s">
        <v>131</v>
      </c>
      <c r="G56" s="50">
        <v>12</v>
      </c>
      <c r="H56" s="22">
        <v>6.8</v>
      </c>
      <c r="I56" s="22" t="s">
        <v>132</v>
      </c>
      <c r="J56" s="227">
        <v>7.8</v>
      </c>
      <c r="K56" s="12">
        <v>0</v>
      </c>
      <c r="L56" s="16" t="s">
        <v>131</v>
      </c>
      <c r="M56" s="50">
        <v>12</v>
      </c>
      <c r="N56" s="22">
        <v>7.5</v>
      </c>
      <c r="O56" s="13" t="s">
        <v>132</v>
      </c>
      <c r="P56" s="50">
        <v>13</v>
      </c>
      <c r="Q56" s="12">
        <v>0</v>
      </c>
      <c r="R56" s="16" t="s">
        <v>131</v>
      </c>
      <c r="S56" s="50">
        <v>12</v>
      </c>
      <c r="T56" s="12" t="s">
        <v>386</v>
      </c>
      <c r="U56" s="16" t="s">
        <v>132</v>
      </c>
      <c r="V56" s="50">
        <v>2.8</v>
      </c>
      <c r="W56" s="12">
        <v>0</v>
      </c>
      <c r="X56" s="16" t="s">
        <v>131</v>
      </c>
      <c r="Y56" s="50">
        <v>12</v>
      </c>
      <c r="Z56" s="12" t="s">
        <v>387</v>
      </c>
      <c r="AA56" s="13" t="s">
        <v>132</v>
      </c>
      <c r="AB56" s="50">
        <v>19</v>
      </c>
      <c r="AC56" s="12">
        <v>4</v>
      </c>
      <c r="AD56" s="16" t="s">
        <v>131</v>
      </c>
      <c r="AE56" s="50">
        <v>12</v>
      </c>
      <c r="AF56" s="22">
        <v>2</v>
      </c>
      <c r="AG56" s="13" t="s">
        <v>133</v>
      </c>
      <c r="AH56" s="230">
        <v>10</v>
      </c>
      <c r="AI56" s="54">
        <v>2</v>
      </c>
      <c r="AJ56" s="13" t="s">
        <v>132</v>
      </c>
      <c r="AK56" s="22">
        <v>2.4</v>
      </c>
      <c r="AL56" s="13" t="s">
        <v>133</v>
      </c>
      <c r="AM56" s="230">
        <v>10</v>
      </c>
      <c r="AN56" s="55">
        <v>4</v>
      </c>
    </row>
    <row r="57" spans="1:40" ht="15" customHeight="1">
      <c r="A57" s="306" t="s">
        <v>163</v>
      </c>
      <c r="B57" s="226"/>
      <c r="C57" s="50" t="s">
        <v>392</v>
      </c>
      <c r="D57" s="16">
        <v>1</v>
      </c>
      <c r="E57" s="13">
        <v>6</v>
      </c>
      <c r="F57" s="16" t="s">
        <v>131</v>
      </c>
      <c r="G57" s="50">
        <v>24</v>
      </c>
      <c r="H57" s="22">
        <v>6.9</v>
      </c>
      <c r="I57" s="22" t="s">
        <v>132</v>
      </c>
      <c r="J57" s="227">
        <v>9</v>
      </c>
      <c r="K57" s="13">
        <v>0</v>
      </c>
      <c r="L57" s="16" t="s">
        <v>131</v>
      </c>
      <c r="M57" s="50">
        <v>24</v>
      </c>
      <c r="N57" s="22">
        <v>8.5</v>
      </c>
      <c r="O57" s="13" t="s">
        <v>132</v>
      </c>
      <c r="P57" s="228">
        <v>12</v>
      </c>
      <c r="Q57" s="13">
        <v>17</v>
      </c>
      <c r="R57" s="16" t="s">
        <v>131</v>
      </c>
      <c r="S57" s="50">
        <v>24</v>
      </c>
      <c r="T57" s="224">
        <v>1.7</v>
      </c>
      <c r="U57" s="16" t="s">
        <v>132</v>
      </c>
      <c r="V57" s="236">
        <v>10</v>
      </c>
      <c r="W57" s="13">
        <v>17</v>
      </c>
      <c r="X57" s="16" t="s">
        <v>131</v>
      </c>
      <c r="Y57" s="50">
        <v>24</v>
      </c>
      <c r="Z57" s="12">
        <v>2</v>
      </c>
      <c r="AA57" s="13" t="s">
        <v>132</v>
      </c>
      <c r="AB57" s="50">
        <v>41</v>
      </c>
      <c r="AC57" s="12">
        <v>19</v>
      </c>
      <c r="AD57" s="16" t="s">
        <v>131</v>
      </c>
      <c r="AE57" s="50">
        <v>24</v>
      </c>
      <c r="AF57" s="22">
        <v>2.3</v>
      </c>
      <c r="AG57" s="13" t="s">
        <v>133</v>
      </c>
      <c r="AH57" s="230">
        <v>10</v>
      </c>
      <c r="AI57" s="54">
        <v>2</v>
      </c>
      <c r="AJ57" s="13" t="s">
        <v>132</v>
      </c>
      <c r="AK57" s="22">
        <v>7.9</v>
      </c>
      <c r="AL57" s="13" t="s">
        <v>133</v>
      </c>
      <c r="AM57" s="230">
        <v>10</v>
      </c>
      <c r="AN57" s="55">
        <v>4</v>
      </c>
    </row>
    <row r="58" spans="1:40" ht="15" customHeight="1">
      <c r="A58" s="306" t="s">
        <v>164</v>
      </c>
      <c r="B58" s="226"/>
      <c r="C58" s="50" t="s">
        <v>392</v>
      </c>
      <c r="D58" s="16">
        <v>1</v>
      </c>
      <c r="E58" s="13">
        <v>7</v>
      </c>
      <c r="F58" s="16" t="s">
        <v>131</v>
      </c>
      <c r="G58" s="50">
        <v>24</v>
      </c>
      <c r="H58" s="22">
        <v>6.5</v>
      </c>
      <c r="I58" s="22" t="s">
        <v>132</v>
      </c>
      <c r="J58" s="227">
        <v>9.1</v>
      </c>
      <c r="K58" s="12">
        <v>1</v>
      </c>
      <c r="L58" s="16" t="s">
        <v>131</v>
      </c>
      <c r="M58" s="50">
        <v>24</v>
      </c>
      <c r="N58" s="22">
        <v>7.4</v>
      </c>
      <c r="O58" s="13" t="s">
        <v>132</v>
      </c>
      <c r="P58" s="50">
        <v>13</v>
      </c>
      <c r="Q58" s="13">
        <v>24</v>
      </c>
      <c r="R58" s="16" t="s">
        <v>131</v>
      </c>
      <c r="S58" s="50">
        <v>24</v>
      </c>
      <c r="T58" s="224">
        <v>3.6</v>
      </c>
      <c r="U58" s="16" t="s">
        <v>132</v>
      </c>
      <c r="V58" s="236">
        <v>13</v>
      </c>
      <c r="W58" s="13">
        <v>23</v>
      </c>
      <c r="X58" s="16" t="s">
        <v>389</v>
      </c>
      <c r="Y58" s="50">
        <v>24</v>
      </c>
      <c r="Z58" s="12">
        <v>3</v>
      </c>
      <c r="AA58" s="13" t="s">
        <v>132</v>
      </c>
      <c r="AB58" s="50">
        <v>34</v>
      </c>
      <c r="AC58" s="12">
        <v>21</v>
      </c>
      <c r="AD58" s="16" t="s">
        <v>131</v>
      </c>
      <c r="AE58" s="50">
        <v>24</v>
      </c>
      <c r="AF58" s="22">
        <v>4.5</v>
      </c>
      <c r="AG58" s="13" t="s">
        <v>133</v>
      </c>
      <c r="AH58" s="230">
        <v>10</v>
      </c>
      <c r="AI58" s="55">
        <v>2</v>
      </c>
      <c r="AJ58" s="13" t="s">
        <v>132</v>
      </c>
      <c r="AK58" s="22">
        <v>2.4</v>
      </c>
      <c r="AL58" s="13" t="s">
        <v>133</v>
      </c>
      <c r="AM58" s="230">
        <v>10</v>
      </c>
      <c r="AN58" s="55">
        <v>4</v>
      </c>
    </row>
    <row r="59" spans="1:40" ht="15" customHeight="1">
      <c r="A59" s="629" t="s">
        <v>166</v>
      </c>
      <c r="B59" s="226"/>
      <c r="C59" s="50" t="s">
        <v>393</v>
      </c>
      <c r="D59" s="16">
        <v>2</v>
      </c>
      <c r="E59" s="13">
        <v>0</v>
      </c>
      <c r="F59" s="16" t="s">
        <v>131</v>
      </c>
      <c r="G59" s="50">
        <v>14</v>
      </c>
      <c r="H59" s="22">
        <v>7.9</v>
      </c>
      <c r="I59" s="22" t="s">
        <v>132</v>
      </c>
      <c r="J59" s="227">
        <v>8.2</v>
      </c>
      <c r="K59" s="12">
        <v>0</v>
      </c>
      <c r="L59" s="16" t="s">
        <v>131</v>
      </c>
      <c r="M59" s="50">
        <v>14</v>
      </c>
      <c r="N59" s="22">
        <v>7.2</v>
      </c>
      <c r="O59" s="13" t="s">
        <v>132</v>
      </c>
      <c r="P59" s="50">
        <v>10</v>
      </c>
      <c r="Q59" s="13">
        <v>0</v>
      </c>
      <c r="R59" s="16" t="s">
        <v>131</v>
      </c>
      <c r="S59" s="50">
        <v>14</v>
      </c>
      <c r="T59" s="224">
        <v>1.1</v>
      </c>
      <c r="U59" s="16" t="s">
        <v>132</v>
      </c>
      <c r="V59" s="234">
        <v>3</v>
      </c>
      <c r="W59" s="13">
        <v>0</v>
      </c>
      <c r="X59" s="16" t="s">
        <v>131</v>
      </c>
      <c r="Y59" s="50">
        <v>14</v>
      </c>
      <c r="Z59" s="338" t="s">
        <v>394</v>
      </c>
      <c r="AA59" s="338"/>
      <c r="AB59" s="338"/>
      <c r="AC59" s="12" t="s">
        <v>388</v>
      </c>
      <c r="AD59" s="16" t="s">
        <v>131</v>
      </c>
      <c r="AE59" s="50" t="s">
        <v>388</v>
      </c>
      <c r="AF59" s="22"/>
      <c r="AG59" s="13"/>
      <c r="AH59" s="230"/>
      <c r="AI59" s="54"/>
      <c r="AJ59" s="16" t="s">
        <v>395</v>
      </c>
      <c r="AK59" s="22"/>
      <c r="AL59" s="13"/>
      <c r="AM59" s="230"/>
      <c r="AN59" s="55"/>
    </row>
    <row r="60" spans="1:40" ht="15" customHeight="1">
      <c r="A60" s="630"/>
      <c r="B60" s="226"/>
      <c r="C60" s="50" t="s">
        <v>396</v>
      </c>
      <c r="D60" s="16">
        <v>1</v>
      </c>
      <c r="E60" s="13">
        <v>0</v>
      </c>
      <c r="F60" s="16" t="s">
        <v>131</v>
      </c>
      <c r="G60" s="50">
        <v>12</v>
      </c>
      <c r="H60" s="22">
        <v>7.4</v>
      </c>
      <c r="I60" s="22" t="s">
        <v>132</v>
      </c>
      <c r="J60" s="227">
        <v>8.1</v>
      </c>
      <c r="K60" s="12">
        <v>0</v>
      </c>
      <c r="L60" s="16" t="s">
        <v>131</v>
      </c>
      <c r="M60" s="50">
        <v>12</v>
      </c>
      <c r="N60" s="22">
        <v>6.9</v>
      </c>
      <c r="O60" s="13" t="s">
        <v>132</v>
      </c>
      <c r="P60" s="50">
        <v>12</v>
      </c>
      <c r="Q60" s="12">
        <v>0</v>
      </c>
      <c r="R60" s="16" t="s">
        <v>131</v>
      </c>
      <c r="S60" s="50">
        <v>12</v>
      </c>
      <c r="T60" s="224">
        <v>1.7</v>
      </c>
      <c r="U60" s="16" t="s">
        <v>132</v>
      </c>
      <c r="V60" s="227">
        <v>4.1</v>
      </c>
      <c r="W60" s="12" t="s">
        <v>388</v>
      </c>
      <c r="X60" s="16" t="s">
        <v>131</v>
      </c>
      <c r="Y60" s="50">
        <v>12</v>
      </c>
      <c r="Z60" s="338" t="s">
        <v>394</v>
      </c>
      <c r="AA60" s="338"/>
      <c r="AB60" s="338"/>
      <c r="AC60" s="12" t="s">
        <v>388</v>
      </c>
      <c r="AD60" s="16" t="s">
        <v>131</v>
      </c>
      <c r="AE60" s="50" t="s">
        <v>388</v>
      </c>
      <c r="AF60" s="13"/>
      <c r="AG60" s="13"/>
      <c r="AH60" s="230"/>
      <c r="AI60" s="56"/>
      <c r="AJ60" s="16" t="s">
        <v>395</v>
      </c>
      <c r="AK60" s="22"/>
      <c r="AL60" s="13"/>
      <c r="AM60" s="13"/>
      <c r="AN60" s="23"/>
    </row>
    <row r="61" spans="1:40" ht="15" customHeight="1">
      <c r="A61" s="307" t="s">
        <v>165</v>
      </c>
      <c r="B61" s="237"/>
      <c r="C61" s="238" t="s">
        <v>397</v>
      </c>
      <c r="D61" s="213">
        <v>1</v>
      </c>
      <c r="E61" s="239">
        <v>4</v>
      </c>
      <c r="F61" s="31" t="s">
        <v>131</v>
      </c>
      <c r="G61" s="240">
        <v>12</v>
      </c>
      <c r="H61" s="241">
        <v>7</v>
      </c>
      <c r="I61" s="241" t="s">
        <v>132</v>
      </c>
      <c r="J61" s="242">
        <v>9.2</v>
      </c>
      <c r="K61" s="243">
        <v>0</v>
      </c>
      <c r="L61" s="31" t="s">
        <v>131</v>
      </c>
      <c r="M61" s="240">
        <v>12</v>
      </c>
      <c r="N61" s="241">
        <v>7.4</v>
      </c>
      <c r="O61" s="239" t="s">
        <v>132</v>
      </c>
      <c r="P61" s="240">
        <v>15</v>
      </c>
      <c r="Q61" s="243">
        <v>10</v>
      </c>
      <c r="R61" s="31" t="s">
        <v>131</v>
      </c>
      <c r="S61" s="240">
        <v>12</v>
      </c>
      <c r="T61" s="244">
        <v>3.9</v>
      </c>
      <c r="U61" s="31" t="s">
        <v>132</v>
      </c>
      <c r="V61" s="240">
        <v>10</v>
      </c>
      <c r="W61" s="243">
        <v>9</v>
      </c>
      <c r="X61" s="31" t="s">
        <v>131</v>
      </c>
      <c r="Y61" s="240">
        <v>12</v>
      </c>
      <c r="Z61" s="243">
        <v>9</v>
      </c>
      <c r="AA61" s="239" t="s">
        <v>132</v>
      </c>
      <c r="AB61" s="240">
        <v>32</v>
      </c>
      <c r="AC61" s="243" t="s">
        <v>388</v>
      </c>
      <c r="AD61" s="213" t="s">
        <v>131</v>
      </c>
      <c r="AE61" s="240">
        <v>12</v>
      </c>
      <c r="AF61" s="245">
        <v>4.9</v>
      </c>
      <c r="AG61" s="245" t="s">
        <v>133</v>
      </c>
      <c r="AH61" s="246">
        <v>10</v>
      </c>
      <c r="AI61" s="223">
        <v>1</v>
      </c>
      <c r="AJ61" s="213" t="s">
        <v>395</v>
      </c>
      <c r="AK61" s="245">
        <v>1.4</v>
      </c>
      <c r="AL61" s="245" t="s">
        <v>133</v>
      </c>
      <c r="AM61" s="246">
        <v>10</v>
      </c>
      <c r="AN61" s="223">
        <v>4</v>
      </c>
    </row>
    <row r="62" spans="1:19" ht="15" customHeight="1">
      <c r="A62" s="23" t="s">
        <v>398</v>
      </c>
      <c r="B62" s="23"/>
      <c r="C62" s="23"/>
      <c r="D62" s="23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</row>
    <row r="63" spans="1:19" ht="15" customHeight="1">
      <c r="A63" s="23" t="s">
        <v>399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5" customHeight="1">
      <c r="A64" s="23" t="s">
        <v>400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5" customHeight="1">
      <c r="A65" s="23" t="s">
        <v>377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1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</sheetData>
  <sheetProtection/>
  <mergeCells count="36">
    <mergeCell ref="Z59:AB59"/>
    <mergeCell ref="Z60:AB60"/>
    <mergeCell ref="D4:D6"/>
    <mergeCell ref="E4:J5"/>
    <mergeCell ref="E6:G6"/>
    <mergeCell ref="H6:J6"/>
    <mergeCell ref="K4:P5"/>
    <mergeCell ref="Q4:V5"/>
    <mergeCell ref="W6:Y6"/>
    <mergeCell ref="Z6:AB6"/>
    <mergeCell ref="AC6:AE6"/>
    <mergeCell ref="AF6:AM6"/>
    <mergeCell ref="K6:M6"/>
    <mergeCell ref="N6:P6"/>
    <mergeCell ref="Q6:S6"/>
    <mergeCell ref="T6:V6"/>
    <mergeCell ref="A59:A60"/>
    <mergeCell ref="A9:A10"/>
    <mergeCell ref="A14:A15"/>
    <mergeCell ref="A17:A18"/>
    <mergeCell ref="A20:A21"/>
    <mergeCell ref="A25:A26"/>
    <mergeCell ref="A41:A42"/>
    <mergeCell ref="A46:A47"/>
    <mergeCell ref="A48:A49"/>
    <mergeCell ref="A50:A51"/>
    <mergeCell ref="C4:C6"/>
    <mergeCell ref="A4:B6"/>
    <mergeCell ref="A2:AN2"/>
    <mergeCell ref="A55:A56"/>
    <mergeCell ref="A27:A28"/>
    <mergeCell ref="A33:A34"/>
    <mergeCell ref="A36:A37"/>
    <mergeCell ref="A39:A40"/>
    <mergeCell ref="W4:AB5"/>
    <mergeCell ref="AC4:AN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2013-06-12T00:09:24Z</cp:lastPrinted>
  <dcterms:created xsi:type="dcterms:W3CDTF">1998-03-25T08:31:26Z</dcterms:created>
  <dcterms:modified xsi:type="dcterms:W3CDTF">2013-06-12T00:10:46Z</dcterms:modified>
  <cp:category/>
  <cp:version/>
  <cp:contentType/>
  <cp:contentStatus/>
</cp:coreProperties>
</file>