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50" activeTab="12"/>
  </bookViews>
  <sheets>
    <sheet name="198" sheetId="1" r:id="rId1"/>
    <sheet name="200" sheetId="2" r:id="rId2"/>
    <sheet name="202" sheetId="3" r:id="rId3"/>
    <sheet name="204" sheetId="4" r:id="rId4"/>
    <sheet name="206" sheetId="5" r:id="rId5"/>
    <sheet name="208" sheetId="6" r:id="rId6"/>
    <sheet name="210" sheetId="7" r:id="rId7"/>
    <sheet name="212" sheetId="8" r:id="rId8"/>
    <sheet name="214" sheetId="9" r:id="rId9"/>
    <sheet name="216" sheetId="10" r:id="rId10"/>
    <sheet name="218" sheetId="11" r:id="rId11"/>
    <sheet name="220" sheetId="12" r:id="rId12"/>
    <sheet name="222" sheetId="13" r:id="rId13"/>
  </sheets>
  <definedNames>
    <definedName name="_xlnm.Print_Area" localSheetId="0">'198'!$A$1:$AM$61</definedName>
    <definedName name="_xlnm.Print_Area" localSheetId="1">'200'!$A$1:$AA$75</definedName>
    <definedName name="_xlnm.Print_Area" localSheetId="2">'202'!$A$1:$AM$78</definedName>
    <definedName name="_xlnm.Print_Area" localSheetId="3">'204'!$A$1:$AK$87</definedName>
    <definedName name="_xlnm.Print_Area" localSheetId="4">'206'!$A$1:$AD$81</definedName>
    <definedName name="_xlnm.Print_Area" localSheetId="5">'208'!$A$1:$AC$52</definedName>
    <definedName name="_xlnm.Print_Area" localSheetId="6">'210'!$A$1:$AB$57</definedName>
    <definedName name="_xlnm.Print_Area" localSheetId="7">'212'!$A$1:$AN$69</definedName>
    <definedName name="_xlnm.Print_Area" localSheetId="8">'214'!$A$1:$AJ$54</definedName>
    <definedName name="_xlnm.Print_Area" localSheetId="9">'216'!$A$1:$S$54</definedName>
    <definedName name="_xlnm.Print_Area" localSheetId="10">'218'!$A$1:$P$66</definedName>
    <definedName name="_xlnm.Print_Area" localSheetId="11">'220'!$A$1:$V$63</definedName>
    <definedName name="_xlnm.Print_Area" localSheetId="12">'222'!$A$1:$Y$72</definedName>
  </definedNames>
  <calcPr fullCalcOnLoad="1"/>
</workbook>
</file>

<file path=xl/sharedStrings.xml><?xml version="1.0" encoding="utf-8"?>
<sst xmlns="http://schemas.openxmlformats.org/spreadsheetml/2006/main" count="5213" uniqueCount="849">
  <si>
    <t>園児・児童・生徒・学生数</t>
  </si>
  <si>
    <t>教　　　　　員　　　　　数</t>
  </si>
  <si>
    <t>計</t>
  </si>
  <si>
    <t>男</t>
  </si>
  <si>
    <t>女</t>
  </si>
  <si>
    <t>本　務　者</t>
  </si>
  <si>
    <t>兼　務　者</t>
  </si>
  <si>
    <t>公立</t>
  </si>
  <si>
    <t>私立</t>
  </si>
  <si>
    <t>国立</t>
  </si>
  <si>
    <t>幼 稚 園</t>
  </si>
  <si>
    <t>小 学 校</t>
  </si>
  <si>
    <t>―</t>
  </si>
  <si>
    <t>中 学 校</t>
  </si>
  <si>
    <t>高等学校</t>
  </si>
  <si>
    <t>短期大学</t>
  </si>
  <si>
    <t>大　　学</t>
  </si>
  <si>
    <t>専修学校</t>
  </si>
  <si>
    <t>各種学校</t>
  </si>
  <si>
    <t>ろう学校</t>
  </si>
  <si>
    <t>養護学校</t>
  </si>
  <si>
    <t>学　 校 　種 　別　　　　　　　設　 置　 者　 別</t>
  </si>
  <si>
    <t>資料　石川県統計課「学校基本調査」、当該学校（文部省「学校基本調査報告書」）</t>
  </si>
  <si>
    <t>国立</t>
  </si>
  <si>
    <t>盲学校</t>
  </si>
  <si>
    <t>公立</t>
  </si>
  <si>
    <t>工業高等　　　　専門学校</t>
  </si>
  <si>
    <t>１１０　　学　校　種　別　設　置　者　別　学　校　数（平成12年５月１日現在）</t>
  </si>
  <si>
    <r>
      <t>学級・学部   　　・学科・  　　　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程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</si>
  <si>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―</t>
  </si>
  <si>
    <t>注　　工業高等専門学校の学生数には、専攻科の学生を含む。</t>
  </si>
  <si>
    <r>
      <t>学 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</si>
  <si>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1</t>
    </r>
    <r>
      <rPr>
        <sz val="12"/>
        <rFont val="ＭＳ 明朝"/>
        <family val="1"/>
      </rPr>
      <t>98  教育及び文化</t>
    </r>
  </si>
  <si>
    <t>資料　石川県統計課「学校基本調査」</t>
  </si>
  <si>
    <t>　２　国立計、公立計、私立計の就園率はそれぞれの幼稚園修了者が小学校１年生（全県）に占める割合である。</t>
  </si>
  <si>
    <t>注１　就園率とは、小学校１年生に対する修了者数の割合である。</t>
  </si>
  <si>
    <t>鹿島町</t>
  </si>
  <si>
    <t>内灘町</t>
  </si>
  <si>
    <t>七塚町</t>
  </si>
  <si>
    <t>野々市町</t>
  </si>
  <si>
    <t>鶴来町</t>
  </si>
  <si>
    <t>松任市</t>
  </si>
  <si>
    <t>羽咋市</t>
  </si>
  <si>
    <t>加賀市</t>
  </si>
  <si>
    <t>珠洲市</t>
  </si>
  <si>
    <t>輪島市</t>
  </si>
  <si>
    <t>小松市</t>
  </si>
  <si>
    <t>七尾市</t>
  </si>
  <si>
    <t>金沢市</t>
  </si>
  <si>
    <t>私立計</t>
  </si>
  <si>
    <t>内浦町</t>
  </si>
  <si>
    <t>穴水町</t>
  </si>
  <si>
    <t>津幡町</t>
  </si>
  <si>
    <t>美川町</t>
  </si>
  <si>
    <t>山中町</t>
  </si>
  <si>
    <t>七尾市</t>
  </si>
  <si>
    <t>公立計</t>
  </si>
  <si>
    <t>国立計</t>
  </si>
  <si>
    <t>12</t>
  </si>
  <si>
    <t>11</t>
  </si>
  <si>
    <t>10</t>
  </si>
  <si>
    <t>９</t>
  </si>
  <si>
    <t>平成８年度</t>
  </si>
  <si>
    <t>女</t>
  </si>
  <si>
    <t>男</t>
  </si>
  <si>
    <t>計</t>
  </si>
  <si>
    <t>分園</t>
  </si>
  <si>
    <t>本園</t>
  </si>
  <si>
    <t>兼　務　者</t>
  </si>
  <si>
    <t>本　務　者</t>
  </si>
  <si>
    <r>
      <t>職　 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数　　　　　（本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者）</t>
    </r>
  </si>
  <si>
    <t>教　　　員　　　数</t>
  </si>
  <si>
    <t>就園率</t>
  </si>
  <si>
    <r>
      <t>修 了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</si>
  <si>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園　 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数</t>
    </r>
  </si>
  <si>
    <t>学級数</t>
  </si>
  <si>
    <t>園　　　数</t>
  </si>
  <si>
    <r>
      <t xml:space="preserve">年 </t>
    </r>
    <r>
      <rPr>
        <sz val="12"/>
        <rFont val="ＭＳ 明朝"/>
        <family val="1"/>
      </rPr>
      <t xml:space="preserve"> 　</t>
    </r>
    <r>
      <rPr>
        <sz val="12"/>
        <rFont val="ＭＳ 明朝"/>
        <family val="1"/>
      </rPr>
      <t>度　　　　　及　　び　　　　　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</si>
  <si>
    <t>（単位：園、学級、人、％）</t>
  </si>
  <si>
    <t>１１１　　幼　　　　　　稚　　　　　　園（各年度５月１日現在）</t>
  </si>
  <si>
    <t>注　　学級数０の学校は休校中の学校である。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</si>
  <si>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</si>
  <si>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</si>
  <si>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</si>
  <si>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</si>
  <si>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</si>
  <si>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</si>
  <si>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</si>
  <si>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</si>
  <si>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</si>
  <si>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９</t>
  </si>
  <si>
    <t>８</t>
  </si>
  <si>
    <t>７</t>
  </si>
  <si>
    <t>６</t>
  </si>
  <si>
    <t>５</t>
  </si>
  <si>
    <t>４</t>
  </si>
  <si>
    <t>３</t>
  </si>
  <si>
    <t>２</t>
  </si>
  <si>
    <t>１</t>
  </si>
  <si>
    <t>０</t>
  </si>
  <si>
    <t>総 数</t>
  </si>
  <si>
    <r>
      <t>（１）　学　　級　　数　　別　　小　　中　　学　　校　　数（平成1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年５月１日現在）</t>
    </r>
  </si>
  <si>
    <t>１１２　　規　模　別　小　中　学　校　数</t>
  </si>
  <si>
    <t>学校種別</t>
  </si>
  <si>
    <t>小　学　校</t>
  </si>
  <si>
    <t>中　学　校</t>
  </si>
  <si>
    <t>１９～　　２４</t>
  </si>
  <si>
    <t>２５～　 ３０</t>
  </si>
  <si>
    <r>
      <t xml:space="preserve">３１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以上</t>
    </r>
  </si>
  <si>
    <t>注　　児童、生徒数０の学校は休校中の学校である。</t>
  </si>
  <si>
    <t>―</t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</si>
  <si>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100以上</t>
    </r>
  </si>
  <si>
    <t>０</t>
  </si>
  <si>
    <t>総 数</t>
  </si>
  <si>
    <r>
      <t>（２）　児 　童　、　生　 徒　 数　 別　 小　 中　 学　 校　 数（平成1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年５月１日現在）</t>
    </r>
  </si>
  <si>
    <t>１１２　　規　模　別　小　中　学　校　数（つづき）</t>
  </si>
  <si>
    <r>
      <t>５０ 　～</t>
    </r>
    <r>
      <rPr>
        <sz val="12"/>
        <rFont val="ＭＳ 明朝"/>
        <family val="1"/>
      </rPr>
      <t>９９</t>
    </r>
  </si>
  <si>
    <r>
      <t xml:space="preserve">１人～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４９</t>
    </r>
  </si>
  <si>
    <r>
      <t>100～　</t>
    </r>
    <r>
      <rPr>
        <sz val="12"/>
        <rFont val="ＭＳ 明朝"/>
        <family val="1"/>
      </rPr>
      <t>149</t>
    </r>
  </si>
  <si>
    <r>
      <t>150～　</t>
    </r>
    <r>
      <rPr>
        <sz val="12"/>
        <rFont val="ＭＳ 明朝"/>
        <family val="1"/>
      </rPr>
      <t>199</t>
    </r>
  </si>
  <si>
    <r>
      <t>200～　</t>
    </r>
    <r>
      <rPr>
        <sz val="12"/>
        <rFont val="ＭＳ 明朝"/>
        <family val="1"/>
      </rPr>
      <t>249</t>
    </r>
  </si>
  <si>
    <r>
      <t>250～　</t>
    </r>
    <r>
      <rPr>
        <sz val="12"/>
        <rFont val="ＭＳ 明朝"/>
        <family val="1"/>
      </rPr>
      <t>299</t>
    </r>
  </si>
  <si>
    <r>
      <t>300～　</t>
    </r>
    <r>
      <rPr>
        <sz val="12"/>
        <rFont val="ＭＳ 明朝"/>
        <family val="1"/>
      </rPr>
      <t>399</t>
    </r>
  </si>
  <si>
    <r>
      <t>400～　</t>
    </r>
    <r>
      <rPr>
        <sz val="12"/>
        <rFont val="ＭＳ 明朝"/>
        <family val="1"/>
      </rPr>
      <t>499</t>
    </r>
  </si>
  <si>
    <r>
      <t>500～　</t>
    </r>
    <r>
      <rPr>
        <sz val="12"/>
        <rFont val="ＭＳ 明朝"/>
        <family val="1"/>
      </rPr>
      <t>599</t>
    </r>
  </si>
  <si>
    <r>
      <t>600～　</t>
    </r>
    <r>
      <rPr>
        <sz val="12"/>
        <rFont val="ＭＳ 明朝"/>
        <family val="1"/>
      </rPr>
      <t>699</t>
    </r>
  </si>
  <si>
    <r>
      <t>700～　</t>
    </r>
    <r>
      <rPr>
        <sz val="12"/>
        <rFont val="ＭＳ 明朝"/>
        <family val="1"/>
      </rPr>
      <t>799</t>
    </r>
  </si>
  <si>
    <r>
      <t>800～　</t>
    </r>
    <r>
      <rPr>
        <sz val="12"/>
        <rFont val="ＭＳ 明朝"/>
        <family val="1"/>
      </rPr>
      <t>899</t>
    </r>
  </si>
  <si>
    <r>
      <t>900～　</t>
    </r>
    <r>
      <rPr>
        <sz val="12"/>
        <rFont val="ＭＳ 明朝"/>
        <family val="1"/>
      </rPr>
      <t>999</t>
    </r>
  </si>
  <si>
    <t>1000～1099</t>
  </si>
  <si>
    <t>１９　　　教　　　　　育　　　　　及　　　　　び　　　　　文　　　　　化</t>
  </si>
  <si>
    <r>
      <t>教育及び文化　1</t>
    </r>
    <r>
      <rPr>
        <sz val="12"/>
        <rFont val="ＭＳ 明朝"/>
        <family val="1"/>
      </rPr>
      <t>99</t>
    </r>
  </si>
  <si>
    <t>内浦町</t>
  </si>
  <si>
    <t>珠洲郡</t>
  </si>
  <si>
    <t>柳田村</t>
  </si>
  <si>
    <t>能都町</t>
  </si>
  <si>
    <t>門前町</t>
  </si>
  <si>
    <t>穴水町</t>
  </si>
  <si>
    <t>鳳至郡</t>
  </si>
  <si>
    <t>鹿西町</t>
  </si>
  <si>
    <t>能登島町</t>
  </si>
  <si>
    <t>鹿島町</t>
  </si>
  <si>
    <t>中島町</t>
  </si>
  <si>
    <t>鳥屋町</t>
  </si>
  <si>
    <t>田鶴浜町</t>
  </si>
  <si>
    <t>鹿島郡</t>
  </si>
  <si>
    <t>押水町</t>
  </si>
  <si>
    <t>志賀町</t>
  </si>
  <si>
    <t>志雄町</t>
  </si>
  <si>
    <t>富来町</t>
  </si>
  <si>
    <t>羽咋郡</t>
  </si>
  <si>
    <t>内灘町</t>
  </si>
  <si>
    <t>宇ノ気町</t>
  </si>
  <si>
    <t>七塚町</t>
  </si>
  <si>
    <t>高松町</t>
  </si>
  <si>
    <t>津幡町</t>
  </si>
  <si>
    <t>河北郡</t>
  </si>
  <si>
    <t>白峰村</t>
  </si>
  <si>
    <t>尾口村</t>
  </si>
  <si>
    <t>鳥越村</t>
  </si>
  <si>
    <t>吉野谷村</t>
  </si>
  <si>
    <t>河内村</t>
  </si>
  <si>
    <t>野々市町</t>
  </si>
  <si>
    <t>鶴来町</t>
  </si>
  <si>
    <t>美川町</t>
  </si>
  <si>
    <t>石川郡</t>
  </si>
  <si>
    <t>川北町</t>
  </si>
  <si>
    <t>辰口町</t>
  </si>
  <si>
    <t>寺井町</t>
  </si>
  <si>
    <t>根上町</t>
  </si>
  <si>
    <t>能美郡</t>
  </si>
  <si>
    <t>山中町</t>
  </si>
  <si>
    <t>江沼郡</t>
  </si>
  <si>
    <t>松任市</t>
  </si>
  <si>
    <t>羽咋市</t>
  </si>
  <si>
    <t>加賀市</t>
  </si>
  <si>
    <t>珠洲市</t>
  </si>
  <si>
    <t>輪島市</t>
  </si>
  <si>
    <t>小松市</t>
  </si>
  <si>
    <t>金沢市</t>
  </si>
  <si>
    <t>私立計</t>
  </si>
  <si>
    <t>公立計</t>
  </si>
  <si>
    <t>国立計</t>
  </si>
  <si>
    <r>
      <t>1</t>
    </r>
    <r>
      <rPr>
        <sz val="12"/>
        <rFont val="ＭＳ 明朝"/>
        <family val="1"/>
      </rPr>
      <t>1</t>
    </r>
  </si>
  <si>
    <t>分　校</t>
  </si>
  <si>
    <t>本　校</t>
  </si>
  <si>
    <t>６　　　学　　　年</t>
  </si>
  <si>
    <t>５　　　学　　　年</t>
  </si>
  <si>
    <t>４　　　学　　　年</t>
  </si>
  <si>
    <t>３　　　学　　　年</t>
  </si>
  <si>
    <t>２　　　学　　　年</t>
  </si>
  <si>
    <t>１　　　学　　　年</t>
  </si>
  <si>
    <t>合　　　　　　計</t>
  </si>
  <si>
    <t>学級数</t>
  </si>
  <si>
    <t>学　　校　　数</t>
  </si>
  <si>
    <t>年度及び　　　　市町村別</t>
  </si>
  <si>
    <t>（単位：校、学級、人）</t>
  </si>
  <si>
    <r>
      <t>（１）　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 校 数 、学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数（各年度５月１日現在）</t>
    </r>
  </si>
  <si>
    <t>１１３　　小　　　　　　　　　　　学　　　　　　　　　　　　校　</t>
  </si>
  <si>
    <t>200  教育及び文化</t>
  </si>
  <si>
    <t>教育及び文化　201</t>
  </si>
  <si>
    <t>202  教育及び文化</t>
  </si>
  <si>
    <t>助教諭</t>
  </si>
  <si>
    <t>市町村別</t>
  </si>
  <si>
    <r>
      <t>兼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</si>
  <si>
    <t>講　　　師</t>
  </si>
  <si>
    <t>養護教諭</t>
  </si>
  <si>
    <r>
      <t>教  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・　　　　　　　　助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諭</t>
    </r>
  </si>
  <si>
    <t>教　　　頭</t>
  </si>
  <si>
    <t>校　　　長</t>
  </si>
  <si>
    <t>合　　　　計</t>
  </si>
  <si>
    <t>本　　　　　　　　　　　　務　　　　　　　　　　　　者</t>
  </si>
  <si>
    <t>年度及び</t>
  </si>
  <si>
    <t>職　　員　　数　　　　　　　　（本　務　者）</t>
  </si>
  <si>
    <t>教　　　　　　　　　　　　　　員　　　　　　　　　　　　　　数</t>
  </si>
  <si>
    <t>（単位：人）</t>
  </si>
  <si>
    <t>（２）　市　町　村　別　教　員　数　及　び　職　員　数（各年度５月１日現在）</t>
  </si>
  <si>
    <t>１１３　　小　　　　　　学　　　　　　校（つづき）</t>
  </si>
  <si>
    <t>教育及び文化　203</t>
  </si>
  <si>
    <t>３　学　年</t>
  </si>
  <si>
    <t>２　学　年</t>
  </si>
  <si>
    <t>１　学　年</t>
  </si>
  <si>
    <t>合　　　計</t>
  </si>
  <si>
    <t>学　　校　　数</t>
  </si>
  <si>
    <t>年度及び　市町村別</t>
  </si>
  <si>
    <t>（単位：校、学級、人）</t>
  </si>
  <si>
    <r>
      <t>（１）　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、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学 年 別 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数（各年度５月１日現在）</t>
    </r>
  </si>
  <si>
    <t>１１４　　中　　　　　　　　　　　学　　　　　　　　　　　校　</t>
  </si>
  <si>
    <t>204  教育及び文化</t>
  </si>
  <si>
    <t>助　教　諭</t>
  </si>
  <si>
    <t>（本　務　者）</t>
  </si>
  <si>
    <t>教　諭　・</t>
  </si>
  <si>
    <t>本　　　　　　　務　　　　　　　者</t>
  </si>
  <si>
    <t>職　　員　　数</t>
  </si>
  <si>
    <t>教　　　　　　　　　　　　　員　　　　　　　　　　　　　数</t>
  </si>
  <si>
    <t>年度及び　　　市町村別</t>
  </si>
  <si>
    <t>（２）  市　町　村　別　教  員  数  及  び  職  員  数（各年度５月１日現在）</t>
  </si>
  <si>
    <t>１１４　　中　　　　　　学　　　　　　校（つづき）</t>
  </si>
  <si>
    <r>
      <t>　２　(</t>
    </r>
    <r>
      <rPr>
        <sz val="12"/>
        <rFont val="ＭＳ 明朝"/>
        <family val="1"/>
      </rPr>
      <t xml:space="preserve">  )は内数で、併置校を再掲したものである。</t>
    </r>
  </si>
  <si>
    <r>
      <t>注１</t>
    </r>
    <r>
      <rPr>
        <sz val="12"/>
        <rFont val="ＭＳ 明朝"/>
        <family val="1"/>
      </rPr>
      <t>　専攻科を含む。</t>
    </r>
  </si>
  <si>
    <t>公立定時制計</t>
  </si>
  <si>
    <t>公立全日制計</t>
  </si>
  <si>
    <r>
      <t>平 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</si>
  <si>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兼　 　務 　　者</t>
  </si>
  <si>
    <t>本　 　務　 　者</t>
  </si>
  <si>
    <t>合　　　  　計</t>
  </si>
  <si>
    <t>職  員  数（本務者）</t>
  </si>
  <si>
    <t>教　　　　　  　　　　員　　　  　　　　　　数</t>
  </si>
  <si>
    <t>学校数</t>
  </si>
  <si>
    <t>年 度 及 び　 　市 町 村 別</t>
  </si>
  <si>
    <t>（単位：校、人）</t>
  </si>
  <si>
    <r>
      <t>（１）　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数（各年度５月１日現在）</t>
    </r>
  </si>
  <si>
    <t>１１５　　高　   　　　　等　　   　　　学　　　   　　校</t>
  </si>
  <si>
    <t>教育及び文化　205</t>
  </si>
  <si>
    <t>私立計</t>
  </si>
  <si>
    <t>柳田村</t>
  </si>
  <si>
    <t>能都町</t>
  </si>
  <si>
    <t>門前町</t>
  </si>
  <si>
    <t>鹿西町</t>
  </si>
  <si>
    <t>能登島町</t>
  </si>
  <si>
    <t>中島町</t>
  </si>
  <si>
    <t>鳥屋町</t>
  </si>
  <si>
    <t>田鶴浜町</t>
  </si>
  <si>
    <t>押水町</t>
  </si>
  <si>
    <t>志賀町</t>
  </si>
  <si>
    <t>志雄町</t>
  </si>
  <si>
    <t>富来町</t>
  </si>
  <si>
    <t>宇ノ気町</t>
  </si>
  <si>
    <t>高松町</t>
  </si>
  <si>
    <t>白峰村</t>
  </si>
  <si>
    <t>尾口村</t>
  </si>
  <si>
    <t>鳥越村</t>
  </si>
  <si>
    <t>吉野谷村</t>
  </si>
  <si>
    <t>河内村</t>
  </si>
  <si>
    <t>川北町</t>
  </si>
  <si>
    <t>辰口町</t>
  </si>
  <si>
    <t>寺井町</t>
  </si>
  <si>
    <t>根上町</t>
  </si>
  <si>
    <t>江沼郡</t>
  </si>
  <si>
    <t>公立計</t>
  </si>
  <si>
    <t>国立計</t>
  </si>
  <si>
    <t>専 攻 科</t>
  </si>
  <si>
    <t>４ 学 年</t>
  </si>
  <si>
    <t>３ 学 年</t>
  </si>
  <si>
    <t>２ 学 年</t>
  </si>
  <si>
    <t>１ 学 年</t>
  </si>
  <si>
    <t>定　　　　　　　　　　　　時　　　　　　　　　　　　制</t>
  </si>
  <si>
    <t>全　　　　　　　　　　　　日　　　　　　　　　　　　制</t>
  </si>
  <si>
    <t>合　　　　　計</t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</si>
  <si>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市 町 村 別</t>
    </r>
  </si>
  <si>
    <t>（２）　市　　町　  村　　別　　、　　学　　年　　別　　生　　徒　　数　（各年度５月１日現在）</t>
  </si>
  <si>
    <t>１１５　　高　　　　　　等　　　　　　学　　　　　　校（つづき）</t>
  </si>
  <si>
    <t>206  教育及び文化</t>
  </si>
  <si>
    <t>教育及び文化　207</t>
  </si>
  <si>
    <t>208  教育及び文化</t>
  </si>
  <si>
    <t>注　　教員数には兼務者を含む。</t>
  </si>
  <si>
    <t>高等部</t>
  </si>
  <si>
    <t>中学部</t>
  </si>
  <si>
    <t>小学部</t>
  </si>
  <si>
    <t>学　級　数</t>
  </si>
  <si>
    <t>職　員　数</t>
  </si>
  <si>
    <t>教　員　数</t>
  </si>
  <si>
    <t>年　　度</t>
  </si>
  <si>
    <t>（単位：人、学級）</t>
  </si>
  <si>
    <t>（１）　教員数、職員数及び学級数（各年度５月１日現在）</t>
  </si>
  <si>
    <t>１１６　　盲　　　　学　　　　校　</t>
  </si>
  <si>
    <t>別　科</t>
  </si>
  <si>
    <t>専攻科</t>
  </si>
  <si>
    <t>本　科</t>
  </si>
  <si>
    <t>高　    　等　    　部</t>
  </si>
  <si>
    <t>中  学  部</t>
  </si>
  <si>
    <t>小  学  部</t>
  </si>
  <si>
    <t>総　　　　　　数</t>
  </si>
  <si>
    <t>（２）　児　童・生　徒　数（各年度５月１日現在）</t>
  </si>
  <si>
    <t>１１６　　盲　　　学　　　校（つづき）　</t>
  </si>
  <si>
    <t>注　　教員数には兼務者を含む。</t>
  </si>
  <si>
    <t>12</t>
  </si>
  <si>
    <t>11</t>
  </si>
  <si>
    <t>10</t>
  </si>
  <si>
    <t>９</t>
  </si>
  <si>
    <t>幼稚部</t>
  </si>
  <si>
    <t>学　　　級　　　数</t>
  </si>
  <si>
    <t>職　　員　　数</t>
  </si>
  <si>
    <t>教　　員 　数</t>
  </si>
  <si>
    <t>１１７　　ろ　　う　　学　　校　</t>
  </si>
  <si>
    <t>高　等　部</t>
  </si>
  <si>
    <t>中　学　部</t>
  </si>
  <si>
    <t>小　学　部</t>
  </si>
  <si>
    <t>幼　稚　部</t>
  </si>
  <si>
    <t>総　　　　数</t>
  </si>
  <si>
    <t>年   度</t>
  </si>
  <si>
    <t>（２）　幼  　児 ・ 児　  童 ・ 生 　 徒　  数（各年度５月１日現在）</t>
  </si>
  <si>
    <t>１１７　　ろ　　　う　　　学　　　校（つづき）　</t>
  </si>
  <si>
    <t>学　  　級　  　数</t>
  </si>
  <si>
    <t>（１）　教　員　数 、 職　員　数　及　び　学　級　数（各年度５月１日現在）</t>
  </si>
  <si>
    <t>１１８　　養　　　護　　　学　　　校</t>
  </si>
  <si>
    <t>高 等 部</t>
  </si>
  <si>
    <t>中 学 部</t>
  </si>
  <si>
    <t>小 学 部</t>
  </si>
  <si>
    <t>総　　　　　　数</t>
  </si>
  <si>
    <t>(単位：人）</t>
  </si>
  <si>
    <t>（２）　幼 児・児 童・生 徒 数（各年度５月１日現在）</t>
  </si>
  <si>
    <t>１１８　　養　　護　　学　　校（つづき）</t>
  </si>
  <si>
    <t>個       人</t>
  </si>
  <si>
    <t>その他の法人</t>
  </si>
  <si>
    <t>社 団 法 人</t>
  </si>
  <si>
    <t>財 団 法 人</t>
  </si>
  <si>
    <t>準学校法人</t>
  </si>
  <si>
    <t>学 校 法 人</t>
  </si>
  <si>
    <t>私　　　　　立</t>
  </si>
  <si>
    <t>公　　　　　立</t>
  </si>
  <si>
    <t>国　　　　　立</t>
  </si>
  <si>
    <t>総　　　　　数</t>
  </si>
  <si>
    <t>その他</t>
  </si>
  <si>
    <t>昼 間</t>
  </si>
  <si>
    <t>一般課程</t>
  </si>
  <si>
    <t>専門課程</t>
  </si>
  <si>
    <t>高等課程</t>
  </si>
  <si>
    <t>総　　　数</t>
  </si>
  <si>
    <t>学校数</t>
  </si>
  <si>
    <t>学　　　　　　　　科　　　　　　　　数</t>
  </si>
  <si>
    <t>設  置  者  別</t>
  </si>
  <si>
    <t>（単位：校、学科）</t>
  </si>
  <si>
    <t>（１）　学　校　数　及　び　学　科　数（平成12年５月１日現在）</t>
  </si>
  <si>
    <t>１１９　　専　　修　　学　　校</t>
  </si>
  <si>
    <r>
      <t xml:space="preserve">年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</si>
  <si>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教育及び文化　209</t>
  </si>
  <si>
    <t>210  教育及び文化</t>
  </si>
  <si>
    <t>文化・教養その他</t>
  </si>
  <si>
    <t>通訳・ガイド</t>
  </si>
  <si>
    <t>外国語</t>
  </si>
  <si>
    <t>デザイン</t>
  </si>
  <si>
    <t>服飾・家政その他</t>
  </si>
  <si>
    <t>和洋裁</t>
  </si>
  <si>
    <t>家政</t>
  </si>
  <si>
    <t>商業その他</t>
  </si>
  <si>
    <t>経営</t>
  </si>
  <si>
    <t>秘書</t>
  </si>
  <si>
    <t>経理・簿記</t>
  </si>
  <si>
    <t>商業</t>
  </si>
  <si>
    <t>教育社会福祉その他</t>
  </si>
  <si>
    <t>保育士養成</t>
  </si>
  <si>
    <t>衛生その他</t>
  </si>
  <si>
    <t>美容</t>
  </si>
  <si>
    <t>理容</t>
  </si>
  <si>
    <t>調理</t>
  </si>
  <si>
    <t>医療その他</t>
  </si>
  <si>
    <t>柔道整復</t>
  </si>
  <si>
    <t>歯科技工</t>
  </si>
  <si>
    <t>歯科衛生</t>
  </si>
  <si>
    <t>看護</t>
  </si>
  <si>
    <t>農業その他</t>
  </si>
  <si>
    <t>工業その他</t>
  </si>
  <si>
    <t>情報処理</t>
  </si>
  <si>
    <t>電子計算機</t>
  </si>
  <si>
    <t>機械</t>
  </si>
  <si>
    <t>自動車整備</t>
  </si>
  <si>
    <t>無線・通信</t>
  </si>
  <si>
    <t>電気・電子</t>
  </si>
  <si>
    <t>土木・建築</t>
  </si>
  <si>
    <t>栄養</t>
  </si>
  <si>
    <t>医療その他</t>
  </si>
  <si>
    <t>看護</t>
  </si>
  <si>
    <t>合　　　　　　計</t>
  </si>
  <si>
    <t>学　　　　　　　科</t>
  </si>
  <si>
    <t>ア　　専 　 　門　 　 課　　  程</t>
  </si>
  <si>
    <r>
      <t>（２）　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 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年５月１日現在）</t>
    </r>
  </si>
  <si>
    <t>１１９　　専　　修　　学　　校（つづき）</t>
  </si>
  <si>
    <t>生　　徒　　数</t>
  </si>
  <si>
    <r>
      <t>入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数（春 期）</t>
    </r>
  </si>
  <si>
    <r>
      <t>文化・教養・</t>
    </r>
    <r>
      <rPr>
        <sz val="12"/>
        <rFont val="ＭＳ 明朝"/>
        <family val="1"/>
      </rPr>
      <t>その他</t>
    </r>
  </si>
  <si>
    <t>外国語</t>
  </si>
  <si>
    <t>和洋裁</t>
  </si>
  <si>
    <t>商業実務その他</t>
  </si>
  <si>
    <t>美容</t>
  </si>
  <si>
    <t>理容</t>
  </si>
  <si>
    <t>調理</t>
  </si>
  <si>
    <t>准看護</t>
  </si>
  <si>
    <t>情報処理</t>
  </si>
  <si>
    <t>准看護</t>
  </si>
  <si>
    <t>公立計</t>
  </si>
  <si>
    <t>入　学　者　数（春 期）</t>
  </si>
  <si>
    <t>生　　　徒　　　数</t>
  </si>
  <si>
    <t>学　　　　　　科</t>
  </si>
  <si>
    <t>イ　　高　　　  等 　　 　課 　　 　程</t>
  </si>
  <si>
    <t>１１９　　専　修　学　校（つづき）</t>
  </si>
  <si>
    <r>
      <t>家</t>
    </r>
    <r>
      <rPr>
        <sz val="12"/>
        <rFont val="ＭＳ 明朝"/>
        <family val="1"/>
      </rPr>
      <t>政</t>
    </r>
  </si>
  <si>
    <t>私立計</t>
  </si>
  <si>
    <t>公立計</t>
  </si>
  <si>
    <t>国立計</t>
  </si>
  <si>
    <t>合　　　　　計</t>
  </si>
  <si>
    <t>学　　　　　科</t>
  </si>
  <si>
    <t>ウ　　一 　　般　　 課　　 程</t>
  </si>
  <si>
    <r>
      <t>（２）　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生 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年５月１日現在）</t>
    </r>
  </si>
  <si>
    <t>…</t>
  </si>
  <si>
    <t>…</t>
  </si>
  <si>
    <t>一 般</t>
  </si>
  <si>
    <t>専 門</t>
  </si>
  <si>
    <t>高 等</t>
  </si>
  <si>
    <t>一 般</t>
  </si>
  <si>
    <t>専 門</t>
  </si>
  <si>
    <t>高 等</t>
  </si>
  <si>
    <t>職員数</t>
  </si>
  <si>
    <t>教　　　員　　　数</t>
  </si>
  <si>
    <t>私　　　　　　　立</t>
  </si>
  <si>
    <t>公　　　　　　立</t>
  </si>
  <si>
    <t>国　　　　　　立</t>
  </si>
  <si>
    <r>
      <t>（３）　教 員 数 及 び 職 員 数（平成1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年５月１日現在）</t>
    </r>
  </si>
  <si>
    <t>１１９　　専　　修　　学　　校（つづき）</t>
  </si>
  <si>
    <r>
      <t xml:space="preserve">区　　　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分</t>
    </r>
  </si>
  <si>
    <r>
      <t xml:space="preserve">本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者</t>
    </r>
  </si>
  <si>
    <r>
      <t xml:space="preserve">兼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者</t>
    </r>
  </si>
  <si>
    <t>教育及び文化　211</t>
  </si>
  <si>
    <t>212  教育及び文化</t>
  </si>
  <si>
    <t>私立</t>
  </si>
  <si>
    <t>公立</t>
  </si>
  <si>
    <t>（単位：学校、課程、人）</t>
  </si>
  <si>
    <t>（１）　学 校 数、課 程 数 及 び 男 女 別 教 職 員 数（各年度５月１日現在）</t>
  </si>
  <si>
    <t>１２０　　各　　　  　種　 　　 　学　  　　　校</t>
  </si>
  <si>
    <r>
      <t xml:space="preserve">教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員　　数</t>
    </r>
  </si>
  <si>
    <t>職　　員　　数</t>
  </si>
  <si>
    <t>私   　　立</t>
  </si>
  <si>
    <t>公   　　立</t>
  </si>
  <si>
    <t>国   　　立</t>
  </si>
  <si>
    <t>総    　　数</t>
  </si>
  <si>
    <t>ア　　設　置　者　別　生　徒　数（各年度５月１日現在）</t>
  </si>
  <si>
    <t>（２）　生　　　　　徒　　　　　数</t>
  </si>
  <si>
    <t>１２０　　各　　　 種　　　 学　　　 校（つづき）</t>
  </si>
  <si>
    <t>総  数</t>
  </si>
  <si>
    <t>自動車操縦</t>
  </si>
  <si>
    <t>予 備 校</t>
  </si>
  <si>
    <t>文化その他</t>
  </si>
  <si>
    <t>演劇・映画</t>
  </si>
  <si>
    <t>編物・手芸</t>
  </si>
  <si>
    <t>料　　　理</t>
  </si>
  <si>
    <t>和　洋　裁</t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</si>
  <si>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　　　商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実</t>
    </r>
    <r>
      <rPr>
        <sz val="12"/>
        <rFont val="ＭＳ 明朝"/>
        <family val="1"/>
      </rPr>
      <t>務</t>
    </r>
  </si>
  <si>
    <t>准　看　護</t>
  </si>
  <si>
    <t>私　　　　　　　　　　　　　　　立</t>
  </si>
  <si>
    <t>公 立</t>
  </si>
  <si>
    <t>総　　　数</t>
  </si>
  <si>
    <t>性　　　別</t>
  </si>
  <si>
    <r>
      <t>イ　　課　程　別　生　徒　数（平成1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年５月１日現在）</t>
    </r>
  </si>
  <si>
    <t>（２）　生　　　　徒　　　　数</t>
  </si>
  <si>
    <t>資料　当該学校（文部省「学校基本調査報告書」）</t>
  </si>
  <si>
    <t>注　　学科別在学者数には、専攻科の学生は含まれていない。</t>
  </si>
  <si>
    <t>私 立</t>
  </si>
  <si>
    <t>国 立</t>
  </si>
  <si>
    <t>建築学科</t>
  </si>
  <si>
    <t>環境都市工学科</t>
  </si>
  <si>
    <t>電子情報工学科</t>
  </si>
  <si>
    <t>電気工学科</t>
  </si>
  <si>
    <t>機械工学科</t>
  </si>
  <si>
    <t>その他</t>
  </si>
  <si>
    <t>事務系</t>
  </si>
  <si>
    <t>助手</t>
  </si>
  <si>
    <t>講師</t>
  </si>
  <si>
    <t>助教授</t>
  </si>
  <si>
    <t>教授</t>
  </si>
  <si>
    <t>校長</t>
  </si>
  <si>
    <t>学 科 別 入 学 者 数</t>
  </si>
  <si>
    <t>学 科 別 志 願 者 数</t>
  </si>
  <si>
    <t>本　　　務　　　者</t>
  </si>
  <si>
    <t>総      数</t>
  </si>
  <si>
    <t>入　　　　　学　　　　　状　　　　　況</t>
  </si>
  <si>
    <t>学 科 別 在 学 者 数</t>
  </si>
  <si>
    <t>職　員　数</t>
  </si>
  <si>
    <t>教　　　　員　　　　数</t>
  </si>
  <si>
    <t>設置者名　　　　　　及　　び　　　　　性　　別　</t>
  </si>
  <si>
    <t>１２１　　高 　等　 専　 門　 学　 校（国 立 及 び 私 立）（平成12年５月１日現在）</t>
  </si>
  <si>
    <r>
      <t xml:space="preserve">年  度 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　　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</si>
  <si>
    <t>学校数</t>
  </si>
  <si>
    <t>課程数</t>
  </si>
  <si>
    <r>
      <t xml:space="preserve">公 </t>
    </r>
    <r>
      <rPr>
        <sz val="12"/>
        <rFont val="ＭＳ 明朝"/>
        <family val="1"/>
      </rPr>
      <t xml:space="preserve">             </t>
    </r>
    <r>
      <rPr>
        <sz val="12"/>
        <rFont val="ＭＳ 明朝"/>
        <family val="1"/>
      </rPr>
      <t>立</t>
    </r>
  </si>
  <si>
    <r>
      <t xml:space="preserve">私 </t>
    </r>
    <r>
      <rPr>
        <sz val="12"/>
        <rFont val="ＭＳ 明朝"/>
        <family val="1"/>
      </rPr>
      <t xml:space="preserve">             </t>
    </r>
    <r>
      <rPr>
        <sz val="12"/>
        <rFont val="ＭＳ 明朝"/>
        <family val="1"/>
      </rPr>
      <t>立</t>
    </r>
  </si>
  <si>
    <r>
      <t xml:space="preserve">年          </t>
    </r>
    <r>
      <rPr>
        <sz val="12"/>
        <rFont val="ＭＳ 明朝"/>
        <family val="1"/>
      </rPr>
      <t>度</t>
    </r>
  </si>
  <si>
    <t>資料　当該学校（文部省「学校基本調査報告書」）</t>
  </si>
  <si>
    <t>兼　 務　 者</t>
  </si>
  <si>
    <t>者</t>
  </si>
  <si>
    <t>務</t>
  </si>
  <si>
    <t>本</t>
  </si>
  <si>
    <t>総数</t>
  </si>
  <si>
    <t>私　　立</t>
  </si>
  <si>
    <t>公　　立</t>
  </si>
  <si>
    <t>国　　立</t>
  </si>
  <si>
    <t>小　　計</t>
  </si>
  <si>
    <t>短　　　期　　　大　　　学</t>
  </si>
  <si>
    <t>大　　　　　　　　　　学</t>
  </si>
  <si>
    <t>総　　　　　数</t>
  </si>
  <si>
    <t>ア　　教　　  　　員　　  　　数</t>
  </si>
  <si>
    <r>
      <t>（１）　職  名  別  教  員  数 、職  員  数（平成1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年５月１日現在）</t>
    </r>
  </si>
  <si>
    <t>１２２　　大　    学　、　短    　期　    大　    学</t>
  </si>
  <si>
    <r>
      <t xml:space="preserve">職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名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別</t>
    </r>
  </si>
  <si>
    <r>
      <t>副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長</t>
    </r>
  </si>
  <si>
    <r>
      <t xml:space="preserve">学          </t>
    </r>
    <r>
      <rPr>
        <sz val="12"/>
        <rFont val="ＭＳ 明朝"/>
        <family val="1"/>
      </rPr>
      <t>長</t>
    </r>
  </si>
  <si>
    <r>
      <t xml:space="preserve">教 </t>
    </r>
    <r>
      <rPr>
        <sz val="12"/>
        <rFont val="ＭＳ 明朝"/>
        <family val="1"/>
      </rPr>
      <t xml:space="preserve">         </t>
    </r>
    <r>
      <rPr>
        <sz val="12"/>
        <rFont val="ＭＳ 明朝"/>
        <family val="1"/>
      </rPr>
      <t>授</t>
    </r>
  </si>
  <si>
    <r>
      <t xml:space="preserve">助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教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授</t>
    </r>
  </si>
  <si>
    <r>
      <t xml:space="preserve">講 </t>
    </r>
    <r>
      <rPr>
        <sz val="12"/>
        <rFont val="ＭＳ 明朝"/>
        <family val="1"/>
      </rPr>
      <t xml:space="preserve">         </t>
    </r>
    <r>
      <rPr>
        <sz val="12"/>
        <rFont val="ＭＳ 明朝"/>
        <family val="1"/>
      </rPr>
      <t>師</t>
    </r>
  </si>
  <si>
    <r>
      <t xml:space="preserve">助 </t>
    </r>
    <r>
      <rPr>
        <sz val="12"/>
        <rFont val="ＭＳ 明朝"/>
        <family val="1"/>
      </rPr>
      <t xml:space="preserve">         </t>
    </r>
    <r>
      <rPr>
        <sz val="12"/>
        <rFont val="ＭＳ 明朝"/>
        <family val="1"/>
      </rPr>
      <t>手</t>
    </r>
  </si>
  <si>
    <t>看護婦</t>
  </si>
  <si>
    <t>再　　掲</t>
  </si>
  <si>
    <t>そ　の　他</t>
  </si>
  <si>
    <t>教　務　系</t>
  </si>
  <si>
    <t>医　療　系</t>
  </si>
  <si>
    <t>技術技能系</t>
  </si>
  <si>
    <t>事　務　系</t>
  </si>
  <si>
    <t>私　  立</t>
  </si>
  <si>
    <t>公　  立</t>
  </si>
  <si>
    <t>国    立</t>
  </si>
  <si>
    <t>小　　計</t>
  </si>
  <si>
    <t>国　  立</t>
  </si>
  <si>
    <t>大　　　　　　　　　　　学</t>
  </si>
  <si>
    <t>総　　　　数</t>
  </si>
  <si>
    <t>総　　　　数</t>
  </si>
  <si>
    <t>イ　　職　  　　  員　    　　数</t>
  </si>
  <si>
    <t>１２２　　大　　学　、　短　　期　　大　　学（つづき）</t>
  </si>
  <si>
    <t>総　　　　　      数</t>
  </si>
  <si>
    <r>
      <t>職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　　名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　別</t>
    </r>
  </si>
  <si>
    <t>学生の健康管理</t>
  </si>
  <si>
    <t>附 属 病 院</t>
  </si>
  <si>
    <t>注　その他には、別科、聴講生、研究生等を含む。</t>
  </si>
  <si>
    <t>私　　　立</t>
  </si>
  <si>
    <t>公　　　立</t>
  </si>
  <si>
    <t>国　　　立</t>
  </si>
  <si>
    <t>総　　　数</t>
  </si>
  <si>
    <t>専　攻　科</t>
  </si>
  <si>
    <t>学　　　部</t>
  </si>
  <si>
    <t>大　学　院</t>
  </si>
  <si>
    <t>短 期 大 学</t>
  </si>
  <si>
    <t>大　　　　　　　　　　　　　　　　　学</t>
  </si>
  <si>
    <t>総　　　　数</t>
  </si>
  <si>
    <t>（単位：人）</t>
  </si>
  <si>
    <r>
      <t>（２）　学　　　　　生　　　　　数（平成1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年５月１日現在）</t>
    </r>
  </si>
  <si>
    <t>設置者別　　　</t>
  </si>
  <si>
    <t>教育及び文化　213</t>
  </si>
  <si>
    <t>214  教育及び文化</t>
  </si>
  <si>
    <r>
      <t>注　入学志願者数、入学者数は、平成1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年度の募集によるもの、卒業者数は平成1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年３月のものである。</t>
    </r>
  </si>
  <si>
    <t>国立</t>
  </si>
  <si>
    <t>卒業者</t>
  </si>
  <si>
    <t>入学者</t>
  </si>
  <si>
    <t>入学志願者</t>
  </si>
  <si>
    <t>経営情報学研究科</t>
  </si>
  <si>
    <t>経営情報学部</t>
  </si>
  <si>
    <t>知識科学研究科</t>
  </si>
  <si>
    <t>材料科学研究科</t>
  </si>
  <si>
    <t>情報科学研究科</t>
  </si>
  <si>
    <t>外国語学部</t>
  </si>
  <si>
    <r>
      <t>文 　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部　　　社会福祉学部</t>
    </r>
  </si>
  <si>
    <r>
      <t>経 済</t>
    </r>
    <r>
      <rPr>
        <sz val="12"/>
        <rFont val="ＭＳ 明朝"/>
        <family val="1"/>
      </rPr>
      <t xml:space="preserve"> 学 部</t>
    </r>
  </si>
  <si>
    <t>美術工芸学部　　　美術文化学部</t>
  </si>
  <si>
    <r>
      <t>工 学</t>
    </r>
    <r>
      <rPr>
        <sz val="12"/>
        <rFont val="ＭＳ 明朝"/>
        <family val="1"/>
      </rPr>
      <t xml:space="preserve"> 部</t>
    </r>
  </si>
  <si>
    <r>
      <t>看 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部</t>
    </r>
  </si>
  <si>
    <t>薬 学 部</t>
  </si>
  <si>
    <t>医 学 部</t>
  </si>
  <si>
    <t>理 学 部</t>
  </si>
  <si>
    <t>教育学部</t>
  </si>
  <si>
    <t>法 学 部</t>
  </si>
  <si>
    <t>（単位:人）</t>
  </si>
  <si>
    <t>ア　　大　　　　　　　　　　　　学</t>
  </si>
  <si>
    <t>（３）　学 部 ( 科 ) 別 入 学 志 願 者 、入 学 者 及 び 卒 業 者 数</t>
  </si>
  <si>
    <t>１２２　　大　　　　　学　　・　　短　　　　　期　　　　　大　　　　　学（つづき）</t>
  </si>
  <si>
    <r>
      <t>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分</t>
    </r>
  </si>
  <si>
    <t>　２　農業工学科には、生物生産学科、食品科学科を含む。　</t>
  </si>
  <si>
    <r>
      <t>注１　入学志願者数、入学者数は、平成1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年度の募集によるもの、卒業者数は平成1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年３月のものである。</t>
    </r>
  </si>
  <si>
    <t>X</t>
  </si>
  <si>
    <t>X</t>
  </si>
  <si>
    <t>人間福祉学科</t>
  </si>
  <si>
    <t>言語コミュニケーション学科</t>
  </si>
  <si>
    <t>経営情報学科</t>
  </si>
  <si>
    <t>秘書学科</t>
  </si>
  <si>
    <t>経営実務科</t>
  </si>
  <si>
    <t>美術学科</t>
  </si>
  <si>
    <t>幼児教育学科</t>
  </si>
  <si>
    <t>産業情報科</t>
  </si>
  <si>
    <r>
      <t>教 養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</si>
  <si>
    <t>英語コミュニケーション学科</t>
  </si>
  <si>
    <t>食物栄養学科</t>
  </si>
  <si>
    <r>
      <t>保 育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</si>
  <si>
    <t>生活文化学科</t>
  </si>
  <si>
    <t>文 学 科</t>
  </si>
  <si>
    <t>農業工学科</t>
  </si>
  <si>
    <t>総　　数</t>
  </si>
  <si>
    <t>区　分</t>
  </si>
  <si>
    <t>イ　　短　　　期　　　大　　　学</t>
  </si>
  <si>
    <t>教育及び文化　215</t>
  </si>
  <si>
    <t>216  教育及び文化</t>
  </si>
  <si>
    <t>資料　石川県統計課「学校基本調査」</t>
  </si>
  <si>
    <t>女</t>
  </si>
  <si>
    <t>男</t>
  </si>
  <si>
    <t xml:space="preserve">  12</t>
  </si>
  <si>
    <r>
      <t xml:space="preserve"> </t>
    </r>
    <r>
      <rPr>
        <sz val="12"/>
        <rFont val="ＭＳ 明朝"/>
        <family val="1"/>
      </rPr>
      <t xml:space="preserve"> 11</t>
    </r>
  </si>
  <si>
    <r>
      <t xml:space="preserve"> </t>
    </r>
    <r>
      <rPr>
        <sz val="12"/>
        <rFont val="ＭＳ 明朝"/>
        <family val="1"/>
      </rPr>
      <t xml:space="preserve"> 10</t>
    </r>
  </si>
  <si>
    <r>
      <t xml:space="preserve"> </t>
    </r>
    <r>
      <rPr>
        <sz val="12"/>
        <rFont val="ＭＳ 明朝"/>
        <family val="1"/>
      </rPr>
      <t xml:space="preserve"> ９</t>
    </r>
  </si>
  <si>
    <t>平成８年</t>
  </si>
  <si>
    <t>うち就職　　　　　　している者</t>
  </si>
  <si>
    <t>うち就職　　　　進 学 者</t>
  </si>
  <si>
    <t>死　亡　　　　・　　　　　不　詳</t>
  </si>
  <si>
    <t>左記以外</t>
  </si>
  <si>
    <t>就 職 者</t>
  </si>
  <si>
    <t>専修学校等進入学者</t>
  </si>
  <si>
    <t>進 学 者</t>
  </si>
  <si>
    <t>年次及び　　   　男 女 別</t>
  </si>
  <si>
    <t xml:space="preserve">（１）　中 　　　学 　　　校　 </t>
  </si>
  <si>
    <t>１２３　　卒　　　　業　　　　者</t>
  </si>
  <si>
    <t>うち就職　　　している者</t>
  </si>
  <si>
    <t>うち就職　　　進 学 者</t>
  </si>
  <si>
    <t>専修学校等進入学者</t>
  </si>
  <si>
    <t>大学等進学者</t>
  </si>
  <si>
    <t>総    数</t>
  </si>
  <si>
    <r>
      <t>（２）　高 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学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校</t>
    </r>
  </si>
  <si>
    <t>１２３　　卒　　　業　　　者（つづき）</t>
  </si>
  <si>
    <t>注　　就職者＋就職進学者の内訳である。</t>
  </si>
  <si>
    <t>その他</t>
  </si>
  <si>
    <t>第３次産業</t>
  </si>
  <si>
    <t>第２次産業</t>
  </si>
  <si>
    <t>第１次産業</t>
  </si>
  <si>
    <r>
      <t>1</t>
    </r>
    <r>
      <rPr>
        <sz val="12"/>
        <rFont val="ＭＳ 明朝"/>
        <family val="1"/>
      </rPr>
      <t xml:space="preserve">2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</si>
  <si>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</si>
  <si>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年</t>
    </r>
  </si>
  <si>
    <t>９ 年</t>
  </si>
  <si>
    <t>産　　　　業　　　　別</t>
  </si>
  <si>
    <t xml:space="preserve">（３）　高 等 学 校 産 業 別 就 職 状 況 </t>
  </si>
  <si>
    <t>電気･ｶﾞｽ･水道業、運輸・通信業</t>
  </si>
  <si>
    <r>
      <t xml:space="preserve">農　 　　　　　            </t>
    </r>
    <r>
      <rPr>
        <sz val="12"/>
        <rFont val="ＭＳ 明朝"/>
        <family val="1"/>
      </rPr>
      <t>業</t>
    </r>
  </si>
  <si>
    <r>
      <t xml:space="preserve">林 </t>
    </r>
    <r>
      <rPr>
        <sz val="12"/>
        <rFont val="ＭＳ 明朝"/>
        <family val="1"/>
      </rPr>
      <t xml:space="preserve">                       </t>
    </r>
    <r>
      <rPr>
        <sz val="12"/>
        <rFont val="ＭＳ 明朝"/>
        <family val="1"/>
      </rPr>
      <t xml:space="preserve"> 業</t>
    </r>
  </si>
  <si>
    <r>
      <t xml:space="preserve">漁 </t>
    </r>
    <r>
      <rPr>
        <sz val="12"/>
        <rFont val="ＭＳ 明朝"/>
        <family val="1"/>
      </rPr>
      <t xml:space="preserve">                        </t>
    </r>
    <r>
      <rPr>
        <sz val="12"/>
        <rFont val="ＭＳ 明朝"/>
        <family val="1"/>
      </rPr>
      <t>業</t>
    </r>
  </si>
  <si>
    <r>
      <t xml:space="preserve">鉱             </t>
    </r>
    <r>
      <rPr>
        <sz val="12"/>
        <rFont val="ＭＳ 明朝"/>
        <family val="1"/>
      </rPr>
      <t xml:space="preserve">            </t>
    </r>
    <r>
      <rPr>
        <sz val="12"/>
        <rFont val="ＭＳ 明朝"/>
        <family val="1"/>
      </rPr>
      <t>業</t>
    </r>
  </si>
  <si>
    <r>
      <t xml:space="preserve">建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設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 xml:space="preserve">     業</t>
    </r>
  </si>
  <si>
    <r>
      <t xml:space="preserve">製　   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造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　 　業</t>
    </r>
  </si>
  <si>
    <r>
      <t xml:space="preserve">卸    </t>
    </r>
    <r>
      <rPr>
        <sz val="12"/>
        <rFont val="ＭＳ 明朝"/>
        <family val="1"/>
      </rPr>
      <t>売・小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、飲 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店</t>
    </r>
  </si>
  <si>
    <r>
      <t xml:space="preserve">金    </t>
    </r>
    <r>
      <rPr>
        <sz val="12"/>
        <rFont val="ＭＳ 明朝"/>
        <family val="1"/>
      </rPr>
      <t>融・保 険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、不動産業</t>
    </r>
  </si>
  <si>
    <r>
      <t xml:space="preserve">公              </t>
    </r>
    <r>
      <rPr>
        <sz val="12"/>
        <rFont val="ＭＳ 明朝"/>
        <family val="1"/>
      </rPr>
      <t xml:space="preserve">           </t>
    </r>
    <r>
      <rPr>
        <sz val="12"/>
        <rFont val="ＭＳ 明朝"/>
        <family val="1"/>
      </rPr>
      <t>務</t>
    </r>
  </si>
  <si>
    <r>
      <t>サ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ー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ス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業</t>
    </r>
  </si>
  <si>
    <t>女</t>
  </si>
  <si>
    <t>男</t>
  </si>
  <si>
    <t xml:space="preserve">  12</t>
  </si>
  <si>
    <r>
      <t xml:space="preserve"> </t>
    </r>
    <r>
      <rPr>
        <sz val="12"/>
        <rFont val="ＭＳ 明朝"/>
        <family val="1"/>
      </rPr>
      <t xml:space="preserve"> 11</t>
    </r>
  </si>
  <si>
    <r>
      <t xml:space="preserve"> </t>
    </r>
    <r>
      <rPr>
        <sz val="12"/>
        <rFont val="ＭＳ 明朝"/>
        <family val="1"/>
      </rPr>
      <t xml:space="preserve"> 10</t>
    </r>
  </si>
  <si>
    <r>
      <t xml:space="preserve"> </t>
    </r>
    <r>
      <rPr>
        <sz val="12"/>
        <rFont val="ＭＳ 明朝"/>
        <family val="1"/>
      </rPr>
      <t xml:space="preserve"> ９</t>
    </r>
  </si>
  <si>
    <t>平成８年</t>
  </si>
  <si>
    <t>死亡・不詳</t>
  </si>
  <si>
    <t>専修学校等　　　進 入 学 者</t>
  </si>
  <si>
    <t>大 学 等　　　進 学 者</t>
  </si>
  <si>
    <r>
      <t>年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男</t>
    </r>
    <r>
      <rPr>
        <sz val="12"/>
        <rFont val="ＭＳ 明朝"/>
        <family val="1"/>
      </rPr>
      <t xml:space="preserve"> 女</t>
    </r>
    <r>
      <rPr>
        <sz val="12"/>
        <rFont val="ＭＳ 明朝"/>
        <family val="1"/>
      </rPr>
      <t xml:space="preserve"> 別</t>
    </r>
  </si>
  <si>
    <r>
      <t xml:space="preserve">（４）　盲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校 （高 等 部）</t>
    </r>
  </si>
  <si>
    <t>１２３　　卒　　　業　　　者（つづき）</t>
  </si>
  <si>
    <t>（５）　ろ う 学 校 （高 等 部）</t>
  </si>
  <si>
    <t>専修学校等　　　進 入 学 者</t>
  </si>
  <si>
    <t>（６）　養 護 学 校 （高等部）</t>
  </si>
  <si>
    <t>教育及び文化　217</t>
  </si>
  <si>
    <t>218  教育及び文化</t>
  </si>
  <si>
    <t>資料　石川県立図書館「業務実績調査」</t>
  </si>
  <si>
    <r>
      <t>平成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度</t>
    </r>
  </si>
  <si>
    <t>文　学</t>
  </si>
  <si>
    <t>語　学</t>
  </si>
  <si>
    <t>芸　術</t>
  </si>
  <si>
    <t>産　業</t>
  </si>
  <si>
    <t>工　学</t>
  </si>
  <si>
    <t>自然科学</t>
  </si>
  <si>
    <t>社会科学</t>
  </si>
  <si>
    <t>歴　史</t>
  </si>
  <si>
    <t>哲　学</t>
  </si>
  <si>
    <t>総　記</t>
  </si>
  <si>
    <t>総　数</t>
  </si>
  <si>
    <t>年　  度</t>
  </si>
  <si>
    <t>（単位：冊）</t>
  </si>
  <si>
    <t>ア　　部 　　門  　別  　蔵 　　書  　数</t>
  </si>
  <si>
    <t>（１）　県　　  　　立 　　 　　図  　　　　書 　　 　　館</t>
  </si>
  <si>
    <t>１２４　　図　　　　　　　　　　書　　　　　　　　　　館</t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</si>
  <si>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３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</si>
  <si>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２</t>
    </r>
  </si>
  <si>
    <r>
      <t xml:space="preserve">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3年１月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</si>
  <si>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</si>
  <si>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11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</si>
  <si>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10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</si>
  <si>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９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</si>
  <si>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８</t>
    </r>
  </si>
  <si>
    <r>
      <t xml:space="preserve"> 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７</t>
    </r>
  </si>
  <si>
    <r>
      <t xml:space="preserve">  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６</t>
    </r>
  </si>
  <si>
    <r>
      <t xml:space="preserve"> 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５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</si>
  <si>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年４月</t>
    </r>
  </si>
  <si>
    <r>
      <t>1</t>
    </r>
    <r>
      <rPr>
        <sz val="12"/>
        <rFont val="ＭＳ 明朝"/>
        <family val="1"/>
      </rPr>
      <t>1</t>
    </r>
  </si>
  <si>
    <t>平成８年度</t>
  </si>
  <si>
    <t>平成８年度</t>
  </si>
  <si>
    <t>件</t>
  </si>
  <si>
    <t>人</t>
  </si>
  <si>
    <t>冊</t>
  </si>
  <si>
    <t>日</t>
  </si>
  <si>
    <t>新　　規　　　　　登録者数</t>
  </si>
  <si>
    <t>貸出冊数</t>
  </si>
  <si>
    <t>貸出人員</t>
  </si>
  <si>
    <t>子どもの本のひろば</t>
  </si>
  <si>
    <t>閲　　　覧　　　室</t>
  </si>
  <si>
    <t>合　　　　　計</t>
  </si>
  <si>
    <t>自　　習　　コーナー</t>
  </si>
  <si>
    <t>子どもの　　本　の　　　ひろば</t>
  </si>
  <si>
    <t>閲 覧 室</t>
  </si>
  <si>
    <t>複　写　　　申　込　　　件　数</t>
  </si>
  <si>
    <t>館　　　　　外　　　　　貸　　　　　出</t>
  </si>
  <si>
    <t>利　　　用　　　者　　　数</t>
  </si>
  <si>
    <t>開館日数</t>
  </si>
  <si>
    <t>年度及び　   　　月　　次</t>
  </si>
  <si>
    <t>イ　　各　　　室　　　別　　　利　　　用　　　状　　　況</t>
  </si>
  <si>
    <t>（１）　県　　　  立　 　　 図　  　　書　 　　 館（つづき）</t>
  </si>
  <si>
    <t>１２４　　図　　　　　　　　　　　書　　　　　　　　　　　館（つづき）</t>
  </si>
  <si>
    <t>郷　土</t>
  </si>
  <si>
    <t>年度及び月次</t>
  </si>
  <si>
    <t>ウ　　部　門　別　貸　出　利　用　冊　数</t>
  </si>
  <si>
    <t>（１）　県　  　　立　　 　　図 　　　　書　　 　　館（つづき）</t>
  </si>
  <si>
    <t>１２４　　図　　　　　　　　　　　書　　　　　　　　　　　館（つづき）</t>
  </si>
  <si>
    <t>教育及び文化　219</t>
  </si>
  <si>
    <t>220  教育及び文化</t>
  </si>
  <si>
    <t>資料　石川県教育委員会生涯学習課「石川県の生涯学習・社会教育」</t>
  </si>
  <si>
    <t>職  　員　  数　（人）</t>
  </si>
  <si>
    <t>蔵　書　冊　数　（冊）</t>
  </si>
  <si>
    <t>図　書　館　数　（館）</t>
  </si>
  <si>
    <t>項　　目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</si>
  <si>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</si>
  <si>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</si>
  <si>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</si>
  <si>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t>９ 年 度</t>
  </si>
  <si>
    <r>
      <t>（２）　市 　 町　  村 　 立 　 図 　 書  　館（各年度３月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日現在）</t>
    </r>
  </si>
  <si>
    <t>資料　石川県教育委員会生涯学習課「石川県の生涯学習・社会教育」</t>
  </si>
  <si>
    <r>
      <t>平成</t>
    </r>
    <r>
      <rPr>
        <sz val="12"/>
        <rFont val="ＭＳ 明朝"/>
        <family val="1"/>
      </rPr>
      <t>８</t>
    </r>
    <r>
      <rPr>
        <sz val="12"/>
        <rFont val="ＭＳ 明朝"/>
        <family val="1"/>
      </rPr>
      <t>年度</t>
    </r>
  </si>
  <si>
    <t>学級生数</t>
  </si>
  <si>
    <t>高齢者対象学級</t>
  </si>
  <si>
    <t>成人対象学級</t>
  </si>
  <si>
    <t>家庭教育学級</t>
  </si>
  <si>
    <t>女性対象学級</t>
  </si>
  <si>
    <t>青少年対象学級</t>
  </si>
  <si>
    <t>年 度 及 び     市 町 村 別</t>
  </si>
  <si>
    <t>（単位：学級、人）</t>
  </si>
  <si>
    <t>資料　石川県税務課、教育委員会体育課、石川県ボウリング連盟</t>
  </si>
  <si>
    <t>ス　　キ　　ー　　場</t>
  </si>
  <si>
    <t>ボウリング場</t>
  </si>
  <si>
    <t>ゴ　　ル　　フ　　場</t>
  </si>
  <si>
    <t>ゲートボールコート</t>
  </si>
  <si>
    <t>漕　艇　競　技　場</t>
  </si>
  <si>
    <t>馬　　事　　公　　苑</t>
  </si>
  <si>
    <t>運　　動　　広　　場</t>
  </si>
  <si>
    <t>相　　　撲　　　場</t>
  </si>
  <si>
    <t>弓　　　道　　　場</t>
  </si>
  <si>
    <t>武道場</t>
  </si>
  <si>
    <t>野　　　球　　　場</t>
  </si>
  <si>
    <t>バレー・テニスコート</t>
  </si>
  <si>
    <t>球　　　技　　　場</t>
  </si>
  <si>
    <t>プ　　　ー　　　ル</t>
  </si>
  <si>
    <t>体　　　育　　　館</t>
  </si>
  <si>
    <t>陸　上　競　技　場</t>
  </si>
  <si>
    <t>施 設 名</t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</si>
  <si>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</si>
  <si>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年 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</si>
  <si>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 xml:space="preserve"> 年 度</t>
    </r>
  </si>
  <si>
    <t>９ 年 度</t>
  </si>
  <si>
    <t>資料　（社）日本新聞協会</t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</si>
  <si>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</si>
  <si>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t>１世帯当たり部数</t>
  </si>
  <si>
    <t>１部当たり人口</t>
  </si>
  <si>
    <t>夕刊のみ</t>
  </si>
  <si>
    <t>朝刊のみ</t>
  </si>
  <si>
    <t>朝夕刊セット</t>
  </si>
  <si>
    <t>総    数</t>
  </si>
  <si>
    <t>普　　　及　　　度</t>
  </si>
  <si>
    <t>発　　  　行　  　　部  　　　数</t>
  </si>
  <si>
    <t>年　　次</t>
  </si>
  <si>
    <t>資料　日本放送協会「放送受信契約数統計要覧」</t>
  </si>
  <si>
    <t>うち衛星放送契約数</t>
  </si>
  <si>
    <t>テレビ受信契約数</t>
  </si>
  <si>
    <t>資料　石川県総務課</t>
  </si>
  <si>
    <t>諸                教</t>
  </si>
  <si>
    <t>キ リ ス ト 教 系</t>
  </si>
  <si>
    <t>仏　　 　教　 　　系</t>
  </si>
  <si>
    <t>神 社 及 び 神 道 系</t>
  </si>
  <si>
    <t>項　　目</t>
  </si>
  <si>
    <t>１２５　公共社会体育施設等（各年度３月31日現在）</t>
  </si>
  <si>
    <t>１２６　新聞発行部数及び普及度（10月度）</t>
  </si>
  <si>
    <t>１２７　テレビ受信契約数（各年度３月31日現在）</t>
  </si>
  <si>
    <t>１２８　社寺・教会数（宗教法人）（各年度３月31日現在）</t>
  </si>
  <si>
    <t>総　　　　　  数</t>
  </si>
  <si>
    <t>１２４　図　　　書　　　館（つづき）</t>
  </si>
  <si>
    <t>１２９　市 町 村 別 各 種 学 級（各年度３月31日現在）</t>
  </si>
  <si>
    <t>教育及び文化　221</t>
  </si>
  <si>
    <t>222  教育及び文化</t>
  </si>
  <si>
    <t>資料　石川県教育委員会生涯学習課「市町村生涯学習・社会教育行政調査」</t>
  </si>
  <si>
    <t>会 員 数</t>
  </si>
  <si>
    <t>団 体 数</t>
  </si>
  <si>
    <t>主事等</t>
  </si>
  <si>
    <t>館　長</t>
  </si>
  <si>
    <t>総　数</t>
  </si>
  <si>
    <t>（小学校・中学校）</t>
  </si>
  <si>
    <t>地区館数　　　（含分館）</t>
  </si>
  <si>
    <t>中央館数</t>
  </si>
  <si>
    <t>ＰＴＡ（公立・幼稚園）</t>
  </si>
  <si>
    <t>海 洋 少 年 団</t>
  </si>
  <si>
    <t>ガールスカウト</t>
  </si>
  <si>
    <t>ボーイスカウト</t>
  </si>
  <si>
    <t>スポーツ少年団</t>
  </si>
  <si>
    <t>子 ど も 会</t>
  </si>
  <si>
    <t>団 員 数</t>
  </si>
  <si>
    <t>職　　　員　　　数（常 勤）</t>
  </si>
  <si>
    <t>公民館数</t>
  </si>
  <si>
    <t>各　　　　　　種　　　　　　団　　　　　　体</t>
  </si>
  <si>
    <t>地 域 婦 人 会</t>
  </si>
  <si>
    <t>地 域 青 年 団</t>
  </si>
  <si>
    <t>公　　　　　　　　　民　　　　　　　　　館</t>
  </si>
  <si>
    <t>年 度 及 び　市 町 村 別</t>
  </si>
  <si>
    <t>１３０　　市町村別公民館、青年団、婦人会及び各種団体（各年度３月31日現在）</t>
  </si>
  <si>
    <t>単　位 　団体数</t>
  </si>
  <si>
    <t>教育及び文化　223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</si>
</sst>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\-#,##0.0"/>
    <numFmt numFmtId="201" formatCode="0.0"/>
    <numFmt numFmtId="202" formatCode="#,##0.0;[Red]\-#,##0.0"/>
    <numFmt numFmtId="203" formatCode="\(#,##0\)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2"/>
      <name val="lr ¾©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6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top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ill="1" applyAlignment="1">
      <alignment horizontal="distributed" vertical="center" wrapTex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 applyProtection="1">
      <alignment horizontal="right" vertical="center"/>
      <protection/>
    </xf>
    <xf numFmtId="38" fontId="0" fillId="0" borderId="21" xfId="48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20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200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200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8" applyFont="1" applyFill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8" applyFont="1" applyFill="1" applyBorder="1" applyAlignment="1" applyProtection="1">
      <alignment vertical="center"/>
      <protection/>
    </xf>
    <xf numFmtId="200" fontId="8" fillId="0" borderId="0" xfId="48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horizontal="right" vertical="center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200" fontId="8" fillId="0" borderId="0" xfId="48" applyNumberFormat="1" applyFont="1" applyFill="1" applyBorder="1" applyAlignment="1" applyProtection="1">
      <alignment vertical="center"/>
      <protection/>
    </xf>
    <xf numFmtId="20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202" fontId="8" fillId="0" borderId="0" xfId="48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0" fillId="0" borderId="0" xfId="48" applyFont="1" applyFill="1" applyAlignment="1" applyProtection="1">
      <alignment vertical="center"/>
      <protection/>
    </xf>
    <xf numFmtId="202" fontId="0" fillId="0" borderId="0" xfId="48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0" fillId="0" borderId="22" xfId="48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37" fontId="0" fillId="0" borderId="28" xfId="0" applyNumberFormat="1" applyFont="1" applyFill="1" applyBorder="1" applyAlignment="1" applyProtection="1">
      <alignment horizontal="center" vertical="center" wrapText="1"/>
      <protection/>
    </xf>
    <xf numFmtId="37" fontId="0" fillId="0" borderId="17" xfId="0" applyNumberFormat="1" applyFont="1" applyFill="1" applyBorder="1" applyAlignment="1" applyProtection="1">
      <alignment horizontal="center" vertical="center" wrapText="1"/>
      <protection/>
    </xf>
    <xf numFmtId="37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37" fontId="0" fillId="0" borderId="18" xfId="0" applyNumberForma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14" xfId="0" applyFont="1" applyFill="1" applyBorder="1" applyAlignment="1" applyProtection="1" quotePrefix="1">
      <alignment horizontal="distributed" vertical="center"/>
      <protection/>
    </xf>
    <xf numFmtId="0" fontId="8" fillId="0" borderId="14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 applyProtection="1" quotePrefix="1">
      <alignment horizontal="center" vertical="center"/>
      <protection/>
    </xf>
    <xf numFmtId="0" fontId="0" fillId="0" borderId="0" xfId="0" applyFont="1" applyFill="1" applyAlignment="1" applyProtection="1" quotePrefix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right"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38" fontId="8" fillId="0" borderId="0" xfId="48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38" fontId="8" fillId="0" borderId="0" xfId="48" applyFont="1" applyFill="1" applyAlignment="1">
      <alignment vertical="center"/>
    </xf>
    <xf numFmtId="38" fontId="8" fillId="0" borderId="0" xfId="48" applyFont="1" applyFill="1" applyBorder="1" applyAlignment="1">
      <alignment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4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0" xfId="0" applyFill="1" applyAlignment="1" quotePrefix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27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8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8" fontId="8" fillId="0" borderId="14" xfId="48" applyFont="1" applyFill="1" applyBorder="1" applyAlignment="1">
      <alignment horizontal="distributed" vertical="center"/>
    </xf>
    <xf numFmtId="38" fontId="8" fillId="0" borderId="0" xfId="48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38" fontId="0" fillId="0" borderId="0" xfId="48" applyFont="1" applyFill="1" applyAlignment="1">
      <alignment/>
    </xf>
    <xf numFmtId="0" fontId="0" fillId="0" borderId="0" xfId="0" applyFill="1" applyAlignment="1">
      <alignment/>
    </xf>
    <xf numFmtId="38" fontId="0" fillId="0" borderId="10" xfId="48" applyFont="1" applyFill="1" applyBorder="1" applyAlignment="1">
      <alignment horizontal="right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38" fontId="0" fillId="0" borderId="21" xfId="48" applyFont="1" applyFill="1" applyBorder="1" applyAlignment="1">
      <alignment vertical="center"/>
    </xf>
    <xf numFmtId="203" fontId="0" fillId="0" borderId="10" xfId="48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203" fontId="0" fillId="0" borderId="0" xfId="48" applyNumberFormat="1" applyFont="1" applyFill="1" applyAlignment="1">
      <alignment horizontal="right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203" fontId="0" fillId="0" borderId="0" xfId="48" applyNumberFormat="1" applyFont="1" applyFill="1" applyAlignment="1" quotePrefix="1">
      <alignment horizontal="right" vertical="center"/>
    </xf>
    <xf numFmtId="203" fontId="8" fillId="0" borderId="0" xfId="0" applyNumberFormat="1" applyFont="1" applyFill="1" applyBorder="1" applyAlignment="1" applyProtection="1">
      <alignment vertical="center"/>
      <protection/>
    </xf>
    <xf numFmtId="203" fontId="0" fillId="0" borderId="0" xfId="48" applyNumberFormat="1" applyFont="1" applyFill="1" applyAlignment="1">
      <alignment vertical="center"/>
    </xf>
    <xf numFmtId="0" fontId="0" fillId="0" borderId="14" xfId="0" applyFill="1" applyBorder="1" applyAlignment="1">
      <alignment vertical="center"/>
    </xf>
    <xf numFmtId="203" fontId="8" fillId="0" borderId="0" xfId="48" applyNumberFormat="1" applyFont="1" applyFill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8" fontId="8" fillId="0" borderId="0" xfId="48" applyFont="1" applyFill="1" applyAlignment="1">
      <alignment horizontal="right" vertical="center"/>
    </xf>
    <xf numFmtId="203" fontId="8" fillId="0" borderId="0" xfId="48" applyNumberFormat="1" applyFont="1" applyFill="1" applyAlignment="1">
      <alignment vertical="center"/>
    </xf>
    <xf numFmtId="203" fontId="8" fillId="0" borderId="0" xfId="48" applyNumberFormat="1" applyFont="1" applyFill="1" applyAlignment="1" quotePrefix="1">
      <alignment vertical="center"/>
    </xf>
    <xf numFmtId="203" fontId="0" fillId="0" borderId="0" xfId="48" applyNumberFormat="1" applyFont="1" applyFill="1" applyAlignment="1" quotePrefix="1">
      <alignment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38" fontId="0" fillId="0" borderId="22" xfId="48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7" fontId="8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>
      <alignment vertical="center"/>
    </xf>
    <xf numFmtId="37" fontId="8" fillId="0" borderId="10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 quotePrefix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37" fontId="28" fillId="0" borderId="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quotePrefix="1">
      <alignment horizontal="center" vertical="center"/>
    </xf>
    <xf numFmtId="0" fontId="28" fillId="0" borderId="22" xfId="0" applyFont="1" applyFill="1" applyBorder="1" applyAlignment="1">
      <alignment vertical="center"/>
    </xf>
    <xf numFmtId="37" fontId="28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 quotePrefix="1">
      <alignment horizontal="right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37" fontId="8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22" xfId="0" applyFont="1" applyFill="1" applyBorder="1" applyAlignment="1">
      <alignment vertical="center"/>
    </xf>
    <xf numFmtId="0" fontId="28" fillId="0" borderId="0" xfId="0" applyFont="1" applyFill="1" applyAlignment="1">
      <alignment horizontal="right" vertical="center"/>
    </xf>
    <xf numFmtId="37" fontId="28" fillId="0" borderId="3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quotePrefix="1">
      <alignment horizontal="right" vertical="center"/>
    </xf>
    <xf numFmtId="0" fontId="8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37" fontId="8" fillId="0" borderId="40" xfId="0" applyNumberFormat="1" applyFont="1" applyFill="1" applyBorder="1" applyAlignment="1" applyProtection="1">
      <alignment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8" fillId="0" borderId="22" xfId="0" applyNumberFormat="1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28" xfId="0" applyNumberFormat="1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8" fillId="0" borderId="14" xfId="48" applyFont="1" applyFill="1" applyBorder="1" applyAlignment="1" applyProtection="1" quotePrefix="1">
      <alignment horizontal="center" vertical="center"/>
      <protection/>
    </xf>
    <xf numFmtId="38" fontId="0" fillId="0" borderId="14" xfId="48" applyFont="1" applyFill="1" applyBorder="1" applyAlignment="1" applyProtection="1" quotePrefix="1">
      <alignment horizontal="center" vertical="center"/>
      <protection/>
    </xf>
    <xf numFmtId="38" fontId="0" fillId="0" borderId="14" xfId="48" applyFont="1" applyFill="1" applyBorder="1" applyAlignment="1" applyProtection="1" quotePrefix="1">
      <alignment horizontal="center" vertical="center"/>
      <protection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29" xfId="48" applyFont="1" applyFill="1" applyBorder="1" applyAlignment="1" applyProtection="1">
      <alignment horizontal="center" vertical="center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>
      <alignment horizontal="center" vertical="center"/>
    </xf>
    <xf numFmtId="38" fontId="0" fillId="0" borderId="32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Alignment="1" applyProtection="1" quotePrefix="1">
      <alignment horizontal="right" vertical="center"/>
      <protection/>
    </xf>
    <xf numFmtId="38" fontId="0" fillId="0" borderId="0" xfId="48" applyFont="1" applyFill="1" applyBorder="1" applyAlignment="1" applyProtection="1">
      <alignment vertical="center" textRotation="255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 applyProtection="1">
      <alignment horizontal="center" vertical="center"/>
      <protection/>
    </xf>
    <xf numFmtId="38" fontId="0" fillId="0" borderId="32" xfId="48" applyFont="1" applyFill="1" applyBorder="1" applyAlignment="1">
      <alignment horizontal="center" vertical="center"/>
    </xf>
    <xf numFmtId="38" fontId="8" fillId="0" borderId="10" xfId="48" applyFont="1" applyFill="1" applyBorder="1" applyAlignment="1" applyProtection="1">
      <alignment vertical="center"/>
      <protection/>
    </xf>
    <xf numFmtId="38" fontId="8" fillId="0" borderId="10" xfId="48" applyFont="1" applyFill="1" applyBorder="1" applyAlignment="1" applyProtection="1">
      <alignment horizontal="right" vertical="center"/>
      <protection/>
    </xf>
    <xf numFmtId="38" fontId="8" fillId="0" borderId="21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 quotePrefix="1">
      <alignment horizontal="center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22" xfId="48" applyFont="1" applyFill="1" applyBorder="1" applyAlignment="1" applyProtection="1">
      <alignment horizontal="right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26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0" fillId="0" borderId="40" xfId="48" applyFont="1" applyFill="1" applyBorder="1" applyAlignment="1" applyProtection="1">
      <alignment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horizontal="right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8" fillId="0" borderId="0" xfId="48" applyFont="1" applyFill="1" applyAlignment="1" applyProtection="1">
      <alignment horizontal="right" vertical="center"/>
      <protection/>
    </xf>
    <xf numFmtId="38" fontId="8" fillId="0" borderId="23" xfId="48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center" vertical="center"/>
    </xf>
    <xf numFmtId="38" fontId="0" fillId="0" borderId="31" xfId="48" applyFont="1" applyFill="1" applyBorder="1" applyAlignment="1" applyProtection="1">
      <alignment horizontal="center" vertical="center" textRotation="255"/>
      <protection/>
    </xf>
    <xf numFmtId="38" fontId="0" fillId="0" borderId="11" xfId="48" applyFont="1" applyFill="1" applyBorder="1" applyAlignment="1" applyProtection="1">
      <alignment horizontal="center" vertical="center" textRotation="255"/>
      <protection/>
    </xf>
    <xf numFmtId="38" fontId="0" fillId="0" borderId="30" xfId="48" applyFont="1" applyFill="1" applyBorder="1" applyAlignment="1" applyProtection="1">
      <alignment vertical="center"/>
      <protection/>
    </xf>
    <xf numFmtId="38" fontId="8" fillId="0" borderId="0" xfId="48" applyFont="1" applyFill="1" applyBorder="1" applyAlignment="1" applyProtection="1">
      <alignment horizontal="right" vertical="center"/>
      <protection/>
    </xf>
    <xf numFmtId="38" fontId="8" fillId="0" borderId="30" xfId="48" applyFont="1" applyFill="1" applyBorder="1" applyAlignment="1" applyProtection="1">
      <alignment vertical="center"/>
      <protection/>
    </xf>
    <xf numFmtId="38" fontId="8" fillId="0" borderId="14" xfId="48" applyFont="1" applyFill="1" applyBorder="1" applyAlignment="1" applyProtection="1">
      <alignment horizontal="center" vertical="center"/>
      <protection/>
    </xf>
    <xf numFmtId="38" fontId="8" fillId="0" borderId="0" xfId="48" applyFont="1" applyFill="1" applyBorder="1" applyAlignment="1" applyProtection="1">
      <alignment horizontal="center" vertical="center"/>
      <protection/>
    </xf>
    <xf numFmtId="38" fontId="8" fillId="0" borderId="0" xfId="48" applyFont="1" applyFill="1" applyBorder="1" applyAlignment="1" applyProtection="1">
      <alignment horizontal="center" vertical="center"/>
      <protection/>
    </xf>
    <xf numFmtId="38" fontId="8" fillId="0" borderId="22" xfId="48" applyFont="1" applyFill="1" applyBorder="1" applyAlignment="1" applyProtection="1">
      <alignment vertical="center"/>
      <protection/>
    </xf>
    <xf numFmtId="38" fontId="8" fillId="0" borderId="33" xfId="48" applyFont="1" applyFill="1" applyBorder="1" applyAlignment="1" applyProtection="1">
      <alignment vertical="center"/>
      <protection/>
    </xf>
    <xf numFmtId="38" fontId="8" fillId="0" borderId="23" xfId="48" applyFont="1" applyFill="1" applyBorder="1" applyAlignment="1" applyProtection="1">
      <alignment horizontal="center" vertical="center"/>
      <protection/>
    </xf>
    <xf numFmtId="38" fontId="8" fillId="0" borderId="22" xfId="48" applyFont="1" applyFill="1" applyBorder="1" applyAlignment="1" applyProtection="1">
      <alignment horizontal="center" vertical="center"/>
      <protection/>
    </xf>
    <xf numFmtId="38" fontId="8" fillId="0" borderId="22" xfId="48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1" xfId="0" applyFill="1" applyBorder="1" applyAlignment="1">
      <alignment horizontal="center" vertical="center"/>
    </xf>
    <xf numFmtId="38" fontId="0" fillId="0" borderId="20" xfId="48" applyFont="1" applyFill="1" applyBorder="1" applyAlignment="1" applyProtection="1">
      <alignment horizontal="center" vertical="center" textRotation="255"/>
      <protection/>
    </xf>
    <xf numFmtId="38" fontId="0" fillId="0" borderId="0" xfId="48" applyFont="1" applyFill="1" applyBorder="1" applyAlignment="1" applyProtection="1">
      <alignment horizontal="center" vertical="center" textRotation="255"/>
      <protection/>
    </xf>
    <xf numFmtId="38" fontId="0" fillId="0" borderId="10" xfId="48" applyFont="1" applyFill="1" applyBorder="1" applyAlignment="1" applyProtection="1">
      <alignment horizontal="center" vertical="center" textRotation="255"/>
      <protection/>
    </xf>
    <xf numFmtId="0" fontId="0" fillId="0" borderId="17" xfId="0" applyFill="1" applyBorder="1" applyAlignment="1">
      <alignment horizontal="center" vertical="center" textRotation="255"/>
    </xf>
    <xf numFmtId="38" fontId="0" fillId="0" borderId="14" xfId="48" applyFont="1" applyFill="1" applyBorder="1" applyAlignment="1" applyProtection="1">
      <alignment horizontal="center" vertical="center" textRotation="255"/>
      <protection/>
    </xf>
    <xf numFmtId="38" fontId="0" fillId="0" borderId="15" xfId="48" applyFont="1" applyFill="1" applyBorder="1" applyAlignment="1" applyProtection="1">
      <alignment horizontal="center" vertical="center" textRotation="255"/>
      <protection/>
    </xf>
    <xf numFmtId="38" fontId="0" fillId="0" borderId="12" xfId="48" applyFont="1" applyFill="1" applyBorder="1" applyAlignment="1">
      <alignment horizontal="center" vertical="center"/>
    </xf>
    <xf numFmtId="38" fontId="0" fillId="0" borderId="16" xfId="48" applyFont="1" applyFill="1" applyBorder="1" applyAlignment="1" applyProtection="1">
      <alignment horizontal="center" vertical="distributed" textRotation="255"/>
      <protection/>
    </xf>
    <xf numFmtId="38" fontId="0" fillId="0" borderId="16" xfId="48" applyFont="1" applyFill="1" applyBorder="1" applyAlignment="1" applyProtection="1">
      <alignment horizontal="center" vertical="distributed" textRotation="255" wrapText="1"/>
      <protection/>
    </xf>
    <xf numFmtId="38" fontId="0" fillId="0" borderId="33" xfId="48" applyFont="1" applyFill="1" applyBorder="1" applyAlignment="1" applyProtection="1">
      <alignment horizontal="center" vertical="distributed" textRotation="255"/>
      <protection/>
    </xf>
    <xf numFmtId="38" fontId="0" fillId="0" borderId="19" xfId="48" applyFont="1" applyFill="1" applyBorder="1" applyAlignment="1" applyProtection="1">
      <alignment horizontal="center" vertical="distributed" textRotation="255"/>
      <protection/>
    </xf>
    <xf numFmtId="38" fontId="0" fillId="0" borderId="19" xfId="48" applyFont="1" applyFill="1" applyBorder="1" applyAlignment="1" applyProtection="1">
      <alignment horizontal="center" vertical="distributed" textRotation="255" wrapText="1"/>
      <protection/>
    </xf>
    <xf numFmtId="38" fontId="0" fillId="0" borderId="30" xfId="48" applyFont="1" applyFill="1" applyBorder="1" applyAlignment="1" applyProtection="1">
      <alignment horizontal="center" vertical="distributed" textRotation="255"/>
      <protection/>
    </xf>
    <xf numFmtId="38" fontId="0" fillId="0" borderId="17" xfId="48" applyFont="1" applyFill="1" applyBorder="1" applyAlignment="1" applyProtection="1">
      <alignment horizontal="center" vertical="distributed" textRotation="255"/>
      <protection/>
    </xf>
    <xf numFmtId="38" fontId="0" fillId="0" borderId="17" xfId="48" applyFont="1" applyFill="1" applyBorder="1" applyAlignment="1" applyProtection="1">
      <alignment horizontal="center" vertical="distributed" textRotation="255" wrapText="1"/>
      <protection/>
    </xf>
    <xf numFmtId="38" fontId="0" fillId="0" borderId="28" xfId="48" applyFont="1" applyFill="1" applyBorder="1" applyAlignment="1" applyProtection="1">
      <alignment horizontal="center" vertical="distributed" textRotation="255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8" fontId="0" fillId="0" borderId="32" xfId="48" applyFont="1" applyFill="1" applyBorder="1" applyAlignment="1">
      <alignment horizontal="center" vertical="center"/>
    </xf>
    <xf numFmtId="38" fontId="0" fillId="0" borderId="32" xfId="48" applyFont="1" applyFill="1" applyBorder="1" applyAlignment="1" applyProtection="1">
      <alignment horizontal="center" vertical="center"/>
      <protection/>
    </xf>
    <xf numFmtId="38" fontId="0" fillId="0" borderId="30" xfId="48" applyFont="1" applyFill="1" applyBorder="1" applyAlignment="1" applyProtection="1">
      <alignment horizontal="center" vertical="center" textRotation="255"/>
      <protection/>
    </xf>
    <xf numFmtId="38" fontId="0" fillId="0" borderId="0" xfId="48" applyFont="1" applyFill="1" applyBorder="1" applyAlignment="1" applyProtection="1">
      <alignment horizontal="center" vertical="center" wrapText="1"/>
      <protection/>
    </xf>
    <xf numFmtId="38" fontId="0" fillId="0" borderId="14" xfId="48" applyFont="1" applyFill="1" applyBorder="1" applyAlignment="1" applyProtection="1">
      <alignment horizontal="center" vertical="center" wrapText="1"/>
      <protection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 quotePrefix="1">
      <alignment horizontal="center" vertical="center"/>
      <protection/>
    </xf>
    <xf numFmtId="38" fontId="0" fillId="0" borderId="14" xfId="48" applyFont="1" applyFill="1" applyBorder="1" applyAlignment="1" applyProtection="1" quotePrefix="1">
      <alignment horizontal="center" vertical="center"/>
      <protection/>
    </xf>
    <xf numFmtId="38" fontId="8" fillId="0" borderId="14" xfId="48" applyFont="1" applyFill="1" applyBorder="1" applyAlignment="1" applyProtection="1" quotePrefix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15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>
      <alignment horizontal="center" vertical="center"/>
    </xf>
    <xf numFmtId="38" fontId="0" fillId="0" borderId="11" xfId="48" applyFont="1" applyFill="1" applyBorder="1" applyAlignment="1" applyProtection="1">
      <alignment horizontal="center" vertical="center" wrapText="1"/>
      <protection/>
    </xf>
    <xf numFmtId="38" fontId="0" fillId="0" borderId="20" xfId="48" applyFont="1" applyFill="1" applyBorder="1" applyAlignment="1" applyProtection="1">
      <alignment horizontal="center" vertical="center" wrapText="1"/>
      <protection/>
    </xf>
    <xf numFmtId="38" fontId="0" fillId="0" borderId="10" xfId="48" applyFont="1" applyFill="1" applyBorder="1" applyAlignment="1" applyProtection="1">
      <alignment horizontal="center" vertical="center" wrapText="1"/>
      <protection/>
    </xf>
    <xf numFmtId="38" fontId="0" fillId="0" borderId="15" xfId="48" applyFont="1" applyFill="1" applyBorder="1" applyAlignment="1" applyProtection="1">
      <alignment horizontal="center" vertical="center" wrapText="1"/>
      <protection/>
    </xf>
    <xf numFmtId="38" fontId="0" fillId="0" borderId="22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22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8" fillId="0" borderId="15" xfId="48" applyFont="1" applyFill="1" applyBorder="1" applyAlignment="1" applyProtection="1" quotePrefix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38" fontId="0" fillId="0" borderId="28" xfId="48" applyFont="1" applyFill="1" applyBorder="1" applyAlignment="1" applyProtection="1">
      <alignment horizontal="center" vertical="center" textRotation="255"/>
      <protection/>
    </xf>
    <xf numFmtId="38" fontId="0" fillId="0" borderId="23" xfId="48" applyFont="1" applyFill="1" applyBorder="1" applyAlignment="1" applyProtection="1">
      <alignment horizontal="center" vertical="distributed" textRotation="255"/>
      <protection/>
    </xf>
    <xf numFmtId="38" fontId="0" fillId="0" borderId="14" xfId="48" applyFont="1" applyFill="1" applyBorder="1" applyAlignment="1" applyProtection="1">
      <alignment horizontal="center" vertical="distributed" textRotation="255"/>
      <protection/>
    </xf>
    <xf numFmtId="38" fontId="0" fillId="0" borderId="15" xfId="48" applyFont="1" applyFill="1" applyBorder="1" applyAlignment="1" applyProtection="1">
      <alignment horizontal="center" vertical="distributed" textRotation="255"/>
      <protection/>
    </xf>
    <xf numFmtId="38" fontId="8" fillId="0" borderId="33" xfId="48" applyFont="1" applyFill="1" applyBorder="1" applyAlignment="1" applyProtection="1">
      <alignment horizontal="right" vertical="center"/>
      <protection/>
    </xf>
    <xf numFmtId="38" fontId="8" fillId="0" borderId="22" xfId="48" applyFont="1" applyFill="1" applyBorder="1" applyAlignment="1" applyProtection="1">
      <alignment horizontal="right" vertical="center"/>
      <protection/>
    </xf>
    <xf numFmtId="38" fontId="0" fillId="0" borderId="3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28" xfId="48" applyFont="1" applyFill="1" applyBorder="1" applyAlignment="1" applyProtection="1">
      <alignment horizontal="right" vertical="center"/>
      <protection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0" fillId="0" borderId="12" xfId="48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9" xfId="0" applyFill="1" applyBorder="1" applyAlignment="1">
      <alignment horizontal="center" vertical="center" textRotation="255"/>
    </xf>
    <xf numFmtId="38" fontId="0" fillId="0" borderId="0" xfId="48" applyFont="1" applyFill="1" applyAlignment="1" applyProtection="1">
      <alignment horizontal="left" vertical="center"/>
      <protection/>
    </xf>
    <xf numFmtId="38" fontId="0" fillId="0" borderId="28" xfId="48" applyFont="1" applyFill="1" applyBorder="1" applyAlignment="1" applyProtection="1">
      <alignment horizontal="right" vertical="center"/>
      <protection/>
    </xf>
    <xf numFmtId="38" fontId="0" fillId="0" borderId="15" xfId="48" applyFont="1" applyFill="1" applyBorder="1" applyAlignment="1" applyProtection="1">
      <alignment horizontal="distributed" vertical="center"/>
      <protection/>
    </xf>
    <xf numFmtId="38" fontId="0" fillId="0" borderId="10" xfId="48" applyFont="1" applyFill="1" applyBorder="1" applyAlignment="1" applyProtection="1">
      <alignment horizontal="distributed" vertical="center"/>
      <protection/>
    </xf>
    <xf numFmtId="38" fontId="0" fillId="0" borderId="30" xfId="48" applyFont="1" applyFill="1" applyBorder="1" applyAlignment="1" applyProtection="1">
      <alignment horizontal="right" vertical="center"/>
      <protection/>
    </xf>
    <xf numFmtId="38" fontId="8" fillId="0" borderId="22" xfId="48" applyFont="1" applyFill="1" applyBorder="1" applyAlignment="1" applyProtection="1">
      <alignment horizontal="right" vertical="center"/>
      <protection/>
    </xf>
    <xf numFmtId="38" fontId="8" fillId="0" borderId="33" xfId="48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>
      <alignment horizontal="distributed" vertical="center"/>
    </xf>
    <xf numFmtId="38" fontId="8" fillId="0" borderId="22" xfId="48" applyFont="1" applyFill="1" applyBorder="1" applyAlignment="1" applyProtection="1">
      <alignment horizontal="distributed"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29" xfId="48" applyFont="1" applyFill="1" applyBorder="1" applyAlignment="1" applyProtection="1">
      <alignment horizontal="center" vertical="center"/>
      <protection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12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21" xfId="48" applyFont="1" applyFill="1" applyBorder="1" applyAlignment="1" applyProtection="1">
      <alignment horizontal="right" vertical="center"/>
      <protection/>
    </xf>
    <xf numFmtId="38" fontId="0" fillId="0" borderId="40" xfId="48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 textRotation="255"/>
    </xf>
    <xf numFmtId="38" fontId="0" fillId="0" borderId="14" xfId="48" applyFont="1" applyFill="1" applyBorder="1" applyAlignment="1" applyProtection="1">
      <alignment horizontal="distributed" vertical="center"/>
      <protection/>
    </xf>
    <xf numFmtId="38" fontId="0" fillId="0" borderId="0" xfId="48" applyFont="1" applyFill="1" applyAlignment="1" applyProtection="1">
      <alignment horizontal="distributed" vertical="center"/>
      <protection/>
    </xf>
    <xf numFmtId="38" fontId="8" fillId="0" borderId="23" xfId="48" applyFont="1" applyFill="1" applyBorder="1" applyAlignment="1" applyProtection="1">
      <alignment horizontal="center" vertical="center"/>
      <protection/>
    </xf>
    <xf numFmtId="38" fontId="0" fillId="0" borderId="26" xfId="48" applyFont="1" applyFill="1" applyBorder="1" applyAlignment="1">
      <alignment horizontal="center" vertical="center"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25" xfId="48" applyFont="1" applyFill="1" applyBorder="1" applyAlignment="1">
      <alignment horizontal="center" vertical="center"/>
    </xf>
    <xf numFmtId="38" fontId="0" fillId="0" borderId="29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31" xfId="48" applyFont="1" applyFill="1" applyBorder="1" applyAlignment="1" applyProtection="1">
      <alignment horizontal="center" vertical="center"/>
      <protection/>
    </xf>
    <xf numFmtId="38" fontId="27" fillId="0" borderId="15" xfId="48" applyFont="1" applyFill="1" applyBorder="1" applyAlignment="1" applyProtection="1">
      <alignment horizontal="center" vertical="center"/>
      <protection/>
    </xf>
    <xf numFmtId="38" fontId="27" fillId="0" borderId="10" xfId="48" applyFont="1" applyFill="1" applyBorder="1" applyAlignment="1" applyProtection="1">
      <alignment horizontal="center" vertical="center"/>
      <protection/>
    </xf>
    <xf numFmtId="38" fontId="27" fillId="0" borderId="0" xfId="48" applyFont="1" applyFill="1" applyBorder="1" applyAlignment="1" applyProtection="1">
      <alignment horizontal="right" vertical="center"/>
      <protection/>
    </xf>
    <xf numFmtId="38" fontId="27" fillId="0" borderId="14" xfId="48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>
      <alignment horizontal="center" vertical="center"/>
    </xf>
    <xf numFmtId="38" fontId="8" fillId="0" borderId="14" xfId="48" applyFont="1" applyFill="1" applyBorder="1" applyAlignment="1" applyProtection="1">
      <alignment horizontal="center" vertical="center"/>
      <protection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45" xfId="48" applyFont="1" applyFill="1" applyBorder="1" applyAlignment="1" applyProtection="1">
      <alignment horizontal="center" vertical="center" wrapText="1"/>
      <protection/>
    </xf>
    <xf numFmtId="38" fontId="0" fillId="0" borderId="41" xfId="48" applyFont="1" applyFill="1" applyBorder="1" applyAlignment="1" applyProtection="1">
      <alignment horizontal="center" vertical="center" wrapText="1"/>
      <protection/>
    </xf>
    <xf numFmtId="38" fontId="0" fillId="0" borderId="46" xfId="48" applyFont="1" applyFill="1" applyBorder="1" applyAlignment="1" applyProtection="1">
      <alignment horizontal="center" vertical="center" wrapText="1"/>
      <protection/>
    </xf>
    <xf numFmtId="38" fontId="0" fillId="0" borderId="42" xfId="48" applyFont="1" applyFill="1" applyBorder="1" applyAlignment="1" applyProtection="1">
      <alignment horizontal="center" vertical="center" wrapText="1"/>
      <protection/>
    </xf>
    <xf numFmtId="38" fontId="0" fillId="0" borderId="43" xfId="48" applyFont="1" applyFill="1" applyBorder="1" applyAlignment="1" applyProtection="1">
      <alignment horizontal="center" vertical="center" wrapText="1"/>
      <protection/>
    </xf>
    <xf numFmtId="38" fontId="0" fillId="0" borderId="46" xfId="48" applyFont="1" applyFill="1" applyBorder="1" applyAlignment="1" applyProtection="1">
      <alignment horizontal="center" vertical="center"/>
      <protection/>
    </xf>
    <xf numFmtId="38" fontId="0" fillId="0" borderId="42" xfId="48" applyFont="1" applyFill="1" applyBorder="1" applyAlignment="1" applyProtection="1">
      <alignment horizontal="center" vertical="center"/>
      <protection/>
    </xf>
    <xf numFmtId="38" fontId="0" fillId="0" borderId="43" xfId="48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 textRotation="255"/>
    </xf>
    <xf numFmtId="38" fontId="8" fillId="0" borderId="47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38" fontId="0" fillId="0" borderId="0" xfId="0" applyNumberFormat="1" applyFont="1" applyFill="1" applyAlignment="1">
      <alignment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38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 textRotation="255"/>
      <protection/>
    </xf>
    <xf numFmtId="0" fontId="27" fillId="0" borderId="15" xfId="0" applyFont="1" applyFill="1" applyBorder="1" applyAlignment="1">
      <alignment vertical="center" shrinkToFit="1"/>
    </xf>
    <xf numFmtId="0" fontId="27" fillId="0" borderId="28" xfId="0" applyFont="1" applyFill="1" applyBorder="1" applyAlignment="1">
      <alignment vertical="center" shrinkToFit="1"/>
    </xf>
    <xf numFmtId="0" fontId="0" fillId="0" borderId="15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 wrapText="1"/>
    </xf>
    <xf numFmtId="0" fontId="29" fillId="0" borderId="31" xfId="0" applyFont="1" applyFill="1" applyBorder="1" applyAlignment="1" applyProtection="1">
      <alignment horizontal="distributed" vertical="center" wrapText="1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distributed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distributed" vertical="center"/>
    </xf>
    <xf numFmtId="0" fontId="27" fillId="0" borderId="31" xfId="0" applyFont="1" applyFill="1" applyBorder="1" applyAlignment="1" applyProtection="1">
      <alignment horizontal="distributed" vertical="center"/>
      <protection/>
    </xf>
    <xf numFmtId="0" fontId="27" fillId="0" borderId="3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8" fillId="0" borderId="30" xfId="0" applyNumberFormat="1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27" fillId="0" borderId="1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right" vertical="center" wrapText="1"/>
      <protection/>
    </xf>
    <xf numFmtId="0" fontId="0" fillId="0" borderId="46" xfId="0" applyFill="1" applyBorder="1" applyAlignment="1" applyProtection="1">
      <alignment horizontal="right" vertical="center" wrapText="1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8" fillId="0" borderId="0" xfId="0" applyFont="1" applyFill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38" fontId="8" fillId="0" borderId="10" xfId="48" applyFont="1" applyFill="1" applyBorder="1" applyAlignment="1">
      <alignment vertical="center"/>
    </xf>
    <xf numFmtId="38" fontId="8" fillId="0" borderId="28" xfId="48" applyFont="1" applyFill="1" applyBorder="1" applyAlignment="1">
      <alignment vertical="center"/>
    </xf>
    <xf numFmtId="38" fontId="0" fillId="0" borderId="3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5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53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38" fontId="0" fillId="0" borderId="15" xfId="48" applyFont="1" applyFill="1" applyBorder="1" applyAlignment="1" applyProtection="1" quotePrefix="1">
      <alignment horizontal="center" vertical="center"/>
      <protection/>
    </xf>
    <xf numFmtId="38" fontId="8" fillId="0" borderId="30" xfId="48" applyFont="1" applyFill="1" applyBorder="1" applyAlignment="1">
      <alignment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33" xfId="48" applyFont="1" applyFill="1" applyBorder="1" applyAlignment="1">
      <alignment horizontal="right" vertical="center"/>
    </xf>
    <xf numFmtId="38" fontId="0" fillId="0" borderId="23" xfId="48" applyFont="1" applyFill="1" applyBorder="1" applyAlignment="1" applyProtection="1">
      <alignment vertical="center"/>
      <protection/>
    </xf>
    <xf numFmtId="38" fontId="0" fillId="0" borderId="26" xfId="48" applyFont="1" applyFill="1" applyBorder="1" applyAlignment="1">
      <alignment horizontal="center" vertical="center" wrapText="1"/>
    </xf>
    <xf numFmtId="38" fontId="0" fillId="0" borderId="17" xfId="48" applyFill="1" applyBorder="1" applyAlignment="1">
      <alignment horizontal="center" vertical="center"/>
    </xf>
    <xf numFmtId="38" fontId="0" fillId="0" borderId="26" xfId="48" applyFill="1" applyBorder="1" applyAlignment="1">
      <alignment horizontal="center" vertical="center"/>
    </xf>
    <xf numFmtId="38" fontId="0" fillId="0" borderId="29" xfId="48" applyFill="1" applyBorder="1" applyAlignment="1">
      <alignment horizontal="center" vertical="center"/>
    </xf>
    <xf numFmtId="38" fontId="0" fillId="0" borderId="15" xfId="48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38" fontId="0" fillId="0" borderId="16" xfId="48" applyFont="1" applyFill="1" applyBorder="1" applyAlignment="1">
      <alignment horizontal="center" vertical="center" wrapText="1"/>
    </xf>
    <xf numFmtId="38" fontId="0" fillId="0" borderId="16" xfId="48" applyFont="1" applyFill="1" applyBorder="1" applyAlignment="1">
      <alignment horizontal="center" vertical="center"/>
    </xf>
    <xf numFmtId="38" fontId="0" fillId="0" borderId="16" xfId="48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8" fontId="0" fillId="0" borderId="14" xfId="48" applyFont="1" applyFill="1" applyBorder="1" applyAlignment="1">
      <alignment horizontal="center" vertical="center" wrapText="1"/>
    </xf>
    <xf numFmtId="38" fontId="0" fillId="0" borderId="31" xfId="48" applyFont="1" applyFill="1" applyBorder="1" applyAlignment="1">
      <alignment horizontal="center" vertical="center" wrapText="1"/>
    </xf>
    <xf numFmtId="38" fontId="0" fillId="0" borderId="11" xfId="48" applyFont="1" applyFill="1" applyBorder="1" applyAlignment="1">
      <alignment horizontal="center" vertical="center"/>
    </xf>
    <xf numFmtId="38" fontId="0" fillId="0" borderId="18" xfId="48" applyFill="1" applyBorder="1" applyAlignment="1">
      <alignment horizontal="center" vertical="center"/>
    </xf>
    <xf numFmtId="38" fontId="0" fillId="0" borderId="52" xfId="48" applyFill="1" applyBorder="1" applyAlignment="1">
      <alignment horizontal="center" vertical="center"/>
    </xf>
    <xf numFmtId="38" fontId="0" fillId="0" borderId="32" xfId="48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37" fontId="8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39" fontId="0" fillId="0" borderId="24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8" fillId="0" borderId="33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27" fillId="0" borderId="1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right" vertical="center"/>
    </xf>
    <xf numFmtId="0" fontId="29" fillId="0" borderId="28" xfId="0" applyFont="1" applyFill="1" applyBorder="1" applyAlignment="1" applyProtection="1">
      <alignment horizontal="right"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vertical="center"/>
    </xf>
    <xf numFmtId="0" fontId="27" fillId="0" borderId="3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9</xdr:row>
      <xdr:rowOff>161925</xdr:rowOff>
    </xdr:from>
    <xdr:to>
      <xdr:col>2</xdr:col>
      <xdr:colOff>9525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76325" y="2819400"/>
          <a:ext cx="1428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161925</xdr:rowOff>
    </xdr:from>
    <xdr:to>
      <xdr:col>2</xdr:col>
      <xdr:colOff>9525</xdr:colOff>
      <xdr:row>16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076325" y="4000500"/>
          <a:ext cx="1428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171450</xdr:rowOff>
    </xdr:from>
    <xdr:to>
      <xdr:col>2</xdr:col>
      <xdr:colOff>9525</xdr:colOff>
      <xdr:row>20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076325" y="5191125"/>
          <a:ext cx="1428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152400</xdr:rowOff>
    </xdr:from>
    <xdr:to>
      <xdr:col>2</xdr:col>
      <xdr:colOff>28575</xdr:colOff>
      <xdr:row>24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095375" y="6353175"/>
          <a:ext cx="142875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152400</xdr:rowOff>
    </xdr:from>
    <xdr:to>
      <xdr:col>2</xdr:col>
      <xdr:colOff>28575</xdr:colOff>
      <xdr:row>28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095375" y="7534275"/>
          <a:ext cx="142875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161925</xdr:rowOff>
    </xdr:from>
    <xdr:to>
      <xdr:col>2</xdr:col>
      <xdr:colOff>28575</xdr:colOff>
      <xdr:row>36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1095375" y="9906000"/>
          <a:ext cx="142875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37</xdr:row>
      <xdr:rowOff>142875</xdr:rowOff>
    </xdr:from>
    <xdr:to>
      <xdr:col>2</xdr:col>
      <xdr:colOff>28575</xdr:colOff>
      <xdr:row>40</xdr:row>
      <xdr:rowOff>171450</xdr:rowOff>
    </xdr:to>
    <xdr:sp>
      <xdr:nvSpPr>
        <xdr:cNvPr id="7" name="AutoShape 8"/>
        <xdr:cNvSpPr>
          <a:spLocks/>
        </xdr:cNvSpPr>
      </xdr:nvSpPr>
      <xdr:spPr>
        <a:xfrm>
          <a:off x="1095375" y="11068050"/>
          <a:ext cx="142875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171450</xdr:rowOff>
    </xdr:from>
    <xdr:to>
      <xdr:col>2</xdr:col>
      <xdr:colOff>9525</xdr:colOff>
      <xdr:row>44</xdr:row>
      <xdr:rowOff>171450</xdr:rowOff>
    </xdr:to>
    <xdr:sp>
      <xdr:nvSpPr>
        <xdr:cNvPr id="8" name="AutoShape 9"/>
        <xdr:cNvSpPr>
          <a:spLocks/>
        </xdr:cNvSpPr>
      </xdr:nvSpPr>
      <xdr:spPr>
        <a:xfrm>
          <a:off x="1076325" y="12277725"/>
          <a:ext cx="14287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171450</xdr:rowOff>
    </xdr:from>
    <xdr:to>
      <xdr:col>2</xdr:col>
      <xdr:colOff>28575</xdr:colOff>
      <xdr:row>52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1095375" y="14639925"/>
          <a:ext cx="142875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53</xdr:row>
      <xdr:rowOff>152400</xdr:rowOff>
    </xdr:from>
    <xdr:to>
      <xdr:col>2</xdr:col>
      <xdr:colOff>28575</xdr:colOff>
      <xdr:row>56</xdr:row>
      <xdr:rowOff>190500</xdr:rowOff>
    </xdr:to>
    <xdr:sp>
      <xdr:nvSpPr>
        <xdr:cNvPr id="10" name="AutoShape 12"/>
        <xdr:cNvSpPr>
          <a:spLocks/>
        </xdr:cNvSpPr>
      </xdr:nvSpPr>
      <xdr:spPr>
        <a:xfrm>
          <a:off x="1095375" y="15801975"/>
          <a:ext cx="142875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45</xdr:row>
      <xdr:rowOff>152400</xdr:rowOff>
    </xdr:from>
    <xdr:to>
      <xdr:col>2</xdr:col>
      <xdr:colOff>0</xdr:colOff>
      <xdr:row>48</xdr:row>
      <xdr:rowOff>190500</xdr:rowOff>
    </xdr:to>
    <xdr:sp>
      <xdr:nvSpPr>
        <xdr:cNvPr id="11" name="AutoShape 14"/>
        <xdr:cNvSpPr>
          <a:spLocks/>
        </xdr:cNvSpPr>
      </xdr:nvSpPr>
      <xdr:spPr>
        <a:xfrm>
          <a:off x="1066800" y="13439775"/>
          <a:ext cx="142875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29</xdr:row>
      <xdr:rowOff>142875</xdr:rowOff>
    </xdr:from>
    <xdr:to>
      <xdr:col>2</xdr:col>
      <xdr:colOff>38100</xdr:colOff>
      <xdr:row>32</xdr:row>
      <xdr:rowOff>161925</xdr:rowOff>
    </xdr:to>
    <xdr:sp>
      <xdr:nvSpPr>
        <xdr:cNvPr id="12" name="AutoShape 15"/>
        <xdr:cNvSpPr>
          <a:spLocks/>
        </xdr:cNvSpPr>
      </xdr:nvSpPr>
      <xdr:spPr>
        <a:xfrm>
          <a:off x="1095375" y="8705850"/>
          <a:ext cx="1524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161925</xdr:rowOff>
    </xdr:from>
    <xdr:to>
      <xdr:col>2</xdr:col>
      <xdr:colOff>9525</xdr:colOff>
      <xdr:row>12</xdr:row>
      <xdr:rowOff>142875</xdr:rowOff>
    </xdr:to>
    <xdr:sp>
      <xdr:nvSpPr>
        <xdr:cNvPr id="13" name="AutoShape 17"/>
        <xdr:cNvSpPr>
          <a:spLocks/>
        </xdr:cNvSpPr>
      </xdr:nvSpPr>
      <xdr:spPr>
        <a:xfrm>
          <a:off x="1076325" y="2819400"/>
          <a:ext cx="142875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161925</xdr:rowOff>
    </xdr:from>
    <xdr:to>
      <xdr:col>2</xdr:col>
      <xdr:colOff>9525</xdr:colOff>
      <xdr:row>16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1076325" y="4000500"/>
          <a:ext cx="142875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171450</xdr:rowOff>
    </xdr:from>
    <xdr:to>
      <xdr:col>2</xdr:col>
      <xdr:colOff>9525</xdr:colOff>
      <xdr:row>20</xdr:row>
      <xdr:rowOff>219075</xdr:rowOff>
    </xdr:to>
    <xdr:sp>
      <xdr:nvSpPr>
        <xdr:cNvPr id="15" name="AutoShape 19"/>
        <xdr:cNvSpPr>
          <a:spLocks/>
        </xdr:cNvSpPr>
      </xdr:nvSpPr>
      <xdr:spPr>
        <a:xfrm>
          <a:off x="1076325" y="5191125"/>
          <a:ext cx="1428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21</xdr:row>
      <xdr:rowOff>152400</xdr:rowOff>
    </xdr:from>
    <xdr:to>
      <xdr:col>2</xdr:col>
      <xdr:colOff>28575</xdr:colOff>
      <xdr:row>24</xdr:row>
      <xdr:rowOff>190500</xdr:rowOff>
    </xdr:to>
    <xdr:sp>
      <xdr:nvSpPr>
        <xdr:cNvPr id="16" name="AutoShape 20"/>
        <xdr:cNvSpPr>
          <a:spLocks/>
        </xdr:cNvSpPr>
      </xdr:nvSpPr>
      <xdr:spPr>
        <a:xfrm>
          <a:off x="1095375" y="6353175"/>
          <a:ext cx="142875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25</xdr:row>
      <xdr:rowOff>152400</xdr:rowOff>
    </xdr:from>
    <xdr:to>
      <xdr:col>2</xdr:col>
      <xdr:colOff>28575</xdr:colOff>
      <xdr:row>28</xdr:row>
      <xdr:rowOff>171450</xdr:rowOff>
    </xdr:to>
    <xdr:sp>
      <xdr:nvSpPr>
        <xdr:cNvPr id="17" name="AutoShape 21"/>
        <xdr:cNvSpPr>
          <a:spLocks/>
        </xdr:cNvSpPr>
      </xdr:nvSpPr>
      <xdr:spPr>
        <a:xfrm>
          <a:off x="1095375" y="7534275"/>
          <a:ext cx="142875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161925</xdr:rowOff>
    </xdr:from>
    <xdr:to>
      <xdr:col>2</xdr:col>
      <xdr:colOff>28575</xdr:colOff>
      <xdr:row>36</xdr:row>
      <xdr:rowOff>190500</xdr:rowOff>
    </xdr:to>
    <xdr:sp>
      <xdr:nvSpPr>
        <xdr:cNvPr id="18" name="AutoShape 22"/>
        <xdr:cNvSpPr>
          <a:spLocks/>
        </xdr:cNvSpPr>
      </xdr:nvSpPr>
      <xdr:spPr>
        <a:xfrm>
          <a:off x="1095375" y="9906000"/>
          <a:ext cx="142875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37</xdr:row>
      <xdr:rowOff>142875</xdr:rowOff>
    </xdr:from>
    <xdr:to>
      <xdr:col>2</xdr:col>
      <xdr:colOff>28575</xdr:colOff>
      <xdr:row>40</xdr:row>
      <xdr:rowOff>171450</xdr:rowOff>
    </xdr:to>
    <xdr:sp>
      <xdr:nvSpPr>
        <xdr:cNvPr id="19" name="AutoShape 23"/>
        <xdr:cNvSpPr>
          <a:spLocks/>
        </xdr:cNvSpPr>
      </xdr:nvSpPr>
      <xdr:spPr>
        <a:xfrm>
          <a:off x="1095375" y="11068050"/>
          <a:ext cx="142875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41</xdr:row>
      <xdr:rowOff>171450</xdr:rowOff>
    </xdr:from>
    <xdr:to>
      <xdr:col>2</xdr:col>
      <xdr:colOff>9525</xdr:colOff>
      <xdr:row>44</xdr:row>
      <xdr:rowOff>171450</xdr:rowOff>
    </xdr:to>
    <xdr:sp>
      <xdr:nvSpPr>
        <xdr:cNvPr id="20" name="AutoShape 24"/>
        <xdr:cNvSpPr>
          <a:spLocks/>
        </xdr:cNvSpPr>
      </xdr:nvSpPr>
      <xdr:spPr>
        <a:xfrm>
          <a:off x="1076325" y="12277725"/>
          <a:ext cx="14287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171450</xdr:rowOff>
    </xdr:from>
    <xdr:to>
      <xdr:col>2</xdr:col>
      <xdr:colOff>28575</xdr:colOff>
      <xdr:row>52</xdr:row>
      <xdr:rowOff>209550</xdr:rowOff>
    </xdr:to>
    <xdr:sp>
      <xdr:nvSpPr>
        <xdr:cNvPr id="21" name="AutoShape 25"/>
        <xdr:cNvSpPr>
          <a:spLocks/>
        </xdr:cNvSpPr>
      </xdr:nvSpPr>
      <xdr:spPr>
        <a:xfrm>
          <a:off x="1095375" y="14639925"/>
          <a:ext cx="142875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53</xdr:row>
      <xdr:rowOff>152400</xdr:rowOff>
    </xdr:from>
    <xdr:to>
      <xdr:col>2</xdr:col>
      <xdr:colOff>28575</xdr:colOff>
      <xdr:row>56</xdr:row>
      <xdr:rowOff>190500</xdr:rowOff>
    </xdr:to>
    <xdr:sp>
      <xdr:nvSpPr>
        <xdr:cNvPr id="22" name="AutoShape 26"/>
        <xdr:cNvSpPr>
          <a:spLocks/>
        </xdr:cNvSpPr>
      </xdr:nvSpPr>
      <xdr:spPr>
        <a:xfrm>
          <a:off x="1095375" y="15801975"/>
          <a:ext cx="142875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45</xdr:row>
      <xdr:rowOff>152400</xdr:rowOff>
    </xdr:from>
    <xdr:to>
      <xdr:col>2</xdr:col>
      <xdr:colOff>0</xdr:colOff>
      <xdr:row>48</xdr:row>
      <xdr:rowOff>190500</xdr:rowOff>
    </xdr:to>
    <xdr:sp>
      <xdr:nvSpPr>
        <xdr:cNvPr id="23" name="AutoShape 27"/>
        <xdr:cNvSpPr>
          <a:spLocks/>
        </xdr:cNvSpPr>
      </xdr:nvSpPr>
      <xdr:spPr>
        <a:xfrm>
          <a:off x="1066800" y="13439775"/>
          <a:ext cx="142875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29</xdr:row>
      <xdr:rowOff>142875</xdr:rowOff>
    </xdr:from>
    <xdr:to>
      <xdr:col>2</xdr:col>
      <xdr:colOff>38100</xdr:colOff>
      <xdr:row>32</xdr:row>
      <xdr:rowOff>161925</xdr:rowOff>
    </xdr:to>
    <xdr:sp>
      <xdr:nvSpPr>
        <xdr:cNvPr id="24" name="AutoShape 28"/>
        <xdr:cNvSpPr>
          <a:spLocks/>
        </xdr:cNvSpPr>
      </xdr:nvSpPr>
      <xdr:spPr>
        <a:xfrm>
          <a:off x="1095375" y="8705850"/>
          <a:ext cx="1524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49</xdr:row>
      <xdr:rowOff>142875</xdr:rowOff>
    </xdr:from>
    <xdr:to>
      <xdr:col>12</xdr:col>
      <xdr:colOff>152400</xdr:colOff>
      <xdr:row>51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0391775" y="11811000"/>
          <a:ext cx="95250" cy="523875"/>
        </a:xfrm>
        <a:prstGeom prst="leftBrace">
          <a:avLst>
            <a:gd name="adj" fmla="val -41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76200</xdr:colOff>
      <xdr:row>53</xdr:row>
      <xdr:rowOff>114300</xdr:rowOff>
    </xdr:from>
    <xdr:to>
      <xdr:col>12</xdr:col>
      <xdr:colOff>161925</xdr:colOff>
      <xdr:row>55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0410825" y="12734925"/>
          <a:ext cx="95250" cy="523875"/>
        </a:xfrm>
        <a:prstGeom prst="leftBrace">
          <a:avLst>
            <a:gd name="adj" fmla="val -419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61</xdr:row>
      <xdr:rowOff>114300</xdr:rowOff>
    </xdr:from>
    <xdr:to>
      <xdr:col>2</xdr:col>
      <xdr:colOff>9525</xdr:colOff>
      <xdr:row>62</xdr:row>
      <xdr:rowOff>209550</xdr:rowOff>
    </xdr:to>
    <xdr:sp>
      <xdr:nvSpPr>
        <xdr:cNvPr id="1" name="AutoShape 3"/>
        <xdr:cNvSpPr>
          <a:spLocks/>
        </xdr:cNvSpPr>
      </xdr:nvSpPr>
      <xdr:spPr>
        <a:xfrm>
          <a:off x="876300" y="15801975"/>
          <a:ext cx="1428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63</xdr:row>
      <xdr:rowOff>114300</xdr:rowOff>
    </xdr:from>
    <xdr:to>
      <xdr:col>2</xdr:col>
      <xdr:colOff>9525</xdr:colOff>
      <xdr:row>64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876300" y="16316325"/>
          <a:ext cx="1428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65</xdr:row>
      <xdr:rowOff>114300</xdr:rowOff>
    </xdr:from>
    <xdr:to>
      <xdr:col>2</xdr:col>
      <xdr:colOff>9525</xdr:colOff>
      <xdr:row>66</xdr:row>
      <xdr:rowOff>209550</xdr:rowOff>
    </xdr:to>
    <xdr:sp>
      <xdr:nvSpPr>
        <xdr:cNvPr id="3" name="AutoShape 5"/>
        <xdr:cNvSpPr>
          <a:spLocks/>
        </xdr:cNvSpPr>
      </xdr:nvSpPr>
      <xdr:spPr>
        <a:xfrm>
          <a:off x="876300" y="16830675"/>
          <a:ext cx="142875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590550</xdr:colOff>
      <xdr:row>10</xdr:row>
      <xdr:rowOff>114300</xdr:rowOff>
    </xdr:from>
    <xdr:to>
      <xdr:col>17</xdr:col>
      <xdr:colOff>733425</xdr:colOff>
      <xdr:row>16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12753975" y="2686050"/>
          <a:ext cx="142875" cy="1609725"/>
        </a:xfrm>
        <a:prstGeom prst="leftBrace">
          <a:avLst>
            <a:gd name="adj" fmla="val -420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38100</xdr:colOff>
      <xdr:row>33</xdr:row>
      <xdr:rowOff>9525</xdr:rowOff>
    </xdr:from>
    <xdr:to>
      <xdr:col>19</xdr:col>
      <xdr:colOff>114300</xdr:colOff>
      <xdr:row>34</xdr:row>
      <xdr:rowOff>219075</xdr:rowOff>
    </xdr:to>
    <xdr:sp>
      <xdr:nvSpPr>
        <xdr:cNvPr id="5" name="AutoShape 2"/>
        <xdr:cNvSpPr>
          <a:spLocks/>
        </xdr:cNvSpPr>
      </xdr:nvSpPr>
      <xdr:spPr>
        <a:xfrm>
          <a:off x="13744575" y="8496300"/>
          <a:ext cx="85725" cy="466725"/>
        </a:xfrm>
        <a:prstGeom prst="leftBrace">
          <a:avLst>
            <a:gd name="adj" fmla="val -437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76200</xdr:rowOff>
    </xdr:from>
    <xdr:to>
      <xdr:col>1</xdr:col>
      <xdr:colOff>95250</xdr:colOff>
      <xdr:row>12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352425" y="26479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104775</xdr:rowOff>
    </xdr:from>
    <xdr:to>
      <xdr:col>1</xdr:col>
      <xdr:colOff>95250</xdr:colOff>
      <xdr:row>17</xdr:row>
      <xdr:rowOff>161925</xdr:rowOff>
    </xdr:to>
    <xdr:sp>
      <xdr:nvSpPr>
        <xdr:cNvPr id="2" name="AutoShape 7"/>
        <xdr:cNvSpPr>
          <a:spLocks/>
        </xdr:cNvSpPr>
      </xdr:nvSpPr>
      <xdr:spPr>
        <a:xfrm>
          <a:off x="352425" y="4105275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19</xdr:row>
      <xdr:rowOff>114300</xdr:rowOff>
    </xdr:from>
    <xdr:to>
      <xdr:col>1</xdr:col>
      <xdr:colOff>104775</xdr:colOff>
      <xdr:row>22</xdr:row>
      <xdr:rowOff>180975</xdr:rowOff>
    </xdr:to>
    <xdr:sp>
      <xdr:nvSpPr>
        <xdr:cNvPr id="3" name="AutoShape 9"/>
        <xdr:cNvSpPr>
          <a:spLocks/>
        </xdr:cNvSpPr>
      </xdr:nvSpPr>
      <xdr:spPr>
        <a:xfrm>
          <a:off x="390525" y="5543550"/>
          <a:ext cx="762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85725</xdr:rowOff>
    </xdr:from>
    <xdr:to>
      <xdr:col>1</xdr:col>
      <xdr:colOff>95250</xdr:colOff>
      <xdr:row>40</xdr:row>
      <xdr:rowOff>142875</xdr:rowOff>
    </xdr:to>
    <xdr:sp>
      <xdr:nvSpPr>
        <xdr:cNvPr id="4" name="AutoShape 6"/>
        <xdr:cNvSpPr>
          <a:spLocks/>
        </xdr:cNvSpPr>
      </xdr:nvSpPr>
      <xdr:spPr>
        <a:xfrm>
          <a:off x="352425" y="10658475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104775</xdr:rowOff>
    </xdr:from>
    <xdr:to>
      <xdr:col>1</xdr:col>
      <xdr:colOff>95250</xdr:colOff>
      <xdr:row>45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352425" y="12106275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47</xdr:row>
      <xdr:rowOff>76200</xdr:rowOff>
    </xdr:from>
    <xdr:to>
      <xdr:col>1</xdr:col>
      <xdr:colOff>133350</xdr:colOff>
      <xdr:row>50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333375" y="13506450"/>
          <a:ext cx="1524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66675</xdr:rowOff>
    </xdr:from>
    <xdr:to>
      <xdr:col>2</xdr:col>
      <xdr:colOff>0</xdr:colOff>
      <xdr:row>6</xdr:row>
      <xdr:rowOff>219075</xdr:rowOff>
    </xdr:to>
    <xdr:sp>
      <xdr:nvSpPr>
        <xdr:cNvPr id="1" name="Line 1"/>
        <xdr:cNvSpPr>
          <a:spLocks/>
        </xdr:cNvSpPr>
      </xdr:nvSpPr>
      <xdr:spPr>
        <a:xfrm>
          <a:off x="28575" y="1257300"/>
          <a:ext cx="22002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57150</xdr:rowOff>
    </xdr:from>
    <xdr:to>
      <xdr:col>2</xdr:col>
      <xdr:colOff>0</xdr:colOff>
      <xdr:row>16</xdr:row>
      <xdr:rowOff>219075</xdr:rowOff>
    </xdr:to>
    <xdr:sp>
      <xdr:nvSpPr>
        <xdr:cNvPr id="2" name="Line 3"/>
        <xdr:cNvSpPr>
          <a:spLocks/>
        </xdr:cNvSpPr>
      </xdr:nvSpPr>
      <xdr:spPr>
        <a:xfrm>
          <a:off x="0" y="3629025"/>
          <a:ext cx="22288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57150</xdr:rowOff>
    </xdr:from>
    <xdr:to>
      <xdr:col>2</xdr:col>
      <xdr:colOff>1247775</xdr:colOff>
      <xdr:row>48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11010900"/>
          <a:ext cx="34766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47625</xdr:rowOff>
    </xdr:from>
    <xdr:to>
      <xdr:col>1</xdr:col>
      <xdr:colOff>1085850</xdr:colOff>
      <xdr:row>56</xdr:row>
      <xdr:rowOff>219075</xdr:rowOff>
    </xdr:to>
    <xdr:sp>
      <xdr:nvSpPr>
        <xdr:cNvPr id="4" name="Line 5"/>
        <xdr:cNvSpPr>
          <a:spLocks/>
        </xdr:cNvSpPr>
      </xdr:nvSpPr>
      <xdr:spPr>
        <a:xfrm>
          <a:off x="0" y="13144500"/>
          <a:ext cx="22002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61"/>
  <sheetViews>
    <sheetView showGridLines="0" defaultGridColor="0" zoomScalePageLayoutView="0" colorId="27" workbookViewId="0" topLeftCell="T1">
      <selection activeCell="AM1" sqref="AM1"/>
    </sheetView>
  </sheetViews>
  <sheetFormatPr defaultColWidth="10.59765625" defaultRowHeight="23.25" customHeight="1"/>
  <cols>
    <col min="1" max="1" width="10.59765625" style="1" customWidth="1"/>
    <col min="2" max="2" width="2.09765625" style="1" customWidth="1"/>
    <col min="3" max="3" width="8.59765625" style="1" customWidth="1"/>
    <col min="4" max="4" width="10.59765625" style="1" customWidth="1"/>
    <col min="5" max="5" width="11.09765625" style="1" customWidth="1"/>
    <col min="6" max="8" width="10.59765625" style="1" customWidth="1"/>
    <col min="9" max="13" width="9.59765625" style="1" customWidth="1"/>
    <col min="14" max="14" width="10.59765625" style="1" customWidth="1"/>
    <col min="15" max="15" width="3.09765625" style="1" customWidth="1"/>
    <col min="16" max="16" width="10.59765625" style="1" customWidth="1"/>
    <col min="17" max="18" width="6.19921875" style="1" customWidth="1"/>
    <col min="19" max="20" width="8.09765625" style="1" customWidth="1"/>
    <col min="21" max="26" width="6.8984375" style="1" customWidth="1"/>
    <col min="27" max="27" width="8.09765625" style="1" customWidth="1"/>
    <col min="28" max="31" width="6.19921875" style="1" customWidth="1"/>
    <col min="32" max="32" width="8.09765625" style="1" customWidth="1"/>
    <col min="33" max="36" width="6.19921875" style="1" customWidth="1"/>
    <col min="37" max="39" width="8.09765625" style="1" customWidth="1"/>
    <col min="40" max="16384" width="10.59765625" style="1" customWidth="1"/>
  </cols>
  <sheetData>
    <row r="1" spans="1:39" ht="23.25" customHeight="1">
      <c r="A1" s="183" t="s">
        <v>32</v>
      </c>
      <c r="AM1" s="184" t="s">
        <v>131</v>
      </c>
    </row>
    <row r="3" spans="1:39" ht="23.25" customHeight="1">
      <c r="A3" s="158" t="s">
        <v>130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</row>
    <row r="5" spans="1:36" s="4" customFormat="1" ht="23.25" customHeight="1">
      <c r="A5" s="38" t="s">
        <v>27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"/>
      <c r="O5" s="38" t="s">
        <v>79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4" customFormat="1" ht="23.2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65" t="s">
        <v>78</v>
      </c>
    </row>
    <row r="7" spans="1:36" s="4" customFormat="1" ht="23.25" customHeight="1">
      <c r="A7" s="44" t="s">
        <v>21</v>
      </c>
      <c r="B7" s="45"/>
      <c r="C7" s="46"/>
      <c r="D7" s="6"/>
      <c r="E7" s="41" t="s">
        <v>28</v>
      </c>
      <c r="F7" s="7" t="s">
        <v>0</v>
      </c>
      <c r="G7" s="7"/>
      <c r="H7" s="8"/>
      <c r="I7" s="7" t="s">
        <v>1</v>
      </c>
      <c r="J7" s="7"/>
      <c r="K7" s="7"/>
      <c r="L7" s="7"/>
      <c r="M7" s="7"/>
      <c r="O7" s="44" t="s">
        <v>77</v>
      </c>
      <c r="P7" s="44"/>
      <c r="Q7" s="131" t="s">
        <v>76</v>
      </c>
      <c r="R7" s="130"/>
      <c r="S7" s="129"/>
      <c r="T7" s="128" t="s">
        <v>75</v>
      </c>
      <c r="U7" s="127" t="s">
        <v>74</v>
      </c>
      <c r="V7" s="126"/>
      <c r="W7" s="125"/>
      <c r="X7" s="126" t="s">
        <v>73</v>
      </c>
      <c r="Y7" s="126"/>
      <c r="Z7" s="125"/>
      <c r="AA7" s="124" t="s">
        <v>72</v>
      </c>
      <c r="AB7" s="123" t="s">
        <v>71</v>
      </c>
      <c r="AC7" s="122"/>
      <c r="AD7" s="122"/>
      <c r="AE7" s="122"/>
      <c r="AF7" s="122"/>
      <c r="AG7" s="121"/>
      <c r="AH7" s="120" t="s">
        <v>70</v>
      </c>
      <c r="AI7" s="119"/>
      <c r="AJ7" s="119"/>
    </row>
    <row r="8" spans="1:36" s="2" customFormat="1" ht="23.25" customHeight="1">
      <c r="A8" s="47"/>
      <c r="B8" s="47"/>
      <c r="C8" s="48"/>
      <c r="D8" s="9" t="s">
        <v>31</v>
      </c>
      <c r="E8" s="42"/>
      <c r="F8" s="39" t="s">
        <v>2</v>
      </c>
      <c r="G8" s="39" t="s">
        <v>3</v>
      </c>
      <c r="H8" s="39" t="s">
        <v>4</v>
      </c>
      <c r="I8" s="39" t="s">
        <v>2</v>
      </c>
      <c r="J8" s="10" t="s">
        <v>5</v>
      </c>
      <c r="K8" s="11"/>
      <c r="L8" s="10" t="s">
        <v>6</v>
      </c>
      <c r="M8" s="10"/>
      <c r="O8" s="118"/>
      <c r="P8" s="118"/>
      <c r="Q8" s="117"/>
      <c r="R8" s="116"/>
      <c r="S8" s="115"/>
      <c r="T8" s="114"/>
      <c r="U8" s="113"/>
      <c r="V8" s="112"/>
      <c r="W8" s="111"/>
      <c r="X8" s="112"/>
      <c r="Y8" s="112"/>
      <c r="Z8" s="111"/>
      <c r="AA8" s="110"/>
      <c r="AB8" s="109" t="s">
        <v>69</v>
      </c>
      <c r="AC8" s="108"/>
      <c r="AD8" s="107"/>
      <c r="AE8" s="109" t="s">
        <v>68</v>
      </c>
      <c r="AF8" s="108"/>
      <c r="AG8" s="107"/>
      <c r="AH8" s="106"/>
      <c r="AI8" s="105"/>
      <c r="AJ8" s="105"/>
    </row>
    <row r="9" spans="1:36" s="2" customFormat="1" ht="23.25" customHeight="1">
      <c r="A9" s="49"/>
      <c r="B9" s="49"/>
      <c r="C9" s="50"/>
      <c r="D9" s="12"/>
      <c r="E9" s="43"/>
      <c r="F9" s="40"/>
      <c r="G9" s="40"/>
      <c r="H9" s="40"/>
      <c r="I9" s="40"/>
      <c r="J9" s="13" t="s">
        <v>3</v>
      </c>
      <c r="K9" s="13" t="s">
        <v>4</v>
      </c>
      <c r="L9" s="13" t="s">
        <v>3</v>
      </c>
      <c r="M9" s="14" t="s">
        <v>4</v>
      </c>
      <c r="O9" s="104"/>
      <c r="P9" s="104"/>
      <c r="Q9" s="100" t="s">
        <v>65</v>
      </c>
      <c r="R9" s="103" t="s">
        <v>67</v>
      </c>
      <c r="S9" s="103" t="s">
        <v>66</v>
      </c>
      <c r="T9" s="40"/>
      <c r="U9" s="13" t="s">
        <v>65</v>
      </c>
      <c r="V9" s="13" t="s">
        <v>64</v>
      </c>
      <c r="W9" s="100" t="s">
        <v>63</v>
      </c>
      <c r="X9" s="13" t="s">
        <v>65</v>
      </c>
      <c r="Y9" s="13" t="s">
        <v>64</v>
      </c>
      <c r="Z9" s="102" t="s">
        <v>63</v>
      </c>
      <c r="AA9" s="101"/>
      <c r="AB9" s="13" t="s">
        <v>65</v>
      </c>
      <c r="AC9" s="13" t="s">
        <v>64</v>
      </c>
      <c r="AD9" s="100" t="s">
        <v>63</v>
      </c>
      <c r="AE9" s="13" t="s">
        <v>65</v>
      </c>
      <c r="AF9" s="13" t="s">
        <v>64</v>
      </c>
      <c r="AG9" s="14" t="s">
        <v>63</v>
      </c>
      <c r="AH9" s="100" t="s">
        <v>65</v>
      </c>
      <c r="AI9" s="99" t="s">
        <v>64</v>
      </c>
      <c r="AJ9" s="98" t="s">
        <v>63</v>
      </c>
    </row>
    <row r="10" spans="1:36" ht="23.25" customHeight="1">
      <c r="A10" s="15"/>
      <c r="B10" s="15"/>
      <c r="C10" s="26" t="s">
        <v>2</v>
      </c>
      <c r="D10" s="32">
        <f>SUM(D11:D13)</f>
        <v>78</v>
      </c>
      <c r="E10" s="32">
        <f aca="true" t="shared" si="0" ref="E10:M10">SUM(E11:E13)</f>
        <v>450</v>
      </c>
      <c r="F10" s="32">
        <f t="shared" si="0"/>
        <v>9266</v>
      </c>
      <c r="G10" s="32">
        <f t="shared" si="0"/>
        <v>4615</v>
      </c>
      <c r="H10" s="32">
        <f t="shared" si="0"/>
        <v>4651</v>
      </c>
      <c r="I10" s="32">
        <f t="shared" si="0"/>
        <v>683</v>
      </c>
      <c r="J10" s="32">
        <f t="shared" si="0"/>
        <v>38</v>
      </c>
      <c r="K10" s="32">
        <f t="shared" si="0"/>
        <v>589</v>
      </c>
      <c r="L10" s="32">
        <f t="shared" si="0"/>
        <v>23</v>
      </c>
      <c r="M10" s="32">
        <f t="shared" si="0"/>
        <v>33</v>
      </c>
      <c r="O10" s="97" t="s">
        <v>62</v>
      </c>
      <c r="P10" s="96"/>
      <c r="Q10" s="95">
        <f>SUM(R10:S10)</f>
        <v>79</v>
      </c>
      <c r="R10" s="1">
        <v>79</v>
      </c>
      <c r="S10" s="65" t="s">
        <v>12</v>
      </c>
      <c r="T10" s="91">
        <v>429</v>
      </c>
      <c r="U10" s="95">
        <f>SUM(V10:W10)</f>
        <v>9765</v>
      </c>
      <c r="V10" s="91">
        <v>4891</v>
      </c>
      <c r="W10" s="91">
        <v>4874</v>
      </c>
      <c r="X10" s="95">
        <f>SUM(Y10:Z10)</f>
        <v>3726</v>
      </c>
      <c r="Y10" s="73">
        <v>1885</v>
      </c>
      <c r="Z10" s="73">
        <v>1841</v>
      </c>
      <c r="AA10" s="92">
        <v>31.5</v>
      </c>
      <c r="AB10" s="95">
        <f>SUM(AC10:AD10)</f>
        <v>619</v>
      </c>
      <c r="AC10" s="91">
        <v>39</v>
      </c>
      <c r="AD10" s="91">
        <v>580</v>
      </c>
      <c r="AE10" s="95">
        <f>SUM(AF10:AG10)</f>
        <v>46</v>
      </c>
      <c r="AF10" s="91">
        <v>30</v>
      </c>
      <c r="AG10" s="91">
        <v>16</v>
      </c>
      <c r="AH10" s="95">
        <f>SUM(AI10:AJ10)</f>
        <v>104</v>
      </c>
      <c r="AI10" s="91">
        <v>64</v>
      </c>
      <c r="AJ10" s="91">
        <v>40</v>
      </c>
    </row>
    <row r="11" spans="1:36" ht="23.25" customHeight="1">
      <c r="A11" s="33" t="s">
        <v>10</v>
      </c>
      <c r="B11" s="16"/>
      <c r="C11" s="17" t="s">
        <v>9</v>
      </c>
      <c r="D11" s="31">
        <v>1</v>
      </c>
      <c r="E11" s="31">
        <v>5</v>
      </c>
      <c r="F11" s="30">
        <f>SUM(G11:H11)</f>
        <v>149</v>
      </c>
      <c r="G11" s="31">
        <v>72</v>
      </c>
      <c r="H11" s="31">
        <v>77</v>
      </c>
      <c r="I11" s="30">
        <f>SUM(J11:M11)</f>
        <v>12</v>
      </c>
      <c r="J11" s="31">
        <v>1</v>
      </c>
      <c r="K11" s="31">
        <v>7</v>
      </c>
      <c r="L11" s="31">
        <v>1</v>
      </c>
      <c r="M11" s="31">
        <v>3</v>
      </c>
      <c r="O11" s="90" t="s">
        <v>61</v>
      </c>
      <c r="P11" s="94"/>
      <c r="Q11" s="62">
        <f>SUM(R11:S11)</f>
        <v>79</v>
      </c>
      <c r="R11" s="1">
        <v>79</v>
      </c>
      <c r="S11" s="65" t="s">
        <v>12</v>
      </c>
      <c r="T11" s="91">
        <v>439</v>
      </c>
      <c r="U11" s="62">
        <f>SUM(V11:W11)</f>
        <v>9549</v>
      </c>
      <c r="V11" s="91">
        <v>4723</v>
      </c>
      <c r="W11" s="91">
        <v>4826</v>
      </c>
      <c r="X11" s="62">
        <f>SUM(Y11:Z11)</f>
        <v>3575</v>
      </c>
      <c r="Y11" s="73">
        <v>1755</v>
      </c>
      <c r="Z11" s="73">
        <v>1820</v>
      </c>
      <c r="AA11" s="92">
        <v>31</v>
      </c>
      <c r="AB11" s="62">
        <f>SUM(AC11:AD11)</f>
        <v>616</v>
      </c>
      <c r="AC11" s="91">
        <v>40</v>
      </c>
      <c r="AD11" s="91">
        <v>576</v>
      </c>
      <c r="AE11" s="62">
        <f>SUM(AF11:AG11)</f>
        <v>42</v>
      </c>
      <c r="AF11" s="91">
        <v>26</v>
      </c>
      <c r="AG11" s="91">
        <v>16</v>
      </c>
      <c r="AH11" s="62">
        <f>SUM(AI11:AJ11)</f>
        <v>104</v>
      </c>
      <c r="AI11" s="91">
        <v>65</v>
      </c>
      <c r="AJ11" s="91">
        <v>39</v>
      </c>
    </row>
    <row r="12" spans="1:36" ht="23.25" customHeight="1">
      <c r="A12" s="34"/>
      <c r="B12" s="18"/>
      <c r="C12" s="17" t="s">
        <v>7</v>
      </c>
      <c r="D12" s="31">
        <v>12</v>
      </c>
      <c r="E12" s="31">
        <v>40</v>
      </c>
      <c r="F12" s="30">
        <f aca="true" t="shared" si="1" ref="F12:F56">SUM(G12:H12)</f>
        <v>625</v>
      </c>
      <c r="G12" s="31">
        <v>319</v>
      </c>
      <c r="H12" s="31">
        <v>306</v>
      </c>
      <c r="I12" s="30">
        <f aca="true" t="shared" si="2" ref="I12:I56">SUM(J12:M12)</f>
        <v>58</v>
      </c>
      <c r="J12" s="31">
        <v>2</v>
      </c>
      <c r="K12" s="31">
        <v>53</v>
      </c>
      <c r="L12" s="31">
        <v>2</v>
      </c>
      <c r="M12" s="31">
        <v>1</v>
      </c>
      <c r="O12" s="90" t="s">
        <v>60</v>
      </c>
      <c r="P12" s="93"/>
      <c r="Q12" s="62">
        <f>SUM(R12:S12)</f>
        <v>79</v>
      </c>
      <c r="R12" s="1">
        <v>79</v>
      </c>
      <c r="S12" s="65" t="s">
        <v>12</v>
      </c>
      <c r="T12" s="91">
        <v>446</v>
      </c>
      <c r="U12" s="62">
        <f>SUM(V12:W12)</f>
        <v>9476</v>
      </c>
      <c r="V12" s="91">
        <v>4699</v>
      </c>
      <c r="W12" s="91">
        <v>4777</v>
      </c>
      <c r="X12" s="62">
        <f>SUM(Y12:Z12)</f>
        <v>3468</v>
      </c>
      <c r="Y12" s="73">
        <v>1743</v>
      </c>
      <c r="Z12" s="73">
        <v>1725</v>
      </c>
      <c r="AA12" s="92">
        <v>30.4</v>
      </c>
      <c r="AB12" s="62">
        <f>SUM(AC12:AD12)</f>
        <v>616</v>
      </c>
      <c r="AC12" s="91">
        <v>43</v>
      </c>
      <c r="AD12" s="91">
        <v>573</v>
      </c>
      <c r="AE12" s="62">
        <f>SUM(AF12:AG12)</f>
        <v>39</v>
      </c>
      <c r="AF12" s="91">
        <v>19</v>
      </c>
      <c r="AG12" s="91">
        <v>20</v>
      </c>
      <c r="AH12" s="62">
        <f>SUM(AI12:AJ12)</f>
        <v>111</v>
      </c>
      <c r="AI12" s="91">
        <v>67</v>
      </c>
      <c r="AJ12" s="91">
        <v>44</v>
      </c>
    </row>
    <row r="13" spans="1:36" ht="23.25" customHeight="1">
      <c r="A13" s="18"/>
      <c r="B13" s="19"/>
      <c r="C13" s="17" t="s">
        <v>8</v>
      </c>
      <c r="D13" s="31">
        <v>65</v>
      </c>
      <c r="E13" s="31">
        <v>405</v>
      </c>
      <c r="F13" s="30">
        <f t="shared" si="1"/>
        <v>8492</v>
      </c>
      <c r="G13" s="31">
        <v>4224</v>
      </c>
      <c r="H13" s="31">
        <v>4268</v>
      </c>
      <c r="I13" s="30">
        <f t="shared" si="2"/>
        <v>613</v>
      </c>
      <c r="J13" s="31">
        <v>35</v>
      </c>
      <c r="K13" s="31">
        <v>529</v>
      </c>
      <c r="L13" s="31">
        <v>20</v>
      </c>
      <c r="M13" s="31">
        <v>29</v>
      </c>
      <c r="O13" s="90" t="s">
        <v>59</v>
      </c>
      <c r="P13" s="89"/>
      <c r="Q13" s="62">
        <f>SUM(R13:S13)</f>
        <v>79</v>
      </c>
      <c r="R13" s="1">
        <v>79</v>
      </c>
      <c r="S13" s="65" t="s">
        <v>12</v>
      </c>
      <c r="T13" s="88">
        <v>456</v>
      </c>
      <c r="U13" s="62">
        <f>SUM(V13:W13)</f>
        <v>9305</v>
      </c>
      <c r="V13" s="88">
        <v>4621</v>
      </c>
      <c r="W13" s="88">
        <v>4684</v>
      </c>
      <c r="X13" s="62">
        <f>SUM(Y13:Z13)</f>
        <v>3405</v>
      </c>
      <c r="Y13" s="73">
        <v>1736</v>
      </c>
      <c r="Z13" s="73">
        <v>1669</v>
      </c>
      <c r="AA13" s="70">
        <v>29.9</v>
      </c>
      <c r="AB13" s="62">
        <f>SUM(AC13:AD13)</f>
        <v>604</v>
      </c>
      <c r="AC13" s="88">
        <v>36</v>
      </c>
      <c r="AD13" s="88">
        <v>568</v>
      </c>
      <c r="AE13" s="62">
        <f>SUM(AF13:AG13)</f>
        <v>55</v>
      </c>
      <c r="AF13" s="88">
        <v>26</v>
      </c>
      <c r="AG13" s="88">
        <v>29</v>
      </c>
      <c r="AH13" s="62">
        <f>SUM(AI13:AJ13)</f>
        <v>109</v>
      </c>
      <c r="AI13" s="88">
        <v>69</v>
      </c>
      <c r="AJ13" s="88">
        <v>40</v>
      </c>
    </row>
    <row r="14" spans="1:36" ht="23.25" customHeight="1">
      <c r="A14" s="19"/>
      <c r="B14" s="19"/>
      <c r="C14" s="26" t="s">
        <v>2</v>
      </c>
      <c r="D14" s="32">
        <f aca="true" t="shared" si="3" ref="D14:M14">SUM(D15:D17)</f>
        <v>275</v>
      </c>
      <c r="E14" s="32">
        <f t="shared" si="3"/>
        <v>2715</v>
      </c>
      <c r="F14" s="32">
        <f t="shared" si="3"/>
        <v>69733</v>
      </c>
      <c r="G14" s="32">
        <f t="shared" si="3"/>
        <v>35346</v>
      </c>
      <c r="H14" s="32">
        <f t="shared" si="3"/>
        <v>34387</v>
      </c>
      <c r="I14" s="32">
        <f t="shared" si="3"/>
        <v>4285</v>
      </c>
      <c r="J14" s="32">
        <f t="shared" si="3"/>
        <v>1452</v>
      </c>
      <c r="K14" s="32">
        <f t="shared" si="3"/>
        <v>2698</v>
      </c>
      <c r="L14" s="32">
        <f t="shared" si="3"/>
        <v>31</v>
      </c>
      <c r="M14" s="32">
        <f t="shared" si="3"/>
        <v>104</v>
      </c>
      <c r="O14" s="87" t="s">
        <v>58</v>
      </c>
      <c r="P14" s="86"/>
      <c r="Q14" s="76">
        <f>SUM(Q15:Q16,Q25)</f>
        <v>78</v>
      </c>
      <c r="R14" s="76">
        <f>SUM(R15:R16,R25)</f>
        <v>78</v>
      </c>
      <c r="S14" s="78" t="s">
        <v>12</v>
      </c>
      <c r="T14" s="76">
        <f>SUM(T15:T16,T25)</f>
        <v>450</v>
      </c>
      <c r="U14" s="76">
        <f>SUM(U15:U16,U25)</f>
        <v>9266</v>
      </c>
      <c r="V14" s="76">
        <f>SUM(V15:V16,V25)</f>
        <v>4615</v>
      </c>
      <c r="W14" s="76">
        <f>SUM(W15:W16,W25)</f>
        <v>4651</v>
      </c>
      <c r="X14" s="76">
        <f>SUM(X15:X16,X25)</f>
        <v>3276</v>
      </c>
      <c r="Y14" s="76">
        <f>SUM(Y15:Y16,Y25)</f>
        <v>1602</v>
      </c>
      <c r="Z14" s="76">
        <f>SUM(Z15:Z16,Z25)</f>
        <v>1674</v>
      </c>
      <c r="AA14" s="85">
        <v>29.1</v>
      </c>
      <c r="AB14" s="76">
        <f>SUM(AB15:AB16,AB25)</f>
        <v>627</v>
      </c>
      <c r="AC14" s="76">
        <f>SUM(AC15:AC16,AC25)</f>
        <v>38</v>
      </c>
      <c r="AD14" s="76">
        <f>SUM(AD15:AD16,AD25)</f>
        <v>589</v>
      </c>
      <c r="AE14" s="76">
        <f>SUM(AE15:AE16,AE25)</f>
        <v>56</v>
      </c>
      <c r="AF14" s="76">
        <f>SUM(AF15:AF16,AF25)</f>
        <v>23</v>
      </c>
      <c r="AG14" s="76">
        <f>SUM(AG15:AG16,AG25)</f>
        <v>33</v>
      </c>
      <c r="AH14" s="76">
        <f>SUM(AH15:AH16,AH25)</f>
        <v>110</v>
      </c>
      <c r="AI14" s="76">
        <f>SUM(AI15:AI16,AI25)</f>
        <v>68</v>
      </c>
      <c r="AJ14" s="76">
        <f>SUM(AJ15:AJ16,AJ25)</f>
        <v>42</v>
      </c>
    </row>
    <row r="15" spans="1:36" ht="23.25" customHeight="1">
      <c r="A15" s="33" t="s">
        <v>11</v>
      </c>
      <c r="B15" s="16"/>
      <c r="C15" s="17" t="s">
        <v>9</v>
      </c>
      <c r="D15" s="31">
        <v>1</v>
      </c>
      <c r="E15" s="31">
        <v>19</v>
      </c>
      <c r="F15" s="30">
        <f t="shared" si="1"/>
        <v>665</v>
      </c>
      <c r="G15" s="31">
        <v>340</v>
      </c>
      <c r="H15" s="31">
        <v>325</v>
      </c>
      <c r="I15" s="30">
        <f t="shared" si="2"/>
        <v>32</v>
      </c>
      <c r="J15" s="31">
        <v>18</v>
      </c>
      <c r="K15" s="31">
        <v>10</v>
      </c>
      <c r="L15" s="31">
        <v>2</v>
      </c>
      <c r="M15" s="31">
        <v>2</v>
      </c>
      <c r="O15" s="80" t="s">
        <v>57</v>
      </c>
      <c r="P15" s="79"/>
      <c r="Q15" s="76">
        <f>SUM(R15:S15)</f>
        <v>1</v>
      </c>
      <c r="R15" s="84">
        <v>1</v>
      </c>
      <c r="S15" s="78" t="s">
        <v>12</v>
      </c>
      <c r="T15" s="32">
        <v>5</v>
      </c>
      <c r="U15" s="76">
        <f>SUM(V15:W15)</f>
        <v>149</v>
      </c>
      <c r="V15" s="32">
        <v>72</v>
      </c>
      <c r="W15" s="32">
        <v>77</v>
      </c>
      <c r="X15" s="76">
        <f>SUM(Y15:Z15)</f>
        <v>57</v>
      </c>
      <c r="Y15" s="84">
        <v>31</v>
      </c>
      <c r="Z15" s="84">
        <v>26</v>
      </c>
      <c r="AA15" s="83">
        <v>0.5</v>
      </c>
      <c r="AB15" s="76">
        <f>SUM(AC15:AD15)</f>
        <v>8</v>
      </c>
      <c r="AC15" s="32">
        <v>1</v>
      </c>
      <c r="AD15" s="32">
        <v>7</v>
      </c>
      <c r="AE15" s="76">
        <f>SUM(AF15:AG15)</f>
        <v>4</v>
      </c>
      <c r="AF15" s="32">
        <v>1</v>
      </c>
      <c r="AG15" s="32">
        <v>3</v>
      </c>
      <c r="AH15" s="76">
        <f>SUM(AI15:AJ15)</f>
        <v>1</v>
      </c>
      <c r="AI15" s="32" t="s">
        <v>29</v>
      </c>
      <c r="AJ15" s="32">
        <v>1</v>
      </c>
    </row>
    <row r="16" spans="1:36" ht="23.25" customHeight="1">
      <c r="A16" s="34"/>
      <c r="B16" s="18"/>
      <c r="C16" s="17" t="s">
        <v>7</v>
      </c>
      <c r="D16" s="31">
        <v>273</v>
      </c>
      <c r="E16" s="31">
        <v>2690</v>
      </c>
      <c r="F16" s="30">
        <f t="shared" si="1"/>
        <v>68882</v>
      </c>
      <c r="G16" s="31">
        <v>34940</v>
      </c>
      <c r="H16" s="31">
        <v>33942</v>
      </c>
      <c r="I16" s="30">
        <f t="shared" si="2"/>
        <v>4240</v>
      </c>
      <c r="J16" s="31">
        <v>1430</v>
      </c>
      <c r="K16" s="31">
        <v>2684</v>
      </c>
      <c r="L16" s="31">
        <v>29</v>
      </c>
      <c r="M16" s="31">
        <v>97</v>
      </c>
      <c r="O16" s="80" t="s">
        <v>56</v>
      </c>
      <c r="P16" s="79"/>
      <c r="Q16" s="76">
        <f>SUM(Q17:Q24)</f>
        <v>12</v>
      </c>
      <c r="R16" s="76">
        <f>SUM(R17:R24)</f>
        <v>12</v>
      </c>
      <c r="S16" s="78" t="s">
        <v>12</v>
      </c>
      <c r="T16" s="76">
        <f>SUM(T17:T24)</f>
        <v>40</v>
      </c>
      <c r="U16" s="76">
        <f>SUM(U17:U24)</f>
        <v>625</v>
      </c>
      <c r="V16" s="76">
        <f>SUM(V17:V24)</f>
        <v>319</v>
      </c>
      <c r="W16" s="76">
        <f>SUM(W17:W24)</f>
        <v>306</v>
      </c>
      <c r="X16" s="76">
        <f>SUM(X17:X24)</f>
        <v>311</v>
      </c>
      <c r="Y16" s="76">
        <f>SUM(Y17:Y24)</f>
        <v>167</v>
      </c>
      <c r="Z16" s="76">
        <f>SUM(Z17:Z24)</f>
        <v>144</v>
      </c>
      <c r="AA16" s="82">
        <v>2.8</v>
      </c>
      <c r="AB16" s="76">
        <f>SUM(AB17:AB24)</f>
        <v>55</v>
      </c>
      <c r="AC16" s="76">
        <f>SUM(AC17:AC24)</f>
        <v>2</v>
      </c>
      <c r="AD16" s="76">
        <f>SUM(AD17:AD24)</f>
        <v>53</v>
      </c>
      <c r="AE16" s="76">
        <f>SUM(AE17:AE24)</f>
        <v>3</v>
      </c>
      <c r="AF16" s="76">
        <f>SUM(AF17:AF24)</f>
        <v>2</v>
      </c>
      <c r="AG16" s="76">
        <f>SUM(AG17:AG24)</f>
        <v>1</v>
      </c>
      <c r="AH16" s="76">
        <f>SUM(AH17:AH24)</f>
        <v>7</v>
      </c>
      <c r="AI16" s="81" t="s">
        <v>29</v>
      </c>
      <c r="AJ16" s="76">
        <f>SUM(AJ17:AJ24)</f>
        <v>7</v>
      </c>
    </row>
    <row r="17" spans="1:36" ht="23.25" customHeight="1">
      <c r="A17" s="18"/>
      <c r="B17" s="19"/>
      <c r="C17" s="17" t="s">
        <v>8</v>
      </c>
      <c r="D17" s="31">
        <v>1</v>
      </c>
      <c r="E17" s="31">
        <v>6</v>
      </c>
      <c r="F17" s="30">
        <f t="shared" si="1"/>
        <v>186</v>
      </c>
      <c r="G17" s="31">
        <v>66</v>
      </c>
      <c r="H17" s="31">
        <v>120</v>
      </c>
      <c r="I17" s="30">
        <f t="shared" si="2"/>
        <v>13</v>
      </c>
      <c r="J17" s="31">
        <v>4</v>
      </c>
      <c r="K17" s="31">
        <v>4</v>
      </c>
      <c r="L17" s="31" t="s">
        <v>29</v>
      </c>
      <c r="M17" s="31">
        <v>5</v>
      </c>
      <c r="O17" s="63"/>
      <c r="P17" s="17" t="s">
        <v>55</v>
      </c>
      <c r="Q17" s="62">
        <f>SUM(R17:S17)</f>
        <v>1</v>
      </c>
      <c r="R17" s="1">
        <v>1</v>
      </c>
      <c r="S17" s="65" t="s">
        <v>12</v>
      </c>
      <c r="T17" s="25">
        <v>3</v>
      </c>
      <c r="U17" s="62">
        <f>SUM(V17:W17)</f>
        <v>31</v>
      </c>
      <c r="V17" s="61">
        <v>11</v>
      </c>
      <c r="W17" s="25">
        <v>20</v>
      </c>
      <c r="X17" s="62">
        <f>SUM(Y17:Z17)</f>
        <v>27</v>
      </c>
      <c r="Y17" s="1">
        <v>14</v>
      </c>
      <c r="Z17" s="1">
        <v>13</v>
      </c>
      <c r="AA17" s="70">
        <v>5.8</v>
      </c>
      <c r="AB17" s="62">
        <f>SUM(AC17:AD17)</f>
        <v>4</v>
      </c>
      <c r="AC17" s="61" t="s">
        <v>29</v>
      </c>
      <c r="AD17" s="69">
        <v>4</v>
      </c>
      <c r="AE17" s="61" t="s">
        <v>29</v>
      </c>
      <c r="AF17" s="61" t="s">
        <v>29</v>
      </c>
      <c r="AG17" s="61" t="s">
        <v>29</v>
      </c>
      <c r="AH17" s="62">
        <f>SUM(AI17:AJ17)</f>
        <v>1</v>
      </c>
      <c r="AI17" s="61" t="s">
        <v>29</v>
      </c>
      <c r="AJ17" s="61">
        <v>1</v>
      </c>
    </row>
    <row r="18" spans="1:36" ht="23.25" customHeight="1">
      <c r="A18" s="19"/>
      <c r="B18" s="19"/>
      <c r="C18" s="26" t="s">
        <v>2</v>
      </c>
      <c r="D18" s="32">
        <f aca="true" t="shared" si="4" ref="D18:M18">SUM(D19:D21)</f>
        <v>113</v>
      </c>
      <c r="E18" s="32">
        <f t="shared" si="4"/>
        <v>1186</v>
      </c>
      <c r="F18" s="32">
        <f t="shared" si="4"/>
        <v>38435</v>
      </c>
      <c r="G18" s="32">
        <f t="shared" si="4"/>
        <v>19746</v>
      </c>
      <c r="H18" s="32">
        <f t="shared" si="4"/>
        <v>18689</v>
      </c>
      <c r="I18" s="32">
        <f t="shared" si="4"/>
        <v>2511</v>
      </c>
      <c r="J18" s="32">
        <f t="shared" si="4"/>
        <v>1364</v>
      </c>
      <c r="K18" s="32">
        <f t="shared" si="4"/>
        <v>1059</v>
      </c>
      <c r="L18" s="32">
        <f t="shared" si="4"/>
        <v>29</v>
      </c>
      <c r="M18" s="32">
        <f t="shared" si="4"/>
        <v>59</v>
      </c>
      <c r="O18" s="63"/>
      <c r="P18" s="17" t="s">
        <v>43</v>
      </c>
      <c r="Q18" s="62">
        <f>SUM(R18:S18)</f>
        <v>2</v>
      </c>
      <c r="R18" s="1">
        <v>2</v>
      </c>
      <c r="S18" s="65" t="s">
        <v>12</v>
      </c>
      <c r="T18" s="61">
        <v>5</v>
      </c>
      <c r="U18" s="62">
        <f>SUM(V18:W18)</f>
        <v>68</v>
      </c>
      <c r="V18" s="61">
        <v>37</v>
      </c>
      <c r="W18" s="25">
        <v>31</v>
      </c>
      <c r="X18" s="62">
        <f>SUM(Y18:Z18)</f>
        <v>49</v>
      </c>
      <c r="Y18" s="1">
        <v>26</v>
      </c>
      <c r="Z18" s="1">
        <v>23</v>
      </c>
      <c r="AA18" s="70">
        <v>8.1</v>
      </c>
      <c r="AB18" s="62">
        <f>SUM(AC18:AD18)</f>
        <v>6</v>
      </c>
      <c r="AC18" s="61" t="s">
        <v>29</v>
      </c>
      <c r="AD18" s="69">
        <v>6</v>
      </c>
      <c r="AE18" s="61" t="s">
        <v>29</v>
      </c>
      <c r="AF18" s="61" t="s">
        <v>29</v>
      </c>
      <c r="AG18" s="61" t="s">
        <v>29</v>
      </c>
      <c r="AH18" s="62">
        <f>SUM(AI18:AJ18)</f>
        <v>1</v>
      </c>
      <c r="AI18" s="61" t="s">
        <v>29</v>
      </c>
      <c r="AJ18" s="61">
        <v>1</v>
      </c>
    </row>
    <row r="19" spans="1:36" ht="23.25" customHeight="1">
      <c r="A19" s="33" t="s">
        <v>13</v>
      </c>
      <c r="B19" s="16"/>
      <c r="C19" s="17" t="s">
        <v>9</v>
      </c>
      <c r="D19" s="31">
        <v>1</v>
      </c>
      <c r="E19" s="31">
        <v>12</v>
      </c>
      <c r="F19" s="30">
        <f t="shared" si="1"/>
        <v>476</v>
      </c>
      <c r="G19" s="31">
        <v>238</v>
      </c>
      <c r="H19" s="31">
        <v>238</v>
      </c>
      <c r="I19" s="30">
        <f t="shared" si="2"/>
        <v>32</v>
      </c>
      <c r="J19" s="31">
        <v>16</v>
      </c>
      <c r="K19" s="31">
        <v>7</v>
      </c>
      <c r="L19" s="31">
        <v>5</v>
      </c>
      <c r="M19" s="31">
        <v>4</v>
      </c>
      <c r="O19" s="63"/>
      <c r="P19" s="17" t="s">
        <v>41</v>
      </c>
      <c r="Q19" s="62">
        <f>SUM(R19:S19)</f>
        <v>3</v>
      </c>
      <c r="R19" s="1">
        <v>3</v>
      </c>
      <c r="S19" s="65" t="s">
        <v>12</v>
      </c>
      <c r="T19" s="61">
        <v>13</v>
      </c>
      <c r="U19" s="62">
        <f>SUM(V19:W19)</f>
        <v>222</v>
      </c>
      <c r="V19" s="61">
        <v>111</v>
      </c>
      <c r="W19" s="25">
        <v>111</v>
      </c>
      <c r="X19" s="62">
        <f>SUM(Y19:Z19)</f>
        <v>60</v>
      </c>
      <c r="Y19" s="1">
        <v>24</v>
      </c>
      <c r="Z19" s="1">
        <v>36</v>
      </c>
      <c r="AA19" s="70">
        <v>8.8</v>
      </c>
      <c r="AB19" s="62">
        <f>SUM(AC19:AD19)</f>
        <v>19</v>
      </c>
      <c r="AC19" s="61">
        <v>1</v>
      </c>
      <c r="AD19" s="69">
        <v>18</v>
      </c>
      <c r="AE19" s="62">
        <f>SUM(AF19:AG19)</f>
        <v>2</v>
      </c>
      <c r="AF19" s="61">
        <v>1</v>
      </c>
      <c r="AG19" s="61">
        <v>1</v>
      </c>
      <c r="AH19" s="62">
        <f>SUM(AI19:AJ19)</f>
        <v>2</v>
      </c>
      <c r="AI19" s="61" t="s">
        <v>29</v>
      </c>
      <c r="AJ19" s="61">
        <v>2</v>
      </c>
    </row>
    <row r="20" spans="1:36" ht="23.25" customHeight="1">
      <c r="A20" s="34"/>
      <c r="B20" s="18"/>
      <c r="C20" s="17" t="s">
        <v>7</v>
      </c>
      <c r="D20" s="31">
        <v>109</v>
      </c>
      <c r="E20" s="31">
        <v>1165</v>
      </c>
      <c r="F20" s="30">
        <f t="shared" si="1"/>
        <v>37734</v>
      </c>
      <c r="G20" s="31">
        <v>19411</v>
      </c>
      <c r="H20" s="31">
        <v>18323</v>
      </c>
      <c r="I20" s="30">
        <f t="shared" si="2"/>
        <v>2432</v>
      </c>
      <c r="J20" s="31">
        <v>1340</v>
      </c>
      <c r="K20" s="31">
        <v>1045</v>
      </c>
      <c r="L20" s="31">
        <v>10</v>
      </c>
      <c r="M20" s="31">
        <v>37</v>
      </c>
      <c r="O20" s="63"/>
      <c r="P20" s="17" t="s">
        <v>54</v>
      </c>
      <c r="Q20" s="62">
        <f>SUM(R20:S20)</f>
        <v>1</v>
      </c>
      <c r="R20" s="1">
        <v>1</v>
      </c>
      <c r="S20" s="65" t="s">
        <v>12</v>
      </c>
      <c r="T20" s="61">
        <v>2</v>
      </c>
      <c r="U20" s="62">
        <f>SUM(V20:W20)</f>
        <v>44</v>
      </c>
      <c r="V20" s="61">
        <v>18</v>
      </c>
      <c r="W20" s="25">
        <v>26</v>
      </c>
      <c r="X20" s="62">
        <f>SUM(Y20:Z20)</f>
        <v>39</v>
      </c>
      <c r="Y20" s="1">
        <v>25</v>
      </c>
      <c r="Z20" s="1">
        <v>14</v>
      </c>
      <c r="AA20" s="70">
        <v>39</v>
      </c>
      <c r="AB20" s="62">
        <f>SUM(AC20:AD20)</f>
        <v>3</v>
      </c>
      <c r="AC20" s="61" t="s">
        <v>29</v>
      </c>
      <c r="AD20" s="69">
        <v>3</v>
      </c>
      <c r="AE20" s="61" t="s">
        <v>29</v>
      </c>
      <c r="AF20" s="61" t="s">
        <v>29</v>
      </c>
      <c r="AG20" s="61" t="s">
        <v>29</v>
      </c>
      <c r="AH20" s="62">
        <f>SUM(AI20:AJ20)</f>
        <v>1</v>
      </c>
      <c r="AI20" s="61" t="s">
        <v>29</v>
      </c>
      <c r="AJ20" s="61">
        <v>1</v>
      </c>
    </row>
    <row r="21" spans="1:36" ht="23.25" customHeight="1">
      <c r="A21" s="18"/>
      <c r="B21" s="19"/>
      <c r="C21" s="17" t="s">
        <v>8</v>
      </c>
      <c r="D21" s="31">
        <v>3</v>
      </c>
      <c r="E21" s="31">
        <v>9</v>
      </c>
      <c r="F21" s="30">
        <f t="shared" si="1"/>
        <v>225</v>
      </c>
      <c r="G21" s="31">
        <v>97</v>
      </c>
      <c r="H21" s="31">
        <v>128</v>
      </c>
      <c r="I21" s="30">
        <f t="shared" si="2"/>
        <v>47</v>
      </c>
      <c r="J21" s="31">
        <v>8</v>
      </c>
      <c r="K21" s="31">
        <v>7</v>
      </c>
      <c r="L21" s="31">
        <v>14</v>
      </c>
      <c r="M21" s="31">
        <v>18</v>
      </c>
      <c r="O21" s="63"/>
      <c r="P21" s="17" t="s">
        <v>53</v>
      </c>
      <c r="Q21" s="62">
        <f>SUM(R21:S21)</f>
        <v>1</v>
      </c>
      <c r="R21" s="1">
        <v>1</v>
      </c>
      <c r="S21" s="65" t="s">
        <v>12</v>
      </c>
      <c r="T21" s="25">
        <v>3</v>
      </c>
      <c r="U21" s="62">
        <f>SUM(V21:W21)</f>
        <v>29</v>
      </c>
      <c r="V21" s="61">
        <v>15</v>
      </c>
      <c r="W21" s="25">
        <v>14</v>
      </c>
      <c r="X21" s="62">
        <f>SUM(Y21:Z21)</f>
        <v>10</v>
      </c>
      <c r="Y21" s="1">
        <v>5</v>
      </c>
      <c r="Z21" s="1">
        <v>5</v>
      </c>
      <c r="AA21" s="70">
        <v>8.8</v>
      </c>
      <c r="AB21" s="62">
        <f>SUM(AC21:AD21)</f>
        <v>5</v>
      </c>
      <c r="AC21" s="61" t="s">
        <v>29</v>
      </c>
      <c r="AD21" s="69">
        <v>5</v>
      </c>
      <c r="AE21" s="61" t="s">
        <v>29</v>
      </c>
      <c r="AF21" s="61" t="s">
        <v>29</v>
      </c>
      <c r="AG21" s="61" t="s">
        <v>29</v>
      </c>
      <c r="AH21" s="61" t="s">
        <v>29</v>
      </c>
      <c r="AI21" s="61" t="s">
        <v>29</v>
      </c>
      <c r="AJ21" s="61" t="s">
        <v>29</v>
      </c>
    </row>
    <row r="22" spans="1:36" ht="23.25" customHeight="1">
      <c r="A22" s="19"/>
      <c r="B22" s="19"/>
      <c r="C22" s="26" t="s">
        <v>2</v>
      </c>
      <c r="D22" s="32">
        <f aca="true" t="shared" si="5" ref="D22:M22">SUM(D23:D25)</f>
        <v>65</v>
      </c>
      <c r="E22" s="32">
        <f t="shared" si="5"/>
        <v>75</v>
      </c>
      <c r="F22" s="32">
        <f t="shared" si="5"/>
        <v>39793</v>
      </c>
      <c r="G22" s="32">
        <f t="shared" si="5"/>
        <v>19826</v>
      </c>
      <c r="H22" s="32">
        <f t="shared" si="5"/>
        <v>19967</v>
      </c>
      <c r="I22" s="32">
        <f t="shared" si="5"/>
        <v>3470</v>
      </c>
      <c r="J22" s="32">
        <f t="shared" si="5"/>
        <v>2121</v>
      </c>
      <c r="K22" s="32">
        <f t="shared" si="5"/>
        <v>753</v>
      </c>
      <c r="L22" s="32">
        <f t="shared" si="5"/>
        <v>314</v>
      </c>
      <c r="M22" s="32">
        <f t="shared" si="5"/>
        <v>282</v>
      </c>
      <c r="O22" s="63"/>
      <c r="P22" s="17" t="s">
        <v>52</v>
      </c>
      <c r="Q22" s="62">
        <f>SUM(R22:S22)</f>
        <v>1</v>
      </c>
      <c r="R22" s="1">
        <v>1</v>
      </c>
      <c r="S22" s="65" t="s">
        <v>12</v>
      </c>
      <c r="T22" s="61">
        <v>6</v>
      </c>
      <c r="U22" s="62">
        <f>SUM(V22:W22)</f>
        <v>156</v>
      </c>
      <c r="V22" s="61">
        <v>84</v>
      </c>
      <c r="W22" s="25">
        <v>72</v>
      </c>
      <c r="X22" s="62">
        <f>SUM(Y22:Z22)</f>
        <v>61</v>
      </c>
      <c r="Y22" s="1">
        <v>36</v>
      </c>
      <c r="Z22" s="1">
        <v>25</v>
      </c>
      <c r="AA22" s="70">
        <v>13.8</v>
      </c>
      <c r="AB22" s="62">
        <f>SUM(AC22:AD22)</f>
        <v>7</v>
      </c>
      <c r="AC22" s="61" t="s">
        <v>29</v>
      </c>
      <c r="AD22" s="61">
        <v>7</v>
      </c>
      <c r="AE22" s="61" t="s">
        <v>29</v>
      </c>
      <c r="AF22" s="61" t="s">
        <v>29</v>
      </c>
      <c r="AG22" s="61" t="s">
        <v>29</v>
      </c>
      <c r="AH22" s="62">
        <f>SUM(AI22:AJ22)</f>
        <v>1</v>
      </c>
      <c r="AI22" s="61" t="s">
        <v>29</v>
      </c>
      <c r="AJ22" s="61">
        <v>1</v>
      </c>
    </row>
    <row r="23" spans="1:36" ht="23.25" customHeight="1">
      <c r="A23" s="33" t="s">
        <v>14</v>
      </c>
      <c r="B23" s="16"/>
      <c r="C23" s="17" t="s">
        <v>9</v>
      </c>
      <c r="D23" s="31">
        <v>1</v>
      </c>
      <c r="E23" s="31">
        <v>1</v>
      </c>
      <c r="F23" s="30">
        <f t="shared" si="1"/>
        <v>361</v>
      </c>
      <c r="G23" s="31">
        <v>204</v>
      </c>
      <c r="H23" s="31">
        <v>157</v>
      </c>
      <c r="I23" s="30">
        <f t="shared" si="2"/>
        <v>32</v>
      </c>
      <c r="J23" s="31">
        <v>18</v>
      </c>
      <c r="K23" s="31">
        <v>6</v>
      </c>
      <c r="L23" s="31">
        <v>5</v>
      </c>
      <c r="M23" s="31">
        <v>3</v>
      </c>
      <c r="O23" s="63"/>
      <c r="P23" s="17" t="s">
        <v>51</v>
      </c>
      <c r="Q23" s="62">
        <f>SUM(R23:S23)</f>
        <v>1</v>
      </c>
      <c r="R23" s="1">
        <v>1</v>
      </c>
      <c r="S23" s="65" t="s">
        <v>12</v>
      </c>
      <c r="T23" s="25">
        <v>3</v>
      </c>
      <c r="U23" s="62">
        <f>SUM(V23:W23)</f>
        <v>34</v>
      </c>
      <c r="V23" s="61">
        <v>23</v>
      </c>
      <c r="W23" s="25">
        <v>11</v>
      </c>
      <c r="X23" s="62">
        <f>SUM(Y23:Z23)</f>
        <v>23</v>
      </c>
      <c r="Y23" s="1">
        <v>13</v>
      </c>
      <c r="Z23" s="1">
        <v>10</v>
      </c>
      <c r="AA23" s="70">
        <v>29.1</v>
      </c>
      <c r="AB23" s="62">
        <f>SUM(AC23:AD23)</f>
        <v>4</v>
      </c>
      <c r="AC23" s="61" t="s">
        <v>29</v>
      </c>
      <c r="AD23" s="69">
        <v>4</v>
      </c>
      <c r="AE23" s="62">
        <f>SUM(AF23:AG23)</f>
        <v>1</v>
      </c>
      <c r="AF23" s="25">
        <v>1</v>
      </c>
      <c r="AG23" s="61" t="s">
        <v>29</v>
      </c>
      <c r="AH23" s="62">
        <f>SUM(AI23:AJ23)</f>
        <v>1</v>
      </c>
      <c r="AI23" s="61" t="s">
        <v>29</v>
      </c>
      <c r="AJ23" s="61">
        <v>1</v>
      </c>
    </row>
    <row r="24" spans="1:36" ht="23.25" customHeight="1">
      <c r="A24" s="34"/>
      <c r="B24" s="18"/>
      <c r="C24" s="17" t="s">
        <v>7</v>
      </c>
      <c r="D24" s="31">
        <v>55</v>
      </c>
      <c r="E24" s="31">
        <v>62</v>
      </c>
      <c r="F24" s="30">
        <f t="shared" si="1"/>
        <v>31481</v>
      </c>
      <c r="G24" s="31">
        <v>15425</v>
      </c>
      <c r="H24" s="31">
        <v>16056</v>
      </c>
      <c r="I24" s="30">
        <f t="shared" si="2"/>
        <v>2833</v>
      </c>
      <c r="J24" s="31">
        <v>1801</v>
      </c>
      <c r="K24" s="31">
        <v>657</v>
      </c>
      <c r="L24" s="31">
        <v>192</v>
      </c>
      <c r="M24" s="31">
        <v>183</v>
      </c>
      <c r="O24" s="63"/>
      <c r="P24" s="17" t="s">
        <v>50</v>
      </c>
      <c r="Q24" s="62">
        <f>SUM(R24:S24)</f>
        <v>2</v>
      </c>
      <c r="R24" s="1">
        <v>2</v>
      </c>
      <c r="S24" s="65" t="s">
        <v>12</v>
      </c>
      <c r="T24" s="25">
        <v>5</v>
      </c>
      <c r="U24" s="62">
        <f>SUM(V24:W24)</f>
        <v>41</v>
      </c>
      <c r="V24" s="61">
        <v>20</v>
      </c>
      <c r="W24" s="25">
        <v>21</v>
      </c>
      <c r="X24" s="62">
        <f>SUM(Y24:Z24)</f>
        <v>42</v>
      </c>
      <c r="Y24" s="1">
        <v>24</v>
      </c>
      <c r="Z24" s="1">
        <v>18</v>
      </c>
      <c r="AA24" s="70">
        <v>66.7</v>
      </c>
      <c r="AB24" s="62">
        <f>SUM(AC24:AD24)</f>
        <v>7</v>
      </c>
      <c r="AC24" s="69">
        <v>1</v>
      </c>
      <c r="AD24" s="69">
        <v>6</v>
      </c>
      <c r="AE24" s="61" t="s">
        <v>29</v>
      </c>
      <c r="AF24" s="61" t="s">
        <v>29</v>
      </c>
      <c r="AG24" s="61" t="s">
        <v>29</v>
      </c>
      <c r="AH24" s="61" t="s">
        <v>29</v>
      </c>
      <c r="AI24" s="61" t="s">
        <v>29</v>
      </c>
      <c r="AJ24" s="61" t="s">
        <v>29</v>
      </c>
    </row>
    <row r="25" spans="1:36" ht="23.25" customHeight="1">
      <c r="A25" s="18"/>
      <c r="B25" s="19"/>
      <c r="C25" s="17" t="s">
        <v>8</v>
      </c>
      <c r="D25" s="31">
        <v>9</v>
      </c>
      <c r="E25" s="31">
        <v>12</v>
      </c>
      <c r="F25" s="30">
        <f t="shared" si="1"/>
        <v>7951</v>
      </c>
      <c r="G25" s="31">
        <v>4197</v>
      </c>
      <c r="H25" s="31">
        <v>3754</v>
      </c>
      <c r="I25" s="30">
        <f t="shared" si="2"/>
        <v>605</v>
      </c>
      <c r="J25" s="31">
        <v>302</v>
      </c>
      <c r="K25" s="31">
        <v>90</v>
      </c>
      <c r="L25" s="31">
        <v>117</v>
      </c>
      <c r="M25" s="31">
        <v>96</v>
      </c>
      <c r="O25" s="80" t="s">
        <v>49</v>
      </c>
      <c r="P25" s="79"/>
      <c r="Q25" s="76">
        <f>SUM(Q26:Q38)</f>
        <v>65</v>
      </c>
      <c r="R25" s="76">
        <f>SUM(R26:R38)</f>
        <v>65</v>
      </c>
      <c r="S25" s="78" t="s">
        <v>12</v>
      </c>
      <c r="T25" s="76">
        <f>SUM(T26:T38)</f>
        <v>405</v>
      </c>
      <c r="U25" s="76">
        <f>SUM(U26:U38)</f>
        <v>8492</v>
      </c>
      <c r="V25" s="76">
        <f>SUM(V26:V38)</f>
        <v>4224</v>
      </c>
      <c r="W25" s="76">
        <f>SUM(W26:W38)</f>
        <v>4268</v>
      </c>
      <c r="X25" s="76">
        <f>SUM(X26:X38)</f>
        <v>2908</v>
      </c>
      <c r="Y25" s="76">
        <f>SUM(Y26:Y38)</f>
        <v>1404</v>
      </c>
      <c r="Z25" s="76">
        <f>SUM(Z26:Z38)</f>
        <v>1504</v>
      </c>
      <c r="AA25" s="77">
        <v>25.9</v>
      </c>
      <c r="AB25" s="76">
        <f>SUM(AB26:AB38)</f>
        <v>564</v>
      </c>
      <c r="AC25" s="76">
        <f>SUM(AC26:AC38)</f>
        <v>35</v>
      </c>
      <c r="AD25" s="76">
        <f>SUM(AD26:AD38)</f>
        <v>529</v>
      </c>
      <c r="AE25" s="76">
        <f>SUM(AE26:AE38)</f>
        <v>49</v>
      </c>
      <c r="AF25" s="76">
        <f>SUM(AF26:AF38)</f>
        <v>20</v>
      </c>
      <c r="AG25" s="76">
        <f>SUM(AG26:AG38)</f>
        <v>29</v>
      </c>
      <c r="AH25" s="76">
        <f>SUM(AH26:AH38)</f>
        <v>102</v>
      </c>
      <c r="AI25" s="76">
        <f>SUM(AI26:AI38)</f>
        <v>68</v>
      </c>
      <c r="AJ25" s="76">
        <f>SUM(AJ26:AJ38)</f>
        <v>34</v>
      </c>
    </row>
    <row r="26" spans="1:36" ht="23.25" customHeight="1">
      <c r="A26" s="19"/>
      <c r="B26" s="19"/>
      <c r="C26" s="26" t="s">
        <v>2</v>
      </c>
      <c r="D26" s="32">
        <f aca="true" t="shared" si="6" ref="D26:M26">SUM(D27:D29)</f>
        <v>2</v>
      </c>
      <c r="E26" s="32">
        <f t="shared" si="6"/>
        <v>7</v>
      </c>
      <c r="F26" s="32">
        <f t="shared" si="6"/>
        <v>1789</v>
      </c>
      <c r="G26" s="32">
        <f t="shared" si="6"/>
        <v>1422</v>
      </c>
      <c r="H26" s="32">
        <f t="shared" si="6"/>
        <v>367</v>
      </c>
      <c r="I26" s="32">
        <f t="shared" si="6"/>
        <v>187</v>
      </c>
      <c r="J26" s="32">
        <f t="shared" si="6"/>
        <v>119</v>
      </c>
      <c r="K26" s="32">
        <f t="shared" si="6"/>
        <v>12</v>
      </c>
      <c r="L26" s="32">
        <f t="shared" si="6"/>
        <v>20</v>
      </c>
      <c r="M26" s="32">
        <f t="shared" si="6"/>
        <v>36</v>
      </c>
      <c r="O26" s="63"/>
      <c r="P26" s="17" t="s">
        <v>48</v>
      </c>
      <c r="Q26" s="62">
        <f>SUM(R26:S26)</f>
        <v>39</v>
      </c>
      <c r="R26" s="1">
        <v>39</v>
      </c>
      <c r="S26" s="65" t="s">
        <v>12</v>
      </c>
      <c r="T26" s="61">
        <v>251</v>
      </c>
      <c r="U26" s="62">
        <f>SUM(V26:W26)</f>
        <v>5431</v>
      </c>
      <c r="V26" s="75">
        <v>2714</v>
      </c>
      <c r="W26" s="74">
        <v>2717</v>
      </c>
      <c r="X26" s="62">
        <f>SUM(Y26:Z26)</f>
        <v>1806</v>
      </c>
      <c r="Y26" s="73">
        <v>886</v>
      </c>
      <c r="Z26" s="73">
        <v>920</v>
      </c>
      <c r="AA26" s="70">
        <v>42.8</v>
      </c>
      <c r="AB26" s="62">
        <f>SUM(AC26:AD26)</f>
        <v>353</v>
      </c>
      <c r="AC26" s="69">
        <v>18</v>
      </c>
      <c r="AD26" s="69">
        <v>335</v>
      </c>
      <c r="AE26" s="62">
        <f>SUM(AF26:AG26)</f>
        <v>33</v>
      </c>
      <c r="AF26" s="61">
        <v>14</v>
      </c>
      <c r="AG26" s="25">
        <v>19</v>
      </c>
      <c r="AH26" s="62">
        <f>SUM(AI26:AJ26)</f>
        <v>67</v>
      </c>
      <c r="AI26" s="61">
        <v>45</v>
      </c>
      <c r="AJ26" s="61">
        <v>22</v>
      </c>
    </row>
    <row r="27" spans="1:36" ht="23.25" customHeight="1">
      <c r="A27" s="36" t="s">
        <v>26</v>
      </c>
      <c r="B27" s="16"/>
      <c r="C27" s="17" t="s">
        <v>9</v>
      </c>
      <c r="D27" s="31">
        <v>1</v>
      </c>
      <c r="E27" s="31">
        <v>5</v>
      </c>
      <c r="F27" s="30">
        <f t="shared" si="1"/>
        <v>1057</v>
      </c>
      <c r="G27" s="31">
        <v>751</v>
      </c>
      <c r="H27" s="31">
        <v>306</v>
      </c>
      <c r="I27" s="30">
        <f t="shared" si="2"/>
        <v>125</v>
      </c>
      <c r="J27" s="31">
        <v>73</v>
      </c>
      <c r="K27" s="31">
        <v>3</v>
      </c>
      <c r="L27" s="31">
        <v>14</v>
      </c>
      <c r="M27" s="31">
        <v>35</v>
      </c>
      <c r="O27" s="63"/>
      <c r="P27" s="17" t="s">
        <v>47</v>
      </c>
      <c r="Q27" s="62">
        <f>SUM(R27:S27)</f>
        <v>3</v>
      </c>
      <c r="R27" s="1">
        <v>3</v>
      </c>
      <c r="S27" s="65" t="s">
        <v>12</v>
      </c>
      <c r="T27" s="61">
        <v>12</v>
      </c>
      <c r="U27" s="62">
        <f>SUM(V27:W27)</f>
        <v>210</v>
      </c>
      <c r="V27" s="61">
        <v>113</v>
      </c>
      <c r="W27" s="25">
        <v>97</v>
      </c>
      <c r="X27" s="62">
        <f>SUM(Y27:Z27)</f>
        <v>72</v>
      </c>
      <c r="Y27" s="1">
        <v>36</v>
      </c>
      <c r="Z27" s="1">
        <v>36</v>
      </c>
      <c r="AA27" s="70">
        <v>15.6</v>
      </c>
      <c r="AB27" s="62">
        <f>SUM(AC27:AD27)</f>
        <v>17</v>
      </c>
      <c r="AC27" s="69">
        <v>2</v>
      </c>
      <c r="AD27" s="69">
        <v>15</v>
      </c>
      <c r="AE27" s="62">
        <f>SUM(AF27:AG27)</f>
        <v>2</v>
      </c>
      <c r="AF27" s="61">
        <v>1</v>
      </c>
      <c r="AG27" s="61">
        <v>1</v>
      </c>
      <c r="AH27" s="62">
        <f>SUM(AI27:AJ27)</f>
        <v>4</v>
      </c>
      <c r="AI27" s="61">
        <v>2</v>
      </c>
      <c r="AJ27" s="61">
        <v>2</v>
      </c>
    </row>
    <row r="28" spans="1:36" ht="23.25" customHeight="1">
      <c r="A28" s="37"/>
      <c r="B28" s="16"/>
      <c r="C28" s="17" t="s">
        <v>7</v>
      </c>
      <c r="D28" s="31" t="s">
        <v>29</v>
      </c>
      <c r="E28" s="31" t="s">
        <v>29</v>
      </c>
      <c r="F28" s="31" t="s">
        <v>29</v>
      </c>
      <c r="G28" s="31" t="s">
        <v>29</v>
      </c>
      <c r="H28" s="31" t="s">
        <v>29</v>
      </c>
      <c r="I28" s="31" t="s">
        <v>29</v>
      </c>
      <c r="J28" s="31" t="s">
        <v>29</v>
      </c>
      <c r="K28" s="31" t="s">
        <v>29</v>
      </c>
      <c r="L28" s="31" t="s">
        <v>29</v>
      </c>
      <c r="M28" s="31" t="s">
        <v>29</v>
      </c>
      <c r="O28" s="63"/>
      <c r="P28" s="17" t="s">
        <v>46</v>
      </c>
      <c r="Q28" s="62">
        <f>SUM(R28:S28)</f>
        <v>8</v>
      </c>
      <c r="R28" s="1">
        <v>8</v>
      </c>
      <c r="S28" s="65" t="s">
        <v>12</v>
      </c>
      <c r="T28" s="71">
        <v>47</v>
      </c>
      <c r="U28" s="62">
        <f>SUM(V28:W28)</f>
        <v>905</v>
      </c>
      <c r="V28" s="61">
        <v>457</v>
      </c>
      <c r="W28" s="71">
        <v>448</v>
      </c>
      <c r="X28" s="62">
        <f>SUM(Y28:Z28)</f>
        <v>338</v>
      </c>
      <c r="Y28" s="1">
        <v>154</v>
      </c>
      <c r="Z28" s="1">
        <v>184</v>
      </c>
      <c r="AA28" s="72">
        <v>30.6</v>
      </c>
      <c r="AB28" s="62">
        <f>SUM(AC28:AD28)</f>
        <v>62</v>
      </c>
      <c r="AC28" s="71">
        <v>4</v>
      </c>
      <c r="AD28" s="71">
        <v>58</v>
      </c>
      <c r="AE28" s="62">
        <f>SUM(AF28:AG28)</f>
        <v>3</v>
      </c>
      <c r="AF28" s="61" t="s">
        <v>29</v>
      </c>
      <c r="AG28" s="61">
        <v>3</v>
      </c>
      <c r="AH28" s="62">
        <f>SUM(AI28:AJ28)</f>
        <v>7</v>
      </c>
      <c r="AI28" s="61">
        <v>5</v>
      </c>
      <c r="AJ28" s="61">
        <v>2</v>
      </c>
    </row>
    <row r="29" spans="1:36" ht="23.25" customHeight="1">
      <c r="A29" s="20"/>
      <c r="B29" s="19"/>
      <c r="C29" s="17" t="s">
        <v>8</v>
      </c>
      <c r="D29" s="31">
        <v>1</v>
      </c>
      <c r="E29" s="31">
        <v>2</v>
      </c>
      <c r="F29" s="30">
        <f t="shared" si="1"/>
        <v>732</v>
      </c>
      <c r="G29" s="31">
        <v>671</v>
      </c>
      <c r="H29" s="31">
        <v>61</v>
      </c>
      <c r="I29" s="30">
        <f t="shared" si="2"/>
        <v>62</v>
      </c>
      <c r="J29" s="31">
        <v>46</v>
      </c>
      <c r="K29" s="31">
        <v>9</v>
      </c>
      <c r="L29" s="31">
        <v>6</v>
      </c>
      <c r="M29" s="31">
        <v>1</v>
      </c>
      <c r="O29" s="63"/>
      <c r="P29" s="17" t="s">
        <v>45</v>
      </c>
      <c r="Q29" s="62">
        <f>SUM(R29:S29)</f>
        <v>2</v>
      </c>
      <c r="R29" s="1">
        <v>2</v>
      </c>
      <c r="S29" s="65" t="s">
        <v>12</v>
      </c>
      <c r="T29" s="61">
        <v>12</v>
      </c>
      <c r="U29" s="62">
        <f>SUM(V29:W29)</f>
        <v>235</v>
      </c>
      <c r="V29" s="61">
        <v>122</v>
      </c>
      <c r="W29" s="25">
        <v>113</v>
      </c>
      <c r="X29" s="62">
        <f>SUM(Y29:Z29)</f>
        <v>81</v>
      </c>
      <c r="Y29" s="1">
        <v>40</v>
      </c>
      <c r="Z29" s="1">
        <v>41</v>
      </c>
      <c r="AA29" s="70">
        <v>35.4</v>
      </c>
      <c r="AB29" s="62">
        <f>SUM(AC29:AD29)</f>
        <v>17</v>
      </c>
      <c r="AC29" s="69">
        <v>2</v>
      </c>
      <c r="AD29" s="69">
        <v>15</v>
      </c>
      <c r="AE29" s="61" t="s">
        <v>29</v>
      </c>
      <c r="AF29" s="61" t="s">
        <v>29</v>
      </c>
      <c r="AG29" s="61" t="s">
        <v>29</v>
      </c>
      <c r="AH29" s="62">
        <f>SUM(AI29:AJ29)</f>
        <v>2</v>
      </c>
      <c r="AI29" s="61">
        <v>2</v>
      </c>
      <c r="AJ29" s="61" t="s">
        <v>29</v>
      </c>
    </row>
    <row r="30" spans="1:36" ht="23.25" customHeight="1">
      <c r="A30" s="19"/>
      <c r="B30" s="19"/>
      <c r="C30" s="26" t="s">
        <v>2</v>
      </c>
      <c r="D30" s="32">
        <f aca="true" t="shared" si="7" ref="D30:M30">SUM(D31:D33)</f>
        <v>7</v>
      </c>
      <c r="E30" s="32">
        <f t="shared" si="7"/>
        <v>14</v>
      </c>
      <c r="F30" s="32">
        <f t="shared" si="7"/>
        <v>3111</v>
      </c>
      <c r="G30" s="32">
        <f t="shared" si="7"/>
        <v>513</v>
      </c>
      <c r="H30" s="32">
        <f t="shared" si="7"/>
        <v>2598</v>
      </c>
      <c r="I30" s="32">
        <f t="shared" si="7"/>
        <v>433</v>
      </c>
      <c r="J30" s="32">
        <f t="shared" si="7"/>
        <v>143</v>
      </c>
      <c r="K30" s="32">
        <f t="shared" si="7"/>
        <v>56</v>
      </c>
      <c r="L30" s="32">
        <f t="shared" si="7"/>
        <v>132</v>
      </c>
      <c r="M30" s="32">
        <f t="shared" si="7"/>
        <v>102</v>
      </c>
      <c r="O30" s="63"/>
      <c r="P30" s="17" t="s">
        <v>44</v>
      </c>
      <c r="Q30" s="62">
        <f>SUM(R30:S30)</f>
        <v>1</v>
      </c>
      <c r="R30" s="1">
        <v>1</v>
      </c>
      <c r="S30" s="65" t="s">
        <v>12</v>
      </c>
      <c r="T30" s="61">
        <v>3</v>
      </c>
      <c r="U30" s="62">
        <f>SUM(V30:W30)</f>
        <v>39</v>
      </c>
      <c r="V30" s="61">
        <v>19</v>
      </c>
      <c r="W30" s="25">
        <v>20</v>
      </c>
      <c r="X30" s="62">
        <f>SUM(Y30:Z30)</f>
        <v>18</v>
      </c>
      <c r="Y30" s="1">
        <v>8</v>
      </c>
      <c r="Z30" s="1">
        <v>10</v>
      </c>
      <c r="AA30" s="70">
        <v>10.9</v>
      </c>
      <c r="AB30" s="62">
        <f>SUM(AC30:AD30)</f>
        <v>5</v>
      </c>
      <c r="AC30" s="61" t="s">
        <v>29</v>
      </c>
      <c r="AD30" s="69">
        <v>5</v>
      </c>
      <c r="AE30" s="61" t="s">
        <v>29</v>
      </c>
      <c r="AF30" s="61" t="s">
        <v>29</v>
      </c>
      <c r="AG30" s="61" t="s">
        <v>29</v>
      </c>
      <c r="AH30" s="61" t="s">
        <v>29</v>
      </c>
      <c r="AI30" s="61" t="s">
        <v>29</v>
      </c>
      <c r="AJ30" s="61" t="s">
        <v>29</v>
      </c>
    </row>
    <row r="31" spans="1:36" ht="23.25" customHeight="1">
      <c r="A31" s="33" t="s">
        <v>15</v>
      </c>
      <c r="B31" s="16"/>
      <c r="C31" s="17" t="s">
        <v>9</v>
      </c>
      <c r="D31" s="31" t="s">
        <v>29</v>
      </c>
      <c r="E31" s="31" t="s">
        <v>29</v>
      </c>
      <c r="F31" s="31" t="s">
        <v>29</v>
      </c>
      <c r="G31" s="31" t="s">
        <v>29</v>
      </c>
      <c r="H31" s="31" t="s">
        <v>29</v>
      </c>
      <c r="I31" s="31" t="s">
        <v>29</v>
      </c>
      <c r="J31" s="31" t="s">
        <v>29</v>
      </c>
      <c r="K31" s="31" t="s">
        <v>29</v>
      </c>
      <c r="L31" s="31" t="s">
        <v>29</v>
      </c>
      <c r="M31" s="31" t="s">
        <v>29</v>
      </c>
      <c r="O31" s="63"/>
      <c r="P31" s="17" t="s">
        <v>43</v>
      </c>
      <c r="Q31" s="62">
        <f>SUM(R31:S31)</f>
        <v>1</v>
      </c>
      <c r="R31" s="1">
        <v>1</v>
      </c>
      <c r="S31" s="65" t="s">
        <v>12</v>
      </c>
      <c r="T31" s="61">
        <v>6</v>
      </c>
      <c r="U31" s="62">
        <f>SUM(V31:W31)</f>
        <v>98</v>
      </c>
      <c r="V31" s="61">
        <v>41</v>
      </c>
      <c r="W31" s="25">
        <v>57</v>
      </c>
      <c r="X31" s="62">
        <f>SUM(Y31:Z31)</f>
        <v>41</v>
      </c>
      <c r="Y31" s="1">
        <v>14</v>
      </c>
      <c r="Z31" s="1">
        <v>27</v>
      </c>
      <c r="AA31" s="70">
        <v>6.8</v>
      </c>
      <c r="AB31" s="62">
        <f>SUM(AC31:AD31)</f>
        <v>8</v>
      </c>
      <c r="AC31" s="69">
        <v>1</v>
      </c>
      <c r="AD31" s="69">
        <v>7</v>
      </c>
      <c r="AE31" s="62">
        <f>SUM(AF31:AG31)</f>
        <v>1</v>
      </c>
      <c r="AF31" s="61" t="s">
        <v>29</v>
      </c>
      <c r="AG31" s="61">
        <v>1</v>
      </c>
      <c r="AH31" s="62">
        <f>SUM(AI31:AJ31)</f>
        <v>2</v>
      </c>
      <c r="AI31" s="61">
        <v>2</v>
      </c>
      <c r="AJ31" s="61" t="s">
        <v>29</v>
      </c>
    </row>
    <row r="32" spans="1:36" ht="23.25" customHeight="1">
      <c r="A32" s="33"/>
      <c r="B32" s="18"/>
      <c r="C32" s="17" t="s">
        <v>7</v>
      </c>
      <c r="D32" s="31">
        <v>1</v>
      </c>
      <c r="E32" s="31">
        <v>1</v>
      </c>
      <c r="F32" s="30">
        <f t="shared" si="1"/>
        <v>261</v>
      </c>
      <c r="G32" s="31">
        <v>113</v>
      </c>
      <c r="H32" s="31">
        <v>148</v>
      </c>
      <c r="I32" s="30">
        <f t="shared" si="2"/>
        <v>69</v>
      </c>
      <c r="J32" s="31">
        <v>39</v>
      </c>
      <c r="K32" s="31">
        <v>2</v>
      </c>
      <c r="L32" s="31">
        <v>27</v>
      </c>
      <c r="M32" s="31">
        <v>1</v>
      </c>
      <c r="O32" s="63"/>
      <c r="P32" s="17" t="s">
        <v>42</v>
      </c>
      <c r="Q32" s="62">
        <f>SUM(R32:S32)</f>
        <v>2</v>
      </c>
      <c r="R32" s="1">
        <v>2</v>
      </c>
      <c r="S32" s="65" t="s">
        <v>12</v>
      </c>
      <c r="T32" s="61">
        <v>9</v>
      </c>
      <c r="U32" s="62">
        <f>SUM(V32:W32)</f>
        <v>175</v>
      </c>
      <c r="V32" s="61">
        <v>84</v>
      </c>
      <c r="W32" s="25">
        <v>91</v>
      </c>
      <c r="X32" s="62">
        <f>SUM(Y32:Z32)</f>
        <v>56</v>
      </c>
      <c r="Y32" s="1">
        <v>25</v>
      </c>
      <c r="Z32" s="1">
        <v>31</v>
      </c>
      <c r="AA32" s="70">
        <v>25</v>
      </c>
      <c r="AB32" s="62">
        <f>SUM(AC32:AD32)</f>
        <v>13</v>
      </c>
      <c r="AC32" s="61" t="s">
        <v>29</v>
      </c>
      <c r="AD32" s="69">
        <v>13</v>
      </c>
      <c r="AE32" s="62">
        <f>SUM(AF32:AG32)</f>
        <v>2</v>
      </c>
      <c r="AF32" s="61">
        <v>1</v>
      </c>
      <c r="AG32" s="61">
        <v>1</v>
      </c>
      <c r="AH32" s="62">
        <f>SUM(AI32:AJ32)</f>
        <v>5</v>
      </c>
      <c r="AI32" s="61">
        <v>2</v>
      </c>
      <c r="AJ32" s="61">
        <v>3</v>
      </c>
    </row>
    <row r="33" spans="1:36" ht="23.25" customHeight="1">
      <c r="A33" s="18"/>
      <c r="B33" s="19"/>
      <c r="C33" s="17" t="s">
        <v>8</v>
      </c>
      <c r="D33" s="31">
        <v>6</v>
      </c>
      <c r="E33" s="31">
        <v>13</v>
      </c>
      <c r="F33" s="30">
        <f t="shared" si="1"/>
        <v>2850</v>
      </c>
      <c r="G33" s="31">
        <v>400</v>
      </c>
      <c r="H33" s="31">
        <v>2450</v>
      </c>
      <c r="I33" s="30">
        <f t="shared" si="2"/>
        <v>364</v>
      </c>
      <c r="J33" s="31">
        <v>104</v>
      </c>
      <c r="K33" s="31">
        <v>54</v>
      </c>
      <c r="L33" s="31">
        <v>105</v>
      </c>
      <c r="M33" s="31">
        <v>101</v>
      </c>
      <c r="O33" s="63"/>
      <c r="P33" s="17" t="s">
        <v>41</v>
      </c>
      <c r="Q33" s="62">
        <f>SUM(R33:S33)</f>
        <v>2</v>
      </c>
      <c r="R33" s="1">
        <v>2</v>
      </c>
      <c r="S33" s="65" t="s">
        <v>12</v>
      </c>
      <c r="T33" s="61">
        <v>15</v>
      </c>
      <c r="U33" s="62">
        <f>SUM(V33:W33)</f>
        <v>320</v>
      </c>
      <c r="V33" s="61">
        <v>149</v>
      </c>
      <c r="W33" s="25">
        <v>171</v>
      </c>
      <c r="X33" s="62">
        <f>SUM(Y33:Z33)</f>
        <v>92</v>
      </c>
      <c r="Y33" s="1">
        <v>45</v>
      </c>
      <c r="Z33" s="1">
        <v>47</v>
      </c>
      <c r="AA33" s="70">
        <v>13.5</v>
      </c>
      <c r="AB33" s="62">
        <f>SUM(AC33:AD33)</f>
        <v>21</v>
      </c>
      <c r="AC33" s="69">
        <v>3</v>
      </c>
      <c r="AD33" s="69">
        <v>18</v>
      </c>
      <c r="AE33" s="62">
        <f>SUM(AF33:AG33)</f>
        <v>2</v>
      </c>
      <c r="AF33" s="61">
        <v>1</v>
      </c>
      <c r="AG33" s="61">
        <v>1</v>
      </c>
      <c r="AH33" s="62">
        <f>SUM(AI33:AJ33)</f>
        <v>4</v>
      </c>
      <c r="AI33" s="61">
        <v>2</v>
      </c>
      <c r="AJ33" s="61">
        <v>2</v>
      </c>
    </row>
    <row r="34" spans="1:36" ht="23.25" customHeight="1">
      <c r="A34" s="19"/>
      <c r="B34" s="19"/>
      <c r="C34" s="26" t="s">
        <v>2</v>
      </c>
      <c r="D34" s="32">
        <f aca="true" t="shared" si="8" ref="D34:M34">SUM(D35:D37)</f>
        <v>10</v>
      </c>
      <c r="E34" s="32">
        <f t="shared" si="8"/>
        <v>24</v>
      </c>
      <c r="F34" s="32">
        <f t="shared" si="8"/>
        <v>29787</v>
      </c>
      <c r="G34" s="32">
        <f t="shared" si="8"/>
        <v>21934</v>
      </c>
      <c r="H34" s="32">
        <f t="shared" si="8"/>
        <v>7853</v>
      </c>
      <c r="I34" s="32">
        <f t="shared" si="8"/>
        <v>3675</v>
      </c>
      <c r="J34" s="32">
        <f t="shared" si="8"/>
        <v>2039</v>
      </c>
      <c r="K34" s="32">
        <f t="shared" si="8"/>
        <v>297</v>
      </c>
      <c r="L34" s="32">
        <f t="shared" si="8"/>
        <v>1135</v>
      </c>
      <c r="M34" s="32">
        <f t="shared" si="8"/>
        <v>204</v>
      </c>
      <c r="O34" s="63"/>
      <c r="P34" s="17" t="s">
        <v>40</v>
      </c>
      <c r="Q34" s="62">
        <f>SUM(R34:S34)</f>
        <v>2</v>
      </c>
      <c r="R34" s="1">
        <v>2</v>
      </c>
      <c r="S34" s="65" t="s">
        <v>12</v>
      </c>
      <c r="T34" s="61">
        <v>12</v>
      </c>
      <c r="U34" s="62">
        <f>SUM(V34:W34)</f>
        <v>302</v>
      </c>
      <c r="V34" s="61">
        <v>162</v>
      </c>
      <c r="W34" s="63">
        <v>140</v>
      </c>
      <c r="X34" s="62">
        <f>SUM(Y34:Z34)</f>
        <v>98</v>
      </c>
      <c r="Y34" s="1">
        <v>45</v>
      </c>
      <c r="Z34" s="1">
        <v>53</v>
      </c>
      <c r="AA34" s="64">
        <v>42.2</v>
      </c>
      <c r="AB34" s="62">
        <f>SUM(AC34:AD34)</f>
        <v>16</v>
      </c>
      <c r="AC34" s="61" t="s">
        <v>29</v>
      </c>
      <c r="AD34" s="69">
        <v>16</v>
      </c>
      <c r="AE34" s="62">
        <f>SUM(AF34:AG34)</f>
        <v>2</v>
      </c>
      <c r="AF34" s="61">
        <v>2</v>
      </c>
      <c r="AG34" s="61" t="s">
        <v>29</v>
      </c>
      <c r="AH34" s="62">
        <f>SUM(AI34:AJ34)</f>
        <v>3</v>
      </c>
      <c r="AI34" s="61">
        <v>3</v>
      </c>
      <c r="AJ34" s="61" t="s">
        <v>29</v>
      </c>
    </row>
    <row r="35" spans="1:36" ht="23.25" customHeight="1">
      <c r="A35" s="33" t="s">
        <v>16</v>
      </c>
      <c r="B35" s="16"/>
      <c r="C35" s="17" t="s">
        <v>9</v>
      </c>
      <c r="D35" s="31">
        <v>2</v>
      </c>
      <c r="E35" s="31">
        <v>11</v>
      </c>
      <c r="F35" s="30">
        <f t="shared" si="1"/>
        <v>12057</v>
      </c>
      <c r="G35" s="31">
        <v>8301</v>
      </c>
      <c r="H35" s="31">
        <v>3756</v>
      </c>
      <c r="I35" s="30">
        <f t="shared" si="2"/>
        <v>1927</v>
      </c>
      <c r="J35" s="31">
        <v>1107</v>
      </c>
      <c r="K35" s="31">
        <v>142</v>
      </c>
      <c r="L35" s="31">
        <v>552</v>
      </c>
      <c r="M35" s="31">
        <v>126</v>
      </c>
      <c r="O35" s="63"/>
      <c r="P35" s="66" t="s">
        <v>39</v>
      </c>
      <c r="Q35" s="62">
        <f>SUM(R35:S35)</f>
        <v>2</v>
      </c>
      <c r="R35" s="1">
        <v>2</v>
      </c>
      <c r="S35" s="65" t="s">
        <v>12</v>
      </c>
      <c r="T35" s="67">
        <v>15</v>
      </c>
      <c r="U35" s="62">
        <f>SUM(V35:W35)</f>
        <v>311</v>
      </c>
      <c r="V35" s="61">
        <v>144</v>
      </c>
      <c r="W35" s="67">
        <v>167</v>
      </c>
      <c r="X35" s="62">
        <f>SUM(Y35:Z35)</f>
        <v>111</v>
      </c>
      <c r="Y35" s="1">
        <v>58</v>
      </c>
      <c r="Z35" s="1">
        <v>53</v>
      </c>
      <c r="AA35" s="68">
        <v>26.5</v>
      </c>
      <c r="AB35" s="62">
        <f>SUM(AC35:AD35)</f>
        <v>21</v>
      </c>
      <c r="AC35" s="61">
        <v>2</v>
      </c>
      <c r="AD35" s="67">
        <v>19</v>
      </c>
      <c r="AE35" s="62">
        <f>SUM(AF35:AG35)</f>
        <v>3</v>
      </c>
      <c r="AF35" s="61" t="s">
        <v>29</v>
      </c>
      <c r="AG35" s="61">
        <v>3</v>
      </c>
      <c r="AH35" s="62">
        <f>SUM(AI35:AJ35)</f>
        <v>3</v>
      </c>
      <c r="AI35" s="61">
        <v>2</v>
      </c>
      <c r="AJ35" s="61">
        <v>1</v>
      </c>
    </row>
    <row r="36" spans="1:36" ht="23.25" customHeight="1">
      <c r="A36" s="33"/>
      <c r="B36" s="18"/>
      <c r="C36" s="17" t="s">
        <v>7</v>
      </c>
      <c r="D36" s="31">
        <v>2</v>
      </c>
      <c r="E36" s="31">
        <v>2</v>
      </c>
      <c r="F36" s="30">
        <f t="shared" si="1"/>
        <v>770</v>
      </c>
      <c r="G36" s="31">
        <v>309</v>
      </c>
      <c r="H36" s="31">
        <v>461</v>
      </c>
      <c r="I36" s="30">
        <f t="shared" si="2"/>
        <v>293</v>
      </c>
      <c r="J36" s="31">
        <v>64</v>
      </c>
      <c r="K36" s="31">
        <v>26</v>
      </c>
      <c r="L36" s="31">
        <v>182</v>
      </c>
      <c r="M36" s="31">
        <v>21</v>
      </c>
      <c r="O36" s="63"/>
      <c r="P36" s="66" t="s">
        <v>38</v>
      </c>
      <c r="Q36" s="62">
        <f>SUM(R36:S36)</f>
        <v>1</v>
      </c>
      <c r="R36" s="1">
        <v>1</v>
      </c>
      <c r="S36" s="65" t="s">
        <v>12</v>
      </c>
      <c r="T36" s="63">
        <v>7</v>
      </c>
      <c r="U36" s="62">
        <f>SUM(V36:W36)</f>
        <v>190</v>
      </c>
      <c r="V36" s="61">
        <v>91</v>
      </c>
      <c r="W36" s="63">
        <v>99</v>
      </c>
      <c r="X36" s="62">
        <f>SUM(Y36:Z36)</f>
        <v>79</v>
      </c>
      <c r="Y36" s="1">
        <v>38</v>
      </c>
      <c r="Z36" s="1">
        <v>41</v>
      </c>
      <c r="AA36" s="64">
        <v>61.2</v>
      </c>
      <c r="AB36" s="62">
        <f>SUM(AC36:AD36)</f>
        <v>12</v>
      </c>
      <c r="AC36" s="63">
        <v>2</v>
      </c>
      <c r="AD36" s="63">
        <v>10</v>
      </c>
      <c r="AE36" s="62">
        <f>SUM(AF36:AG36)</f>
        <v>1</v>
      </c>
      <c r="AF36" s="63">
        <v>1</v>
      </c>
      <c r="AG36" s="61" t="s">
        <v>29</v>
      </c>
      <c r="AH36" s="62">
        <f>SUM(AI36:AJ36)</f>
        <v>1</v>
      </c>
      <c r="AI36" s="61" t="s">
        <v>29</v>
      </c>
      <c r="AJ36" s="61">
        <v>1</v>
      </c>
    </row>
    <row r="37" spans="1:36" ht="23.25" customHeight="1">
      <c r="A37" s="18"/>
      <c r="B37" s="19"/>
      <c r="C37" s="17" t="s">
        <v>8</v>
      </c>
      <c r="D37" s="31">
        <v>6</v>
      </c>
      <c r="E37" s="31">
        <v>11</v>
      </c>
      <c r="F37" s="30">
        <f t="shared" si="1"/>
        <v>16960</v>
      </c>
      <c r="G37" s="31">
        <v>13324</v>
      </c>
      <c r="H37" s="31">
        <v>3636</v>
      </c>
      <c r="I37" s="30">
        <f t="shared" si="2"/>
        <v>1455</v>
      </c>
      <c r="J37" s="31">
        <v>868</v>
      </c>
      <c r="K37" s="31">
        <v>129</v>
      </c>
      <c r="L37" s="31">
        <v>401</v>
      </c>
      <c r="M37" s="31">
        <v>57</v>
      </c>
      <c r="O37" s="63"/>
      <c r="P37" s="66" t="s">
        <v>37</v>
      </c>
      <c r="Q37" s="62">
        <f>SUM(R37:S37)</f>
        <v>1</v>
      </c>
      <c r="R37" s="1">
        <v>1</v>
      </c>
      <c r="S37" s="65" t="s">
        <v>12</v>
      </c>
      <c r="T37" s="63">
        <v>10</v>
      </c>
      <c r="U37" s="62">
        <f>SUM(V37:W37)</f>
        <v>228</v>
      </c>
      <c r="V37" s="61">
        <v>105</v>
      </c>
      <c r="W37" s="63">
        <v>123</v>
      </c>
      <c r="X37" s="62">
        <f>SUM(Y37:Z37)</f>
        <v>98</v>
      </c>
      <c r="Y37" s="1">
        <v>46</v>
      </c>
      <c r="Z37" s="1">
        <v>52</v>
      </c>
      <c r="AA37" s="64">
        <v>32.2</v>
      </c>
      <c r="AB37" s="62">
        <f>SUM(AC37:AD37)</f>
        <v>14</v>
      </c>
      <c r="AC37" s="61" t="s">
        <v>29</v>
      </c>
      <c r="AD37" s="63">
        <v>14</v>
      </c>
      <c r="AE37" s="61" t="s">
        <v>29</v>
      </c>
      <c r="AF37" s="61" t="s">
        <v>29</v>
      </c>
      <c r="AG37" s="61" t="s">
        <v>29</v>
      </c>
      <c r="AH37" s="62">
        <f>SUM(AI37:AJ37)</f>
        <v>2</v>
      </c>
      <c r="AI37" s="61">
        <v>2</v>
      </c>
      <c r="AJ37" s="61" t="s">
        <v>29</v>
      </c>
    </row>
    <row r="38" spans="1:36" ht="23.25" customHeight="1">
      <c r="A38" s="19"/>
      <c r="B38" s="19"/>
      <c r="C38" s="26" t="s">
        <v>2</v>
      </c>
      <c r="D38" s="32">
        <f aca="true" t="shared" si="9" ref="D38:M38">SUM(D39:D41)</f>
        <v>40</v>
      </c>
      <c r="E38" s="32">
        <f t="shared" si="9"/>
        <v>122</v>
      </c>
      <c r="F38" s="32">
        <f t="shared" si="9"/>
        <v>5465</v>
      </c>
      <c r="G38" s="32">
        <f t="shared" si="9"/>
        <v>1823</v>
      </c>
      <c r="H38" s="32">
        <f t="shared" si="9"/>
        <v>3642</v>
      </c>
      <c r="I38" s="32">
        <f t="shared" si="9"/>
        <v>1639</v>
      </c>
      <c r="J38" s="32">
        <f t="shared" si="9"/>
        <v>146</v>
      </c>
      <c r="K38" s="32">
        <f t="shared" si="9"/>
        <v>239</v>
      </c>
      <c r="L38" s="32">
        <f t="shared" si="9"/>
        <v>781</v>
      </c>
      <c r="M38" s="32">
        <f t="shared" si="9"/>
        <v>473</v>
      </c>
      <c r="O38" s="56"/>
      <c r="P38" s="60" t="s">
        <v>36</v>
      </c>
      <c r="Q38" s="54">
        <f>SUM(R38:S38)</f>
        <v>1</v>
      </c>
      <c r="R38" s="58">
        <v>1</v>
      </c>
      <c r="S38" s="59" t="s">
        <v>12</v>
      </c>
      <c r="T38" s="56">
        <v>6</v>
      </c>
      <c r="U38" s="54">
        <f>SUM(V38:W38)</f>
        <v>48</v>
      </c>
      <c r="V38" s="53">
        <v>23</v>
      </c>
      <c r="W38" s="56">
        <v>25</v>
      </c>
      <c r="X38" s="54">
        <f>SUM(Y38:Z38)</f>
        <v>18</v>
      </c>
      <c r="Y38" s="58">
        <v>9</v>
      </c>
      <c r="Z38" s="58">
        <v>9</v>
      </c>
      <c r="AA38" s="57">
        <v>24.7</v>
      </c>
      <c r="AB38" s="54">
        <f>SUM(AC38:AD38)</f>
        <v>5</v>
      </c>
      <c r="AC38" s="56">
        <v>1</v>
      </c>
      <c r="AD38" s="56">
        <v>4</v>
      </c>
      <c r="AE38" s="55" t="s">
        <v>29</v>
      </c>
      <c r="AF38" s="53" t="s">
        <v>12</v>
      </c>
      <c r="AG38" s="53" t="s">
        <v>12</v>
      </c>
      <c r="AH38" s="54">
        <f>SUM(AI38:AJ38)</f>
        <v>2</v>
      </c>
      <c r="AI38" s="53">
        <v>1</v>
      </c>
      <c r="AJ38" s="53">
        <v>1</v>
      </c>
    </row>
    <row r="39" spans="1:15" ht="23.25" customHeight="1">
      <c r="A39" s="33" t="s">
        <v>17</v>
      </c>
      <c r="B39" s="16"/>
      <c r="C39" s="17" t="s">
        <v>9</v>
      </c>
      <c r="D39" s="31">
        <v>3</v>
      </c>
      <c r="E39" s="31">
        <v>3</v>
      </c>
      <c r="F39" s="30">
        <f t="shared" si="1"/>
        <v>382</v>
      </c>
      <c r="G39" s="31">
        <v>12</v>
      </c>
      <c r="H39" s="31">
        <v>370</v>
      </c>
      <c r="I39" s="30">
        <f t="shared" si="2"/>
        <v>122</v>
      </c>
      <c r="J39" s="31" t="s">
        <v>12</v>
      </c>
      <c r="K39" s="31">
        <v>15</v>
      </c>
      <c r="L39" s="31">
        <v>53</v>
      </c>
      <c r="M39" s="31">
        <v>54</v>
      </c>
      <c r="O39" s="52" t="s">
        <v>35</v>
      </c>
    </row>
    <row r="40" spans="1:36" ht="23.25" customHeight="1">
      <c r="A40" s="33"/>
      <c r="B40" s="18"/>
      <c r="C40" s="17" t="s">
        <v>7</v>
      </c>
      <c r="D40" s="31">
        <v>4</v>
      </c>
      <c r="E40" s="31">
        <v>9</v>
      </c>
      <c r="F40" s="30">
        <f t="shared" si="1"/>
        <v>701</v>
      </c>
      <c r="G40" s="31">
        <v>80</v>
      </c>
      <c r="H40" s="31">
        <v>621</v>
      </c>
      <c r="I40" s="30">
        <f t="shared" si="2"/>
        <v>369</v>
      </c>
      <c r="J40" s="31">
        <v>9</v>
      </c>
      <c r="K40" s="31">
        <v>59</v>
      </c>
      <c r="L40" s="31">
        <v>178</v>
      </c>
      <c r="M40" s="31">
        <v>123</v>
      </c>
      <c r="O40" s="1" t="s">
        <v>34</v>
      </c>
      <c r="AF40" s="25"/>
      <c r="AG40" s="25"/>
      <c r="AH40" s="25"/>
      <c r="AI40" s="25"/>
      <c r="AJ40" s="25"/>
    </row>
    <row r="41" spans="1:15" ht="23.25" customHeight="1">
      <c r="A41" s="18"/>
      <c r="B41" s="19"/>
      <c r="C41" s="17" t="s">
        <v>8</v>
      </c>
      <c r="D41" s="31">
        <v>33</v>
      </c>
      <c r="E41" s="31">
        <v>110</v>
      </c>
      <c r="F41" s="30">
        <f t="shared" si="1"/>
        <v>4382</v>
      </c>
      <c r="G41" s="31">
        <v>1731</v>
      </c>
      <c r="H41" s="31">
        <v>2651</v>
      </c>
      <c r="I41" s="30">
        <f t="shared" si="2"/>
        <v>1148</v>
      </c>
      <c r="J41" s="31">
        <v>137</v>
      </c>
      <c r="K41" s="31">
        <v>165</v>
      </c>
      <c r="L41" s="31">
        <v>550</v>
      </c>
      <c r="M41" s="31">
        <v>296</v>
      </c>
      <c r="O41" s="51" t="s">
        <v>33</v>
      </c>
    </row>
    <row r="42" spans="1:13" ht="23.25" customHeight="1">
      <c r="A42" s="19"/>
      <c r="B42" s="19"/>
      <c r="C42" s="26" t="s">
        <v>2</v>
      </c>
      <c r="D42" s="32">
        <f aca="true" t="shared" si="10" ref="D42:M42">SUM(D43:D45)</f>
        <v>33</v>
      </c>
      <c r="E42" s="32">
        <f t="shared" si="10"/>
        <v>59</v>
      </c>
      <c r="F42" s="32">
        <f t="shared" si="10"/>
        <v>5012</v>
      </c>
      <c r="G42" s="32">
        <f t="shared" si="10"/>
        <v>2577</v>
      </c>
      <c r="H42" s="32">
        <f t="shared" si="10"/>
        <v>2435</v>
      </c>
      <c r="I42" s="32">
        <f t="shared" si="10"/>
        <v>553</v>
      </c>
      <c r="J42" s="32">
        <f t="shared" si="10"/>
        <v>384</v>
      </c>
      <c r="K42" s="32">
        <f t="shared" si="10"/>
        <v>76</v>
      </c>
      <c r="L42" s="32">
        <f t="shared" si="10"/>
        <v>59</v>
      </c>
      <c r="M42" s="32">
        <f t="shared" si="10"/>
        <v>34</v>
      </c>
    </row>
    <row r="43" spans="1:39" s="4" customFormat="1" ht="23.25" customHeight="1">
      <c r="A43" s="33" t="s">
        <v>18</v>
      </c>
      <c r="B43" s="16"/>
      <c r="C43" s="17" t="s">
        <v>9</v>
      </c>
      <c r="D43" s="31" t="s">
        <v>12</v>
      </c>
      <c r="E43" s="31" t="s">
        <v>12</v>
      </c>
      <c r="F43" s="31" t="s">
        <v>12</v>
      </c>
      <c r="G43" s="31" t="s">
        <v>12</v>
      </c>
      <c r="H43" s="31" t="s">
        <v>12</v>
      </c>
      <c r="I43" s="31" t="s">
        <v>12</v>
      </c>
      <c r="J43" s="31" t="s">
        <v>12</v>
      </c>
      <c r="K43" s="31" t="s">
        <v>12</v>
      </c>
      <c r="L43" s="31" t="s">
        <v>12</v>
      </c>
      <c r="M43" s="31" t="s">
        <v>12</v>
      </c>
      <c r="O43" s="38" t="s">
        <v>102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</row>
    <row r="44" spans="1:39" s="4" customFormat="1" ht="23.25" customHeight="1">
      <c r="A44" s="33"/>
      <c r="B44" s="18"/>
      <c r="C44" s="17" t="s">
        <v>7</v>
      </c>
      <c r="D44" s="31">
        <v>1</v>
      </c>
      <c r="E44" s="31">
        <v>2</v>
      </c>
      <c r="F44" s="30">
        <f t="shared" si="1"/>
        <v>27</v>
      </c>
      <c r="G44" s="31" t="s">
        <v>12</v>
      </c>
      <c r="H44" s="31">
        <v>27</v>
      </c>
      <c r="I44" s="30">
        <f t="shared" si="2"/>
        <v>1</v>
      </c>
      <c r="J44" s="31" t="s">
        <v>12</v>
      </c>
      <c r="K44" s="31">
        <v>1</v>
      </c>
      <c r="L44" s="31" t="s">
        <v>12</v>
      </c>
      <c r="M44" s="31" t="s">
        <v>12</v>
      </c>
      <c r="O44" s="116" t="s">
        <v>101</v>
      </c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</row>
    <row r="45" spans="1:38" s="4" customFormat="1" ht="23.25" customHeight="1" thickBot="1">
      <c r="A45" s="18"/>
      <c r="B45" s="19"/>
      <c r="C45" s="17" t="s">
        <v>8</v>
      </c>
      <c r="D45" s="31">
        <v>32</v>
      </c>
      <c r="E45" s="31">
        <v>57</v>
      </c>
      <c r="F45" s="30">
        <f t="shared" si="1"/>
        <v>4985</v>
      </c>
      <c r="G45" s="31">
        <v>2577</v>
      </c>
      <c r="H45" s="31">
        <v>2408</v>
      </c>
      <c r="I45" s="30">
        <f t="shared" si="2"/>
        <v>552</v>
      </c>
      <c r="J45" s="31">
        <v>384</v>
      </c>
      <c r="K45" s="31">
        <v>75</v>
      </c>
      <c r="L45" s="31">
        <v>59</v>
      </c>
      <c r="M45" s="31">
        <v>34</v>
      </c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9" s="4" customFormat="1" ht="23.25" customHeight="1">
      <c r="A46" s="19"/>
      <c r="B46" s="19"/>
      <c r="C46" s="26" t="s">
        <v>2</v>
      </c>
      <c r="D46" s="32">
        <f aca="true" t="shared" si="11" ref="D46:M46">SUM(D47:D49)</f>
        <v>1</v>
      </c>
      <c r="E46" s="32">
        <f t="shared" si="11"/>
        <v>16</v>
      </c>
      <c r="F46" s="32">
        <f t="shared" si="11"/>
        <v>42</v>
      </c>
      <c r="G46" s="32">
        <f t="shared" si="11"/>
        <v>26</v>
      </c>
      <c r="H46" s="32">
        <f t="shared" si="11"/>
        <v>16</v>
      </c>
      <c r="I46" s="32">
        <f t="shared" si="11"/>
        <v>41</v>
      </c>
      <c r="J46" s="32">
        <f t="shared" si="11"/>
        <v>22</v>
      </c>
      <c r="K46" s="32">
        <f t="shared" si="11"/>
        <v>15</v>
      </c>
      <c r="L46" s="32">
        <f t="shared" si="11"/>
        <v>2</v>
      </c>
      <c r="M46" s="32">
        <f t="shared" si="11"/>
        <v>2</v>
      </c>
      <c r="O46" s="146" t="s">
        <v>103</v>
      </c>
      <c r="P46" s="142"/>
      <c r="Q46" s="124" t="s">
        <v>100</v>
      </c>
      <c r="R46" s="141" t="s">
        <v>99</v>
      </c>
      <c r="S46" s="128" t="s">
        <v>98</v>
      </c>
      <c r="T46" s="128" t="s">
        <v>97</v>
      </c>
      <c r="U46" s="128" t="s">
        <v>96</v>
      </c>
      <c r="V46" s="128" t="s">
        <v>95</v>
      </c>
      <c r="W46" s="128" t="s">
        <v>94</v>
      </c>
      <c r="X46" s="128" t="s">
        <v>93</v>
      </c>
      <c r="Y46" s="128" t="s">
        <v>92</v>
      </c>
      <c r="Z46" s="128" t="s">
        <v>91</v>
      </c>
      <c r="AA46" s="128" t="s">
        <v>90</v>
      </c>
      <c r="AB46" s="128" t="s">
        <v>89</v>
      </c>
      <c r="AC46" s="128" t="s">
        <v>88</v>
      </c>
      <c r="AD46" s="128" t="s">
        <v>87</v>
      </c>
      <c r="AE46" s="128" t="s">
        <v>86</v>
      </c>
      <c r="AF46" s="128" t="s">
        <v>85</v>
      </c>
      <c r="AG46" s="128" t="s">
        <v>84</v>
      </c>
      <c r="AH46" s="128" t="s">
        <v>83</v>
      </c>
      <c r="AI46" s="128" t="s">
        <v>82</v>
      </c>
      <c r="AJ46" s="128" t="s">
        <v>81</v>
      </c>
      <c r="AK46" s="150" t="s">
        <v>106</v>
      </c>
      <c r="AL46" s="150" t="s">
        <v>107</v>
      </c>
      <c r="AM46" s="151" t="s">
        <v>108</v>
      </c>
    </row>
    <row r="47" spans="1:39" ht="23.25" customHeight="1">
      <c r="A47" s="35" t="s">
        <v>24</v>
      </c>
      <c r="C47" s="17" t="s">
        <v>23</v>
      </c>
      <c r="D47" s="31" t="s">
        <v>12</v>
      </c>
      <c r="E47" s="31" t="s">
        <v>12</v>
      </c>
      <c r="F47" s="31" t="s">
        <v>12</v>
      </c>
      <c r="G47" s="31" t="s">
        <v>12</v>
      </c>
      <c r="H47" s="31" t="s">
        <v>12</v>
      </c>
      <c r="I47" s="31" t="s">
        <v>12</v>
      </c>
      <c r="J47" s="31" t="s">
        <v>12</v>
      </c>
      <c r="K47" s="31" t="s">
        <v>12</v>
      </c>
      <c r="L47" s="31" t="s">
        <v>12</v>
      </c>
      <c r="M47" s="31" t="s">
        <v>12</v>
      </c>
      <c r="O47" s="104"/>
      <c r="P47" s="140"/>
      <c r="Q47" s="101"/>
      <c r="R47" s="13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3"/>
      <c r="AL47" s="43"/>
      <c r="AM47" s="149"/>
    </row>
    <row r="48" spans="1:39" ht="23.25" customHeight="1">
      <c r="A48" s="35"/>
      <c r="C48" s="17" t="s">
        <v>25</v>
      </c>
      <c r="D48" s="31">
        <v>1</v>
      </c>
      <c r="E48" s="31">
        <v>16</v>
      </c>
      <c r="F48" s="30">
        <f t="shared" si="1"/>
        <v>42</v>
      </c>
      <c r="G48" s="30">
        <v>26</v>
      </c>
      <c r="H48" s="31">
        <v>16</v>
      </c>
      <c r="I48" s="30">
        <f t="shared" si="2"/>
        <v>41</v>
      </c>
      <c r="J48" s="31">
        <v>22</v>
      </c>
      <c r="K48" s="31">
        <v>15</v>
      </c>
      <c r="L48" s="31">
        <v>2</v>
      </c>
      <c r="M48" s="31">
        <v>2</v>
      </c>
      <c r="O48" s="145" t="s">
        <v>104</v>
      </c>
      <c r="P48" s="115"/>
      <c r="Q48" s="135">
        <f>SUM(R48:AM48)</f>
        <v>275</v>
      </c>
      <c r="R48" s="134">
        <v>3</v>
      </c>
      <c r="S48" s="134">
        <v>2</v>
      </c>
      <c r="T48" s="134">
        <v>5</v>
      </c>
      <c r="U48" s="134">
        <v>15</v>
      </c>
      <c r="V48" s="134">
        <v>16</v>
      </c>
      <c r="W48" s="134">
        <v>7</v>
      </c>
      <c r="X48" s="134">
        <v>70</v>
      </c>
      <c r="Y48" s="134">
        <v>27</v>
      </c>
      <c r="Z48" s="134">
        <v>13</v>
      </c>
      <c r="AA48" s="134">
        <v>3</v>
      </c>
      <c r="AB48" s="134">
        <v>2</v>
      </c>
      <c r="AC48" s="134">
        <v>8</v>
      </c>
      <c r="AD48" s="134">
        <v>11</v>
      </c>
      <c r="AE48" s="134">
        <v>22</v>
      </c>
      <c r="AF48" s="134">
        <v>13</v>
      </c>
      <c r="AG48" s="134">
        <v>7</v>
      </c>
      <c r="AH48" s="134">
        <v>3</v>
      </c>
      <c r="AI48" s="134">
        <v>2</v>
      </c>
      <c r="AJ48" s="133">
        <v>12</v>
      </c>
      <c r="AK48" s="134">
        <v>30</v>
      </c>
      <c r="AL48" s="134">
        <v>4</v>
      </c>
      <c r="AM48" s="133" t="s">
        <v>29</v>
      </c>
    </row>
    <row r="49" spans="1:39" ht="23.25" customHeight="1">
      <c r="A49" s="18"/>
      <c r="B49" s="19"/>
      <c r="C49" s="17" t="s">
        <v>8</v>
      </c>
      <c r="D49" s="31" t="s">
        <v>12</v>
      </c>
      <c r="E49" s="31" t="s">
        <v>12</v>
      </c>
      <c r="F49" s="31" t="s">
        <v>12</v>
      </c>
      <c r="G49" s="31" t="s">
        <v>12</v>
      </c>
      <c r="H49" s="31" t="s">
        <v>12</v>
      </c>
      <c r="I49" s="31" t="s">
        <v>12</v>
      </c>
      <c r="J49" s="31" t="s">
        <v>12</v>
      </c>
      <c r="K49" s="31" t="s">
        <v>12</v>
      </c>
      <c r="L49" s="31" t="s">
        <v>12</v>
      </c>
      <c r="M49" s="31" t="s">
        <v>12</v>
      </c>
      <c r="O49" s="147" t="s">
        <v>105</v>
      </c>
      <c r="P49" s="139"/>
      <c r="Q49" s="132">
        <f>SUM(R49:AM49)</f>
        <v>113</v>
      </c>
      <c r="R49" s="53">
        <v>1</v>
      </c>
      <c r="S49" s="56">
        <v>1</v>
      </c>
      <c r="T49" s="56">
        <v>3</v>
      </c>
      <c r="U49" s="56">
        <v>19</v>
      </c>
      <c r="V49" s="56">
        <v>4</v>
      </c>
      <c r="W49" s="56">
        <v>6</v>
      </c>
      <c r="X49" s="56">
        <v>8</v>
      </c>
      <c r="Y49" s="56">
        <v>7</v>
      </c>
      <c r="Z49" s="56">
        <v>3</v>
      </c>
      <c r="AA49" s="56">
        <v>6</v>
      </c>
      <c r="AB49" s="56">
        <v>6</v>
      </c>
      <c r="AC49" s="56">
        <v>4</v>
      </c>
      <c r="AD49" s="56">
        <v>1</v>
      </c>
      <c r="AE49" s="53">
        <v>4</v>
      </c>
      <c r="AF49" s="56">
        <v>4</v>
      </c>
      <c r="AG49" s="56">
        <v>9</v>
      </c>
      <c r="AH49" s="56">
        <v>2</v>
      </c>
      <c r="AI49" s="56">
        <v>4</v>
      </c>
      <c r="AJ49" s="53">
        <v>5</v>
      </c>
      <c r="AK49" s="56">
        <v>11</v>
      </c>
      <c r="AL49" s="56">
        <v>5</v>
      </c>
      <c r="AM49" s="53" t="s">
        <v>29</v>
      </c>
    </row>
    <row r="50" spans="1:15" ht="23.25" customHeight="1">
      <c r="A50" s="19"/>
      <c r="B50" s="19"/>
      <c r="C50" s="26" t="s">
        <v>2</v>
      </c>
      <c r="D50" s="32">
        <f aca="true" t="shared" si="12" ref="D50:K50">SUM(D51:D53)</f>
        <v>1</v>
      </c>
      <c r="E50" s="32">
        <f t="shared" si="12"/>
        <v>19</v>
      </c>
      <c r="F50" s="32">
        <f t="shared" si="12"/>
        <v>48</v>
      </c>
      <c r="G50" s="32">
        <f t="shared" si="12"/>
        <v>29</v>
      </c>
      <c r="H50" s="32">
        <f t="shared" si="12"/>
        <v>19</v>
      </c>
      <c r="I50" s="32">
        <f t="shared" si="12"/>
        <v>48</v>
      </c>
      <c r="J50" s="32">
        <f t="shared" si="12"/>
        <v>21</v>
      </c>
      <c r="K50" s="32">
        <f t="shared" si="12"/>
        <v>27</v>
      </c>
      <c r="L50" s="27" t="s">
        <v>12</v>
      </c>
      <c r="M50" s="27" t="s">
        <v>12</v>
      </c>
      <c r="O50" s="1" t="s">
        <v>80</v>
      </c>
    </row>
    <row r="51" spans="1:15" ht="23.25" customHeight="1">
      <c r="A51" s="33" t="s">
        <v>19</v>
      </c>
      <c r="B51" s="16"/>
      <c r="C51" s="17" t="s">
        <v>9</v>
      </c>
      <c r="D51" s="31" t="s">
        <v>12</v>
      </c>
      <c r="E51" s="31" t="s">
        <v>12</v>
      </c>
      <c r="F51" s="31" t="s">
        <v>12</v>
      </c>
      <c r="G51" s="31" t="s">
        <v>12</v>
      </c>
      <c r="H51" s="31" t="s">
        <v>12</v>
      </c>
      <c r="I51" s="31" t="s">
        <v>12</v>
      </c>
      <c r="J51" s="31" t="s">
        <v>12</v>
      </c>
      <c r="K51" s="31" t="s">
        <v>12</v>
      </c>
      <c r="L51" s="31" t="s">
        <v>12</v>
      </c>
      <c r="M51" s="31" t="s">
        <v>12</v>
      </c>
      <c r="O51" s="51" t="s">
        <v>33</v>
      </c>
    </row>
    <row r="52" spans="1:13" ht="23.25" customHeight="1">
      <c r="A52" s="33"/>
      <c r="B52" s="18"/>
      <c r="C52" s="17" t="s">
        <v>7</v>
      </c>
      <c r="D52" s="31">
        <v>1</v>
      </c>
      <c r="E52" s="31">
        <v>19</v>
      </c>
      <c r="F52" s="30">
        <f t="shared" si="1"/>
        <v>48</v>
      </c>
      <c r="G52" s="31">
        <v>29</v>
      </c>
      <c r="H52" s="31">
        <v>19</v>
      </c>
      <c r="I52" s="30">
        <f t="shared" si="2"/>
        <v>48</v>
      </c>
      <c r="J52" s="31">
        <v>21</v>
      </c>
      <c r="K52" s="31">
        <v>27</v>
      </c>
      <c r="L52" s="31" t="s">
        <v>12</v>
      </c>
      <c r="M52" s="31" t="s">
        <v>12</v>
      </c>
    </row>
    <row r="53" spans="1:33" ht="23.25" customHeight="1">
      <c r="A53" s="18"/>
      <c r="B53" s="19"/>
      <c r="C53" s="17" t="s">
        <v>8</v>
      </c>
      <c r="D53" s="31" t="s">
        <v>12</v>
      </c>
      <c r="E53" s="31" t="s">
        <v>12</v>
      </c>
      <c r="F53" s="31" t="s">
        <v>12</v>
      </c>
      <c r="G53" s="31" t="s">
        <v>12</v>
      </c>
      <c r="H53" s="31" t="s">
        <v>12</v>
      </c>
      <c r="I53" s="31" t="s">
        <v>12</v>
      </c>
      <c r="J53" s="31" t="s">
        <v>12</v>
      </c>
      <c r="K53" s="31" t="s">
        <v>12</v>
      </c>
      <c r="L53" s="31" t="s">
        <v>12</v>
      </c>
      <c r="M53" s="31" t="s">
        <v>12</v>
      </c>
      <c r="O53" s="38" t="s">
        <v>115</v>
      </c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</row>
    <row r="54" spans="1:33" s="4" customFormat="1" ht="23.25" customHeight="1">
      <c r="A54" s="19"/>
      <c r="B54" s="19"/>
      <c r="C54" s="26" t="s">
        <v>2</v>
      </c>
      <c r="D54" s="32">
        <f aca="true" t="shared" si="13" ref="D54:M54">SUM(D55:D57)</f>
        <v>12</v>
      </c>
      <c r="E54" s="32">
        <f t="shared" si="13"/>
        <v>242</v>
      </c>
      <c r="F54" s="32">
        <f t="shared" si="13"/>
        <v>715</v>
      </c>
      <c r="G54" s="32">
        <f t="shared" si="13"/>
        <v>470</v>
      </c>
      <c r="H54" s="32">
        <f t="shared" si="13"/>
        <v>245</v>
      </c>
      <c r="I54" s="32">
        <f t="shared" si="13"/>
        <v>563</v>
      </c>
      <c r="J54" s="32">
        <f t="shared" si="13"/>
        <v>220</v>
      </c>
      <c r="K54" s="32">
        <f t="shared" si="13"/>
        <v>335</v>
      </c>
      <c r="L54" s="32">
        <f t="shared" si="13"/>
        <v>4</v>
      </c>
      <c r="M54" s="32">
        <f t="shared" si="13"/>
        <v>4</v>
      </c>
      <c r="O54" s="116" t="s">
        <v>114</v>
      </c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</row>
    <row r="55" spans="1:32" s="4" customFormat="1" ht="23.25" customHeight="1" thickBot="1">
      <c r="A55" s="33" t="s">
        <v>20</v>
      </c>
      <c r="B55" s="16"/>
      <c r="C55" s="17" t="s">
        <v>9</v>
      </c>
      <c r="D55" s="30">
        <v>1</v>
      </c>
      <c r="E55" s="30">
        <v>9</v>
      </c>
      <c r="F55" s="30">
        <f t="shared" si="1"/>
        <v>61</v>
      </c>
      <c r="G55" s="30">
        <v>38</v>
      </c>
      <c r="H55" s="30">
        <v>23</v>
      </c>
      <c r="I55" s="30">
        <f t="shared" si="2"/>
        <v>36</v>
      </c>
      <c r="J55" s="30">
        <v>15</v>
      </c>
      <c r="K55" s="30">
        <v>15</v>
      </c>
      <c r="L55" s="30">
        <v>3</v>
      </c>
      <c r="M55" s="30">
        <v>3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s="4" customFormat="1" ht="23.25" customHeight="1">
      <c r="A56" s="33"/>
      <c r="B56" s="21"/>
      <c r="C56" s="17" t="s">
        <v>7</v>
      </c>
      <c r="D56" s="30">
        <v>11</v>
      </c>
      <c r="E56" s="30">
        <v>233</v>
      </c>
      <c r="F56" s="30">
        <f t="shared" si="1"/>
        <v>654</v>
      </c>
      <c r="G56" s="30">
        <v>432</v>
      </c>
      <c r="H56" s="30">
        <v>222</v>
      </c>
      <c r="I56" s="30">
        <f t="shared" si="2"/>
        <v>527</v>
      </c>
      <c r="J56" s="30">
        <v>205</v>
      </c>
      <c r="K56" s="30">
        <v>320</v>
      </c>
      <c r="L56" s="31">
        <v>1</v>
      </c>
      <c r="M56" s="30">
        <v>1</v>
      </c>
      <c r="O56" s="146" t="s">
        <v>103</v>
      </c>
      <c r="P56" s="142"/>
      <c r="Q56" s="124" t="s">
        <v>113</v>
      </c>
      <c r="R56" s="128" t="s">
        <v>112</v>
      </c>
      <c r="S56" s="150" t="s">
        <v>117</v>
      </c>
      <c r="T56" s="150" t="s">
        <v>116</v>
      </c>
      <c r="U56" s="150" t="s">
        <v>118</v>
      </c>
      <c r="V56" s="150" t="s">
        <v>119</v>
      </c>
      <c r="W56" s="150" t="s">
        <v>120</v>
      </c>
      <c r="X56" s="150" t="s">
        <v>121</v>
      </c>
      <c r="Y56" s="150" t="s">
        <v>122</v>
      </c>
      <c r="Z56" s="150" t="s">
        <v>123</v>
      </c>
      <c r="AA56" s="150" t="s">
        <v>124</v>
      </c>
      <c r="AB56" s="150" t="s">
        <v>125</v>
      </c>
      <c r="AC56" s="150" t="s">
        <v>126</v>
      </c>
      <c r="AD56" s="150" t="s">
        <v>127</v>
      </c>
      <c r="AE56" s="150" t="s">
        <v>128</v>
      </c>
      <c r="AF56" s="157" t="s">
        <v>129</v>
      </c>
      <c r="AG56" s="154" t="s">
        <v>111</v>
      </c>
    </row>
    <row r="57" spans="1:33" ht="23.25" customHeight="1">
      <c r="A57" s="22"/>
      <c r="B57" s="23"/>
      <c r="C57" s="24" t="s">
        <v>8</v>
      </c>
      <c r="D57" s="5" t="s">
        <v>12</v>
      </c>
      <c r="E57" s="5" t="s">
        <v>12</v>
      </c>
      <c r="F57" s="5" t="s">
        <v>12</v>
      </c>
      <c r="G57" s="5" t="s">
        <v>12</v>
      </c>
      <c r="H57" s="5" t="s">
        <v>12</v>
      </c>
      <c r="I57" s="5" t="s">
        <v>12</v>
      </c>
      <c r="J57" s="5" t="s">
        <v>12</v>
      </c>
      <c r="K57" s="5" t="s">
        <v>12</v>
      </c>
      <c r="L57" s="5" t="s">
        <v>12</v>
      </c>
      <c r="M57" s="5" t="s">
        <v>12</v>
      </c>
      <c r="O57" s="104"/>
      <c r="P57" s="140"/>
      <c r="Q57" s="101"/>
      <c r="R57" s="40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153"/>
      <c r="AG57" s="152"/>
    </row>
    <row r="58" spans="1:33" ht="23.25" customHeight="1">
      <c r="A58" s="1" t="s">
        <v>30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O58" s="145" t="s">
        <v>104</v>
      </c>
      <c r="P58" s="115"/>
      <c r="Q58" s="135">
        <f>SUM(R58:AG58)</f>
        <v>275</v>
      </c>
      <c r="R58" s="25">
        <v>4</v>
      </c>
      <c r="S58" s="25">
        <v>41</v>
      </c>
      <c r="T58" s="25">
        <v>47</v>
      </c>
      <c r="U58" s="25">
        <v>34</v>
      </c>
      <c r="V58" s="25">
        <v>19</v>
      </c>
      <c r="W58" s="25">
        <v>18</v>
      </c>
      <c r="X58" s="25">
        <v>12</v>
      </c>
      <c r="Y58" s="25">
        <v>29</v>
      </c>
      <c r="Z58" s="25">
        <v>23</v>
      </c>
      <c r="AA58" s="25">
        <v>23</v>
      </c>
      <c r="AB58" s="25">
        <v>17</v>
      </c>
      <c r="AC58" s="25">
        <v>3</v>
      </c>
      <c r="AD58" s="25">
        <v>5</v>
      </c>
      <c r="AE58" s="71" t="s">
        <v>110</v>
      </c>
      <c r="AF58" s="71" t="s">
        <v>110</v>
      </c>
      <c r="AG58" s="71" t="s">
        <v>110</v>
      </c>
    </row>
    <row r="59" spans="1:33" ht="23.25" customHeight="1">
      <c r="A59" s="25" t="s">
        <v>22</v>
      </c>
      <c r="O59" s="147" t="s">
        <v>105</v>
      </c>
      <c r="P59" s="139"/>
      <c r="Q59" s="132">
        <f>SUM(R59:AG59)</f>
        <v>113</v>
      </c>
      <c r="R59" s="53">
        <v>2</v>
      </c>
      <c r="S59" s="56">
        <v>17</v>
      </c>
      <c r="T59" s="56">
        <v>7</v>
      </c>
      <c r="U59" s="56">
        <v>9</v>
      </c>
      <c r="V59" s="56">
        <v>8</v>
      </c>
      <c r="W59" s="56">
        <v>7</v>
      </c>
      <c r="X59" s="56">
        <v>6</v>
      </c>
      <c r="Y59" s="56">
        <v>13</v>
      </c>
      <c r="Z59" s="56">
        <v>10</v>
      </c>
      <c r="AA59" s="56">
        <v>14</v>
      </c>
      <c r="AB59" s="56">
        <v>11</v>
      </c>
      <c r="AC59" s="56">
        <v>3</v>
      </c>
      <c r="AD59" s="53">
        <v>2</v>
      </c>
      <c r="AE59" s="56">
        <v>3</v>
      </c>
      <c r="AF59" s="56">
        <v>1</v>
      </c>
      <c r="AG59" s="53" t="s">
        <v>110</v>
      </c>
    </row>
    <row r="60" ht="23.25" customHeight="1">
      <c r="O60" s="1" t="s">
        <v>109</v>
      </c>
    </row>
    <row r="61" ht="23.25" customHeight="1">
      <c r="O61" s="51" t="s">
        <v>33</v>
      </c>
    </row>
  </sheetData>
  <sheetProtection/>
  <mergeCells count="89">
    <mergeCell ref="O58:P58"/>
    <mergeCell ref="O59:P59"/>
    <mergeCell ref="AG56:AG57"/>
    <mergeCell ref="A3:AM3"/>
    <mergeCell ref="AD56:AD57"/>
    <mergeCell ref="S56:S57"/>
    <mergeCell ref="O43:AM43"/>
    <mergeCell ref="O44:AM44"/>
    <mergeCell ref="O53:AG53"/>
    <mergeCell ref="O54:AG54"/>
    <mergeCell ref="O56:P57"/>
    <mergeCell ref="U56:U57"/>
    <mergeCell ref="V56:V57"/>
    <mergeCell ref="W56:W57"/>
    <mergeCell ref="Y56:Y57"/>
    <mergeCell ref="Z56:Z57"/>
    <mergeCell ref="AA56:AA57"/>
    <mergeCell ref="AB56:AB57"/>
    <mergeCell ref="AC56:AC57"/>
    <mergeCell ref="AL46:AL47"/>
    <mergeCell ref="AM46:AM47"/>
    <mergeCell ref="AE56:AE57"/>
    <mergeCell ref="AF56:AF57"/>
    <mergeCell ref="Q56:Q57"/>
    <mergeCell ref="X56:X57"/>
    <mergeCell ref="R56:R57"/>
    <mergeCell ref="T56:T57"/>
    <mergeCell ref="AF46:AF47"/>
    <mergeCell ref="AG46:AG47"/>
    <mergeCell ref="AH46:AH47"/>
    <mergeCell ref="AI46:AI47"/>
    <mergeCell ref="AJ46:AJ47"/>
    <mergeCell ref="AK46:AK47"/>
    <mergeCell ref="T46:T47"/>
    <mergeCell ref="Y46:Y47"/>
    <mergeCell ref="Z46:Z47"/>
    <mergeCell ref="AA46:AA47"/>
    <mergeCell ref="AB46:AB47"/>
    <mergeCell ref="AE46:AE47"/>
    <mergeCell ref="O46:P47"/>
    <mergeCell ref="O48:P48"/>
    <mergeCell ref="O49:P49"/>
    <mergeCell ref="Q46:Q47"/>
    <mergeCell ref="R46:R47"/>
    <mergeCell ref="S46:S47"/>
    <mergeCell ref="AC46:AC47"/>
    <mergeCell ref="AD46:AD47"/>
    <mergeCell ref="U46:U47"/>
    <mergeCell ref="V46:V47"/>
    <mergeCell ref="W46:W47"/>
    <mergeCell ref="X46:X47"/>
    <mergeCell ref="O16:P16"/>
    <mergeCell ref="O25:P25"/>
    <mergeCell ref="O5:AJ5"/>
    <mergeCell ref="O10:P10"/>
    <mergeCell ref="O11:P11"/>
    <mergeCell ref="O12:P12"/>
    <mergeCell ref="O13:P13"/>
    <mergeCell ref="AH7:AJ8"/>
    <mergeCell ref="AA7:AA9"/>
    <mergeCell ref="O7:P9"/>
    <mergeCell ref="AB8:AD8"/>
    <mergeCell ref="AE8:AG8"/>
    <mergeCell ref="AB7:AG7"/>
    <mergeCell ref="O15:P15"/>
    <mergeCell ref="O14:P14"/>
    <mergeCell ref="U7:W8"/>
    <mergeCell ref="X7:Z8"/>
    <mergeCell ref="Q7:S8"/>
    <mergeCell ref="T7:T9"/>
    <mergeCell ref="A19:A20"/>
    <mergeCell ref="A23:A24"/>
    <mergeCell ref="A5:M5"/>
    <mergeCell ref="F8:F9"/>
    <mergeCell ref="G8:G9"/>
    <mergeCell ref="H8:H9"/>
    <mergeCell ref="I8:I9"/>
    <mergeCell ref="E7:E9"/>
    <mergeCell ref="A7:C9"/>
    <mergeCell ref="A11:A12"/>
    <mergeCell ref="A47:A48"/>
    <mergeCell ref="A51:A52"/>
    <mergeCell ref="A55:A56"/>
    <mergeCell ref="A27:A28"/>
    <mergeCell ref="A31:A32"/>
    <mergeCell ref="A35:A36"/>
    <mergeCell ref="A39:A40"/>
    <mergeCell ref="A43:A44"/>
    <mergeCell ref="A15:A16"/>
  </mergeCells>
  <printOptions horizontalCentered="1" verticalCentered="1"/>
  <pageMargins left="0.11811023622047245" right="0.11811023622047245" top="0.11811023622047245" bottom="0.11811023622047245" header="0" footer="0"/>
  <pageSetup horizontalDpi="300" verticalDpi="300" orientation="landscape" paperSize="8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H1">
      <selection activeCell="S1" sqref="S1"/>
    </sheetView>
  </sheetViews>
  <sheetFormatPr defaultColWidth="8.796875" defaultRowHeight="18.75" customHeight="1"/>
  <cols>
    <col min="1" max="15" width="10.59765625" style="0" customWidth="1"/>
    <col min="16" max="16" width="11.8984375" style="0" customWidth="1"/>
    <col min="17" max="16384" width="10.59765625" style="0" customWidth="1"/>
  </cols>
  <sheetData>
    <row r="1" spans="1:19" ht="18.75" customHeight="1">
      <c r="A1" s="183" t="s">
        <v>625</v>
      </c>
      <c r="S1" s="184" t="s">
        <v>689</v>
      </c>
    </row>
    <row r="3" spans="1:19" ht="18.75" customHeight="1">
      <c r="A3" s="38" t="s">
        <v>643</v>
      </c>
      <c r="B3" s="38"/>
      <c r="C3" s="38"/>
      <c r="D3" s="38"/>
      <c r="E3" s="38"/>
      <c r="F3" s="38"/>
      <c r="G3" s="38"/>
      <c r="H3" s="38"/>
      <c r="I3" s="38"/>
      <c r="M3" s="38" t="s">
        <v>685</v>
      </c>
      <c r="N3" s="38"/>
      <c r="O3" s="38"/>
      <c r="P3" s="38"/>
      <c r="Q3" s="38"/>
      <c r="R3" s="38"/>
      <c r="S3" s="38"/>
    </row>
    <row r="4" spans="1:19" ht="18.75" customHeight="1">
      <c r="A4" s="116" t="s">
        <v>642</v>
      </c>
      <c r="B4" s="223"/>
      <c r="C4" s="223"/>
      <c r="D4" s="223"/>
      <c r="E4" s="223"/>
      <c r="F4" s="223"/>
      <c r="G4" s="223"/>
      <c r="H4" s="223"/>
      <c r="I4" s="223"/>
      <c r="M4" s="223" t="s">
        <v>684</v>
      </c>
      <c r="N4" s="223"/>
      <c r="O4" s="223"/>
      <c r="P4" s="223"/>
      <c r="Q4" s="223"/>
      <c r="R4" s="223"/>
      <c r="S4" s="223"/>
    </row>
    <row r="5" spans="1:19" ht="18.75" customHeight="1" thickBot="1">
      <c r="A5" s="1"/>
      <c r="B5" s="182"/>
      <c r="C5" s="182"/>
      <c r="D5" s="182"/>
      <c r="E5" s="182"/>
      <c r="F5" s="182"/>
      <c r="G5" s="182"/>
      <c r="H5" s="182"/>
      <c r="I5" s="61" t="s">
        <v>215</v>
      </c>
      <c r="M5" s="1"/>
      <c r="N5" s="1"/>
      <c r="O5" s="1"/>
      <c r="P5" s="1"/>
      <c r="Q5" s="1"/>
      <c r="R5" s="1"/>
      <c r="S5" s="65" t="s">
        <v>215</v>
      </c>
    </row>
    <row r="6" spans="1:19" ht="18.75" customHeight="1">
      <c r="A6" s="45" t="s">
        <v>641</v>
      </c>
      <c r="B6" s="124" t="s">
        <v>621</v>
      </c>
      <c r="C6" s="597" t="s">
        <v>640</v>
      </c>
      <c r="D6" s="362"/>
      <c r="E6" s="596" t="s">
        <v>639</v>
      </c>
      <c r="F6" s="362"/>
      <c r="G6" s="124" t="s">
        <v>638</v>
      </c>
      <c r="H6" s="124" t="s">
        <v>637</v>
      </c>
      <c r="I6" s="120" t="s">
        <v>636</v>
      </c>
      <c r="M6" s="142" t="s">
        <v>683</v>
      </c>
      <c r="N6" s="124" t="s">
        <v>621</v>
      </c>
      <c r="O6" s="41" t="s">
        <v>682</v>
      </c>
      <c r="P6" s="41" t="s">
        <v>681</v>
      </c>
      <c r="Q6" s="124" t="s">
        <v>638</v>
      </c>
      <c r="R6" s="124" t="s">
        <v>637</v>
      </c>
      <c r="S6" s="131" t="s">
        <v>680</v>
      </c>
    </row>
    <row r="7" spans="1:19" ht="18.75" customHeight="1">
      <c r="A7" s="47"/>
      <c r="B7" s="114"/>
      <c r="C7" s="595"/>
      <c r="D7" s="594" t="s">
        <v>635</v>
      </c>
      <c r="E7" s="384"/>
      <c r="F7" s="593" t="s">
        <v>634</v>
      </c>
      <c r="G7" s="114"/>
      <c r="H7" s="114"/>
      <c r="I7" s="592"/>
      <c r="M7" s="50"/>
      <c r="N7" s="40"/>
      <c r="O7" s="43"/>
      <c r="P7" s="43"/>
      <c r="Q7" s="40"/>
      <c r="R7" s="40"/>
      <c r="S7" s="113"/>
    </row>
    <row r="8" spans="1:19" ht="18.75" customHeight="1">
      <c r="A8" s="49"/>
      <c r="B8" s="40"/>
      <c r="C8" s="546"/>
      <c r="D8" s="43"/>
      <c r="E8" s="591"/>
      <c r="F8" s="590"/>
      <c r="G8" s="40"/>
      <c r="H8" s="40"/>
      <c r="I8" s="149"/>
      <c r="M8" s="352" t="s">
        <v>679</v>
      </c>
      <c r="N8" s="617">
        <f>SUM(O8:S8)</f>
        <v>2</v>
      </c>
      <c r="O8" s="195" t="s">
        <v>12</v>
      </c>
      <c r="P8" s="195" t="s">
        <v>12</v>
      </c>
      <c r="Q8" s="195">
        <v>2</v>
      </c>
      <c r="R8" s="65" t="s">
        <v>12</v>
      </c>
      <c r="S8" s="65" t="s">
        <v>12</v>
      </c>
    </row>
    <row r="9" spans="1:19" ht="18.75" customHeight="1">
      <c r="A9" s="352" t="s">
        <v>633</v>
      </c>
      <c r="B9" s="589">
        <f>SUM(C9,E9,G9:I9)</f>
        <v>14736</v>
      </c>
      <c r="C9" s="168">
        <v>14574</v>
      </c>
      <c r="D9" s="193">
        <v>10</v>
      </c>
      <c r="E9" s="193">
        <v>25</v>
      </c>
      <c r="F9" s="195" t="s">
        <v>12</v>
      </c>
      <c r="G9" s="193">
        <v>67</v>
      </c>
      <c r="H9" s="193">
        <v>66</v>
      </c>
      <c r="I9" s="193">
        <v>4</v>
      </c>
      <c r="M9" s="332" t="s">
        <v>678</v>
      </c>
      <c r="N9" s="615">
        <f>SUM(O9:S9)</f>
        <v>3</v>
      </c>
      <c r="O9" s="195">
        <v>1</v>
      </c>
      <c r="P9" s="195" t="s">
        <v>12</v>
      </c>
      <c r="Q9" s="193">
        <v>2</v>
      </c>
      <c r="R9" s="65" t="s">
        <v>12</v>
      </c>
      <c r="S9" s="65" t="s">
        <v>12</v>
      </c>
    </row>
    <row r="10" spans="1:19" ht="18.75" customHeight="1">
      <c r="A10" s="332" t="s">
        <v>632</v>
      </c>
      <c r="B10" s="341">
        <f>SUM(C10,E10,G10:I10)</f>
        <v>14285</v>
      </c>
      <c r="C10" s="168">
        <v>14048</v>
      </c>
      <c r="D10" s="193">
        <v>12</v>
      </c>
      <c r="E10" s="193">
        <v>62</v>
      </c>
      <c r="F10" s="195">
        <v>1</v>
      </c>
      <c r="G10" s="193">
        <v>86</v>
      </c>
      <c r="H10" s="193">
        <v>88</v>
      </c>
      <c r="I10" s="193">
        <v>1</v>
      </c>
      <c r="M10" s="332" t="s">
        <v>677</v>
      </c>
      <c r="N10" s="615">
        <f>SUM(O10:S10)</f>
        <v>1</v>
      </c>
      <c r="O10" s="195">
        <v>1</v>
      </c>
      <c r="P10" s="195" t="s">
        <v>12</v>
      </c>
      <c r="Q10" s="195" t="s">
        <v>12</v>
      </c>
      <c r="R10" s="65" t="s">
        <v>12</v>
      </c>
      <c r="S10" s="65" t="s">
        <v>12</v>
      </c>
    </row>
    <row r="11" spans="1:19" ht="18.75" customHeight="1">
      <c r="A11" s="332" t="s">
        <v>631</v>
      </c>
      <c r="B11" s="341">
        <f>SUM(C11,E11,G11:I11)</f>
        <v>14419</v>
      </c>
      <c r="C11" s="168">
        <v>14250</v>
      </c>
      <c r="D11" s="321">
        <v>14</v>
      </c>
      <c r="E11" s="168">
        <v>43</v>
      </c>
      <c r="F11" s="195" t="s">
        <v>12</v>
      </c>
      <c r="G11" s="168">
        <v>48</v>
      </c>
      <c r="H11" s="168">
        <v>75</v>
      </c>
      <c r="I11" s="168">
        <v>3</v>
      </c>
      <c r="M11" s="332" t="s">
        <v>676</v>
      </c>
      <c r="N11" s="615">
        <f>SUM(O11:S11)</f>
        <v>1</v>
      </c>
      <c r="O11" s="195" t="s">
        <v>12</v>
      </c>
      <c r="P11" s="195" t="s">
        <v>12</v>
      </c>
      <c r="Q11" s="195" t="s">
        <v>12</v>
      </c>
      <c r="R11" s="65">
        <v>1</v>
      </c>
      <c r="S11" s="65" t="s">
        <v>12</v>
      </c>
    </row>
    <row r="12" spans="1:19" ht="18.75" customHeight="1">
      <c r="A12" s="332" t="s">
        <v>630</v>
      </c>
      <c r="B12" s="341">
        <f>SUM(C12,E12,G12:I12)</f>
        <v>13970</v>
      </c>
      <c r="C12" s="168">
        <v>13777</v>
      </c>
      <c r="D12" s="321">
        <v>15</v>
      </c>
      <c r="E12" s="168">
        <v>64</v>
      </c>
      <c r="F12" s="195">
        <v>1</v>
      </c>
      <c r="G12" s="168">
        <v>51</v>
      </c>
      <c r="H12" s="168">
        <v>76</v>
      </c>
      <c r="I12" s="168">
        <v>2</v>
      </c>
      <c r="M12" s="174" t="s">
        <v>675</v>
      </c>
      <c r="N12" s="616">
        <f>SUM(N13:N14)</f>
        <v>4</v>
      </c>
      <c r="O12" s="200">
        <f>SUM(O13:O14)</f>
        <v>2</v>
      </c>
      <c r="P12" s="78" t="s">
        <v>12</v>
      </c>
      <c r="Q12" s="200">
        <f>SUM(Q13:Q14)</f>
        <v>2</v>
      </c>
      <c r="R12" s="78" t="s">
        <v>12</v>
      </c>
      <c r="S12" s="78" t="s">
        <v>12</v>
      </c>
    </row>
    <row r="13" spans="1:19" ht="18.75" customHeight="1">
      <c r="A13" s="174" t="s">
        <v>629</v>
      </c>
      <c r="B13" s="588">
        <f>SUM(B14:B15)</f>
        <v>13812</v>
      </c>
      <c r="C13" s="163">
        <f>SUM(C14:C15)</f>
        <v>13591</v>
      </c>
      <c r="D13" s="163">
        <f>SUM(D14:D15)</f>
        <v>29</v>
      </c>
      <c r="E13" s="163">
        <f>SUM(E14:E15)</f>
        <v>48</v>
      </c>
      <c r="F13" s="78" t="s">
        <v>12</v>
      </c>
      <c r="G13" s="163">
        <f>SUM(G14:G15)</f>
        <v>73</v>
      </c>
      <c r="H13" s="163">
        <f>SUM(H14:H15)</f>
        <v>96</v>
      </c>
      <c r="I13" s="163">
        <f>SUM(I14:I15)</f>
        <v>4</v>
      </c>
      <c r="M13" s="9" t="s">
        <v>674</v>
      </c>
      <c r="N13" s="615">
        <f>SUM(O13:S13)</f>
        <v>3</v>
      </c>
      <c r="O13" s="195">
        <v>2</v>
      </c>
      <c r="P13" s="195" t="s">
        <v>12</v>
      </c>
      <c r="Q13" s="195">
        <v>1</v>
      </c>
      <c r="R13" s="65" t="s">
        <v>12</v>
      </c>
      <c r="S13" s="65" t="s">
        <v>12</v>
      </c>
    </row>
    <row r="14" spans="1:19" ht="18.75" customHeight="1">
      <c r="A14" s="9" t="s">
        <v>628</v>
      </c>
      <c r="B14" s="341">
        <f>SUM(C14,E14,G14:I14)</f>
        <v>6964</v>
      </c>
      <c r="C14" s="168">
        <v>6838</v>
      </c>
      <c r="D14" s="321">
        <v>14</v>
      </c>
      <c r="E14" s="168">
        <v>10</v>
      </c>
      <c r="F14" s="195" t="s">
        <v>12</v>
      </c>
      <c r="G14" s="168">
        <v>56</v>
      </c>
      <c r="H14" s="168">
        <v>57</v>
      </c>
      <c r="I14" s="31">
        <v>3</v>
      </c>
      <c r="M14" s="13" t="s">
        <v>673</v>
      </c>
      <c r="N14" s="614">
        <f>SUM(O14:S14)</f>
        <v>1</v>
      </c>
      <c r="O14" s="186" t="s">
        <v>12</v>
      </c>
      <c r="P14" s="186" t="s">
        <v>12</v>
      </c>
      <c r="Q14" s="186">
        <v>1</v>
      </c>
      <c r="R14" s="59" t="s">
        <v>12</v>
      </c>
      <c r="S14" s="59" t="s">
        <v>12</v>
      </c>
    </row>
    <row r="15" spans="1:19" ht="18.75" customHeight="1">
      <c r="A15" s="13" t="s">
        <v>627</v>
      </c>
      <c r="B15" s="587">
        <f>SUM(C15,E15,G15:I15)</f>
        <v>6848</v>
      </c>
      <c r="C15" s="308">
        <v>6753</v>
      </c>
      <c r="D15" s="586">
        <v>15</v>
      </c>
      <c r="E15" s="308">
        <v>38</v>
      </c>
      <c r="F15" s="186" t="s">
        <v>12</v>
      </c>
      <c r="G15" s="308">
        <v>17</v>
      </c>
      <c r="H15" s="308">
        <v>39</v>
      </c>
      <c r="I15" s="186">
        <v>1</v>
      </c>
      <c r="M15" s="1" t="s">
        <v>33</v>
      </c>
      <c r="N15" s="1"/>
      <c r="O15" s="1"/>
      <c r="P15" s="1"/>
      <c r="Q15" s="1"/>
      <c r="R15" s="1"/>
      <c r="S15" s="1"/>
    </row>
    <row r="16" spans="1:9" ht="18.75" customHeight="1">
      <c r="A16" s="1" t="s">
        <v>626</v>
      </c>
      <c r="B16" s="1"/>
      <c r="C16" s="1"/>
      <c r="D16" s="1"/>
      <c r="E16" s="1"/>
      <c r="F16" s="1"/>
      <c r="G16" s="1"/>
      <c r="H16" s="1"/>
      <c r="I16" s="1"/>
    </row>
    <row r="18" spans="1:9" ht="18.75" customHeight="1">
      <c r="A18" s="38" t="s">
        <v>650</v>
      </c>
      <c r="B18" s="38"/>
      <c r="C18" s="38"/>
      <c r="D18" s="38"/>
      <c r="E18" s="38"/>
      <c r="F18" s="38"/>
      <c r="G18" s="38"/>
      <c r="H18" s="38"/>
      <c r="I18" s="38"/>
    </row>
    <row r="19" spans="1:9" ht="18.75" customHeight="1">
      <c r="A19" s="116" t="s">
        <v>649</v>
      </c>
      <c r="B19" s="223"/>
      <c r="C19" s="223"/>
      <c r="D19" s="223"/>
      <c r="E19" s="223"/>
      <c r="F19" s="223"/>
      <c r="G19" s="223"/>
      <c r="H19" s="223"/>
      <c r="I19" s="223"/>
    </row>
    <row r="20" spans="1:9" ht="18.75" customHeight="1" thickBot="1">
      <c r="A20" s="1"/>
      <c r="B20" s="182"/>
      <c r="C20" s="182"/>
      <c r="D20" s="182"/>
      <c r="E20" s="182"/>
      <c r="F20" s="182"/>
      <c r="G20" s="182"/>
      <c r="H20" s="182"/>
      <c r="I20" s="61" t="s">
        <v>215</v>
      </c>
    </row>
    <row r="21" spans="1:9" ht="18.75" customHeight="1">
      <c r="A21" s="45" t="s">
        <v>641</v>
      </c>
      <c r="B21" s="124" t="s">
        <v>648</v>
      </c>
      <c r="C21" s="599" t="s">
        <v>647</v>
      </c>
      <c r="D21" s="598"/>
      <c r="E21" s="599" t="s">
        <v>646</v>
      </c>
      <c r="F21" s="598"/>
      <c r="G21" s="41" t="s">
        <v>638</v>
      </c>
      <c r="H21" s="124" t="s">
        <v>637</v>
      </c>
      <c r="I21" s="120" t="s">
        <v>636</v>
      </c>
    </row>
    <row r="22" spans="1:19" ht="18.75" customHeight="1">
      <c r="A22" s="47"/>
      <c r="B22" s="114"/>
      <c r="C22" s="136"/>
      <c r="D22" s="594" t="s">
        <v>645</v>
      </c>
      <c r="E22" s="136"/>
      <c r="F22" s="593" t="s">
        <v>644</v>
      </c>
      <c r="G22" s="42"/>
      <c r="H22" s="114"/>
      <c r="I22" s="592"/>
      <c r="M22" s="38" t="s">
        <v>685</v>
      </c>
      <c r="N22" s="38"/>
      <c r="O22" s="38"/>
      <c r="P22" s="38"/>
      <c r="Q22" s="38"/>
      <c r="R22" s="38"/>
      <c r="S22" s="38"/>
    </row>
    <row r="23" spans="1:19" ht="18.75" customHeight="1">
      <c r="A23" s="49"/>
      <c r="B23" s="40"/>
      <c r="C23" s="12"/>
      <c r="D23" s="43"/>
      <c r="E23" s="12"/>
      <c r="F23" s="590"/>
      <c r="G23" s="43"/>
      <c r="H23" s="40"/>
      <c r="I23" s="149"/>
      <c r="M23" s="116" t="s">
        <v>686</v>
      </c>
      <c r="N23" s="116"/>
      <c r="O23" s="116"/>
      <c r="P23" s="116"/>
      <c r="Q23" s="116"/>
      <c r="R23" s="116"/>
      <c r="S23" s="116"/>
    </row>
    <row r="24" spans="1:19" ht="18.75" customHeight="1" thickBot="1">
      <c r="A24" s="352" t="s">
        <v>633</v>
      </c>
      <c r="B24" s="589">
        <f>SUM(C24,E24,G24:I24)</f>
        <v>15462</v>
      </c>
      <c r="C24" s="168">
        <v>7069</v>
      </c>
      <c r="D24" s="168">
        <v>11</v>
      </c>
      <c r="E24" s="168">
        <v>3811</v>
      </c>
      <c r="F24" s="168">
        <v>133</v>
      </c>
      <c r="G24" s="168">
        <v>4036</v>
      </c>
      <c r="H24" s="168">
        <v>536</v>
      </c>
      <c r="I24" s="31">
        <v>10</v>
      </c>
      <c r="M24" s="1"/>
      <c r="N24" s="182"/>
      <c r="O24" s="182"/>
      <c r="P24" s="182"/>
      <c r="Q24" s="182"/>
      <c r="R24" s="182"/>
      <c r="S24" s="61" t="s">
        <v>215</v>
      </c>
    </row>
    <row r="25" spans="1:19" ht="18.75" customHeight="1">
      <c r="A25" s="332" t="s">
        <v>632</v>
      </c>
      <c r="B25" s="341">
        <f>SUM(C25,E25,G25:I25)</f>
        <v>15079</v>
      </c>
      <c r="C25" s="168">
        <v>7288</v>
      </c>
      <c r="D25" s="168">
        <v>10</v>
      </c>
      <c r="E25" s="168">
        <v>3528</v>
      </c>
      <c r="F25" s="168">
        <v>95</v>
      </c>
      <c r="G25" s="168">
        <v>3643</v>
      </c>
      <c r="H25" s="168">
        <v>606</v>
      </c>
      <c r="I25" s="168">
        <v>14</v>
      </c>
      <c r="M25" s="142" t="s">
        <v>683</v>
      </c>
      <c r="N25" s="124" t="s">
        <v>621</v>
      </c>
      <c r="O25" s="41" t="s">
        <v>682</v>
      </c>
      <c r="P25" s="41" t="s">
        <v>681</v>
      </c>
      <c r="Q25" s="124" t="s">
        <v>638</v>
      </c>
      <c r="R25" s="124" t="s">
        <v>637</v>
      </c>
      <c r="S25" s="131" t="s">
        <v>680</v>
      </c>
    </row>
    <row r="26" spans="1:19" ht="18.75" customHeight="1">
      <c r="A26" s="332" t="s">
        <v>631</v>
      </c>
      <c r="B26" s="341">
        <f>SUM(C26,E26,G26:I26)</f>
        <v>14339</v>
      </c>
      <c r="C26" s="168">
        <v>7096</v>
      </c>
      <c r="D26" s="168">
        <v>12</v>
      </c>
      <c r="E26" s="168">
        <v>3339</v>
      </c>
      <c r="F26" s="168">
        <v>41</v>
      </c>
      <c r="G26" s="168">
        <v>3271</v>
      </c>
      <c r="H26" s="168">
        <v>620</v>
      </c>
      <c r="I26" s="168">
        <v>13</v>
      </c>
      <c r="M26" s="140"/>
      <c r="N26" s="101"/>
      <c r="O26" s="619"/>
      <c r="P26" s="619"/>
      <c r="Q26" s="101"/>
      <c r="R26" s="101"/>
      <c r="S26" s="582"/>
    </row>
    <row r="27" spans="1:19" ht="18.75" customHeight="1">
      <c r="A27" s="332" t="s">
        <v>630</v>
      </c>
      <c r="B27" s="341">
        <f>SUM(C27,E27,G27:I27)</f>
        <v>13340</v>
      </c>
      <c r="C27" s="168">
        <v>6709</v>
      </c>
      <c r="D27" s="168">
        <v>6</v>
      </c>
      <c r="E27" s="168">
        <v>3108</v>
      </c>
      <c r="F27" s="168">
        <v>49</v>
      </c>
      <c r="G27" s="168">
        <v>2687</v>
      </c>
      <c r="H27" s="168">
        <v>801</v>
      </c>
      <c r="I27" s="168">
        <v>35</v>
      </c>
      <c r="M27" s="352" t="s">
        <v>679</v>
      </c>
      <c r="N27" s="617">
        <f>SUM(O27:S27)</f>
        <v>9</v>
      </c>
      <c r="O27" s="193">
        <v>5</v>
      </c>
      <c r="P27" s="65">
        <v>1</v>
      </c>
      <c r="Q27" s="1">
        <v>3</v>
      </c>
      <c r="R27" s="65" t="s">
        <v>12</v>
      </c>
      <c r="S27" s="65" t="s">
        <v>12</v>
      </c>
    </row>
    <row r="28" spans="1:19" ht="18.75" customHeight="1">
      <c r="A28" s="174" t="s">
        <v>629</v>
      </c>
      <c r="B28" s="588">
        <f>SUM(B29:B30)</f>
        <v>12890</v>
      </c>
      <c r="C28" s="163">
        <f>SUM(C29:C30)</f>
        <v>6629</v>
      </c>
      <c r="D28" s="163">
        <f>SUM(D29:D30)</f>
        <v>4</v>
      </c>
      <c r="E28" s="163">
        <f>SUM(E29:E30)</f>
        <v>2961</v>
      </c>
      <c r="F28" s="163">
        <f>SUM(F29:F30)</f>
        <v>30</v>
      </c>
      <c r="G28" s="163">
        <f>SUM(G29:G30)</f>
        <v>2603</v>
      </c>
      <c r="H28" s="163">
        <f>SUM(H29:H30)</f>
        <v>696</v>
      </c>
      <c r="I28" s="163">
        <f>SUM(I29:I30)</f>
        <v>1</v>
      </c>
      <c r="M28" s="332" t="s">
        <v>678</v>
      </c>
      <c r="N28" s="615">
        <f>SUM(O28:S28)</f>
        <v>6</v>
      </c>
      <c r="O28" s="193">
        <v>4</v>
      </c>
      <c r="P28" s="65">
        <v>1</v>
      </c>
      <c r="Q28" s="65" t="s">
        <v>12</v>
      </c>
      <c r="R28" s="65">
        <v>1</v>
      </c>
      <c r="S28" s="65" t="s">
        <v>12</v>
      </c>
    </row>
    <row r="29" spans="1:19" ht="18.75" customHeight="1">
      <c r="A29" s="9" t="s">
        <v>628</v>
      </c>
      <c r="B29" s="341">
        <f>SUM(C29,E29,G29:I29)</f>
        <v>6429</v>
      </c>
      <c r="C29" s="168">
        <v>3311</v>
      </c>
      <c r="D29" s="31">
        <v>2</v>
      </c>
      <c r="E29" s="168">
        <v>1331</v>
      </c>
      <c r="F29" s="168">
        <v>2</v>
      </c>
      <c r="G29" s="168">
        <v>1478</v>
      </c>
      <c r="H29" s="168">
        <v>308</v>
      </c>
      <c r="I29" s="168">
        <v>1</v>
      </c>
      <c r="M29" s="332" t="s">
        <v>677</v>
      </c>
      <c r="N29" s="615">
        <f>SUM(O29:S29)</f>
        <v>3</v>
      </c>
      <c r="O29" s="193">
        <v>3</v>
      </c>
      <c r="P29" s="65" t="s">
        <v>12</v>
      </c>
      <c r="Q29" s="65" t="s">
        <v>12</v>
      </c>
      <c r="R29" s="65" t="s">
        <v>12</v>
      </c>
      <c r="S29" s="65" t="s">
        <v>12</v>
      </c>
    </row>
    <row r="30" spans="1:19" ht="18.75" customHeight="1">
      <c r="A30" s="13" t="s">
        <v>627</v>
      </c>
      <c r="B30" s="587">
        <f>SUM(C30,E30,G30:I30)</f>
        <v>6461</v>
      </c>
      <c r="C30" s="308">
        <v>3318</v>
      </c>
      <c r="D30" s="308">
        <v>2</v>
      </c>
      <c r="E30" s="308">
        <v>1630</v>
      </c>
      <c r="F30" s="308">
        <v>28</v>
      </c>
      <c r="G30" s="308">
        <v>1125</v>
      </c>
      <c r="H30" s="308">
        <v>388</v>
      </c>
      <c r="I30" s="161" t="s">
        <v>12</v>
      </c>
      <c r="M30" s="332" t="s">
        <v>676</v>
      </c>
      <c r="N30" s="615">
        <f>SUM(O30:S30)</f>
        <v>2</v>
      </c>
      <c r="O30" s="193">
        <v>2</v>
      </c>
      <c r="P30" s="65" t="s">
        <v>12</v>
      </c>
      <c r="Q30" s="65" t="s">
        <v>12</v>
      </c>
      <c r="R30" s="65" t="s">
        <v>12</v>
      </c>
      <c r="S30" s="65" t="s">
        <v>12</v>
      </c>
    </row>
    <row r="31" spans="1:19" ht="18.75" customHeight="1">
      <c r="A31" s="1" t="s">
        <v>626</v>
      </c>
      <c r="B31" s="1"/>
      <c r="C31" s="1"/>
      <c r="D31" s="1"/>
      <c r="E31" s="1"/>
      <c r="F31" s="1"/>
      <c r="G31" s="1"/>
      <c r="H31" s="1"/>
      <c r="I31" s="1"/>
      <c r="M31" s="174" t="s">
        <v>675</v>
      </c>
      <c r="N31" s="616">
        <f>SUM(N32:N33)</f>
        <v>3</v>
      </c>
      <c r="O31" s="200">
        <f>SUM(O32:O33)</f>
        <v>3</v>
      </c>
      <c r="P31" s="78" t="s">
        <v>12</v>
      </c>
      <c r="Q31" s="78" t="s">
        <v>12</v>
      </c>
      <c r="R31" s="78" t="s">
        <v>12</v>
      </c>
      <c r="S31" s="78" t="s">
        <v>12</v>
      </c>
    </row>
    <row r="32" spans="13:19" ht="18.75" customHeight="1">
      <c r="M32" s="9" t="s">
        <v>674</v>
      </c>
      <c r="N32" s="615">
        <f>SUM(O32:S32)</f>
        <v>2</v>
      </c>
      <c r="O32" s="195">
        <v>2</v>
      </c>
      <c r="P32" s="65" t="s">
        <v>12</v>
      </c>
      <c r="Q32" s="65" t="s">
        <v>12</v>
      </c>
      <c r="R32" s="65" t="s">
        <v>12</v>
      </c>
      <c r="S32" s="65" t="s">
        <v>12</v>
      </c>
    </row>
    <row r="33" spans="1:19" ht="18.75" customHeight="1">
      <c r="A33" s="38" t="s">
        <v>650</v>
      </c>
      <c r="B33" s="38"/>
      <c r="C33" s="38"/>
      <c r="D33" s="38"/>
      <c r="E33" s="38"/>
      <c r="F33" s="38"/>
      <c r="G33" s="38"/>
      <c r="H33" s="38"/>
      <c r="I33" s="38"/>
      <c r="J33" s="38"/>
      <c r="K33" s="29"/>
      <c r="M33" s="13" t="s">
        <v>673</v>
      </c>
      <c r="N33" s="614">
        <f>SUM(O33:S33)</f>
        <v>1</v>
      </c>
      <c r="O33" s="185">
        <v>1</v>
      </c>
      <c r="P33" s="59" t="s">
        <v>12</v>
      </c>
      <c r="Q33" s="59" t="s">
        <v>12</v>
      </c>
      <c r="R33" s="59" t="s">
        <v>12</v>
      </c>
      <c r="S33" s="59" t="s">
        <v>12</v>
      </c>
    </row>
    <row r="34" spans="1:19" ht="18.75" customHeight="1">
      <c r="A34" s="116" t="s">
        <v>661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55"/>
      <c r="M34" s="1" t="s">
        <v>33</v>
      </c>
      <c r="N34" s="1"/>
      <c r="O34" s="1"/>
      <c r="P34" s="1"/>
      <c r="Q34" s="1"/>
      <c r="R34" s="1"/>
      <c r="S34" s="1"/>
    </row>
    <row r="35" spans="1:11" ht="18.75" customHeight="1" thickBot="1">
      <c r="A35" s="1"/>
      <c r="B35" s="1"/>
      <c r="D35" s="182"/>
      <c r="E35" s="155"/>
      <c r="F35" s="155"/>
      <c r="G35" s="155"/>
      <c r="H35" s="155"/>
      <c r="I35" s="155"/>
      <c r="J35" s="155" t="s">
        <v>215</v>
      </c>
      <c r="K35" s="155"/>
    </row>
    <row r="36" spans="1:11" ht="18.75" customHeight="1">
      <c r="A36" s="601" t="s">
        <v>660</v>
      </c>
      <c r="B36" s="601"/>
      <c r="C36" s="602"/>
      <c r="D36" s="369" t="s">
        <v>633</v>
      </c>
      <c r="E36" s="369" t="s">
        <v>659</v>
      </c>
      <c r="F36" s="369" t="s">
        <v>658</v>
      </c>
      <c r="G36" s="369" t="s">
        <v>657</v>
      </c>
      <c r="H36" s="369" t="s">
        <v>656</v>
      </c>
      <c r="I36" s="369" t="s">
        <v>3</v>
      </c>
      <c r="J36" s="368" t="s">
        <v>4</v>
      </c>
      <c r="K36" s="155"/>
    </row>
    <row r="37" spans="1:11" ht="18.75" customHeight="1">
      <c r="A37" s="603" t="s">
        <v>65</v>
      </c>
      <c r="B37" s="603"/>
      <c r="C37" s="604"/>
      <c r="D37" s="163">
        <f>SUM(D38,D42,D46,D52)</f>
        <v>4180</v>
      </c>
      <c r="E37" s="163">
        <f>SUM(E38,E42,E46,E52)</f>
        <v>3748</v>
      </c>
      <c r="F37" s="163">
        <f>SUM(F38,F42,F46,F52)</f>
        <v>3324</v>
      </c>
      <c r="G37" s="163">
        <f>SUM(G38,G42,G46,G52)</f>
        <v>2742</v>
      </c>
      <c r="H37" s="163">
        <f>SUM(I37:J37)</f>
        <v>2637</v>
      </c>
      <c r="I37" s="163">
        <f>SUM(I38,I42,I46,I52)</f>
        <v>1482</v>
      </c>
      <c r="J37" s="163">
        <f>SUM(J38,J42,J46,J52)</f>
        <v>1155</v>
      </c>
      <c r="K37" s="163"/>
    </row>
    <row r="38" spans="1:11" ht="18.75" customHeight="1">
      <c r="A38" s="33" t="s">
        <v>655</v>
      </c>
      <c r="B38" s="33"/>
      <c r="C38" s="605"/>
      <c r="D38" s="168">
        <f>SUM(D39:D41)</f>
        <v>17</v>
      </c>
      <c r="E38" s="168">
        <f>SUM(E39:E41)</f>
        <v>25</v>
      </c>
      <c r="F38" s="168">
        <f>SUM(F39:F41)</f>
        <v>35</v>
      </c>
      <c r="G38" s="168">
        <f>SUM(G39:G41)</f>
        <v>16</v>
      </c>
      <c r="H38" s="165">
        <f>SUM(I38:J38)</f>
        <v>20</v>
      </c>
      <c r="I38" s="168">
        <f>SUM(I39:I41)</f>
        <v>14</v>
      </c>
      <c r="J38" s="168">
        <f>SUM(J39:J41)</f>
        <v>6</v>
      </c>
      <c r="K38" s="168"/>
    </row>
    <row r="39" spans="1:11" ht="18.75" customHeight="1">
      <c r="A39" s="611" t="s">
        <v>663</v>
      </c>
      <c r="B39" s="612"/>
      <c r="C39" s="613"/>
      <c r="D39" s="168">
        <v>10</v>
      </c>
      <c r="E39" s="168">
        <v>14</v>
      </c>
      <c r="F39" s="168">
        <v>21</v>
      </c>
      <c r="G39" s="168">
        <v>12</v>
      </c>
      <c r="H39" s="165">
        <f>SUM(I39:J39)</f>
        <v>10</v>
      </c>
      <c r="I39" s="168">
        <v>9</v>
      </c>
      <c r="J39" s="168">
        <v>1</v>
      </c>
      <c r="K39" s="168"/>
    </row>
    <row r="40" spans="1:11" ht="18.75" customHeight="1">
      <c r="A40" s="611" t="s">
        <v>664</v>
      </c>
      <c r="B40" s="612"/>
      <c r="C40" s="613"/>
      <c r="D40" s="168">
        <v>2</v>
      </c>
      <c r="E40" s="168">
        <v>3</v>
      </c>
      <c r="F40" s="168">
        <v>4</v>
      </c>
      <c r="G40" s="168">
        <v>1</v>
      </c>
      <c r="H40" s="165">
        <f>SUM(I40:J40)</f>
        <v>1</v>
      </c>
      <c r="I40" s="31" t="s">
        <v>29</v>
      </c>
      <c r="J40" s="31">
        <v>1</v>
      </c>
      <c r="K40" s="31"/>
    </row>
    <row r="41" spans="1:11" ht="18.75" customHeight="1">
      <c r="A41" s="611" t="s">
        <v>665</v>
      </c>
      <c r="B41" s="612"/>
      <c r="C41" s="613"/>
      <c r="D41" s="168">
        <v>5</v>
      </c>
      <c r="E41" s="168">
        <v>8</v>
      </c>
      <c r="F41" s="168">
        <v>10</v>
      </c>
      <c r="G41" s="168">
        <v>3</v>
      </c>
      <c r="H41" s="165">
        <f>SUM(I41:J41)</f>
        <v>9</v>
      </c>
      <c r="I41" s="168">
        <v>5</v>
      </c>
      <c r="J41" s="31">
        <v>4</v>
      </c>
      <c r="K41" s="31"/>
    </row>
    <row r="42" spans="1:19" ht="18.75" customHeight="1">
      <c r="A42" s="380" t="s">
        <v>654</v>
      </c>
      <c r="B42" s="380"/>
      <c r="C42" s="606"/>
      <c r="D42" s="168">
        <f>SUM(D43:D45)</f>
        <v>1943</v>
      </c>
      <c r="E42" s="168">
        <f>SUM(E43:E45)</f>
        <v>1811</v>
      </c>
      <c r="F42" s="168">
        <f>SUM(F43:F45)</f>
        <v>1662</v>
      </c>
      <c r="G42" s="168">
        <f>SUM(G43:G45)</f>
        <v>1341</v>
      </c>
      <c r="H42" s="165">
        <f>SUM(I42:J42)</f>
        <v>1271</v>
      </c>
      <c r="I42" s="168">
        <f>SUM(I43:I45)</f>
        <v>916</v>
      </c>
      <c r="J42" s="168">
        <f>SUM(J43:J45)</f>
        <v>355</v>
      </c>
      <c r="K42" s="168"/>
      <c r="M42" s="38" t="s">
        <v>685</v>
      </c>
      <c r="N42" s="38"/>
      <c r="O42" s="38"/>
      <c r="P42" s="38"/>
      <c r="Q42" s="38"/>
      <c r="R42" s="38"/>
      <c r="S42" s="38"/>
    </row>
    <row r="43" spans="1:19" ht="18.75" customHeight="1">
      <c r="A43" s="611" t="s">
        <v>666</v>
      </c>
      <c r="B43" s="612"/>
      <c r="C43" s="613"/>
      <c r="D43" s="31">
        <v>5</v>
      </c>
      <c r="E43" s="168">
        <v>4</v>
      </c>
      <c r="F43" s="168">
        <v>4</v>
      </c>
      <c r="G43" s="168">
        <v>8</v>
      </c>
      <c r="H43" s="165">
        <f>SUM(I43:J43)</f>
        <v>1</v>
      </c>
      <c r="I43" s="31" t="s">
        <v>29</v>
      </c>
      <c r="J43" s="31">
        <v>1</v>
      </c>
      <c r="K43" s="31"/>
      <c r="M43" s="116" t="s">
        <v>688</v>
      </c>
      <c r="N43" s="116"/>
      <c r="O43" s="116"/>
      <c r="P43" s="116"/>
      <c r="Q43" s="116"/>
      <c r="R43" s="116"/>
      <c r="S43" s="116"/>
    </row>
    <row r="44" spans="1:19" ht="18.75" customHeight="1" thickBot="1">
      <c r="A44" s="611" t="s">
        <v>667</v>
      </c>
      <c r="B44" s="612"/>
      <c r="C44" s="613"/>
      <c r="D44" s="168">
        <v>538</v>
      </c>
      <c r="E44" s="168">
        <v>455</v>
      </c>
      <c r="F44" s="168">
        <v>336</v>
      </c>
      <c r="G44" s="168">
        <v>329</v>
      </c>
      <c r="H44" s="165">
        <f>SUM(I44:J44)</f>
        <v>326</v>
      </c>
      <c r="I44" s="168">
        <v>293</v>
      </c>
      <c r="J44" s="168">
        <v>33</v>
      </c>
      <c r="K44" s="168"/>
      <c r="M44" s="1"/>
      <c r="N44" s="182"/>
      <c r="O44" s="182"/>
      <c r="P44" s="182"/>
      <c r="Q44" s="182"/>
      <c r="R44" s="182"/>
      <c r="S44" s="155" t="s">
        <v>215</v>
      </c>
    </row>
    <row r="45" spans="1:19" ht="18.75" customHeight="1">
      <c r="A45" s="611" t="s">
        <v>668</v>
      </c>
      <c r="B45" s="612"/>
      <c r="C45" s="613"/>
      <c r="D45" s="168">
        <v>1400</v>
      </c>
      <c r="E45" s="168">
        <v>1352</v>
      </c>
      <c r="F45" s="168">
        <v>1322</v>
      </c>
      <c r="G45" s="168">
        <v>1004</v>
      </c>
      <c r="H45" s="165">
        <f>SUM(I45:J45)</f>
        <v>944</v>
      </c>
      <c r="I45" s="168">
        <v>623</v>
      </c>
      <c r="J45" s="168">
        <v>321</v>
      </c>
      <c r="K45" s="168"/>
      <c r="M45" s="142" t="s">
        <v>683</v>
      </c>
      <c r="N45" s="124" t="s">
        <v>621</v>
      </c>
      <c r="O45" s="41" t="s">
        <v>682</v>
      </c>
      <c r="P45" s="41" t="s">
        <v>687</v>
      </c>
      <c r="Q45" s="124" t="s">
        <v>638</v>
      </c>
      <c r="R45" s="124" t="s">
        <v>637</v>
      </c>
      <c r="S45" s="131" t="s">
        <v>680</v>
      </c>
    </row>
    <row r="46" spans="1:19" ht="18.75" customHeight="1">
      <c r="A46" s="380" t="s">
        <v>653</v>
      </c>
      <c r="B46" s="380"/>
      <c r="C46" s="606"/>
      <c r="D46" s="168">
        <f>SUM(D47:D51)</f>
        <v>2180</v>
      </c>
      <c r="E46" s="168">
        <f>SUM(E47:E51)</f>
        <v>1883</v>
      </c>
      <c r="F46" s="168">
        <f>SUM(F47:F51)</f>
        <v>1595</v>
      </c>
      <c r="G46" s="168">
        <f>SUM(G47:G51)</f>
        <v>1351</v>
      </c>
      <c r="H46" s="165">
        <f>SUM(I46:J46)</f>
        <v>1320</v>
      </c>
      <c r="I46" s="168">
        <f>SUM(I47:I51)</f>
        <v>548</v>
      </c>
      <c r="J46" s="168">
        <f>SUM(J47:J51)</f>
        <v>772</v>
      </c>
      <c r="K46" s="168"/>
      <c r="M46" s="50"/>
      <c r="N46" s="40"/>
      <c r="O46" s="43"/>
      <c r="P46" s="43"/>
      <c r="Q46" s="40"/>
      <c r="R46" s="40"/>
      <c r="S46" s="113"/>
    </row>
    <row r="47" spans="1:19" ht="18.75" customHeight="1">
      <c r="A47" s="607" t="s">
        <v>662</v>
      </c>
      <c r="B47" s="607"/>
      <c r="C47" s="608"/>
      <c r="D47" s="165">
        <v>240</v>
      </c>
      <c r="E47" s="168">
        <v>197</v>
      </c>
      <c r="F47" s="168">
        <v>161</v>
      </c>
      <c r="G47" s="168">
        <v>143</v>
      </c>
      <c r="H47" s="168">
        <f>SUM(I47:J47)</f>
        <v>130</v>
      </c>
      <c r="I47" s="168">
        <v>92</v>
      </c>
      <c r="J47" s="168">
        <v>38</v>
      </c>
      <c r="K47" s="168"/>
      <c r="M47" s="352" t="s">
        <v>679</v>
      </c>
      <c r="N47" s="617">
        <f>SUM(O47:S47)</f>
        <v>117</v>
      </c>
      <c r="O47" s="195">
        <v>1</v>
      </c>
      <c r="P47" s="321">
        <v>11</v>
      </c>
      <c r="Q47" s="321">
        <v>17</v>
      </c>
      <c r="R47" s="321">
        <v>88</v>
      </c>
      <c r="S47" s="65" t="s">
        <v>12</v>
      </c>
    </row>
    <row r="48" spans="1:19" ht="18.75" customHeight="1">
      <c r="A48" s="611" t="s">
        <v>669</v>
      </c>
      <c r="B48" s="612"/>
      <c r="C48" s="613"/>
      <c r="D48" s="168">
        <v>866</v>
      </c>
      <c r="E48" s="168">
        <v>749</v>
      </c>
      <c r="F48" s="168">
        <v>618</v>
      </c>
      <c r="G48" s="168">
        <v>502</v>
      </c>
      <c r="H48" s="165">
        <f>SUM(I48:J48)</f>
        <v>502</v>
      </c>
      <c r="I48" s="168">
        <v>194</v>
      </c>
      <c r="J48" s="168">
        <v>308</v>
      </c>
      <c r="K48" s="168"/>
      <c r="M48" s="332" t="s">
        <v>678</v>
      </c>
      <c r="N48" s="615">
        <f>SUM(O48:S48)</f>
        <v>120</v>
      </c>
      <c r="O48" s="195">
        <v>1</v>
      </c>
      <c r="P48" s="321">
        <v>8</v>
      </c>
      <c r="Q48" s="321">
        <v>20</v>
      </c>
      <c r="R48" s="321">
        <v>91</v>
      </c>
      <c r="S48" s="71" t="s">
        <v>12</v>
      </c>
    </row>
    <row r="49" spans="1:19" ht="18.75" customHeight="1">
      <c r="A49" s="611" t="s">
        <v>670</v>
      </c>
      <c r="B49" s="612"/>
      <c r="C49" s="613"/>
      <c r="D49" s="168">
        <v>69</v>
      </c>
      <c r="E49" s="168">
        <v>47</v>
      </c>
      <c r="F49" s="168">
        <v>48</v>
      </c>
      <c r="G49" s="168">
        <v>46</v>
      </c>
      <c r="H49" s="165">
        <f>SUM(I49:J49)</f>
        <v>36</v>
      </c>
      <c r="I49" s="168">
        <v>1</v>
      </c>
      <c r="J49" s="168">
        <v>35</v>
      </c>
      <c r="K49" s="168"/>
      <c r="M49" s="332" t="s">
        <v>677</v>
      </c>
      <c r="N49" s="615">
        <f>SUM(O49:S49)</f>
        <v>129</v>
      </c>
      <c r="O49" s="195">
        <v>3</v>
      </c>
      <c r="P49" s="321">
        <v>7</v>
      </c>
      <c r="Q49" s="321">
        <v>27</v>
      </c>
      <c r="R49" s="321">
        <v>92</v>
      </c>
      <c r="S49" s="71" t="s">
        <v>12</v>
      </c>
    </row>
    <row r="50" spans="1:19" ht="18.75" customHeight="1">
      <c r="A50" s="611" t="s">
        <v>672</v>
      </c>
      <c r="B50" s="612"/>
      <c r="C50" s="613"/>
      <c r="D50" s="168">
        <v>817</v>
      </c>
      <c r="E50" s="168">
        <v>718</v>
      </c>
      <c r="F50" s="168">
        <v>590</v>
      </c>
      <c r="G50" s="168">
        <v>544</v>
      </c>
      <c r="H50" s="165">
        <f>SUM(I50:J50)</f>
        <v>541</v>
      </c>
      <c r="I50" s="168">
        <v>176</v>
      </c>
      <c r="J50" s="168">
        <v>365</v>
      </c>
      <c r="K50" s="168"/>
      <c r="M50" s="332" t="s">
        <v>676</v>
      </c>
      <c r="N50" s="615">
        <f>SUM(O50:S50)</f>
        <v>86</v>
      </c>
      <c r="O50" s="195" t="s">
        <v>12</v>
      </c>
      <c r="P50" s="321">
        <v>5</v>
      </c>
      <c r="Q50" s="321">
        <v>12</v>
      </c>
      <c r="R50" s="321">
        <v>69</v>
      </c>
      <c r="S50" s="65" t="s">
        <v>12</v>
      </c>
    </row>
    <row r="51" spans="1:19" ht="18.75" customHeight="1">
      <c r="A51" s="611" t="s">
        <v>671</v>
      </c>
      <c r="B51" s="612"/>
      <c r="C51" s="613"/>
      <c r="D51" s="168">
        <v>188</v>
      </c>
      <c r="E51" s="168">
        <v>172</v>
      </c>
      <c r="F51" s="168">
        <v>178</v>
      </c>
      <c r="G51" s="168">
        <v>116</v>
      </c>
      <c r="H51" s="165">
        <f>SUM(I51:J51)</f>
        <v>111</v>
      </c>
      <c r="I51" s="168">
        <v>85</v>
      </c>
      <c r="J51" s="168">
        <v>26</v>
      </c>
      <c r="K51" s="168"/>
      <c r="M51" s="174" t="s">
        <v>675</v>
      </c>
      <c r="N51" s="616">
        <f>SUM(N52:N53)</f>
        <v>87</v>
      </c>
      <c r="O51" s="618" t="s">
        <v>12</v>
      </c>
      <c r="P51" s="200">
        <f>SUM(P52:P53)</f>
        <v>5</v>
      </c>
      <c r="Q51" s="200">
        <f>SUM(Q52:Q53)</f>
        <v>11</v>
      </c>
      <c r="R51" s="200">
        <f>SUM(R52:R53)</f>
        <v>71</v>
      </c>
      <c r="S51" s="618" t="s">
        <v>12</v>
      </c>
    </row>
    <row r="52" spans="1:19" ht="18.75" customHeight="1">
      <c r="A52" s="609" t="s">
        <v>652</v>
      </c>
      <c r="B52" s="609"/>
      <c r="C52" s="610"/>
      <c r="D52" s="308">
        <v>40</v>
      </c>
      <c r="E52" s="308">
        <v>29</v>
      </c>
      <c r="F52" s="308">
        <v>32</v>
      </c>
      <c r="G52" s="308">
        <v>34</v>
      </c>
      <c r="H52" s="159">
        <f>SUM(I52:J52)</f>
        <v>26</v>
      </c>
      <c r="I52" s="308">
        <v>4</v>
      </c>
      <c r="J52" s="308">
        <v>22</v>
      </c>
      <c r="K52" s="165"/>
      <c r="M52" s="9" t="s">
        <v>674</v>
      </c>
      <c r="N52" s="615">
        <f>SUM(O52:S52)</f>
        <v>57</v>
      </c>
      <c r="O52" s="195" t="s">
        <v>12</v>
      </c>
      <c r="P52" s="321">
        <v>3</v>
      </c>
      <c r="Q52" s="321">
        <v>10</v>
      </c>
      <c r="R52" s="321">
        <v>44</v>
      </c>
      <c r="S52" s="242" t="s">
        <v>12</v>
      </c>
    </row>
    <row r="53" spans="1:19" ht="18.75" customHeight="1">
      <c r="A53" s="315" t="s">
        <v>651</v>
      </c>
      <c r="B53" s="1"/>
      <c r="C53" s="25"/>
      <c r="D53" s="25"/>
      <c r="E53" s="25"/>
      <c r="F53" s="88"/>
      <c r="G53" s="88"/>
      <c r="H53" s="88"/>
      <c r="I53" s="88"/>
      <c r="M53" s="13" t="s">
        <v>673</v>
      </c>
      <c r="N53" s="614">
        <f>SUM(O53:S53)</f>
        <v>30</v>
      </c>
      <c r="O53" s="186" t="s">
        <v>12</v>
      </c>
      <c r="P53" s="586">
        <v>2</v>
      </c>
      <c r="Q53" s="586">
        <v>1</v>
      </c>
      <c r="R53" s="586">
        <v>27</v>
      </c>
      <c r="S53" s="59" t="s">
        <v>12</v>
      </c>
    </row>
    <row r="54" spans="1:19" ht="18.75" customHeight="1">
      <c r="A54" s="25" t="s">
        <v>33</v>
      </c>
      <c r="B54" s="1"/>
      <c r="C54" s="25"/>
      <c r="D54" s="25"/>
      <c r="E54" s="25"/>
      <c r="F54" s="25"/>
      <c r="G54" s="25"/>
      <c r="H54" s="25"/>
      <c r="I54" s="25"/>
      <c r="M54" s="1" t="s">
        <v>33</v>
      </c>
      <c r="N54" s="25"/>
      <c r="O54" s="25"/>
      <c r="P54" s="25"/>
      <c r="Q54" s="25"/>
      <c r="R54" s="25"/>
      <c r="S54" s="25"/>
    </row>
  </sheetData>
  <sheetProtection/>
  <mergeCells count="66">
    <mergeCell ref="S45:S46"/>
    <mergeCell ref="M22:S22"/>
    <mergeCell ref="M23:S23"/>
    <mergeCell ref="M25:M26"/>
    <mergeCell ref="N25:N26"/>
    <mergeCell ref="O25:O26"/>
    <mergeCell ref="P25:P26"/>
    <mergeCell ref="Q25:Q26"/>
    <mergeCell ref="R25:R26"/>
    <mergeCell ref="S25:S26"/>
    <mergeCell ref="M42:S42"/>
    <mergeCell ref="O45:O46"/>
    <mergeCell ref="P45:P46"/>
    <mergeCell ref="N45:N46"/>
    <mergeCell ref="M45:M46"/>
    <mergeCell ref="M43:S43"/>
    <mergeCell ref="Q45:Q46"/>
    <mergeCell ref="R45:R46"/>
    <mergeCell ref="A33:J33"/>
    <mergeCell ref="A34:J34"/>
    <mergeCell ref="M6:M7"/>
    <mergeCell ref="S6:S7"/>
    <mergeCell ref="M3:S3"/>
    <mergeCell ref="Q6:Q7"/>
    <mergeCell ref="P6:P7"/>
    <mergeCell ref="N6:N7"/>
    <mergeCell ref="M4:S4"/>
    <mergeCell ref="O6:O7"/>
    <mergeCell ref="A48:C48"/>
    <mergeCell ref="A49:C49"/>
    <mergeCell ref="A50:C50"/>
    <mergeCell ref="A51:C51"/>
    <mergeCell ref="A52:C52"/>
    <mergeCell ref="A47:C47"/>
    <mergeCell ref="A37:C37"/>
    <mergeCell ref="A36:C36"/>
    <mergeCell ref="A38:C38"/>
    <mergeCell ref="A39:C39"/>
    <mergeCell ref="A40:C40"/>
    <mergeCell ref="A41:C41"/>
    <mergeCell ref="A42:C42"/>
    <mergeCell ref="A43:C43"/>
    <mergeCell ref="R6:R7"/>
    <mergeCell ref="A18:I18"/>
    <mergeCell ref="G21:G23"/>
    <mergeCell ref="H21:H23"/>
    <mergeCell ref="D22:D23"/>
    <mergeCell ref="A19:I19"/>
    <mergeCell ref="A44:C44"/>
    <mergeCell ref="A45:C45"/>
    <mergeCell ref="A46:C46"/>
    <mergeCell ref="I21:I23"/>
    <mergeCell ref="A21:A23"/>
    <mergeCell ref="B21:B23"/>
    <mergeCell ref="C21:D21"/>
    <mergeCell ref="E21:F21"/>
    <mergeCell ref="F22:F23"/>
    <mergeCell ref="B6:B8"/>
    <mergeCell ref="A3:I3"/>
    <mergeCell ref="D7:D8"/>
    <mergeCell ref="F7:F8"/>
    <mergeCell ref="A4:I4"/>
    <mergeCell ref="G6:G8"/>
    <mergeCell ref="H6:H8"/>
    <mergeCell ref="I6:I8"/>
    <mergeCell ref="A6:A8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landscape" paperSize="8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O1">
      <selection activeCell="P1" sqref="P1"/>
    </sheetView>
  </sheetViews>
  <sheetFormatPr defaultColWidth="8.796875" defaultRowHeight="18.75" customHeight="1"/>
  <cols>
    <col min="1" max="1" width="13.09765625" style="0" customWidth="1"/>
    <col min="2" max="16384" width="11.8984375" style="0" customWidth="1"/>
  </cols>
  <sheetData>
    <row r="1" spans="1:16" ht="18.75" customHeight="1">
      <c r="A1" s="183" t="s">
        <v>690</v>
      </c>
      <c r="P1" s="184" t="s">
        <v>750</v>
      </c>
    </row>
    <row r="3" spans="1:12" ht="18.75" customHeight="1">
      <c r="A3" s="408" t="s">
        <v>708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2" ht="18.75" customHeight="1">
      <c r="A4" s="407" t="s">
        <v>707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</row>
    <row r="5" spans="1:12" ht="18.75" customHeight="1">
      <c r="A5" s="407" t="s">
        <v>706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</row>
    <row r="6" spans="1:12" ht="18.75" customHeight="1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629" t="s">
        <v>705</v>
      </c>
    </row>
    <row r="7" spans="1:12" ht="18.75" customHeight="1">
      <c r="A7" s="628" t="s">
        <v>704</v>
      </c>
      <c r="B7" s="626" t="s">
        <v>703</v>
      </c>
      <c r="C7" s="626" t="s">
        <v>702</v>
      </c>
      <c r="D7" s="626" t="s">
        <v>701</v>
      </c>
      <c r="E7" s="626" t="s">
        <v>700</v>
      </c>
      <c r="F7" s="626" t="s">
        <v>699</v>
      </c>
      <c r="G7" s="626" t="s">
        <v>698</v>
      </c>
      <c r="H7" s="627" t="s">
        <v>697</v>
      </c>
      <c r="I7" s="626" t="s">
        <v>696</v>
      </c>
      <c r="J7" s="626" t="s">
        <v>695</v>
      </c>
      <c r="K7" s="626" t="s">
        <v>694</v>
      </c>
      <c r="L7" s="466" t="s">
        <v>693</v>
      </c>
    </row>
    <row r="8" spans="1:12" ht="18.75" customHeight="1">
      <c r="A8" s="399" t="s">
        <v>692</v>
      </c>
      <c r="B8" s="625">
        <f>SUM(C8:L8)</f>
        <v>408362</v>
      </c>
      <c r="C8" s="624">
        <v>46452</v>
      </c>
      <c r="D8" s="624">
        <v>26935</v>
      </c>
      <c r="E8" s="624">
        <v>54581</v>
      </c>
      <c r="F8" s="286">
        <v>75487</v>
      </c>
      <c r="G8" s="286">
        <v>31866</v>
      </c>
      <c r="H8" s="286">
        <v>21552</v>
      </c>
      <c r="I8" s="286">
        <v>25940</v>
      </c>
      <c r="J8" s="286">
        <v>44774</v>
      </c>
      <c r="K8" s="286">
        <v>6790</v>
      </c>
      <c r="L8" s="286">
        <v>73985</v>
      </c>
    </row>
    <row r="9" spans="1:12" ht="18.75" customHeight="1">
      <c r="A9" s="398" t="s">
        <v>61</v>
      </c>
      <c r="B9" s="622">
        <f>SUM(C9:L9)</f>
        <v>501087</v>
      </c>
      <c r="C9" s="623">
        <v>51528</v>
      </c>
      <c r="D9" s="623">
        <v>29735</v>
      </c>
      <c r="E9" s="623">
        <v>62359</v>
      </c>
      <c r="F9" s="267">
        <v>87748</v>
      </c>
      <c r="G9" s="267">
        <v>40813</v>
      </c>
      <c r="H9" s="267">
        <v>26231</v>
      </c>
      <c r="I9" s="267">
        <v>28168</v>
      </c>
      <c r="J9" s="267">
        <v>68500</v>
      </c>
      <c r="K9" s="267">
        <v>8206</v>
      </c>
      <c r="L9" s="267">
        <v>97799</v>
      </c>
    </row>
    <row r="10" spans="1:12" ht="18.75" customHeight="1">
      <c r="A10" s="397" t="s">
        <v>60</v>
      </c>
      <c r="B10" s="622">
        <f>SUM(C10:L10)</f>
        <v>516616</v>
      </c>
      <c r="C10" s="623">
        <v>50272</v>
      </c>
      <c r="D10" s="623">
        <v>29833</v>
      </c>
      <c r="E10" s="623">
        <v>61804</v>
      </c>
      <c r="F10" s="267">
        <v>88897</v>
      </c>
      <c r="G10" s="267">
        <v>37198</v>
      </c>
      <c r="H10" s="267">
        <v>26258</v>
      </c>
      <c r="I10" s="267">
        <v>28638</v>
      </c>
      <c r="J10" s="267">
        <v>55877</v>
      </c>
      <c r="K10" s="267">
        <v>7860</v>
      </c>
      <c r="L10" s="267">
        <v>129979</v>
      </c>
    </row>
    <row r="11" spans="1:12" ht="18.75" customHeight="1">
      <c r="A11" s="398" t="s">
        <v>183</v>
      </c>
      <c r="B11" s="622">
        <f>SUM(C11:L11)</f>
        <v>534259</v>
      </c>
      <c r="C11" s="267">
        <v>51560</v>
      </c>
      <c r="D11" s="267">
        <v>30461</v>
      </c>
      <c r="E11" s="267">
        <v>64285</v>
      </c>
      <c r="F11" s="267">
        <v>92132</v>
      </c>
      <c r="G11" s="267">
        <v>38534</v>
      </c>
      <c r="H11" s="267">
        <v>27468</v>
      </c>
      <c r="I11" s="267">
        <v>29572</v>
      </c>
      <c r="J11" s="267">
        <v>58687</v>
      </c>
      <c r="K11" s="267">
        <v>8071</v>
      </c>
      <c r="L11" s="267">
        <v>133489</v>
      </c>
    </row>
    <row r="12" spans="1:12" ht="18.75" customHeight="1">
      <c r="A12" s="414" t="s">
        <v>58</v>
      </c>
      <c r="B12" s="621">
        <f>SUM(C12:L12)</f>
        <v>554123</v>
      </c>
      <c r="C12" s="620">
        <v>52934</v>
      </c>
      <c r="D12" s="620">
        <v>31173</v>
      </c>
      <c r="E12" s="620">
        <v>66612</v>
      </c>
      <c r="F12" s="620">
        <v>96502</v>
      </c>
      <c r="G12" s="620">
        <v>39876</v>
      </c>
      <c r="H12" s="620">
        <v>29006</v>
      </c>
      <c r="I12" s="620">
        <v>30843</v>
      </c>
      <c r="J12" s="620">
        <v>61223</v>
      </c>
      <c r="K12" s="620">
        <v>8369</v>
      </c>
      <c r="L12" s="620">
        <v>137585</v>
      </c>
    </row>
    <row r="13" spans="1:12" ht="18.75" customHeight="1">
      <c r="A13" s="73" t="s">
        <v>691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6" spans="1:16" ht="18.75" customHeight="1">
      <c r="A16" s="408" t="s">
        <v>744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</row>
    <row r="17" spans="1:16" ht="18.75" customHeight="1">
      <c r="A17" s="407" t="s">
        <v>743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</row>
    <row r="18" spans="1:16" ht="18.75" customHeight="1">
      <c r="A18" s="407" t="s">
        <v>742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</row>
    <row r="19" spans="1:16" ht="18.75" customHeight="1" thickBot="1">
      <c r="A19" s="73"/>
      <c r="B19" s="529"/>
      <c r="C19" s="529"/>
      <c r="D19" s="529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</row>
    <row r="20" spans="1:16" ht="18.75" customHeight="1">
      <c r="A20" s="482" t="s">
        <v>741</v>
      </c>
      <c r="B20" s="650" t="s">
        <v>740</v>
      </c>
      <c r="C20" s="649" t="s">
        <v>739</v>
      </c>
      <c r="D20" s="447"/>
      <c r="E20" s="447"/>
      <c r="F20" s="305"/>
      <c r="G20" s="402" t="s">
        <v>738</v>
      </c>
      <c r="H20" s="302"/>
      <c r="I20" s="302"/>
      <c r="J20" s="302"/>
      <c r="K20" s="302"/>
      <c r="L20" s="302"/>
      <c r="M20" s="302"/>
      <c r="N20" s="302"/>
      <c r="O20" s="304"/>
      <c r="P20" s="648" t="s">
        <v>737</v>
      </c>
    </row>
    <row r="21" spans="1:16" ht="18.75" customHeight="1">
      <c r="A21" s="647"/>
      <c r="B21" s="646"/>
      <c r="C21" s="645" t="s">
        <v>65</v>
      </c>
      <c r="D21" s="644" t="s">
        <v>736</v>
      </c>
      <c r="E21" s="643" t="s">
        <v>735</v>
      </c>
      <c r="F21" s="643" t="s">
        <v>734</v>
      </c>
      <c r="G21" s="539" t="s">
        <v>733</v>
      </c>
      <c r="H21" s="297"/>
      <c r="I21" s="296"/>
      <c r="J21" s="539" t="s">
        <v>732</v>
      </c>
      <c r="K21" s="297"/>
      <c r="L21" s="296"/>
      <c r="M21" s="539" t="s">
        <v>731</v>
      </c>
      <c r="N21" s="297"/>
      <c r="O21" s="296"/>
      <c r="P21" s="642"/>
    </row>
    <row r="22" spans="1:16" ht="30" customHeight="1">
      <c r="A22" s="641"/>
      <c r="B22" s="288"/>
      <c r="C22" s="288"/>
      <c r="D22" s="288"/>
      <c r="E22" s="43"/>
      <c r="F22" s="137"/>
      <c r="G22" s="640" t="s">
        <v>730</v>
      </c>
      <c r="H22" s="639" t="s">
        <v>729</v>
      </c>
      <c r="I22" s="637" t="s">
        <v>728</v>
      </c>
      <c r="J22" s="638" t="s">
        <v>730</v>
      </c>
      <c r="K22" s="638" t="s">
        <v>729</v>
      </c>
      <c r="L22" s="637" t="s">
        <v>728</v>
      </c>
      <c r="M22" s="638" t="s">
        <v>730</v>
      </c>
      <c r="N22" s="638" t="s">
        <v>729</v>
      </c>
      <c r="O22" s="637" t="s">
        <v>728</v>
      </c>
      <c r="P22" s="106"/>
    </row>
    <row r="23" spans="1:16" ht="18.75" customHeight="1">
      <c r="A23" s="636"/>
      <c r="B23" s="635" t="s">
        <v>727</v>
      </c>
      <c r="C23" s="634" t="s">
        <v>725</v>
      </c>
      <c r="D23" s="634" t="s">
        <v>725</v>
      </c>
      <c r="E23" s="634" t="s">
        <v>725</v>
      </c>
      <c r="F23" s="634" t="s">
        <v>725</v>
      </c>
      <c r="G23" s="634" t="s">
        <v>725</v>
      </c>
      <c r="H23" s="634" t="s">
        <v>726</v>
      </c>
      <c r="I23" s="634" t="s">
        <v>725</v>
      </c>
      <c r="J23" s="634" t="s">
        <v>725</v>
      </c>
      <c r="K23" s="634" t="s">
        <v>726</v>
      </c>
      <c r="L23" s="634" t="s">
        <v>725</v>
      </c>
      <c r="M23" s="634" t="s">
        <v>725</v>
      </c>
      <c r="N23" s="634" t="s">
        <v>726</v>
      </c>
      <c r="O23" s="634" t="s">
        <v>725</v>
      </c>
      <c r="P23" s="634" t="s">
        <v>724</v>
      </c>
    </row>
    <row r="24" spans="1:16" ht="18.75" customHeight="1">
      <c r="A24" s="426" t="s">
        <v>723</v>
      </c>
      <c r="B24" s="622">
        <v>262</v>
      </c>
      <c r="C24" s="267">
        <f>SUM(D24:F24)</f>
        <v>174343</v>
      </c>
      <c r="D24" s="267">
        <v>136939</v>
      </c>
      <c r="E24" s="267">
        <v>19584</v>
      </c>
      <c r="F24" s="267">
        <v>17820</v>
      </c>
      <c r="G24" s="267">
        <f>SUM(J24,M24)</f>
        <v>22637</v>
      </c>
      <c r="H24" s="267">
        <f>SUM(K24,N24)</f>
        <v>75258</v>
      </c>
      <c r="I24" s="267">
        <f>SUM(L24,O24)</f>
        <v>6079</v>
      </c>
      <c r="J24" s="267">
        <v>15791</v>
      </c>
      <c r="K24" s="267">
        <v>44719</v>
      </c>
      <c r="L24" s="267">
        <v>4624</v>
      </c>
      <c r="M24" s="267">
        <v>6846</v>
      </c>
      <c r="N24" s="267">
        <v>30539</v>
      </c>
      <c r="O24" s="267">
        <v>1455</v>
      </c>
      <c r="P24" s="267">
        <v>4860</v>
      </c>
    </row>
    <row r="25" spans="1:16" ht="18.75" customHeight="1">
      <c r="A25" s="398" t="s">
        <v>319</v>
      </c>
      <c r="B25" s="622">
        <v>320</v>
      </c>
      <c r="C25" s="267">
        <f>SUM(D25:F25)</f>
        <v>192208</v>
      </c>
      <c r="D25" s="267">
        <v>155878</v>
      </c>
      <c r="E25" s="267">
        <v>19018</v>
      </c>
      <c r="F25" s="267">
        <v>17312</v>
      </c>
      <c r="G25" s="267">
        <f>SUM(J25,M25)</f>
        <v>25913</v>
      </c>
      <c r="H25" s="267">
        <f>SUM(K25,N25)</f>
        <v>74404</v>
      </c>
      <c r="I25" s="267">
        <f>SUM(L25,O25)</f>
        <v>6511</v>
      </c>
      <c r="J25" s="267">
        <v>19341</v>
      </c>
      <c r="K25" s="267">
        <v>51419</v>
      </c>
      <c r="L25" s="267">
        <v>4866</v>
      </c>
      <c r="M25" s="267">
        <v>6572</v>
      </c>
      <c r="N25" s="267">
        <v>22985</v>
      </c>
      <c r="O25" s="267">
        <v>1645</v>
      </c>
      <c r="P25" s="267">
        <v>5388</v>
      </c>
    </row>
    <row r="26" spans="1:16" ht="18.75" customHeight="1">
      <c r="A26" s="398" t="s">
        <v>318</v>
      </c>
      <c r="B26" s="622">
        <v>306</v>
      </c>
      <c r="C26" s="267">
        <f>SUM(D26:F26)</f>
        <v>166973</v>
      </c>
      <c r="D26" s="267">
        <v>132248</v>
      </c>
      <c r="E26" s="267">
        <v>19669</v>
      </c>
      <c r="F26" s="267">
        <v>15056</v>
      </c>
      <c r="G26" s="267">
        <f>SUM(J26,M26)</f>
        <v>26783</v>
      </c>
      <c r="H26" s="267">
        <f>SUM(K26,N26)</f>
        <v>76890</v>
      </c>
      <c r="I26" s="267">
        <f>SUM(L26,O26)</f>
        <v>3948</v>
      </c>
      <c r="J26" s="267">
        <v>20512</v>
      </c>
      <c r="K26" s="267">
        <v>54371</v>
      </c>
      <c r="L26" s="267">
        <v>2948</v>
      </c>
      <c r="M26" s="267">
        <v>6271</v>
      </c>
      <c r="N26" s="267">
        <v>22519</v>
      </c>
      <c r="O26" s="267">
        <v>1000</v>
      </c>
      <c r="P26" s="267">
        <v>5498</v>
      </c>
    </row>
    <row r="27" spans="1:16" ht="18.75" customHeight="1">
      <c r="A27" s="398" t="s">
        <v>721</v>
      </c>
      <c r="B27" s="622">
        <v>306</v>
      </c>
      <c r="C27" s="267">
        <f>SUM(D27:F27)</f>
        <v>180957</v>
      </c>
      <c r="D27" s="267">
        <v>146945</v>
      </c>
      <c r="E27" s="267">
        <v>19142</v>
      </c>
      <c r="F27" s="267">
        <v>14870</v>
      </c>
      <c r="G27" s="267">
        <f>SUM(J27,M27)</f>
        <v>27898</v>
      </c>
      <c r="H27" s="267">
        <f>SUM(K27,N27)</f>
        <v>79091</v>
      </c>
      <c r="I27" s="267">
        <f>SUM(L27,O27)</f>
        <v>3723</v>
      </c>
      <c r="J27" s="267">
        <v>21994</v>
      </c>
      <c r="K27" s="267">
        <v>57681</v>
      </c>
      <c r="L27" s="267">
        <v>2998</v>
      </c>
      <c r="M27" s="267">
        <v>5904</v>
      </c>
      <c r="N27" s="267">
        <v>21410</v>
      </c>
      <c r="O27" s="267">
        <v>725</v>
      </c>
      <c r="P27" s="267">
        <v>6961</v>
      </c>
    </row>
    <row r="28" spans="1:16" ht="18.75" customHeight="1">
      <c r="A28" s="396" t="s">
        <v>316</v>
      </c>
      <c r="B28" s="633">
        <f>SUM(B29:B40)</f>
        <v>306</v>
      </c>
      <c r="C28" s="204">
        <f>SUM(C29:C40)</f>
        <v>172369</v>
      </c>
      <c r="D28" s="204">
        <f>SUM(D29:D40)</f>
        <v>138409</v>
      </c>
      <c r="E28" s="204">
        <f>SUM(E29:E40)</f>
        <v>18459</v>
      </c>
      <c r="F28" s="204">
        <f>SUM(F29:F40)</f>
        <v>15501</v>
      </c>
      <c r="G28" s="204">
        <f>SUM(G29:G40)</f>
        <v>31861</v>
      </c>
      <c r="H28" s="204">
        <f>SUM(H29:H40)</f>
        <v>79334</v>
      </c>
      <c r="I28" s="204">
        <f>SUM(I29:I40)</f>
        <v>3309</v>
      </c>
      <c r="J28" s="204">
        <f>SUM(J29:J40)</f>
        <v>24563</v>
      </c>
      <c r="K28" s="204">
        <f>SUM(K29:K40)</f>
        <v>56711</v>
      </c>
      <c r="L28" s="204">
        <f>SUM(L29:L40)</f>
        <v>2716</v>
      </c>
      <c r="M28" s="204">
        <f>SUM(M29:M40)</f>
        <v>7298</v>
      </c>
      <c r="N28" s="204">
        <f>SUM(N29:N40)</f>
        <v>22623</v>
      </c>
      <c r="O28" s="204">
        <f>SUM(O29:O40)</f>
        <v>593</v>
      </c>
      <c r="P28" s="204">
        <f>SUM(P29:P40)</f>
        <v>6625</v>
      </c>
    </row>
    <row r="29" spans="1:16" ht="18.75" customHeight="1">
      <c r="A29" s="426" t="s">
        <v>720</v>
      </c>
      <c r="B29" s="622">
        <v>15</v>
      </c>
      <c r="C29" s="267">
        <f>SUM(D29:F29)</f>
        <v>8511</v>
      </c>
      <c r="D29" s="267">
        <v>6582</v>
      </c>
      <c r="E29" s="267">
        <v>757</v>
      </c>
      <c r="F29" s="267">
        <v>1172</v>
      </c>
      <c r="G29" s="267">
        <f>SUM(J29,M29)</f>
        <v>1624</v>
      </c>
      <c r="H29" s="267">
        <f>SUM(K29,N29)</f>
        <v>4108</v>
      </c>
      <c r="I29" s="267">
        <f>SUM(L29,O29)</f>
        <v>182</v>
      </c>
      <c r="J29" s="267">
        <v>1330</v>
      </c>
      <c r="K29" s="267">
        <v>3108</v>
      </c>
      <c r="L29" s="267">
        <v>162</v>
      </c>
      <c r="M29" s="267">
        <v>294</v>
      </c>
      <c r="N29" s="267">
        <v>1000</v>
      </c>
      <c r="O29" s="267">
        <v>20</v>
      </c>
      <c r="P29" s="267">
        <v>345</v>
      </c>
    </row>
    <row r="30" spans="1:16" ht="18.75" customHeight="1">
      <c r="A30" s="398" t="s">
        <v>719</v>
      </c>
      <c r="B30" s="622">
        <v>26</v>
      </c>
      <c r="C30" s="267">
        <f>SUM(D30:F30)</f>
        <v>14446</v>
      </c>
      <c r="D30" s="267">
        <v>11371</v>
      </c>
      <c r="E30" s="267">
        <v>1641</v>
      </c>
      <c r="F30" s="267">
        <v>1434</v>
      </c>
      <c r="G30" s="267">
        <f>SUM(J30,M30)</f>
        <v>2609</v>
      </c>
      <c r="H30" s="267">
        <f>SUM(K30,N30)</f>
        <v>6452</v>
      </c>
      <c r="I30" s="267">
        <f>SUM(L30,O30)</f>
        <v>324</v>
      </c>
      <c r="J30" s="267">
        <v>2006</v>
      </c>
      <c r="K30" s="267">
        <v>4653</v>
      </c>
      <c r="L30" s="267">
        <v>255</v>
      </c>
      <c r="M30" s="267">
        <v>603</v>
      </c>
      <c r="N30" s="267">
        <v>1799</v>
      </c>
      <c r="O30" s="267">
        <v>69</v>
      </c>
      <c r="P30" s="267">
        <v>573</v>
      </c>
    </row>
    <row r="31" spans="1:16" ht="18.75" customHeight="1">
      <c r="A31" s="398" t="s">
        <v>718</v>
      </c>
      <c r="B31" s="622">
        <v>29</v>
      </c>
      <c r="C31" s="267">
        <f>SUM(D31:F31)</f>
        <v>16183</v>
      </c>
      <c r="D31" s="267">
        <v>13022</v>
      </c>
      <c r="E31" s="267">
        <v>1471</v>
      </c>
      <c r="F31" s="267">
        <v>1690</v>
      </c>
      <c r="G31" s="267">
        <f>SUM(J31,M31)</f>
        <v>2790</v>
      </c>
      <c r="H31" s="267">
        <f>SUM(K31,N31)</f>
        <v>6775</v>
      </c>
      <c r="I31" s="267">
        <f>SUM(L31,O31)</f>
        <v>304</v>
      </c>
      <c r="J31" s="267">
        <v>2201</v>
      </c>
      <c r="K31" s="267">
        <v>5068</v>
      </c>
      <c r="L31" s="267">
        <v>260</v>
      </c>
      <c r="M31" s="267">
        <v>589</v>
      </c>
      <c r="N31" s="267">
        <v>1707</v>
      </c>
      <c r="O31" s="267">
        <v>44</v>
      </c>
      <c r="P31" s="267">
        <v>574</v>
      </c>
    </row>
    <row r="32" spans="1:16" ht="18.75" customHeight="1">
      <c r="A32" s="398" t="s">
        <v>717</v>
      </c>
      <c r="B32" s="622">
        <v>29</v>
      </c>
      <c r="C32" s="267">
        <f>SUM(D32:F32)</f>
        <v>18183</v>
      </c>
      <c r="D32" s="267">
        <v>14159</v>
      </c>
      <c r="E32" s="267">
        <v>2340</v>
      </c>
      <c r="F32" s="267">
        <v>1684</v>
      </c>
      <c r="G32" s="267">
        <f>SUM(J32,M32)</f>
        <v>3022</v>
      </c>
      <c r="H32" s="267">
        <f>SUM(K32,N32)</f>
        <v>7849</v>
      </c>
      <c r="I32" s="267">
        <f>SUM(L32,O32)</f>
        <v>636</v>
      </c>
      <c r="J32" s="267">
        <v>2217</v>
      </c>
      <c r="K32" s="267">
        <v>5194</v>
      </c>
      <c r="L32" s="267">
        <v>532</v>
      </c>
      <c r="M32" s="267">
        <v>805</v>
      </c>
      <c r="N32" s="267">
        <v>2655</v>
      </c>
      <c r="O32" s="267">
        <v>104</v>
      </c>
      <c r="P32" s="267">
        <v>574</v>
      </c>
    </row>
    <row r="33" spans="1:16" ht="18.75" customHeight="1">
      <c r="A33" s="398" t="s">
        <v>716</v>
      </c>
      <c r="B33" s="622">
        <v>31</v>
      </c>
      <c r="C33" s="267">
        <f>SUM(D33:F33)</f>
        <v>21776</v>
      </c>
      <c r="D33" s="267">
        <v>16514</v>
      </c>
      <c r="E33" s="267">
        <v>2920</v>
      </c>
      <c r="F33" s="267">
        <v>2342</v>
      </c>
      <c r="G33" s="267">
        <f>SUM(J33,M33)</f>
        <v>3296</v>
      </c>
      <c r="H33" s="267">
        <f>SUM(K33,N33)</f>
        <v>8473</v>
      </c>
      <c r="I33" s="267">
        <f>SUM(L33,O33)</f>
        <v>372</v>
      </c>
      <c r="J33" s="267">
        <v>2276</v>
      </c>
      <c r="K33" s="267">
        <v>5295</v>
      </c>
      <c r="L33" s="267">
        <v>254</v>
      </c>
      <c r="M33" s="267">
        <v>1020</v>
      </c>
      <c r="N33" s="267">
        <v>3178</v>
      </c>
      <c r="O33" s="267">
        <v>118</v>
      </c>
      <c r="P33" s="267">
        <v>691</v>
      </c>
    </row>
    <row r="34" spans="1:16" ht="18.75" customHeight="1">
      <c r="A34" s="398" t="s">
        <v>715</v>
      </c>
      <c r="B34" s="622">
        <v>14</v>
      </c>
      <c r="C34" s="267">
        <f>SUM(D34:F34)</f>
        <v>8442</v>
      </c>
      <c r="D34" s="267">
        <v>6424</v>
      </c>
      <c r="E34" s="267">
        <v>791</v>
      </c>
      <c r="F34" s="267">
        <v>1227</v>
      </c>
      <c r="G34" s="267">
        <f>SUM(J34,M34)</f>
        <v>1724</v>
      </c>
      <c r="H34" s="267">
        <f>SUM(K34,N34)</f>
        <v>3650</v>
      </c>
      <c r="I34" s="267">
        <f>SUM(L34,O34)</f>
        <v>122</v>
      </c>
      <c r="J34" s="267">
        <v>1247</v>
      </c>
      <c r="K34" s="267">
        <v>2634</v>
      </c>
      <c r="L34" s="267">
        <v>100</v>
      </c>
      <c r="M34" s="267">
        <v>477</v>
      </c>
      <c r="N34" s="267">
        <v>1016</v>
      </c>
      <c r="O34" s="267">
        <v>22</v>
      </c>
      <c r="P34" s="267">
        <v>362</v>
      </c>
    </row>
    <row r="35" spans="1:16" ht="18.75" customHeight="1">
      <c r="A35" s="398" t="s">
        <v>714</v>
      </c>
      <c r="B35" s="622">
        <v>29</v>
      </c>
      <c r="C35" s="267">
        <f>SUM(D35:F35)</f>
        <v>14996</v>
      </c>
      <c r="D35" s="267">
        <v>12090</v>
      </c>
      <c r="E35" s="267">
        <v>1516</v>
      </c>
      <c r="F35" s="267">
        <v>1390</v>
      </c>
      <c r="G35" s="267">
        <f>SUM(J35,M35)</f>
        <v>2889</v>
      </c>
      <c r="H35" s="267">
        <f>SUM(K35,N35)</f>
        <v>7522</v>
      </c>
      <c r="I35" s="267">
        <f>SUM(L35,O35)</f>
        <v>280</v>
      </c>
      <c r="J35" s="267">
        <v>2277</v>
      </c>
      <c r="K35" s="267">
        <v>5488</v>
      </c>
      <c r="L35" s="267">
        <v>241</v>
      </c>
      <c r="M35" s="267">
        <v>612</v>
      </c>
      <c r="N35" s="267">
        <v>2034</v>
      </c>
      <c r="O35" s="267">
        <v>39</v>
      </c>
      <c r="P35" s="267">
        <v>632</v>
      </c>
    </row>
    <row r="36" spans="1:16" ht="18.75" customHeight="1">
      <c r="A36" s="398" t="s">
        <v>713</v>
      </c>
      <c r="B36" s="622">
        <v>27</v>
      </c>
      <c r="C36" s="267">
        <f>SUM(D36:F36)</f>
        <v>13937</v>
      </c>
      <c r="D36" s="267">
        <v>11515</v>
      </c>
      <c r="E36" s="267">
        <v>1335</v>
      </c>
      <c r="F36" s="267">
        <v>1087</v>
      </c>
      <c r="G36" s="267">
        <f>SUM(J36,M36)</f>
        <v>2442</v>
      </c>
      <c r="H36" s="267">
        <f>SUM(K36,N36)</f>
        <v>6196</v>
      </c>
      <c r="I36" s="267">
        <f>SUM(L36,O36)</f>
        <v>236</v>
      </c>
      <c r="J36" s="267">
        <v>1995</v>
      </c>
      <c r="K36" s="267">
        <v>4646</v>
      </c>
      <c r="L36" s="267">
        <v>189</v>
      </c>
      <c r="M36" s="267">
        <v>447</v>
      </c>
      <c r="N36" s="267">
        <v>1550</v>
      </c>
      <c r="O36" s="267">
        <v>47</v>
      </c>
      <c r="P36" s="267">
        <v>618</v>
      </c>
    </row>
    <row r="37" spans="1:16" ht="18.75" customHeight="1">
      <c r="A37" s="398" t="s">
        <v>712</v>
      </c>
      <c r="B37" s="622">
        <v>26</v>
      </c>
      <c r="C37" s="267">
        <f>SUM(D37:F37)</f>
        <v>14552</v>
      </c>
      <c r="D37" s="267">
        <v>12112</v>
      </c>
      <c r="E37" s="267">
        <v>1454</v>
      </c>
      <c r="F37" s="267">
        <v>986</v>
      </c>
      <c r="G37" s="267">
        <f>SUM(J37,M37)</f>
        <v>2832</v>
      </c>
      <c r="H37" s="267">
        <f>SUM(K37,N37)</f>
        <v>7402</v>
      </c>
      <c r="I37" s="267">
        <f>SUM(L37,O37)</f>
        <v>269</v>
      </c>
      <c r="J37" s="267">
        <v>2219</v>
      </c>
      <c r="K37" s="267">
        <v>5376</v>
      </c>
      <c r="L37" s="267">
        <v>224</v>
      </c>
      <c r="M37" s="267">
        <v>613</v>
      </c>
      <c r="N37" s="267">
        <v>2026</v>
      </c>
      <c r="O37" s="267">
        <v>45</v>
      </c>
      <c r="P37" s="267">
        <v>649</v>
      </c>
    </row>
    <row r="38" spans="1:16" ht="18.75" customHeight="1">
      <c r="A38" s="398" t="s">
        <v>711</v>
      </c>
      <c r="B38" s="622">
        <v>26</v>
      </c>
      <c r="C38" s="267">
        <f>SUM(D38:F38)</f>
        <v>12976</v>
      </c>
      <c r="D38" s="267">
        <v>11060</v>
      </c>
      <c r="E38" s="267">
        <v>1223</v>
      </c>
      <c r="F38" s="267">
        <v>693</v>
      </c>
      <c r="G38" s="267">
        <f>SUM(J38,M38)</f>
        <v>2469</v>
      </c>
      <c r="H38" s="267">
        <f>SUM(K38,N38)</f>
        <v>6729</v>
      </c>
      <c r="I38" s="267">
        <f>SUM(L38,O38)</f>
        <v>180</v>
      </c>
      <c r="J38" s="267">
        <v>1908</v>
      </c>
      <c r="K38" s="267">
        <v>5019</v>
      </c>
      <c r="L38" s="267">
        <v>161</v>
      </c>
      <c r="M38" s="267">
        <v>561</v>
      </c>
      <c r="N38" s="267">
        <v>1710</v>
      </c>
      <c r="O38" s="267">
        <v>19</v>
      </c>
      <c r="P38" s="267">
        <v>502</v>
      </c>
    </row>
    <row r="39" spans="1:16" ht="18.75" customHeight="1">
      <c r="A39" s="398" t="s">
        <v>710</v>
      </c>
      <c r="B39" s="622">
        <v>25</v>
      </c>
      <c r="C39" s="267">
        <f>SUM(D39:F39)</f>
        <v>14323</v>
      </c>
      <c r="D39" s="267">
        <v>11943</v>
      </c>
      <c r="E39" s="267">
        <v>1449</v>
      </c>
      <c r="F39" s="267">
        <v>931</v>
      </c>
      <c r="G39" s="267">
        <f>SUM(J39,M39)</f>
        <v>3129</v>
      </c>
      <c r="H39" s="267">
        <f>SUM(K39,N39)</f>
        <v>7167</v>
      </c>
      <c r="I39" s="267">
        <f>SUM(L39,O39)</f>
        <v>211</v>
      </c>
      <c r="J39" s="267">
        <v>2494</v>
      </c>
      <c r="K39" s="267">
        <v>5222</v>
      </c>
      <c r="L39" s="267">
        <v>177</v>
      </c>
      <c r="M39" s="267">
        <v>635</v>
      </c>
      <c r="N39" s="267">
        <v>1945</v>
      </c>
      <c r="O39" s="267">
        <v>34</v>
      </c>
      <c r="P39" s="267">
        <v>564</v>
      </c>
    </row>
    <row r="40" spans="1:16" ht="18.75" customHeight="1">
      <c r="A40" s="632" t="s">
        <v>709</v>
      </c>
      <c r="B40" s="631">
        <v>29</v>
      </c>
      <c r="C40" s="261">
        <f>SUM(D40:F40)</f>
        <v>14044</v>
      </c>
      <c r="D40" s="630">
        <v>11617</v>
      </c>
      <c r="E40" s="630">
        <v>1562</v>
      </c>
      <c r="F40" s="630">
        <v>865</v>
      </c>
      <c r="G40" s="261">
        <f>SUM(J40,M40)</f>
        <v>3035</v>
      </c>
      <c r="H40" s="261">
        <f>SUM(K40,N40)</f>
        <v>7011</v>
      </c>
      <c r="I40" s="261">
        <f>SUM(L40,O40)</f>
        <v>193</v>
      </c>
      <c r="J40" s="630">
        <v>2393</v>
      </c>
      <c r="K40" s="630">
        <v>5008</v>
      </c>
      <c r="L40" s="630">
        <v>161</v>
      </c>
      <c r="M40" s="630">
        <v>642</v>
      </c>
      <c r="N40" s="630">
        <v>2003</v>
      </c>
      <c r="O40" s="630">
        <v>32</v>
      </c>
      <c r="P40" s="630">
        <v>541</v>
      </c>
    </row>
    <row r="41" spans="1:16" ht="18.75" customHeight="1">
      <c r="A41" s="73" t="s">
        <v>691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4" spans="1:13" ht="18.75" customHeight="1">
      <c r="A44" s="408" t="s">
        <v>749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</row>
    <row r="45" spans="1:13" ht="18.75" customHeight="1">
      <c r="A45" s="407" t="s">
        <v>748</v>
      </c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</row>
    <row r="46" spans="1:13" ht="18.75" customHeight="1">
      <c r="A46" s="407" t="s">
        <v>747</v>
      </c>
      <c r="B46" s="407"/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07"/>
    </row>
    <row r="47" spans="1:13" ht="18.75" customHeight="1" thickBot="1">
      <c r="A47" s="73"/>
      <c r="B47" s="529"/>
      <c r="C47" s="529"/>
      <c r="D47" s="529"/>
      <c r="E47" s="73"/>
      <c r="F47" s="73"/>
      <c r="G47" s="73"/>
      <c r="H47" s="73"/>
      <c r="I47" s="73"/>
      <c r="J47" s="73"/>
      <c r="K47" s="73"/>
      <c r="L47" s="73"/>
      <c r="M47" s="629" t="s">
        <v>705</v>
      </c>
    </row>
    <row r="48" spans="1:13" ht="18.75" customHeight="1">
      <c r="A48" s="628" t="s">
        <v>746</v>
      </c>
      <c r="B48" s="430" t="s">
        <v>703</v>
      </c>
      <c r="C48" s="430" t="s">
        <v>702</v>
      </c>
      <c r="D48" s="430" t="s">
        <v>701</v>
      </c>
      <c r="E48" s="430" t="s">
        <v>700</v>
      </c>
      <c r="F48" s="652" t="s">
        <v>699</v>
      </c>
      <c r="G48" s="651" t="s">
        <v>698</v>
      </c>
      <c r="H48" s="454" t="s">
        <v>697</v>
      </c>
      <c r="I48" s="430" t="s">
        <v>696</v>
      </c>
      <c r="J48" s="430" t="s">
        <v>695</v>
      </c>
      <c r="K48" s="430" t="s">
        <v>694</v>
      </c>
      <c r="L48" s="430" t="s">
        <v>693</v>
      </c>
      <c r="M48" s="430" t="s">
        <v>745</v>
      </c>
    </row>
    <row r="49" spans="1:13" ht="18.75" customHeight="1">
      <c r="A49" s="426" t="s">
        <v>723</v>
      </c>
      <c r="B49" s="625">
        <f>SUM(C49:M49)</f>
        <v>75258</v>
      </c>
      <c r="C49" s="286">
        <v>3001</v>
      </c>
      <c r="D49" s="286">
        <v>2782</v>
      </c>
      <c r="E49" s="286">
        <v>6137</v>
      </c>
      <c r="F49" s="286">
        <v>8086</v>
      </c>
      <c r="G49" s="286">
        <v>4925</v>
      </c>
      <c r="H49" s="286">
        <v>3582</v>
      </c>
      <c r="I49" s="286">
        <v>1797</v>
      </c>
      <c r="J49" s="286">
        <v>17093</v>
      </c>
      <c r="K49" s="286">
        <v>1348</v>
      </c>
      <c r="L49" s="286">
        <v>25167</v>
      </c>
      <c r="M49" s="286">
        <v>1340</v>
      </c>
    </row>
    <row r="50" spans="1:13" ht="18.75" customHeight="1">
      <c r="A50" s="398" t="s">
        <v>319</v>
      </c>
      <c r="B50" s="622">
        <f>SUM(C50:M50)</f>
        <v>74404</v>
      </c>
      <c r="C50" s="267">
        <v>2978</v>
      </c>
      <c r="D50" s="267">
        <v>2744</v>
      </c>
      <c r="E50" s="267">
        <v>6743</v>
      </c>
      <c r="F50" s="267">
        <v>9202</v>
      </c>
      <c r="G50" s="267">
        <v>5607</v>
      </c>
      <c r="H50" s="267">
        <v>4600</v>
      </c>
      <c r="I50" s="267">
        <v>2098</v>
      </c>
      <c r="J50" s="267">
        <v>15758</v>
      </c>
      <c r="K50" s="267">
        <v>1374</v>
      </c>
      <c r="L50" s="267">
        <v>21629</v>
      </c>
      <c r="M50" s="267">
        <v>1671</v>
      </c>
    </row>
    <row r="51" spans="1:13" ht="18.75" customHeight="1">
      <c r="A51" s="398" t="s">
        <v>318</v>
      </c>
      <c r="B51" s="622">
        <f>SUM(C51:M51)</f>
        <v>76890</v>
      </c>
      <c r="C51" s="267">
        <v>2907</v>
      </c>
      <c r="D51" s="267">
        <v>2777</v>
      </c>
      <c r="E51" s="267">
        <v>6976</v>
      </c>
      <c r="F51" s="267">
        <v>9110</v>
      </c>
      <c r="G51" s="267">
        <v>5717</v>
      </c>
      <c r="H51" s="267">
        <v>5140</v>
      </c>
      <c r="I51" s="267">
        <v>2226</v>
      </c>
      <c r="J51" s="267">
        <v>16475</v>
      </c>
      <c r="K51" s="267">
        <v>1330</v>
      </c>
      <c r="L51" s="267">
        <v>22632</v>
      </c>
      <c r="M51" s="267">
        <v>1600</v>
      </c>
    </row>
    <row r="52" spans="1:13" ht="18.75" customHeight="1">
      <c r="A52" s="398" t="s">
        <v>721</v>
      </c>
      <c r="B52" s="622">
        <f>SUM(C52:M52)</f>
        <v>79091</v>
      </c>
      <c r="C52" s="267">
        <v>3453</v>
      </c>
      <c r="D52" s="267">
        <v>2912</v>
      </c>
      <c r="E52" s="267">
        <v>7289</v>
      </c>
      <c r="F52" s="267">
        <v>10285</v>
      </c>
      <c r="G52" s="267">
        <v>6256</v>
      </c>
      <c r="H52" s="267">
        <v>5844</v>
      </c>
      <c r="I52" s="267">
        <v>2385</v>
      </c>
      <c r="J52" s="267">
        <v>16705</v>
      </c>
      <c r="K52" s="267">
        <v>1337</v>
      </c>
      <c r="L52" s="267">
        <v>20831</v>
      </c>
      <c r="M52" s="267">
        <v>1794</v>
      </c>
    </row>
    <row r="53" spans="1:13" ht="18.75" customHeight="1">
      <c r="A53" s="396" t="s">
        <v>316</v>
      </c>
      <c r="B53" s="633">
        <f>SUM(B54:B65)</f>
        <v>79334</v>
      </c>
      <c r="C53" s="204">
        <f>SUM(C54:C65)</f>
        <v>4223</v>
      </c>
      <c r="D53" s="204">
        <f>SUM(D54:D65)</f>
        <v>3289</v>
      </c>
      <c r="E53" s="204">
        <f>SUM(E54:E65)</f>
        <v>7424</v>
      </c>
      <c r="F53" s="204">
        <f>SUM(F54:F65)</f>
        <v>9842</v>
      </c>
      <c r="G53" s="204">
        <f>SUM(G54:G65)</f>
        <v>6175</v>
      </c>
      <c r="H53" s="204">
        <f>SUM(H54:H65)</f>
        <v>6087</v>
      </c>
      <c r="I53" s="204">
        <f>SUM(I54:I65)</f>
        <v>2792</v>
      </c>
      <c r="J53" s="204">
        <f>SUM(J54:J65)</f>
        <v>15977</v>
      </c>
      <c r="K53" s="204">
        <f>SUM(K54:K65)</f>
        <v>1397</v>
      </c>
      <c r="L53" s="204">
        <f>SUM(L54:L65)</f>
        <v>19929</v>
      </c>
      <c r="M53" s="204">
        <f>SUM(M54:M65)</f>
        <v>2199</v>
      </c>
    </row>
    <row r="54" spans="1:13" ht="18.75" customHeight="1">
      <c r="A54" s="426" t="s">
        <v>720</v>
      </c>
      <c r="B54" s="622">
        <f>SUM(C54:M54)</f>
        <v>4108</v>
      </c>
      <c r="C54" s="267">
        <v>235</v>
      </c>
      <c r="D54" s="62">
        <v>122</v>
      </c>
      <c r="E54" s="267">
        <v>347</v>
      </c>
      <c r="F54" s="267">
        <v>455</v>
      </c>
      <c r="G54" s="267">
        <v>378</v>
      </c>
      <c r="H54" s="267">
        <v>310</v>
      </c>
      <c r="I54" s="267">
        <v>148</v>
      </c>
      <c r="J54" s="267">
        <v>801</v>
      </c>
      <c r="K54" s="267">
        <v>73</v>
      </c>
      <c r="L54" s="267">
        <v>1086</v>
      </c>
      <c r="M54" s="267">
        <v>153</v>
      </c>
    </row>
    <row r="55" spans="1:13" ht="18.75" customHeight="1">
      <c r="A55" s="398" t="s">
        <v>719</v>
      </c>
      <c r="B55" s="622">
        <f>SUM(C55:M55)</f>
        <v>6452</v>
      </c>
      <c r="C55" s="267">
        <v>298</v>
      </c>
      <c r="D55" s="62">
        <v>200</v>
      </c>
      <c r="E55" s="267">
        <v>577</v>
      </c>
      <c r="F55" s="267">
        <v>777</v>
      </c>
      <c r="G55" s="267">
        <v>634</v>
      </c>
      <c r="H55" s="267">
        <v>540</v>
      </c>
      <c r="I55" s="267">
        <v>222</v>
      </c>
      <c r="J55" s="267">
        <v>1268</v>
      </c>
      <c r="K55" s="267">
        <v>111</v>
      </c>
      <c r="L55" s="267">
        <v>1684</v>
      </c>
      <c r="M55" s="267">
        <v>141</v>
      </c>
    </row>
    <row r="56" spans="1:13" ht="18.75" customHeight="1">
      <c r="A56" s="398" t="s">
        <v>718</v>
      </c>
      <c r="B56" s="622">
        <f>SUM(C56:M56)</f>
        <v>6775</v>
      </c>
      <c r="C56" s="267">
        <v>301</v>
      </c>
      <c r="D56" s="62">
        <v>223</v>
      </c>
      <c r="E56" s="267">
        <v>655</v>
      </c>
      <c r="F56" s="267">
        <v>846</v>
      </c>
      <c r="G56" s="267">
        <v>625</v>
      </c>
      <c r="H56" s="267">
        <v>536</v>
      </c>
      <c r="I56" s="267">
        <v>216</v>
      </c>
      <c r="J56" s="267">
        <v>1326</v>
      </c>
      <c r="K56" s="267">
        <v>109</v>
      </c>
      <c r="L56" s="267">
        <v>1753</v>
      </c>
      <c r="M56" s="267">
        <v>185</v>
      </c>
    </row>
    <row r="57" spans="1:13" ht="18.75" customHeight="1">
      <c r="A57" s="398" t="s">
        <v>717</v>
      </c>
      <c r="B57" s="622">
        <f>SUM(C57:M57)</f>
        <v>7849</v>
      </c>
      <c r="C57" s="267">
        <v>320</v>
      </c>
      <c r="D57" s="62">
        <v>263</v>
      </c>
      <c r="E57" s="267">
        <v>735</v>
      </c>
      <c r="F57" s="267">
        <v>906</v>
      </c>
      <c r="G57" s="267">
        <v>737</v>
      </c>
      <c r="H57" s="267">
        <v>565</v>
      </c>
      <c r="I57" s="267">
        <v>225</v>
      </c>
      <c r="J57" s="267">
        <v>1753</v>
      </c>
      <c r="K57" s="267">
        <v>133</v>
      </c>
      <c r="L57" s="267">
        <v>2038</v>
      </c>
      <c r="M57" s="267">
        <v>174</v>
      </c>
    </row>
    <row r="58" spans="1:13" ht="18.75" customHeight="1">
      <c r="A58" s="398" t="s">
        <v>716</v>
      </c>
      <c r="B58" s="622">
        <f>SUM(C58:M58)</f>
        <v>8473</v>
      </c>
      <c r="C58" s="267">
        <v>405</v>
      </c>
      <c r="D58" s="62">
        <v>271</v>
      </c>
      <c r="E58" s="267">
        <v>812</v>
      </c>
      <c r="F58" s="267">
        <v>972</v>
      </c>
      <c r="G58" s="267">
        <v>792</v>
      </c>
      <c r="H58" s="267">
        <v>592</v>
      </c>
      <c r="I58" s="267">
        <v>238</v>
      </c>
      <c r="J58" s="267">
        <v>1668</v>
      </c>
      <c r="K58" s="267">
        <v>142</v>
      </c>
      <c r="L58" s="267">
        <v>2395</v>
      </c>
      <c r="M58" s="267">
        <v>186</v>
      </c>
    </row>
    <row r="59" spans="1:13" ht="18.75" customHeight="1">
      <c r="A59" s="398" t="s">
        <v>715</v>
      </c>
      <c r="B59" s="622">
        <f>SUM(C59:M59)</f>
        <v>3650</v>
      </c>
      <c r="C59" s="267">
        <v>150</v>
      </c>
      <c r="D59" s="62">
        <v>115</v>
      </c>
      <c r="E59" s="267">
        <v>337</v>
      </c>
      <c r="F59" s="267">
        <v>438</v>
      </c>
      <c r="G59" s="267">
        <v>245</v>
      </c>
      <c r="H59" s="267">
        <v>251</v>
      </c>
      <c r="I59" s="267">
        <v>106</v>
      </c>
      <c r="J59" s="267">
        <v>793</v>
      </c>
      <c r="K59" s="267">
        <v>53</v>
      </c>
      <c r="L59" s="267">
        <v>1035</v>
      </c>
      <c r="M59" s="267">
        <v>127</v>
      </c>
    </row>
    <row r="60" spans="1:13" ht="18.75" customHeight="1">
      <c r="A60" s="398" t="s">
        <v>714</v>
      </c>
      <c r="B60" s="622">
        <f>SUM(C60:M60)</f>
        <v>7522</v>
      </c>
      <c r="C60" s="267">
        <v>355</v>
      </c>
      <c r="D60" s="62">
        <v>309</v>
      </c>
      <c r="E60" s="267">
        <v>688</v>
      </c>
      <c r="F60" s="267">
        <v>923</v>
      </c>
      <c r="G60" s="267">
        <v>569</v>
      </c>
      <c r="H60" s="267">
        <v>620</v>
      </c>
      <c r="I60" s="267">
        <v>300</v>
      </c>
      <c r="J60" s="267">
        <v>1526</v>
      </c>
      <c r="K60" s="267">
        <v>120</v>
      </c>
      <c r="L60" s="267">
        <v>1892</v>
      </c>
      <c r="M60" s="267">
        <v>220</v>
      </c>
    </row>
    <row r="61" spans="1:13" ht="18.75" customHeight="1">
      <c r="A61" s="398" t="s">
        <v>713</v>
      </c>
      <c r="B61" s="622">
        <f>SUM(C61:M61)</f>
        <v>6196</v>
      </c>
      <c r="C61" s="267">
        <v>316</v>
      </c>
      <c r="D61" s="62">
        <v>212</v>
      </c>
      <c r="E61" s="267">
        <v>588</v>
      </c>
      <c r="F61" s="267">
        <v>860</v>
      </c>
      <c r="G61" s="267">
        <v>471</v>
      </c>
      <c r="H61" s="267">
        <v>455</v>
      </c>
      <c r="I61" s="267">
        <v>226</v>
      </c>
      <c r="J61" s="267">
        <v>1248</v>
      </c>
      <c r="K61" s="267">
        <v>113</v>
      </c>
      <c r="L61" s="267">
        <v>1500</v>
      </c>
      <c r="M61" s="267">
        <v>207</v>
      </c>
    </row>
    <row r="62" spans="1:13" ht="18.75" customHeight="1">
      <c r="A62" s="398" t="s">
        <v>712</v>
      </c>
      <c r="B62" s="622">
        <f>SUM(C62:M62)</f>
        <v>7402</v>
      </c>
      <c r="C62" s="267">
        <v>367</v>
      </c>
      <c r="D62" s="62">
        <v>269</v>
      </c>
      <c r="E62" s="267">
        <v>725</v>
      </c>
      <c r="F62" s="267">
        <v>995</v>
      </c>
      <c r="G62" s="267">
        <v>505</v>
      </c>
      <c r="H62" s="267">
        <v>522</v>
      </c>
      <c r="I62" s="267">
        <v>226</v>
      </c>
      <c r="J62" s="267">
        <v>1783</v>
      </c>
      <c r="K62" s="267">
        <v>131</v>
      </c>
      <c r="L62" s="267">
        <v>1642</v>
      </c>
      <c r="M62" s="267">
        <v>237</v>
      </c>
    </row>
    <row r="63" spans="1:13" ht="18.75" customHeight="1">
      <c r="A63" s="398" t="s">
        <v>711</v>
      </c>
      <c r="B63" s="622">
        <f>SUM(C63:M63)</f>
        <v>6729</v>
      </c>
      <c r="C63" s="267">
        <v>364</v>
      </c>
      <c r="D63" s="62">
        <v>268</v>
      </c>
      <c r="E63" s="267">
        <v>585</v>
      </c>
      <c r="F63" s="267">
        <v>968</v>
      </c>
      <c r="G63" s="267">
        <v>446</v>
      </c>
      <c r="H63" s="267">
        <v>525</v>
      </c>
      <c r="I63" s="267">
        <v>196</v>
      </c>
      <c r="J63" s="267">
        <v>1475</v>
      </c>
      <c r="K63" s="267">
        <v>108</v>
      </c>
      <c r="L63" s="267">
        <v>1642</v>
      </c>
      <c r="M63" s="267">
        <v>152</v>
      </c>
    </row>
    <row r="64" spans="1:13" ht="18.75" customHeight="1">
      <c r="A64" s="398" t="s">
        <v>710</v>
      </c>
      <c r="B64" s="622">
        <f>SUM(C64:M64)</f>
        <v>7167</v>
      </c>
      <c r="C64" s="267">
        <v>328</v>
      </c>
      <c r="D64" s="62">
        <v>262</v>
      </c>
      <c r="E64" s="267">
        <v>664</v>
      </c>
      <c r="F64" s="267">
        <v>938</v>
      </c>
      <c r="G64" s="267">
        <v>430</v>
      </c>
      <c r="H64" s="267">
        <v>587</v>
      </c>
      <c r="I64" s="267">
        <v>157</v>
      </c>
      <c r="J64" s="267">
        <v>1513</v>
      </c>
      <c r="K64" s="267">
        <v>126</v>
      </c>
      <c r="L64" s="267">
        <v>1938</v>
      </c>
      <c r="M64" s="267">
        <v>224</v>
      </c>
    </row>
    <row r="65" spans="1:13" ht="18.75" customHeight="1">
      <c r="A65" s="632" t="s">
        <v>709</v>
      </c>
      <c r="B65" s="631">
        <f>SUM(C65:M65)</f>
        <v>7011</v>
      </c>
      <c r="C65" s="630">
        <v>784</v>
      </c>
      <c r="D65" s="394">
        <v>775</v>
      </c>
      <c r="E65" s="630">
        <v>711</v>
      </c>
      <c r="F65" s="630">
        <v>764</v>
      </c>
      <c r="G65" s="630">
        <v>343</v>
      </c>
      <c r="H65" s="630">
        <v>584</v>
      </c>
      <c r="I65" s="630">
        <v>532</v>
      </c>
      <c r="J65" s="630">
        <v>823</v>
      </c>
      <c r="K65" s="630">
        <v>178</v>
      </c>
      <c r="L65" s="630">
        <v>1324</v>
      </c>
      <c r="M65" s="630">
        <v>193</v>
      </c>
    </row>
    <row r="66" spans="1:13" ht="18.75" customHeight="1">
      <c r="A66" s="73" t="s">
        <v>691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</sheetData>
  <sheetProtection/>
  <mergeCells count="21">
    <mergeCell ref="P20:P22"/>
    <mergeCell ref="E21:E22"/>
    <mergeCell ref="G20:O20"/>
    <mergeCell ref="F21:F22"/>
    <mergeCell ref="A45:M45"/>
    <mergeCell ref="A46:M46"/>
    <mergeCell ref="A44:M44"/>
    <mergeCell ref="A20:A22"/>
    <mergeCell ref="G21:I21"/>
    <mergeCell ref="J21:L21"/>
    <mergeCell ref="M21:O21"/>
    <mergeCell ref="B20:B22"/>
    <mergeCell ref="C20:F20"/>
    <mergeCell ref="C21:C22"/>
    <mergeCell ref="D21:D22"/>
    <mergeCell ref="A3:L3"/>
    <mergeCell ref="A4:L4"/>
    <mergeCell ref="A5:L5"/>
    <mergeCell ref="A16:P16"/>
    <mergeCell ref="A17:P17"/>
    <mergeCell ref="A18:P18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landscape" paperSize="8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T1">
      <selection activeCell="V1" sqref="V1"/>
    </sheetView>
  </sheetViews>
  <sheetFormatPr defaultColWidth="8.796875" defaultRowHeight="18.75" customHeight="1"/>
  <cols>
    <col min="1" max="2" width="11.69921875" style="0" customWidth="1"/>
    <col min="3" max="3" width="13.09765625" style="0" customWidth="1"/>
    <col min="4" max="5" width="11.69921875" style="0" customWidth="1"/>
    <col min="6" max="7" width="14.3984375" style="0" customWidth="1"/>
    <col min="8" max="10" width="11.69921875" style="0" customWidth="1"/>
    <col min="11" max="11" width="3.09765625" style="0" customWidth="1"/>
    <col min="12" max="12" width="11.69921875" style="0" customWidth="1"/>
    <col min="13" max="13" width="8.09765625" style="0" customWidth="1"/>
    <col min="14" max="14" width="10.59765625" style="0" customWidth="1"/>
    <col min="15" max="15" width="8.09765625" style="0" customWidth="1"/>
    <col min="16" max="16" width="10.59765625" style="0" customWidth="1"/>
    <col min="17" max="17" width="8.09765625" style="0" customWidth="1"/>
    <col min="18" max="18" width="10.59765625" style="0" customWidth="1"/>
    <col min="19" max="19" width="8.09765625" style="0" customWidth="1"/>
    <col min="20" max="20" width="10.59765625" style="0" customWidth="1"/>
    <col min="21" max="21" width="8.09765625" style="0" customWidth="1"/>
    <col min="22" max="22" width="10.59765625" style="0" customWidth="1"/>
    <col min="23" max="16384" width="11.69921875" style="0" customWidth="1"/>
  </cols>
  <sheetData>
    <row r="1" spans="1:22" ht="18.75" customHeight="1">
      <c r="A1" s="183" t="s">
        <v>751</v>
      </c>
      <c r="V1" s="184" t="s">
        <v>821</v>
      </c>
    </row>
    <row r="3" spans="1:22" ht="18.75" customHeight="1">
      <c r="A3" s="244" t="s">
        <v>819</v>
      </c>
      <c r="B3" s="244"/>
      <c r="C3" s="244"/>
      <c r="D3" s="244"/>
      <c r="E3" s="244"/>
      <c r="F3" s="244"/>
      <c r="G3" s="244"/>
      <c r="K3" s="38" t="s">
        <v>820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8.75" customHeight="1" thickBot="1">
      <c r="A4" s="116" t="s">
        <v>761</v>
      </c>
      <c r="B4" s="116"/>
      <c r="C4" s="116"/>
      <c r="D4" s="116"/>
      <c r="E4" s="116"/>
      <c r="F4" s="116"/>
      <c r="G4" s="116"/>
      <c r="K4" s="1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61" t="s">
        <v>771</v>
      </c>
    </row>
    <row r="5" spans="1:22" ht="18.75" customHeight="1" thickBot="1">
      <c r="A5" s="1"/>
      <c r="B5" s="1"/>
      <c r="C5" s="1"/>
      <c r="D5" s="1"/>
      <c r="E5" s="1"/>
      <c r="F5" s="1"/>
      <c r="G5" s="1"/>
      <c r="K5" s="44" t="s">
        <v>770</v>
      </c>
      <c r="L5" s="46"/>
      <c r="M5" s="123" t="s">
        <v>769</v>
      </c>
      <c r="N5" s="121"/>
      <c r="O5" s="123" t="s">
        <v>768</v>
      </c>
      <c r="P5" s="121"/>
      <c r="Q5" s="123" t="s">
        <v>767</v>
      </c>
      <c r="R5" s="121"/>
      <c r="S5" s="123" t="s">
        <v>766</v>
      </c>
      <c r="T5" s="121"/>
      <c r="U5" s="123" t="s">
        <v>765</v>
      </c>
      <c r="V5" s="122"/>
    </row>
    <row r="6" spans="1:22" ht="18.75" customHeight="1">
      <c r="A6" s="6"/>
      <c r="B6" s="657" t="s">
        <v>302</v>
      </c>
      <c r="C6" s="124" t="s">
        <v>722</v>
      </c>
      <c r="D6" s="124" t="s">
        <v>760</v>
      </c>
      <c r="E6" s="124" t="s">
        <v>759</v>
      </c>
      <c r="F6" s="131" t="s">
        <v>758</v>
      </c>
      <c r="G6" s="131" t="s">
        <v>757</v>
      </c>
      <c r="K6" s="49"/>
      <c r="L6" s="50"/>
      <c r="M6" s="13" t="s">
        <v>193</v>
      </c>
      <c r="N6" s="13" t="s">
        <v>764</v>
      </c>
      <c r="O6" s="13" t="s">
        <v>193</v>
      </c>
      <c r="P6" s="13" t="s">
        <v>764</v>
      </c>
      <c r="Q6" s="13" t="s">
        <v>193</v>
      </c>
      <c r="R6" s="13" t="s">
        <v>764</v>
      </c>
      <c r="S6" s="13" t="s">
        <v>193</v>
      </c>
      <c r="T6" s="13" t="s">
        <v>764</v>
      </c>
      <c r="U6" s="13" t="s">
        <v>193</v>
      </c>
      <c r="V6" s="14" t="s">
        <v>764</v>
      </c>
    </row>
    <row r="7" spans="1:22" ht="18.75" customHeight="1">
      <c r="A7" s="56" t="s">
        <v>756</v>
      </c>
      <c r="B7" s="12"/>
      <c r="C7" s="40"/>
      <c r="D7" s="40"/>
      <c r="E7" s="40"/>
      <c r="F7" s="113"/>
      <c r="G7" s="113"/>
      <c r="K7" s="97" t="s">
        <v>763</v>
      </c>
      <c r="L7" s="96"/>
      <c r="M7" s="351">
        <v>208</v>
      </c>
      <c r="N7" s="285">
        <v>23704</v>
      </c>
      <c r="O7" s="285">
        <v>315</v>
      </c>
      <c r="P7" s="285">
        <v>24764</v>
      </c>
      <c r="Q7" s="285">
        <v>294</v>
      </c>
      <c r="R7" s="285">
        <v>55532</v>
      </c>
      <c r="S7" s="285">
        <v>645</v>
      </c>
      <c r="T7" s="285">
        <v>46721</v>
      </c>
      <c r="U7" s="285">
        <v>157</v>
      </c>
      <c r="V7" s="285">
        <v>22654</v>
      </c>
    </row>
    <row r="8" spans="1:22" ht="18.75" customHeight="1">
      <c r="A8" s="656" t="s">
        <v>755</v>
      </c>
      <c r="B8" s="655"/>
      <c r="C8" s="654">
        <v>40</v>
      </c>
      <c r="D8" s="134">
        <v>40</v>
      </c>
      <c r="E8" s="134">
        <v>41</v>
      </c>
      <c r="F8" s="134">
        <v>41</v>
      </c>
      <c r="G8" s="134">
        <v>39</v>
      </c>
      <c r="K8" s="323" t="s">
        <v>61</v>
      </c>
      <c r="L8" s="89"/>
      <c r="M8" s="350">
        <v>210</v>
      </c>
      <c r="N8" s="69">
        <v>24604</v>
      </c>
      <c r="O8" s="69">
        <v>400</v>
      </c>
      <c r="P8" s="69">
        <v>36576</v>
      </c>
      <c r="Q8" s="69">
        <v>264</v>
      </c>
      <c r="R8" s="69">
        <v>56826</v>
      </c>
      <c r="S8" s="69">
        <v>691</v>
      </c>
      <c r="T8" s="69">
        <v>61032</v>
      </c>
      <c r="U8" s="69">
        <v>189</v>
      </c>
      <c r="V8" s="69">
        <v>36251</v>
      </c>
    </row>
    <row r="9" spans="1:22" ht="18.75" customHeight="1">
      <c r="A9" s="33" t="s">
        <v>754</v>
      </c>
      <c r="B9" s="374"/>
      <c r="C9" s="350">
        <v>2429383</v>
      </c>
      <c r="D9" s="69">
        <v>2601214</v>
      </c>
      <c r="E9" s="69">
        <v>2791562</v>
      </c>
      <c r="F9" s="69">
        <v>2907141</v>
      </c>
      <c r="G9" s="69">
        <v>3035448</v>
      </c>
      <c r="K9" s="323" t="s">
        <v>60</v>
      </c>
      <c r="L9" s="89"/>
      <c r="M9" s="350">
        <v>259</v>
      </c>
      <c r="N9" s="69">
        <v>21052</v>
      </c>
      <c r="O9" s="69">
        <v>542</v>
      </c>
      <c r="P9" s="69">
        <v>33783</v>
      </c>
      <c r="Q9" s="69">
        <v>302</v>
      </c>
      <c r="R9" s="69">
        <v>58903</v>
      </c>
      <c r="S9" s="69">
        <v>613</v>
      </c>
      <c r="T9" s="69">
        <v>62058</v>
      </c>
      <c r="U9" s="69">
        <v>147</v>
      </c>
      <c r="V9" s="69">
        <v>31535</v>
      </c>
    </row>
    <row r="10" spans="1:22" ht="18.75" customHeight="1">
      <c r="A10" s="33" t="s">
        <v>753</v>
      </c>
      <c r="B10" s="374"/>
      <c r="C10" s="653">
        <v>146</v>
      </c>
      <c r="D10" s="56">
        <v>146</v>
      </c>
      <c r="E10" s="56">
        <v>154</v>
      </c>
      <c r="F10" s="56">
        <v>153</v>
      </c>
      <c r="G10" s="56">
        <v>154</v>
      </c>
      <c r="K10" s="323" t="s">
        <v>59</v>
      </c>
      <c r="L10" s="89"/>
      <c r="M10" s="350">
        <v>286</v>
      </c>
      <c r="N10" s="69">
        <v>26197</v>
      </c>
      <c r="O10" s="69">
        <v>583</v>
      </c>
      <c r="P10" s="69">
        <v>23391</v>
      </c>
      <c r="Q10" s="69">
        <v>253</v>
      </c>
      <c r="R10" s="69">
        <v>67414</v>
      </c>
      <c r="S10" s="69">
        <v>822</v>
      </c>
      <c r="T10" s="69">
        <v>50022</v>
      </c>
      <c r="U10" s="69">
        <v>285</v>
      </c>
      <c r="V10" s="69">
        <v>17275</v>
      </c>
    </row>
    <row r="11" spans="1:22" ht="18.75" customHeight="1">
      <c r="A11" s="134" t="s">
        <v>752</v>
      </c>
      <c r="B11" s="134"/>
      <c r="C11" s="134"/>
      <c r="D11" s="134"/>
      <c r="E11" s="25"/>
      <c r="F11" s="25"/>
      <c r="G11" s="25"/>
      <c r="K11" s="87" t="s">
        <v>58</v>
      </c>
      <c r="L11" s="660"/>
      <c r="M11" s="588">
        <f>SUM(M13:M22,M24,M29,M38,M44,M49,M56,M61)</f>
        <v>431</v>
      </c>
      <c r="N11" s="163">
        <f>SUM(N13:N22,N24,N29,N38,N44,N49,N56,N61)</f>
        <v>28478</v>
      </c>
      <c r="O11" s="163">
        <f>SUM(O13:O22,O24,O29,O38,O44,O49,O56,O61)</f>
        <v>551</v>
      </c>
      <c r="P11" s="163">
        <f>SUM(P13:P22,P24,P29,P38,P44,P49,P56,P61)</f>
        <v>19676</v>
      </c>
      <c r="Q11" s="163">
        <f>SUM(Q13:Q22,Q24,Q29,Q38,Q44,Q49,Q56,Q61)</f>
        <v>376</v>
      </c>
      <c r="R11" s="163">
        <f>SUM(R13:R22,R24,R29,R38,R44,R49,R56,R61)</f>
        <v>64790</v>
      </c>
      <c r="S11" s="163">
        <f>SUM(S13:S22,S24,S29,S38,S44,S49,S56,S61)</f>
        <v>814</v>
      </c>
      <c r="T11" s="163">
        <f>SUM(T13:T22,T24,T29,T38,T44,T49,T56,T61)</f>
        <v>66339</v>
      </c>
      <c r="U11" s="163">
        <f>SUM(U13:U22,U24,U29,U38,U44,U49,U56,U61)</f>
        <v>292</v>
      </c>
      <c r="V11" s="163">
        <f>SUM(V13:V22,V24,V29,V38,V44,V49,V56,V61)</f>
        <v>16873</v>
      </c>
    </row>
    <row r="12" spans="1:22" ht="18.75" customHeight="1">
      <c r="A12" s="63"/>
      <c r="B12" s="63"/>
      <c r="C12" s="63"/>
      <c r="D12" s="63"/>
      <c r="E12" s="25"/>
      <c r="F12" s="25"/>
      <c r="G12" s="25"/>
      <c r="K12" s="175"/>
      <c r="L12" s="672"/>
      <c r="M12" s="588"/>
      <c r="N12" s="163"/>
      <c r="O12" s="163"/>
      <c r="P12" s="163"/>
      <c r="Q12" s="163"/>
      <c r="R12" s="163"/>
      <c r="S12" s="163"/>
      <c r="T12" s="163"/>
      <c r="U12" s="163"/>
      <c r="V12" s="163"/>
    </row>
    <row r="13" spans="11:22" ht="18.75" customHeight="1">
      <c r="K13" s="80" t="s">
        <v>179</v>
      </c>
      <c r="L13" s="189"/>
      <c r="M13" s="588">
        <v>3</v>
      </c>
      <c r="N13" s="163">
        <v>307</v>
      </c>
      <c r="O13" s="163">
        <v>63</v>
      </c>
      <c r="P13" s="163">
        <v>5241</v>
      </c>
      <c r="Q13" s="163">
        <v>114</v>
      </c>
      <c r="R13" s="163">
        <v>51364</v>
      </c>
      <c r="S13" s="163">
        <v>12</v>
      </c>
      <c r="T13" s="163">
        <v>10761</v>
      </c>
      <c r="U13" s="163">
        <v>2</v>
      </c>
      <c r="V13" s="163">
        <v>711</v>
      </c>
    </row>
    <row r="14" spans="1:22" ht="18.75" customHeight="1">
      <c r="A14" s="38" t="s">
        <v>814</v>
      </c>
      <c r="B14" s="38"/>
      <c r="C14" s="38"/>
      <c r="D14" s="38"/>
      <c r="E14" s="38"/>
      <c r="F14" s="38"/>
      <c r="G14" s="38"/>
      <c r="K14" s="80" t="s">
        <v>55</v>
      </c>
      <c r="L14" s="79"/>
      <c r="M14" s="659">
        <v>1</v>
      </c>
      <c r="N14" s="32">
        <v>31</v>
      </c>
      <c r="O14" s="163">
        <v>12</v>
      </c>
      <c r="P14" s="163">
        <v>131</v>
      </c>
      <c r="Q14" s="32">
        <v>1</v>
      </c>
      <c r="R14" s="32">
        <v>40</v>
      </c>
      <c r="S14" s="163">
        <v>4</v>
      </c>
      <c r="T14" s="163">
        <v>128</v>
      </c>
      <c r="U14" s="163">
        <v>13</v>
      </c>
      <c r="V14" s="163">
        <v>563</v>
      </c>
    </row>
    <row r="15" spans="1:22" ht="18.75" customHeight="1" thickBot="1">
      <c r="A15" s="25"/>
      <c r="B15" s="25"/>
      <c r="C15" s="25"/>
      <c r="D15" s="25"/>
      <c r="E15" s="25"/>
      <c r="F15" s="25"/>
      <c r="G15" s="25"/>
      <c r="K15" s="80" t="s">
        <v>178</v>
      </c>
      <c r="L15" s="79"/>
      <c r="M15" s="588">
        <v>8</v>
      </c>
      <c r="N15" s="163">
        <v>237</v>
      </c>
      <c r="O15" s="163">
        <v>8</v>
      </c>
      <c r="P15" s="163">
        <v>137</v>
      </c>
      <c r="Q15" s="163">
        <v>5</v>
      </c>
      <c r="R15" s="163">
        <v>427</v>
      </c>
      <c r="S15" s="163">
        <v>37</v>
      </c>
      <c r="T15" s="163">
        <v>952</v>
      </c>
      <c r="U15" s="163">
        <v>4</v>
      </c>
      <c r="V15" s="163">
        <v>201</v>
      </c>
    </row>
    <row r="16" spans="1:22" ht="18.75" customHeight="1">
      <c r="A16" s="662"/>
      <c r="B16" s="657" t="s">
        <v>704</v>
      </c>
      <c r="C16" s="124" t="s">
        <v>723</v>
      </c>
      <c r="D16" s="124" t="s">
        <v>793</v>
      </c>
      <c r="E16" s="124" t="s">
        <v>792</v>
      </c>
      <c r="F16" s="131" t="s">
        <v>791</v>
      </c>
      <c r="G16" s="131" t="s">
        <v>790</v>
      </c>
      <c r="K16" s="80" t="s">
        <v>177</v>
      </c>
      <c r="L16" s="79"/>
      <c r="M16" s="588">
        <v>5</v>
      </c>
      <c r="N16" s="163">
        <v>74</v>
      </c>
      <c r="O16" s="32" t="s">
        <v>29</v>
      </c>
      <c r="P16" s="32" t="s">
        <v>29</v>
      </c>
      <c r="Q16" s="32" t="s">
        <v>29</v>
      </c>
      <c r="R16" s="32" t="s">
        <v>29</v>
      </c>
      <c r="S16" s="163">
        <v>242</v>
      </c>
      <c r="T16" s="163">
        <v>2500</v>
      </c>
      <c r="U16" s="163">
        <v>101</v>
      </c>
      <c r="V16" s="163">
        <v>140</v>
      </c>
    </row>
    <row r="17" spans="1:22" ht="18.75" customHeight="1">
      <c r="A17" s="56" t="s">
        <v>789</v>
      </c>
      <c r="B17" s="12"/>
      <c r="C17" s="40"/>
      <c r="D17" s="40"/>
      <c r="E17" s="40"/>
      <c r="F17" s="113"/>
      <c r="G17" s="113"/>
      <c r="K17" s="80" t="s">
        <v>176</v>
      </c>
      <c r="L17" s="79"/>
      <c r="M17" s="588">
        <v>40</v>
      </c>
      <c r="N17" s="163">
        <v>3810</v>
      </c>
      <c r="O17" s="163">
        <v>11</v>
      </c>
      <c r="P17" s="163">
        <v>3748</v>
      </c>
      <c r="Q17" s="163">
        <v>7</v>
      </c>
      <c r="R17" s="163">
        <v>453</v>
      </c>
      <c r="S17" s="163">
        <v>14</v>
      </c>
      <c r="T17" s="163">
        <v>26932</v>
      </c>
      <c r="U17" s="163">
        <v>10</v>
      </c>
      <c r="V17" s="163">
        <v>2143</v>
      </c>
    </row>
    <row r="18" spans="1:22" ht="18.75" customHeight="1">
      <c r="A18" s="656" t="s">
        <v>788</v>
      </c>
      <c r="B18" s="655"/>
      <c r="C18" s="654">
        <v>16</v>
      </c>
      <c r="D18" s="134">
        <v>15</v>
      </c>
      <c r="E18" s="134">
        <v>15</v>
      </c>
      <c r="F18" s="134">
        <v>15</v>
      </c>
      <c r="G18" s="134">
        <v>14</v>
      </c>
      <c r="K18" s="80" t="s">
        <v>175</v>
      </c>
      <c r="L18" s="79"/>
      <c r="M18" s="588">
        <v>4</v>
      </c>
      <c r="N18" s="163">
        <v>1641</v>
      </c>
      <c r="O18" s="163">
        <v>1</v>
      </c>
      <c r="P18" s="163">
        <v>809</v>
      </c>
      <c r="Q18" s="163">
        <v>60</v>
      </c>
      <c r="R18" s="163">
        <v>4216</v>
      </c>
      <c r="S18" s="163">
        <v>2</v>
      </c>
      <c r="T18" s="163">
        <v>1194</v>
      </c>
      <c r="U18" s="163">
        <v>1</v>
      </c>
      <c r="V18" s="163">
        <v>693</v>
      </c>
    </row>
    <row r="19" spans="1:22" ht="18.75" customHeight="1">
      <c r="A19" s="33" t="s">
        <v>787</v>
      </c>
      <c r="B19" s="374"/>
      <c r="C19" s="661">
        <v>144</v>
      </c>
      <c r="D19" s="63">
        <v>144</v>
      </c>
      <c r="E19" s="63">
        <v>147</v>
      </c>
      <c r="F19" s="63">
        <v>147</v>
      </c>
      <c r="G19" s="63">
        <v>154</v>
      </c>
      <c r="K19" s="80" t="s">
        <v>174</v>
      </c>
      <c r="L19" s="79"/>
      <c r="M19" s="659">
        <v>22</v>
      </c>
      <c r="N19" s="32">
        <v>2045</v>
      </c>
      <c r="O19" s="163">
        <v>88</v>
      </c>
      <c r="P19" s="163">
        <v>1900</v>
      </c>
      <c r="Q19" s="163">
        <v>12</v>
      </c>
      <c r="R19" s="163">
        <v>596</v>
      </c>
      <c r="S19" s="163">
        <v>74</v>
      </c>
      <c r="T19" s="163">
        <v>1568</v>
      </c>
      <c r="U19" s="163">
        <v>99</v>
      </c>
      <c r="V19" s="163">
        <v>3776</v>
      </c>
    </row>
    <row r="20" spans="1:22" ht="18.75" customHeight="1">
      <c r="A20" s="33" t="s">
        <v>786</v>
      </c>
      <c r="B20" s="374"/>
      <c r="C20" s="661">
        <v>92</v>
      </c>
      <c r="D20" s="63">
        <v>88</v>
      </c>
      <c r="E20" s="63">
        <v>88</v>
      </c>
      <c r="F20" s="63">
        <v>87</v>
      </c>
      <c r="G20" s="63">
        <v>86</v>
      </c>
      <c r="K20" s="80" t="s">
        <v>173</v>
      </c>
      <c r="L20" s="79"/>
      <c r="M20" s="588">
        <v>16</v>
      </c>
      <c r="N20" s="163">
        <v>1697</v>
      </c>
      <c r="O20" s="32" t="s">
        <v>29</v>
      </c>
      <c r="P20" s="32" t="s">
        <v>29</v>
      </c>
      <c r="Q20" s="163">
        <v>17</v>
      </c>
      <c r="R20" s="163">
        <v>718</v>
      </c>
      <c r="S20" s="163">
        <v>10</v>
      </c>
      <c r="T20" s="163">
        <v>580</v>
      </c>
      <c r="U20" s="163">
        <v>3</v>
      </c>
      <c r="V20" s="163">
        <v>504</v>
      </c>
    </row>
    <row r="21" spans="1:22" ht="18.75" customHeight="1">
      <c r="A21" s="33" t="s">
        <v>785</v>
      </c>
      <c r="B21" s="374"/>
      <c r="C21" s="661">
        <v>9</v>
      </c>
      <c r="D21" s="63">
        <v>16</v>
      </c>
      <c r="E21" s="63">
        <v>16</v>
      </c>
      <c r="F21" s="63">
        <v>17</v>
      </c>
      <c r="G21" s="63">
        <v>22</v>
      </c>
      <c r="K21" s="171"/>
      <c r="L21" s="170"/>
      <c r="M21" s="658"/>
      <c r="N21" s="169"/>
      <c r="O21" s="169"/>
      <c r="P21" s="169"/>
      <c r="Q21" s="169"/>
      <c r="R21" s="169"/>
      <c r="S21" s="169"/>
      <c r="T21" s="169"/>
      <c r="U21" s="169"/>
      <c r="V21" s="169"/>
    </row>
    <row r="22" spans="1:22" ht="18.75" customHeight="1">
      <c r="A22" s="33" t="s">
        <v>784</v>
      </c>
      <c r="B22" s="374"/>
      <c r="C22" s="661">
        <v>103</v>
      </c>
      <c r="D22" s="63">
        <v>102</v>
      </c>
      <c r="E22" s="63">
        <v>102</v>
      </c>
      <c r="F22" s="63">
        <v>100</v>
      </c>
      <c r="G22" s="63">
        <v>98</v>
      </c>
      <c r="K22" s="80" t="s">
        <v>172</v>
      </c>
      <c r="L22" s="79"/>
      <c r="M22" s="163">
        <f>SUM(M23)</f>
        <v>13</v>
      </c>
      <c r="N22" s="163">
        <f>SUM(N23)</f>
        <v>2869</v>
      </c>
      <c r="O22" s="163">
        <f>SUM(O23)</f>
        <v>8</v>
      </c>
      <c r="P22" s="163">
        <f>SUM(P23)</f>
        <v>1300</v>
      </c>
      <c r="Q22" s="163">
        <f>SUM(Q23)</f>
        <v>2</v>
      </c>
      <c r="R22" s="163">
        <f>SUM(R23)</f>
        <v>35</v>
      </c>
      <c r="S22" s="163">
        <f>SUM(S23)</f>
        <v>1</v>
      </c>
      <c r="T22" s="163">
        <f>SUM(T23)</f>
        <v>18</v>
      </c>
      <c r="U22" s="163">
        <f>SUM(U23)</f>
        <v>2</v>
      </c>
      <c r="V22" s="163">
        <f>SUM(V23)</f>
        <v>106</v>
      </c>
    </row>
    <row r="23" spans="1:22" ht="18.75" customHeight="1">
      <c r="A23" s="33" t="s">
        <v>783</v>
      </c>
      <c r="B23" s="374"/>
      <c r="C23" s="661">
        <v>71</v>
      </c>
      <c r="D23" s="63">
        <v>71</v>
      </c>
      <c r="E23" s="63">
        <v>61</v>
      </c>
      <c r="F23" s="63">
        <v>57</v>
      </c>
      <c r="G23" s="63">
        <v>60</v>
      </c>
      <c r="K23" s="167"/>
      <c r="L23" s="17" t="s">
        <v>171</v>
      </c>
      <c r="M23" s="350">
        <v>13</v>
      </c>
      <c r="N23" s="69">
        <v>2869</v>
      </c>
      <c r="O23" s="69">
        <v>8</v>
      </c>
      <c r="P23" s="69">
        <v>1300</v>
      </c>
      <c r="Q23" s="69">
        <v>2</v>
      </c>
      <c r="R23" s="69">
        <v>35</v>
      </c>
      <c r="S23" s="69">
        <v>1</v>
      </c>
      <c r="T23" s="69">
        <v>18</v>
      </c>
      <c r="U23" s="69">
        <v>2</v>
      </c>
      <c r="V23" s="69">
        <v>106</v>
      </c>
    </row>
    <row r="24" spans="1:22" ht="18.75" customHeight="1">
      <c r="A24" s="33" t="s">
        <v>782</v>
      </c>
      <c r="B24" s="374"/>
      <c r="C24" s="661">
        <v>49</v>
      </c>
      <c r="D24" s="63">
        <v>49</v>
      </c>
      <c r="E24" s="63">
        <v>49</v>
      </c>
      <c r="F24" s="63">
        <v>53</v>
      </c>
      <c r="G24" s="63">
        <v>66</v>
      </c>
      <c r="K24" s="80" t="s">
        <v>170</v>
      </c>
      <c r="L24" s="79"/>
      <c r="M24" s="163">
        <f>SUM(M25:M28)</f>
        <v>32</v>
      </c>
      <c r="N24" s="163">
        <f>SUM(N25:N28)</f>
        <v>1160</v>
      </c>
      <c r="O24" s="163">
        <f>SUM(O25:O28)</f>
        <v>14</v>
      </c>
      <c r="P24" s="163">
        <f>SUM(P25:P28)</f>
        <v>1197</v>
      </c>
      <c r="Q24" s="163">
        <f>SUM(Q25:Q28)</f>
        <v>21</v>
      </c>
      <c r="R24" s="163">
        <f>SUM(R25:R28)</f>
        <v>2609</v>
      </c>
      <c r="S24" s="163">
        <f>SUM(S25:S28)</f>
        <v>127</v>
      </c>
      <c r="T24" s="163">
        <f>SUM(T25:T28)</f>
        <v>7274</v>
      </c>
      <c r="U24" s="163">
        <f>SUM(U25:U28)</f>
        <v>13</v>
      </c>
      <c r="V24" s="163">
        <f>SUM(V25:V28)</f>
        <v>1927</v>
      </c>
    </row>
    <row r="25" spans="1:22" ht="18.75" customHeight="1">
      <c r="A25" s="33" t="s">
        <v>781</v>
      </c>
      <c r="B25" s="374"/>
      <c r="C25" s="661">
        <v>24</v>
      </c>
      <c r="D25" s="63">
        <v>26</v>
      </c>
      <c r="E25" s="63">
        <v>26</v>
      </c>
      <c r="F25" s="63">
        <v>27</v>
      </c>
      <c r="G25" s="63">
        <v>27</v>
      </c>
      <c r="K25" s="167"/>
      <c r="L25" s="17" t="s">
        <v>169</v>
      </c>
      <c r="M25" s="350">
        <v>7</v>
      </c>
      <c r="N25" s="69">
        <v>108</v>
      </c>
      <c r="O25" s="577" t="s">
        <v>12</v>
      </c>
      <c r="P25" s="577" t="s">
        <v>12</v>
      </c>
      <c r="Q25" s="69">
        <v>12</v>
      </c>
      <c r="R25" s="69">
        <v>2067</v>
      </c>
      <c r="S25" s="69">
        <v>3</v>
      </c>
      <c r="T25" s="69">
        <v>105</v>
      </c>
      <c r="U25" s="577" t="s">
        <v>12</v>
      </c>
      <c r="V25" s="577" t="s">
        <v>12</v>
      </c>
    </row>
    <row r="26" spans="1:22" ht="18.75" customHeight="1">
      <c r="A26" s="33" t="s">
        <v>780</v>
      </c>
      <c r="B26" s="374"/>
      <c r="C26" s="661">
        <v>29</v>
      </c>
      <c r="D26" s="63">
        <v>29</v>
      </c>
      <c r="E26" s="63">
        <v>29</v>
      </c>
      <c r="F26" s="63">
        <v>28</v>
      </c>
      <c r="G26" s="63">
        <v>27</v>
      </c>
      <c r="K26" s="167"/>
      <c r="L26" s="17" t="s">
        <v>168</v>
      </c>
      <c r="M26" s="350">
        <v>2</v>
      </c>
      <c r="N26" s="69">
        <v>280</v>
      </c>
      <c r="O26" s="69">
        <v>2</v>
      </c>
      <c r="P26" s="69">
        <v>332</v>
      </c>
      <c r="Q26" s="69">
        <v>2</v>
      </c>
      <c r="R26" s="69">
        <v>361</v>
      </c>
      <c r="S26" s="69">
        <v>17</v>
      </c>
      <c r="T26" s="69">
        <v>763</v>
      </c>
      <c r="U26" s="69">
        <v>1</v>
      </c>
      <c r="V26" s="69">
        <v>260</v>
      </c>
    </row>
    <row r="27" spans="1:22" ht="18.75" customHeight="1">
      <c r="A27" s="33" t="s">
        <v>779</v>
      </c>
      <c r="B27" s="374"/>
      <c r="C27" s="661">
        <v>71</v>
      </c>
      <c r="D27" s="63">
        <v>71</v>
      </c>
      <c r="E27" s="63">
        <v>71</v>
      </c>
      <c r="F27" s="63">
        <v>82</v>
      </c>
      <c r="G27" s="63">
        <v>92</v>
      </c>
      <c r="K27" s="167"/>
      <c r="L27" s="17" t="s">
        <v>167</v>
      </c>
      <c r="M27" s="350">
        <v>11</v>
      </c>
      <c r="N27" s="69">
        <v>605</v>
      </c>
      <c r="O27" s="69">
        <v>2</v>
      </c>
      <c r="P27" s="69">
        <v>295</v>
      </c>
      <c r="Q27" s="69">
        <v>6</v>
      </c>
      <c r="R27" s="69">
        <v>111</v>
      </c>
      <c r="S27" s="69">
        <v>83</v>
      </c>
      <c r="T27" s="69">
        <v>2140</v>
      </c>
      <c r="U27" s="69">
        <v>4</v>
      </c>
      <c r="V27" s="69">
        <v>340</v>
      </c>
    </row>
    <row r="28" spans="1:22" ht="18.75" customHeight="1">
      <c r="A28" s="33" t="s">
        <v>778</v>
      </c>
      <c r="B28" s="374"/>
      <c r="C28" s="661">
        <v>1</v>
      </c>
      <c r="D28" s="63">
        <v>1</v>
      </c>
      <c r="E28" s="63">
        <v>1</v>
      </c>
      <c r="F28" s="63">
        <v>1</v>
      </c>
      <c r="G28" s="63">
        <v>1</v>
      </c>
      <c r="K28" s="167"/>
      <c r="L28" s="17" t="s">
        <v>166</v>
      </c>
      <c r="M28" s="350">
        <v>12</v>
      </c>
      <c r="N28" s="69">
        <v>167</v>
      </c>
      <c r="O28" s="69">
        <v>10</v>
      </c>
      <c r="P28" s="69">
        <v>570</v>
      </c>
      <c r="Q28" s="69">
        <v>1</v>
      </c>
      <c r="R28" s="69">
        <v>70</v>
      </c>
      <c r="S28" s="69">
        <v>24</v>
      </c>
      <c r="T28" s="69">
        <v>4266</v>
      </c>
      <c r="U28" s="69">
        <v>8</v>
      </c>
      <c r="V28" s="69">
        <v>1327</v>
      </c>
    </row>
    <row r="29" spans="1:22" ht="18.75" customHeight="1">
      <c r="A29" s="33" t="s">
        <v>777</v>
      </c>
      <c r="B29" s="374"/>
      <c r="C29" s="661">
        <v>1</v>
      </c>
      <c r="D29" s="63">
        <v>1</v>
      </c>
      <c r="E29" s="63">
        <v>1</v>
      </c>
      <c r="F29" s="63">
        <v>1</v>
      </c>
      <c r="G29" s="63">
        <v>1</v>
      </c>
      <c r="K29" s="80" t="s">
        <v>165</v>
      </c>
      <c r="L29" s="79"/>
      <c r="M29" s="163">
        <f>SUM(M30:M37)</f>
        <v>64</v>
      </c>
      <c r="N29" s="163">
        <f>SUM(N30:N37)</f>
        <v>1170</v>
      </c>
      <c r="O29" s="163">
        <f>SUM(O30:O37)</f>
        <v>22</v>
      </c>
      <c r="P29" s="163">
        <f>SUM(P30:P37)</f>
        <v>977</v>
      </c>
      <c r="Q29" s="163">
        <f>SUM(Q30:Q37)</f>
        <v>27</v>
      </c>
      <c r="R29" s="163">
        <f>SUM(R30:R37)</f>
        <v>2482</v>
      </c>
      <c r="S29" s="163">
        <f>SUM(S30:S37)</f>
        <v>50</v>
      </c>
      <c r="T29" s="163">
        <f>SUM(T30:T37)</f>
        <v>2877</v>
      </c>
      <c r="U29" s="163">
        <f>SUM(U30:U37)</f>
        <v>7</v>
      </c>
      <c r="V29" s="163">
        <f>SUM(V30:V37)</f>
        <v>440</v>
      </c>
    </row>
    <row r="30" spans="1:22" ht="18.75" customHeight="1">
      <c r="A30" s="33" t="s">
        <v>776</v>
      </c>
      <c r="B30" s="374"/>
      <c r="C30" s="661">
        <v>168</v>
      </c>
      <c r="D30" s="63">
        <v>164</v>
      </c>
      <c r="E30" s="63">
        <v>164</v>
      </c>
      <c r="F30" s="63">
        <v>157</v>
      </c>
      <c r="G30" s="63">
        <v>167</v>
      </c>
      <c r="K30" s="167"/>
      <c r="L30" s="17" t="s">
        <v>164</v>
      </c>
      <c r="M30" s="578">
        <v>35</v>
      </c>
      <c r="N30" s="577">
        <v>235</v>
      </c>
      <c r="O30" s="69">
        <v>7</v>
      </c>
      <c r="P30" s="69">
        <v>150</v>
      </c>
      <c r="Q30" s="69">
        <v>7</v>
      </c>
      <c r="R30" s="69">
        <v>150</v>
      </c>
      <c r="S30" s="69">
        <v>7</v>
      </c>
      <c r="T30" s="69">
        <v>1200</v>
      </c>
      <c r="U30" s="69">
        <v>3</v>
      </c>
      <c r="V30" s="69">
        <v>300</v>
      </c>
    </row>
    <row r="31" spans="1:22" ht="18.75" customHeight="1">
      <c r="A31" s="33" t="s">
        <v>775</v>
      </c>
      <c r="B31" s="374"/>
      <c r="C31" s="661">
        <v>24</v>
      </c>
      <c r="D31" s="63">
        <v>24</v>
      </c>
      <c r="E31" s="63">
        <v>24</v>
      </c>
      <c r="F31" s="63">
        <v>24</v>
      </c>
      <c r="G31" s="63">
        <v>24</v>
      </c>
      <c r="K31" s="167"/>
      <c r="L31" s="17" t="s">
        <v>163</v>
      </c>
      <c r="M31" s="578">
        <v>6</v>
      </c>
      <c r="N31" s="577">
        <v>205</v>
      </c>
      <c r="O31" s="69">
        <v>1</v>
      </c>
      <c r="P31" s="69">
        <v>149</v>
      </c>
      <c r="Q31" s="69">
        <v>1</v>
      </c>
      <c r="R31" s="69">
        <v>332</v>
      </c>
      <c r="S31" s="69">
        <v>1</v>
      </c>
      <c r="T31" s="69">
        <v>60</v>
      </c>
      <c r="U31" s="69">
        <v>1</v>
      </c>
      <c r="V31" s="69">
        <v>80</v>
      </c>
    </row>
    <row r="32" spans="1:22" ht="18.75" customHeight="1">
      <c r="A32" s="33" t="s">
        <v>774</v>
      </c>
      <c r="B32" s="374"/>
      <c r="C32" s="579">
        <v>12</v>
      </c>
      <c r="D32" s="63">
        <v>13</v>
      </c>
      <c r="E32" s="63">
        <v>12</v>
      </c>
      <c r="F32" s="63">
        <v>12</v>
      </c>
      <c r="G32" s="63">
        <v>12</v>
      </c>
      <c r="K32" s="167"/>
      <c r="L32" s="17" t="s">
        <v>162</v>
      </c>
      <c r="M32" s="578" t="s">
        <v>29</v>
      </c>
      <c r="N32" s="577" t="s">
        <v>12</v>
      </c>
      <c r="O32" s="69">
        <v>10</v>
      </c>
      <c r="P32" s="69">
        <v>467</v>
      </c>
      <c r="Q32" s="69">
        <v>9</v>
      </c>
      <c r="R32" s="69">
        <v>1724</v>
      </c>
      <c r="S32" s="69">
        <v>5</v>
      </c>
      <c r="T32" s="69">
        <v>327</v>
      </c>
      <c r="U32" s="577" t="s">
        <v>12</v>
      </c>
      <c r="V32" s="577" t="s">
        <v>12</v>
      </c>
    </row>
    <row r="33" spans="1:22" ht="18.75" customHeight="1">
      <c r="A33" s="33" t="s">
        <v>773</v>
      </c>
      <c r="B33" s="374"/>
      <c r="C33" s="661">
        <v>12</v>
      </c>
      <c r="D33" s="63">
        <v>12</v>
      </c>
      <c r="E33" s="56">
        <v>14</v>
      </c>
      <c r="F33" s="56">
        <v>13</v>
      </c>
      <c r="G33" s="56">
        <v>16</v>
      </c>
      <c r="K33" s="167"/>
      <c r="L33" s="17" t="s">
        <v>161</v>
      </c>
      <c r="M33" s="350">
        <v>1</v>
      </c>
      <c r="N33" s="69">
        <v>47</v>
      </c>
      <c r="O33" s="69">
        <v>2</v>
      </c>
      <c r="P33" s="69">
        <v>100</v>
      </c>
      <c r="Q33" s="69">
        <v>3</v>
      </c>
      <c r="R33" s="69">
        <v>35</v>
      </c>
      <c r="S33" s="69">
        <v>9</v>
      </c>
      <c r="T33" s="69">
        <v>140</v>
      </c>
      <c r="U33" s="69">
        <v>1</v>
      </c>
      <c r="V33" s="69">
        <v>20</v>
      </c>
    </row>
    <row r="34" spans="1:22" ht="18.75" customHeight="1">
      <c r="A34" s="134" t="s">
        <v>772</v>
      </c>
      <c r="B34" s="134"/>
      <c r="C34" s="134"/>
      <c r="D34" s="134"/>
      <c r="E34" s="25"/>
      <c r="F34" s="25"/>
      <c r="G34" s="25"/>
      <c r="K34" s="167"/>
      <c r="L34" s="17" t="s">
        <v>160</v>
      </c>
      <c r="M34" s="578" t="s">
        <v>29</v>
      </c>
      <c r="N34" s="577" t="s">
        <v>12</v>
      </c>
      <c r="O34" s="577">
        <v>2</v>
      </c>
      <c r="P34" s="577">
        <v>111</v>
      </c>
      <c r="Q34" s="577">
        <v>2</v>
      </c>
      <c r="R34" s="577">
        <v>40</v>
      </c>
      <c r="S34" s="577">
        <v>5</v>
      </c>
      <c r="T34" s="577">
        <v>139</v>
      </c>
      <c r="U34" s="577">
        <v>2</v>
      </c>
      <c r="V34" s="577">
        <v>40</v>
      </c>
    </row>
    <row r="35" spans="11:22" ht="18.75" customHeight="1">
      <c r="K35" s="167"/>
      <c r="L35" s="17" t="s">
        <v>159</v>
      </c>
      <c r="M35" s="578" t="s">
        <v>29</v>
      </c>
      <c r="N35" s="577" t="s">
        <v>12</v>
      </c>
      <c r="O35" s="577" t="s">
        <v>12</v>
      </c>
      <c r="P35" s="577" t="s">
        <v>12</v>
      </c>
      <c r="Q35" s="577" t="s">
        <v>12</v>
      </c>
      <c r="R35" s="577" t="s">
        <v>12</v>
      </c>
      <c r="S35" s="69">
        <v>7</v>
      </c>
      <c r="T35" s="69">
        <v>520</v>
      </c>
      <c r="U35" s="577" t="s">
        <v>12</v>
      </c>
      <c r="V35" s="577" t="s">
        <v>12</v>
      </c>
    </row>
    <row r="36" spans="11:22" ht="18.75" customHeight="1">
      <c r="K36" s="167"/>
      <c r="L36" s="17" t="s">
        <v>158</v>
      </c>
      <c r="M36" s="578">
        <v>14</v>
      </c>
      <c r="N36" s="577">
        <v>606</v>
      </c>
      <c r="O36" s="577" t="s">
        <v>12</v>
      </c>
      <c r="P36" s="577" t="s">
        <v>12</v>
      </c>
      <c r="Q36" s="577">
        <v>4</v>
      </c>
      <c r="R36" s="577">
        <v>40</v>
      </c>
      <c r="S36" s="69">
        <v>5</v>
      </c>
      <c r="T36" s="69">
        <v>360</v>
      </c>
      <c r="U36" s="577" t="s">
        <v>12</v>
      </c>
      <c r="V36" s="577" t="s">
        <v>12</v>
      </c>
    </row>
    <row r="37" spans="1:22" ht="18.75" customHeight="1">
      <c r="A37" s="38" t="s">
        <v>815</v>
      </c>
      <c r="B37" s="38"/>
      <c r="C37" s="38"/>
      <c r="D37" s="38"/>
      <c r="E37" s="38"/>
      <c r="F37" s="38"/>
      <c r="G37" s="38"/>
      <c r="K37" s="167"/>
      <c r="L37" s="17" t="s">
        <v>157</v>
      </c>
      <c r="M37" s="350">
        <v>8</v>
      </c>
      <c r="N37" s="69">
        <v>77</v>
      </c>
      <c r="O37" s="577" t="s">
        <v>12</v>
      </c>
      <c r="P37" s="577" t="s">
        <v>12</v>
      </c>
      <c r="Q37" s="69">
        <v>1</v>
      </c>
      <c r="R37" s="69">
        <v>161</v>
      </c>
      <c r="S37" s="69">
        <v>11</v>
      </c>
      <c r="T37" s="69">
        <v>131</v>
      </c>
      <c r="U37" s="577" t="s">
        <v>12</v>
      </c>
      <c r="V37" s="577" t="s">
        <v>12</v>
      </c>
    </row>
    <row r="38" spans="1:22" ht="18.75" customHeight="1" thickBot="1">
      <c r="A38" s="25"/>
      <c r="B38" s="25"/>
      <c r="C38" s="25"/>
      <c r="D38" s="25"/>
      <c r="E38" s="25"/>
      <c r="F38" s="25"/>
      <c r="G38" s="25"/>
      <c r="K38" s="80" t="s">
        <v>156</v>
      </c>
      <c r="L38" s="79"/>
      <c r="M38" s="163">
        <f>SUM(M39:M43)</f>
        <v>10</v>
      </c>
      <c r="N38" s="163">
        <f>SUM(N39:N43)</f>
        <v>3489</v>
      </c>
      <c r="O38" s="163">
        <f>SUM(O39:O43)</f>
        <v>213</v>
      </c>
      <c r="P38" s="163">
        <f>SUM(P39:P43)</f>
        <v>1467</v>
      </c>
      <c r="Q38" s="163">
        <f>SUM(Q39:Q43)</f>
        <v>8</v>
      </c>
      <c r="R38" s="163">
        <f>SUM(R39:R43)</f>
        <v>1257</v>
      </c>
      <c r="S38" s="163">
        <f>SUM(S39:S43)</f>
        <v>71</v>
      </c>
      <c r="T38" s="163">
        <f>SUM(T39:T43)</f>
        <v>5265</v>
      </c>
      <c r="U38" s="163">
        <f>SUM(U39:U43)</f>
        <v>5</v>
      </c>
      <c r="V38" s="163">
        <f>SUM(V39:V43)</f>
        <v>4927</v>
      </c>
    </row>
    <row r="39" spans="1:22" ht="18.75" customHeight="1">
      <c r="A39" s="129" t="s">
        <v>804</v>
      </c>
      <c r="B39" s="122" t="s">
        <v>803</v>
      </c>
      <c r="C39" s="302"/>
      <c r="D39" s="302"/>
      <c r="E39" s="304"/>
      <c r="F39" s="123" t="s">
        <v>802</v>
      </c>
      <c r="G39" s="302"/>
      <c r="K39" s="167"/>
      <c r="L39" s="17" t="s">
        <v>155</v>
      </c>
      <c r="M39" s="350">
        <v>4</v>
      </c>
      <c r="N39" s="69">
        <v>157</v>
      </c>
      <c r="O39" s="69">
        <v>1</v>
      </c>
      <c r="P39" s="69">
        <v>110</v>
      </c>
      <c r="Q39" s="577">
        <v>1</v>
      </c>
      <c r="R39" s="577">
        <v>756</v>
      </c>
      <c r="S39" s="69">
        <v>4</v>
      </c>
      <c r="T39" s="69">
        <v>1741</v>
      </c>
      <c r="U39" s="69">
        <v>1</v>
      </c>
      <c r="V39" s="69">
        <v>40</v>
      </c>
    </row>
    <row r="40" spans="1:22" ht="18.75" customHeight="1">
      <c r="A40" s="292"/>
      <c r="B40" s="13" t="s">
        <v>801</v>
      </c>
      <c r="C40" s="13" t="s">
        <v>800</v>
      </c>
      <c r="D40" s="13" t="s">
        <v>799</v>
      </c>
      <c r="E40" s="13" t="s">
        <v>798</v>
      </c>
      <c r="F40" s="13" t="s">
        <v>797</v>
      </c>
      <c r="G40" s="668" t="s">
        <v>796</v>
      </c>
      <c r="K40" s="167"/>
      <c r="L40" s="17" t="s">
        <v>154</v>
      </c>
      <c r="M40" s="578">
        <v>2</v>
      </c>
      <c r="N40" s="577">
        <v>46</v>
      </c>
      <c r="O40" s="577">
        <v>2</v>
      </c>
      <c r="P40" s="577">
        <v>30</v>
      </c>
      <c r="Q40" s="577">
        <v>7</v>
      </c>
      <c r="R40" s="577">
        <v>501</v>
      </c>
      <c r="S40" s="577">
        <v>3</v>
      </c>
      <c r="T40" s="577">
        <v>108</v>
      </c>
      <c r="U40" s="577">
        <v>2</v>
      </c>
      <c r="V40" s="577">
        <v>295</v>
      </c>
    </row>
    <row r="41" spans="1:22" ht="18.75" customHeight="1">
      <c r="A41" s="667" t="s">
        <v>795</v>
      </c>
      <c r="B41" s="666">
        <f>SUM(C41:E41)</f>
        <v>496872</v>
      </c>
      <c r="C41" s="665">
        <v>108739</v>
      </c>
      <c r="D41" s="665">
        <v>379909</v>
      </c>
      <c r="E41" s="665">
        <v>8224</v>
      </c>
      <c r="F41" s="664">
        <v>2.37</v>
      </c>
      <c r="G41" s="663">
        <v>1.24</v>
      </c>
      <c r="K41" s="167"/>
      <c r="L41" s="17" t="s">
        <v>153</v>
      </c>
      <c r="M41" s="350">
        <v>1</v>
      </c>
      <c r="N41" s="69">
        <v>25</v>
      </c>
      <c r="O41" s="577" t="s">
        <v>12</v>
      </c>
      <c r="P41" s="577" t="s">
        <v>12</v>
      </c>
      <c r="Q41" s="577" t="s">
        <v>12</v>
      </c>
      <c r="R41" s="577" t="s">
        <v>12</v>
      </c>
      <c r="S41" s="577">
        <v>1</v>
      </c>
      <c r="T41" s="577">
        <v>43</v>
      </c>
      <c r="U41" s="577" t="s">
        <v>12</v>
      </c>
      <c r="V41" s="577" t="s">
        <v>12</v>
      </c>
    </row>
    <row r="42" spans="1:22" ht="18.75" customHeight="1">
      <c r="A42" s="134" t="s">
        <v>794</v>
      </c>
      <c r="B42" s="134"/>
      <c r="C42" s="25"/>
      <c r="D42" s="25"/>
      <c r="E42" s="25"/>
      <c r="F42" s="25"/>
      <c r="G42" s="25"/>
      <c r="K42" s="167"/>
      <c r="L42" s="17" t="s">
        <v>152</v>
      </c>
      <c r="M42" s="578">
        <v>1</v>
      </c>
      <c r="N42" s="577">
        <v>30</v>
      </c>
      <c r="O42" s="577">
        <v>207</v>
      </c>
      <c r="P42" s="577">
        <v>1235</v>
      </c>
      <c r="Q42" s="577" t="s">
        <v>12</v>
      </c>
      <c r="R42" s="577" t="s">
        <v>12</v>
      </c>
      <c r="S42" s="69">
        <v>59</v>
      </c>
      <c r="T42" s="69">
        <v>1524</v>
      </c>
      <c r="U42" s="577" t="s">
        <v>12</v>
      </c>
      <c r="V42" s="577" t="s">
        <v>12</v>
      </c>
    </row>
    <row r="43" spans="1:22" ht="18.75" customHeight="1">
      <c r="A43" s="1"/>
      <c r="B43" s="1"/>
      <c r="C43" s="1"/>
      <c r="D43" s="1"/>
      <c r="E43" s="1"/>
      <c r="F43" s="1"/>
      <c r="G43" s="1"/>
      <c r="K43" s="167"/>
      <c r="L43" s="17" t="s">
        <v>151</v>
      </c>
      <c r="M43" s="578">
        <v>2</v>
      </c>
      <c r="N43" s="577">
        <v>3231</v>
      </c>
      <c r="O43" s="577">
        <v>3</v>
      </c>
      <c r="P43" s="577">
        <v>92</v>
      </c>
      <c r="Q43" s="577" t="s">
        <v>12</v>
      </c>
      <c r="R43" s="577" t="s">
        <v>12</v>
      </c>
      <c r="S43" s="577">
        <v>4</v>
      </c>
      <c r="T43" s="577">
        <v>1849</v>
      </c>
      <c r="U43" s="577">
        <v>2</v>
      </c>
      <c r="V43" s="577">
        <v>4592</v>
      </c>
    </row>
    <row r="44" spans="11:22" ht="18.75" customHeight="1">
      <c r="K44" s="80" t="s">
        <v>150</v>
      </c>
      <c r="L44" s="79"/>
      <c r="M44" s="163">
        <f>SUM(M45:M48)</f>
        <v>80</v>
      </c>
      <c r="N44" s="163">
        <f>SUM(N45:N48)</f>
        <v>3241</v>
      </c>
      <c r="O44" s="163">
        <f>SUM(O45:O48)</f>
        <v>13</v>
      </c>
      <c r="P44" s="163">
        <f>SUM(P45:P48)</f>
        <v>1140</v>
      </c>
      <c r="Q44" s="32" t="s">
        <v>29</v>
      </c>
      <c r="R44" s="32" t="s">
        <v>29</v>
      </c>
      <c r="S44" s="163">
        <f>SUM(S45:S48)</f>
        <v>33</v>
      </c>
      <c r="T44" s="163">
        <f>SUM(T45:T48)</f>
        <v>2481</v>
      </c>
      <c r="U44" s="163">
        <f>SUM(U45:U48)</f>
        <v>2</v>
      </c>
      <c r="V44" s="163">
        <f>SUM(V45:V48)</f>
        <v>66</v>
      </c>
    </row>
    <row r="45" spans="1:22" ht="18.75" customHeight="1">
      <c r="A45" s="38" t="s">
        <v>816</v>
      </c>
      <c r="B45" s="38"/>
      <c r="C45" s="38"/>
      <c r="D45" s="38"/>
      <c r="E45" s="38"/>
      <c r="F45" s="38"/>
      <c r="G45" s="38"/>
      <c r="H45" s="38"/>
      <c r="I45" s="29"/>
      <c r="K45" s="315"/>
      <c r="L45" s="17" t="s">
        <v>149</v>
      </c>
      <c r="M45" s="578" t="s">
        <v>29</v>
      </c>
      <c r="N45" s="577" t="s">
        <v>12</v>
      </c>
      <c r="O45" s="577" t="s">
        <v>12</v>
      </c>
      <c r="P45" s="577" t="s">
        <v>12</v>
      </c>
      <c r="Q45" s="577" t="s">
        <v>12</v>
      </c>
      <c r="R45" s="577" t="s">
        <v>12</v>
      </c>
      <c r="S45" s="577" t="s">
        <v>12</v>
      </c>
      <c r="T45" s="577" t="s">
        <v>12</v>
      </c>
      <c r="U45" s="577" t="s">
        <v>12</v>
      </c>
      <c r="V45" s="577" t="s">
        <v>12</v>
      </c>
    </row>
    <row r="46" spans="1:22" ht="18.75" customHeight="1" thickBot="1">
      <c r="A46" s="25"/>
      <c r="B46" s="25"/>
      <c r="C46" s="25"/>
      <c r="D46" s="25"/>
      <c r="E46" s="25"/>
      <c r="F46" s="25"/>
      <c r="G46" s="25"/>
      <c r="H46" s="25"/>
      <c r="I46" s="25"/>
      <c r="K46" s="315"/>
      <c r="L46" s="17" t="s">
        <v>148</v>
      </c>
      <c r="M46" s="578">
        <v>71</v>
      </c>
      <c r="N46" s="577">
        <v>2425</v>
      </c>
      <c r="O46" s="69">
        <v>4</v>
      </c>
      <c r="P46" s="69">
        <v>672</v>
      </c>
      <c r="Q46" s="577" t="s">
        <v>12</v>
      </c>
      <c r="R46" s="577" t="s">
        <v>12</v>
      </c>
      <c r="S46" s="69">
        <v>15</v>
      </c>
      <c r="T46" s="69">
        <v>1978</v>
      </c>
      <c r="U46" s="577" t="s">
        <v>12</v>
      </c>
      <c r="V46" s="577" t="s">
        <v>12</v>
      </c>
    </row>
    <row r="47" spans="1:22" ht="18.75" customHeight="1">
      <c r="A47" s="673"/>
      <c r="B47" s="673"/>
      <c r="C47" s="657" t="s">
        <v>302</v>
      </c>
      <c r="D47" s="124" t="s">
        <v>722</v>
      </c>
      <c r="E47" s="124" t="s">
        <v>760</v>
      </c>
      <c r="F47" s="124" t="s">
        <v>759</v>
      </c>
      <c r="G47" s="124" t="s">
        <v>758</v>
      </c>
      <c r="H47" s="131" t="s">
        <v>757</v>
      </c>
      <c r="I47" s="155"/>
      <c r="K47" s="315"/>
      <c r="L47" s="17" t="s">
        <v>147</v>
      </c>
      <c r="M47" s="350">
        <v>6</v>
      </c>
      <c r="N47" s="69">
        <v>136</v>
      </c>
      <c r="O47" s="69">
        <v>7</v>
      </c>
      <c r="P47" s="69">
        <v>388</v>
      </c>
      <c r="Q47" s="577" t="s">
        <v>12</v>
      </c>
      <c r="R47" s="577" t="s">
        <v>12</v>
      </c>
      <c r="S47" s="577">
        <v>11</v>
      </c>
      <c r="T47" s="577">
        <v>328</v>
      </c>
      <c r="U47" s="577">
        <v>1</v>
      </c>
      <c r="V47" s="577">
        <v>16</v>
      </c>
    </row>
    <row r="48" spans="1:22" ht="18.75" customHeight="1">
      <c r="A48" s="56" t="s">
        <v>756</v>
      </c>
      <c r="B48" s="56"/>
      <c r="C48" s="12"/>
      <c r="D48" s="101"/>
      <c r="E48" s="101"/>
      <c r="F48" s="101"/>
      <c r="G48" s="101"/>
      <c r="H48" s="582"/>
      <c r="I48" s="155"/>
      <c r="K48" s="315"/>
      <c r="L48" s="17" t="s">
        <v>146</v>
      </c>
      <c r="M48" s="350">
        <v>3</v>
      </c>
      <c r="N48" s="69">
        <v>680</v>
      </c>
      <c r="O48" s="69">
        <v>2</v>
      </c>
      <c r="P48" s="69">
        <v>80</v>
      </c>
      <c r="Q48" s="577" t="s">
        <v>12</v>
      </c>
      <c r="R48" s="577" t="s">
        <v>12</v>
      </c>
      <c r="S48" s="69">
        <v>7</v>
      </c>
      <c r="T48" s="69">
        <v>175</v>
      </c>
      <c r="U48" s="577">
        <v>1</v>
      </c>
      <c r="V48" s="577">
        <v>50</v>
      </c>
    </row>
    <row r="49" spans="1:22" ht="18.75" customHeight="1">
      <c r="A49" s="656" t="s">
        <v>807</v>
      </c>
      <c r="B49" s="656"/>
      <c r="C49" s="655"/>
      <c r="D49" s="351">
        <v>339406</v>
      </c>
      <c r="E49" s="285">
        <v>342031</v>
      </c>
      <c r="F49" s="285">
        <v>345629</v>
      </c>
      <c r="G49" s="285">
        <v>349784</v>
      </c>
      <c r="H49" s="69">
        <v>356554</v>
      </c>
      <c r="I49" s="69"/>
      <c r="K49" s="80" t="s">
        <v>145</v>
      </c>
      <c r="L49" s="79"/>
      <c r="M49" s="163">
        <f>SUM(M50:M55)</f>
        <v>64</v>
      </c>
      <c r="N49" s="163">
        <f>SUM(N50:N55)</f>
        <v>3587</v>
      </c>
      <c r="O49" s="163">
        <f>SUM(O50:O55)</f>
        <v>27</v>
      </c>
      <c r="P49" s="163">
        <f>SUM(P50:P55)</f>
        <v>555</v>
      </c>
      <c r="Q49" s="163">
        <f>SUM(Q50:Q55)</f>
        <v>12</v>
      </c>
      <c r="R49" s="163">
        <f>SUM(R50:R55)</f>
        <v>563</v>
      </c>
      <c r="S49" s="163">
        <f>SUM(S50:S55)</f>
        <v>27</v>
      </c>
      <c r="T49" s="163">
        <f>SUM(T50:T55)</f>
        <v>1420</v>
      </c>
      <c r="U49" s="163">
        <f>SUM(U50:U55)</f>
        <v>11</v>
      </c>
      <c r="V49" s="163">
        <f>SUM(V50:V55)</f>
        <v>271</v>
      </c>
    </row>
    <row r="50" spans="1:22" ht="18.75" customHeight="1">
      <c r="A50" s="67"/>
      <c r="B50" s="670" t="s">
        <v>806</v>
      </c>
      <c r="C50" s="669"/>
      <c r="D50" s="381">
        <v>89732</v>
      </c>
      <c r="E50" s="557">
        <v>94169</v>
      </c>
      <c r="F50" s="557">
        <v>100762</v>
      </c>
      <c r="G50" s="557">
        <v>106434</v>
      </c>
      <c r="H50" s="557">
        <v>111034</v>
      </c>
      <c r="I50" s="69"/>
      <c r="K50" s="167"/>
      <c r="L50" s="17" t="s">
        <v>144</v>
      </c>
      <c r="M50" s="350">
        <v>6</v>
      </c>
      <c r="N50" s="69">
        <v>210</v>
      </c>
      <c r="O50" s="69">
        <v>4</v>
      </c>
      <c r="P50" s="69">
        <v>56</v>
      </c>
      <c r="Q50" s="577" t="s">
        <v>12</v>
      </c>
      <c r="R50" s="577" t="s">
        <v>12</v>
      </c>
      <c r="S50" s="69">
        <v>5</v>
      </c>
      <c r="T50" s="69">
        <v>312</v>
      </c>
      <c r="U50" s="577">
        <v>1</v>
      </c>
      <c r="V50" s="577">
        <v>25</v>
      </c>
    </row>
    <row r="51" spans="1:22" ht="18.75" customHeight="1">
      <c r="A51" s="134" t="s">
        <v>805</v>
      </c>
      <c r="B51" s="134"/>
      <c r="C51" s="134"/>
      <c r="D51" s="63"/>
      <c r="E51" s="25"/>
      <c r="F51" s="25"/>
      <c r="G51" s="25"/>
      <c r="H51" s="25"/>
      <c r="I51" s="25"/>
      <c r="K51" s="167"/>
      <c r="L51" s="17" t="s">
        <v>143</v>
      </c>
      <c r="M51" s="350">
        <v>4</v>
      </c>
      <c r="N51" s="69">
        <v>1488</v>
      </c>
      <c r="O51" s="69">
        <v>1</v>
      </c>
      <c r="P51" s="69">
        <v>25</v>
      </c>
      <c r="Q51" s="69">
        <v>1</v>
      </c>
      <c r="R51" s="69">
        <v>90</v>
      </c>
      <c r="S51" s="69">
        <v>5</v>
      </c>
      <c r="T51" s="69">
        <v>155</v>
      </c>
      <c r="U51" s="69">
        <v>1</v>
      </c>
      <c r="V51" s="69">
        <v>40</v>
      </c>
    </row>
    <row r="52" spans="11:22" ht="18.75" customHeight="1">
      <c r="K52" s="167"/>
      <c r="L52" s="17" t="s">
        <v>142</v>
      </c>
      <c r="M52" s="350">
        <v>3</v>
      </c>
      <c r="N52" s="69">
        <v>252</v>
      </c>
      <c r="O52" s="577" t="s">
        <v>12</v>
      </c>
      <c r="P52" s="577" t="s">
        <v>12</v>
      </c>
      <c r="Q52" s="69">
        <v>1</v>
      </c>
      <c r="R52" s="69">
        <v>287</v>
      </c>
      <c r="S52" s="69">
        <v>3</v>
      </c>
      <c r="T52" s="69">
        <v>344</v>
      </c>
      <c r="U52" s="577">
        <v>6</v>
      </c>
      <c r="V52" s="577">
        <v>120</v>
      </c>
    </row>
    <row r="53" spans="11:22" ht="18.75" customHeight="1">
      <c r="K53" s="167"/>
      <c r="L53" s="17" t="s">
        <v>141</v>
      </c>
      <c r="M53" s="350">
        <v>42</v>
      </c>
      <c r="N53" s="69">
        <v>1637</v>
      </c>
      <c r="O53" s="577" t="s">
        <v>12</v>
      </c>
      <c r="P53" s="577" t="s">
        <v>12</v>
      </c>
      <c r="Q53" s="577" t="s">
        <v>12</v>
      </c>
      <c r="R53" s="577" t="s">
        <v>12</v>
      </c>
      <c r="S53" s="69">
        <v>11</v>
      </c>
      <c r="T53" s="69">
        <v>251</v>
      </c>
      <c r="U53" s="69">
        <v>3</v>
      </c>
      <c r="V53" s="69">
        <v>86</v>
      </c>
    </row>
    <row r="54" spans="1:22" ht="18.75" customHeight="1">
      <c r="A54" s="38" t="s">
        <v>817</v>
      </c>
      <c r="B54" s="38"/>
      <c r="C54" s="38"/>
      <c r="D54" s="38"/>
      <c r="E54" s="38"/>
      <c r="F54" s="38"/>
      <c r="G54" s="38"/>
      <c r="K54" s="167"/>
      <c r="L54" s="17" t="s">
        <v>140</v>
      </c>
      <c r="M54" s="578">
        <v>9</v>
      </c>
      <c r="N54" s="577" t="s">
        <v>12</v>
      </c>
      <c r="O54" s="577">
        <v>22</v>
      </c>
      <c r="P54" s="577">
        <v>474</v>
      </c>
      <c r="Q54" s="577">
        <v>10</v>
      </c>
      <c r="R54" s="577">
        <v>186</v>
      </c>
      <c r="S54" s="577">
        <v>3</v>
      </c>
      <c r="T54" s="577">
        <v>358</v>
      </c>
      <c r="U54" s="577" t="s">
        <v>12</v>
      </c>
      <c r="V54" s="577" t="s">
        <v>12</v>
      </c>
    </row>
    <row r="55" spans="1:22" ht="18.75" customHeight="1" thickBot="1">
      <c r="A55" s="1"/>
      <c r="B55" s="1"/>
      <c r="C55" s="1"/>
      <c r="D55" s="1"/>
      <c r="E55" s="1"/>
      <c r="F55" s="1"/>
      <c r="G55" s="1"/>
      <c r="K55" s="167"/>
      <c r="L55" s="17" t="s">
        <v>139</v>
      </c>
      <c r="M55" s="578" t="s">
        <v>29</v>
      </c>
      <c r="N55" s="577" t="s">
        <v>12</v>
      </c>
      <c r="O55" s="577" t="s">
        <v>12</v>
      </c>
      <c r="P55" s="577" t="s">
        <v>12</v>
      </c>
      <c r="Q55" s="577" t="s">
        <v>12</v>
      </c>
      <c r="R55" s="577" t="s">
        <v>12</v>
      </c>
      <c r="S55" s="577" t="s">
        <v>12</v>
      </c>
      <c r="T55" s="577" t="s">
        <v>12</v>
      </c>
      <c r="U55" s="577" t="s">
        <v>12</v>
      </c>
      <c r="V55" s="577" t="s">
        <v>12</v>
      </c>
    </row>
    <row r="56" spans="1:22" ht="18.75" customHeight="1">
      <c r="A56" s="673"/>
      <c r="B56" s="657" t="s">
        <v>302</v>
      </c>
      <c r="C56" s="124" t="s">
        <v>722</v>
      </c>
      <c r="D56" s="124" t="s">
        <v>760</v>
      </c>
      <c r="E56" s="124" t="s">
        <v>759</v>
      </c>
      <c r="F56" s="124" t="s">
        <v>758</v>
      </c>
      <c r="G56" s="131" t="s">
        <v>757</v>
      </c>
      <c r="K56" s="80" t="s">
        <v>138</v>
      </c>
      <c r="L56" s="79"/>
      <c r="M56" s="163">
        <f>SUM(M57:M60)</f>
        <v>65</v>
      </c>
      <c r="N56" s="163">
        <f>SUM(N57:N60)</f>
        <v>3032</v>
      </c>
      <c r="O56" s="163">
        <f>SUM(O57:O60)</f>
        <v>69</v>
      </c>
      <c r="P56" s="163">
        <f>SUM(P57:P60)</f>
        <v>1037</v>
      </c>
      <c r="Q56" s="32" t="s">
        <v>29</v>
      </c>
      <c r="R56" s="32" t="s">
        <v>29</v>
      </c>
      <c r="S56" s="163">
        <f>SUM(S57:S60)</f>
        <v>104</v>
      </c>
      <c r="T56" s="163">
        <f>SUM(T57:T60)</f>
        <v>2279</v>
      </c>
      <c r="U56" s="163">
        <f>SUM(U57:U60)</f>
        <v>19</v>
      </c>
      <c r="V56" s="163">
        <f>SUM(V57:V60)</f>
        <v>405</v>
      </c>
    </row>
    <row r="57" spans="1:22" ht="18.75" customHeight="1">
      <c r="A57" s="56" t="s">
        <v>813</v>
      </c>
      <c r="B57" s="12"/>
      <c r="C57" s="101"/>
      <c r="D57" s="101"/>
      <c r="E57" s="101"/>
      <c r="F57" s="101"/>
      <c r="G57" s="582"/>
      <c r="K57" s="167"/>
      <c r="L57" s="17" t="s">
        <v>137</v>
      </c>
      <c r="M57" s="578">
        <v>7</v>
      </c>
      <c r="N57" s="577">
        <v>640</v>
      </c>
      <c r="O57" s="577" t="s">
        <v>29</v>
      </c>
      <c r="P57" s="577" t="s">
        <v>29</v>
      </c>
      <c r="Q57" s="577" t="s">
        <v>29</v>
      </c>
      <c r="R57" s="577" t="s">
        <v>29</v>
      </c>
      <c r="S57" s="577">
        <v>3</v>
      </c>
      <c r="T57" s="577">
        <v>98</v>
      </c>
      <c r="U57" s="577" t="s">
        <v>12</v>
      </c>
      <c r="V57" s="577" t="s">
        <v>12</v>
      </c>
    </row>
    <row r="58" spans="1:22" ht="18.75" customHeight="1">
      <c r="A58" s="377" t="s">
        <v>818</v>
      </c>
      <c r="B58" s="376"/>
      <c r="C58" s="671">
        <f>SUM(C59:C62)</f>
        <v>3481</v>
      </c>
      <c r="D58" s="375">
        <f>SUM(D59:D62)</f>
        <v>3475</v>
      </c>
      <c r="E58" s="375">
        <f>SUM(E59:E62)</f>
        <v>3477</v>
      </c>
      <c r="F58" s="375">
        <f>SUM(F59:F62)</f>
        <v>3478</v>
      </c>
      <c r="G58" s="375">
        <f>SUM(G59:G62)</f>
        <v>3478</v>
      </c>
      <c r="K58" s="167"/>
      <c r="L58" s="17" t="s">
        <v>136</v>
      </c>
      <c r="M58" s="350">
        <v>18</v>
      </c>
      <c r="N58" s="69">
        <v>238</v>
      </c>
      <c r="O58" s="69">
        <v>28</v>
      </c>
      <c r="P58" s="69">
        <v>380</v>
      </c>
      <c r="Q58" s="577" t="s">
        <v>29</v>
      </c>
      <c r="R58" s="577" t="s">
        <v>29</v>
      </c>
      <c r="S58" s="69">
        <v>40</v>
      </c>
      <c r="T58" s="69">
        <v>600</v>
      </c>
      <c r="U58" s="577" t="s">
        <v>12</v>
      </c>
      <c r="V58" s="577" t="s">
        <v>12</v>
      </c>
    </row>
    <row r="59" spans="1:22" ht="18.75" customHeight="1">
      <c r="A59" s="33" t="s">
        <v>812</v>
      </c>
      <c r="B59" s="374"/>
      <c r="C59" s="350">
        <v>1927</v>
      </c>
      <c r="D59" s="69">
        <v>1926</v>
      </c>
      <c r="E59" s="69">
        <v>1926</v>
      </c>
      <c r="F59" s="69">
        <v>1926</v>
      </c>
      <c r="G59" s="69">
        <v>1924</v>
      </c>
      <c r="K59" s="167"/>
      <c r="L59" s="17" t="s">
        <v>135</v>
      </c>
      <c r="M59" s="350">
        <v>39</v>
      </c>
      <c r="N59" s="69">
        <v>1664</v>
      </c>
      <c r="O59" s="69">
        <v>39</v>
      </c>
      <c r="P59" s="69">
        <v>627</v>
      </c>
      <c r="Q59" s="577" t="s">
        <v>29</v>
      </c>
      <c r="R59" s="577" t="s">
        <v>29</v>
      </c>
      <c r="S59" s="69">
        <v>54</v>
      </c>
      <c r="T59" s="69">
        <v>1451</v>
      </c>
      <c r="U59" s="69">
        <v>19</v>
      </c>
      <c r="V59" s="69">
        <v>405</v>
      </c>
    </row>
    <row r="60" spans="1:22" ht="18.75" customHeight="1">
      <c r="A60" s="33" t="s">
        <v>811</v>
      </c>
      <c r="B60" s="374"/>
      <c r="C60" s="350">
        <v>1427</v>
      </c>
      <c r="D60" s="69">
        <v>1426</v>
      </c>
      <c r="E60" s="69">
        <v>1425</v>
      </c>
      <c r="F60" s="69">
        <v>1422</v>
      </c>
      <c r="G60" s="69">
        <v>1423</v>
      </c>
      <c r="K60" s="167"/>
      <c r="L60" s="17" t="s">
        <v>134</v>
      </c>
      <c r="M60" s="350">
        <v>1</v>
      </c>
      <c r="N60" s="69">
        <v>490</v>
      </c>
      <c r="O60" s="69">
        <v>2</v>
      </c>
      <c r="P60" s="69">
        <v>30</v>
      </c>
      <c r="Q60" s="577" t="s">
        <v>29</v>
      </c>
      <c r="R60" s="577" t="s">
        <v>29</v>
      </c>
      <c r="S60" s="577">
        <v>7</v>
      </c>
      <c r="T60" s="577">
        <v>130</v>
      </c>
      <c r="U60" s="577" t="s">
        <v>12</v>
      </c>
      <c r="V60" s="577" t="s">
        <v>12</v>
      </c>
    </row>
    <row r="61" spans="1:22" ht="18.75" customHeight="1">
      <c r="A61" s="33" t="s">
        <v>810</v>
      </c>
      <c r="B61" s="374"/>
      <c r="C61" s="350">
        <v>25</v>
      </c>
      <c r="D61" s="69">
        <v>25</v>
      </c>
      <c r="E61" s="69">
        <v>28</v>
      </c>
      <c r="F61" s="69">
        <v>31</v>
      </c>
      <c r="G61" s="69">
        <v>26</v>
      </c>
      <c r="K61" s="80" t="s">
        <v>133</v>
      </c>
      <c r="L61" s="79"/>
      <c r="M61" s="163">
        <f>SUM(M62)</f>
        <v>4</v>
      </c>
      <c r="N61" s="163">
        <f>SUM(N62)</f>
        <v>88</v>
      </c>
      <c r="O61" s="163">
        <f>SUM(O62)</f>
        <v>2</v>
      </c>
      <c r="P61" s="163">
        <f>SUM(P62)</f>
        <v>37</v>
      </c>
      <c r="Q61" s="163">
        <f>SUM(Q62)</f>
        <v>90</v>
      </c>
      <c r="R61" s="163">
        <f>SUM(R62)</f>
        <v>30</v>
      </c>
      <c r="S61" s="163">
        <f>SUM(S62)</f>
        <v>6</v>
      </c>
      <c r="T61" s="163">
        <f>SUM(T62)</f>
        <v>110</v>
      </c>
      <c r="U61" s="32" t="s">
        <v>12</v>
      </c>
      <c r="V61" s="32" t="s">
        <v>12</v>
      </c>
    </row>
    <row r="62" spans="1:22" ht="18.75" customHeight="1">
      <c r="A62" s="670" t="s">
        <v>809</v>
      </c>
      <c r="B62" s="669"/>
      <c r="C62" s="381">
        <v>102</v>
      </c>
      <c r="D62" s="557">
        <v>98</v>
      </c>
      <c r="E62" s="557">
        <v>98</v>
      </c>
      <c r="F62" s="557">
        <v>99</v>
      </c>
      <c r="G62" s="557">
        <v>105</v>
      </c>
      <c r="K62" s="162"/>
      <c r="L62" s="24" t="s">
        <v>132</v>
      </c>
      <c r="M62" s="381">
        <v>4</v>
      </c>
      <c r="N62" s="557">
        <v>88</v>
      </c>
      <c r="O62" s="557">
        <v>2</v>
      </c>
      <c r="P62" s="557">
        <v>37</v>
      </c>
      <c r="Q62" s="5">
        <v>90</v>
      </c>
      <c r="R62" s="5">
        <v>30</v>
      </c>
      <c r="S62" s="557">
        <v>6</v>
      </c>
      <c r="T62" s="557">
        <v>110</v>
      </c>
      <c r="U62" s="5" t="s">
        <v>29</v>
      </c>
      <c r="V62" s="5" t="s">
        <v>29</v>
      </c>
    </row>
    <row r="63" spans="1:22" ht="18.75" customHeight="1">
      <c r="A63" s="348" t="s">
        <v>808</v>
      </c>
      <c r="B63" s="348"/>
      <c r="C63" s="1"/>
      <c r="D63" s="1"/>
      <c r="E63" s="1"/>
      <c r="F63" s="1"/>
      <c r="G63" s="1"/>
      <c r="K63" s="134" t="s">
        <v>762</v>
      </c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348"/>
    </row>
  </sheetData>
  <sheetProtection/>
  <mergeCells count="83">
    <mergeCell ref="K61:L61"/>
    <mergeCell ref="K24:L24"/>
    <mergeCell ref="K29:L29"/>
    <mergeCell ref="K38:L38"/>
    <mergeCell ref="K44:L44"/>
    <mergeCell ref="K49:L49"/>
    <mergeCell ref="K56:L56"/>
    <mergeCell ref="G56:G57"/>
    <mergeCell ref="D47:D48"/>
    <mergeCell ref="E47:E48"/>
    <mergeCell ref="F47:F48"/>
    <mergeCell ref="G47:G48"/>
    <mergeCell ref="H47:H48"/>
    <mergeCell ref="A45:H45"/>
    <mergeCell ref="A49:C49"/>
    <mergeCell ref="B50:C50"/>
    <mergeCell ref="A54:G54"/>
    <mergeCell ref="A58:B58"/>
    <mergeCell ref="C56:C57"/>
    <mergeCell ref="D56:D57"/>
    <mergeCell ref="E56:E57"/>
    <mergeCell ref="F56:F57"/>
    <mergeCell ref="A60:B60"/>
    <mergeCell ref="A62:B62"/>
    <mergeCell ref="A59:B59"/>
    <mergeCell ref="A61:B61"/>
    <mergeCell ref="A20:B20"/>
    <mergeCell ref="A21:B21"/>
    <mergeCell ref="A37:G37"/>
    <mergeCell ref="A39:A40"/>
    <mergeCell ref="B39:E39"/>
    <mergeCell ref="F39:G39"/>
    <mergeCell ref="F16:F17"/>
    <mergeCell ref="A18:B18"/>
    <mergeCell ref="A33:B33"/>
    <mergeCell ref="A27:B27"/>
    <mergeCell ref="C16:C17"/>
    <mergeCell ref="A24:B24"/>
    <mergeCell ref="A32:B32"/>
    <mergeCell ref="A31:B31"/>
    <mergeCell ref="A29:B29"/>
    <mergeCell ref="A19:B19"/>
    <mergeCell ref="G16:G17"/>
    <mergeCell ref="D16:D17"/>
    <mergeCell ref="A14:G14"/>
    <mergeCell ref="E16:E17"/>
    <mergeCell ref="A30:B30"/>
    <mergeCell ref="A25:B25"/>
    <mergeCell ref="A26:B26"/>
    <mergeCell ref="A28:B28"/>
    <mergeCell ref="A22:B22"/>
    <mergeCell ref="A23:B23"/>
    <mergeCell ref="K3:V3"/>
    <mergeCell ref="K7:L7"/>
    <mergeCell ref="K8:L8"/>
    <mergeCell ref="S5:T5"/>
    <mergeCell ref="U5:V5"/>
    <mergeCell ref="K5:L6"/>
    <mergeCell ref="M5:N5"/>
    <mergeCell ref="O5:P5"/>
    <mergeCell ref="Q5:R5"/>
    <mergeCell ref="K11:L11"/>
    <mergeCell ref="K22:L22"/>
    <mergeCell ref="K20:L20"/>
    <mergeCell ref="K14:L14"/>
    <mergeCell ref="K9:L9"/>
    <mergeCell ref="K10:L10"/>
    <mergeCell ref="K19:L19"/>
    <mergeCell ref="K15:L15"/>
    <mergeCell ref="K16:L16"/>
    <mergeCell ref="K13:L13"/>
    <mergeCell ref="K17:L17"/>
    <mergeCell ref="K18:L18"/>
    <mergeCell ref="A8:B8"/>
    <mergeCell ref="A9:B9"/>
    <mergeCell ref="A10:B10"/>
    <mergeCell ref="A3:G3"/>
    <mergeCell ref="A4:G4"/>
    <mergeCell ref="C6:C7"/>
    <mergeCell ref="D6:D7"/>
    <mergeCell ref="E6:E7"/>
    <mergeCell ref="F6:F7"/>
    <mergeCell ref="G6:G7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landscape" paperSize="8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PageLayoutView="0" workbookViewId="0" topLeftCell="A1">
      <selection activeCell="A3" sqref="A3:Y3"/>
    </sheetView>
  </sheetViews>
  <sheetFormatPr defaultColWidth="8.796875" defaultRowHeight="16.5" customHeight="1"/>
  <cols>
    <col min="1" max="1" width="3.09765625" style="0" customWidth="1"/>
    <col min="2" max="16384" width="10.59765625" style="0" customWidth="1"/>
  </cols>
  <sheetData>
    <row r="1" spans="1:25" ht="16.5" customHeight="1">
      <c r="A1" s="183" t="s">
        <v>822</v>
      </c>
      <c r="Y1" s="184" t="s">
        <v>848</v>
      </c>
    </row>
    <row r="3" spans="1:25" ht="16.5" customHeight="1">
      <c r="A3" s="38" t="s">
        <v>846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6.5" customHeight="1" thickBot="1">
      <c r="A4" s="6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>
      <c r="A5" s="44" t="s">
        <v>845</v>
      </c>
      <c r="B5" s="46"/>
      <c r="C5" s="123" t="s">
        <v>844</v>
      </c>
      <c r="D5" s="122"/>
      <c r="E5" s="122"/>
      <c r="F5" s="122"/>
      <c r="G5" s="122"/>
      <c r="H5" s="122"/>
      <c r="I5" s="121"/>
      <c r="J5" s="123" t="s">
        <v>843</v>
      </c>
      <c r="K5" s="121"/>
      <c r="L5" s="123" t="s">
        <v>842</v>
      </c>
      <c r="M5" s="121"/>
      <c r="N5" s="123" t="s">
        <v>841</v>
      </c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ht="16.5" customHeight="1">
      <c r="A6" s="47"/>
      <c r="B6" s="48"/>
      <c r="C6" s="390" t="s">
        <v>840</v>
      </c>
      <c r="D6" s="63"/>
      <c r="E6" s="600"/>
      <c r="F6" s="390" t="s">
        <v>839</v>
      </c>
      <c r="G6" s="213"/>
      <c r="H6" s="213"/>
      <c r="I6" s="212"/>
      <c r="J6" s="686" t="s">
        <v>847</v>
      </c>
      <c r="K6" s="39" t="s">
        <v>838</v>
      </c>
      <c r="L6" s="686" t="s">
        <v>847</v>
      </c>
      <c r="M6" s="39" t="s">
        <v>824</v>
      </c>
      <c r="N6" s="390" t="s">
        <v>837</v>
      </c>
      <c r="O6" s="212"/>
      <c r="P6" s="390" t="s">
        <v>836</v>
      </c>
      <c r="Q6" s="212"/>
      <c r="R6" s="390" t="s">
        <v>835</v>
      </c>
      <c r="S6" s="212"/>
      <c r="T6" s="390" t="s">
        <v>834</v>
      </c>
      <c r="U6" s="212"/>
      <c r="V6" s="390" t="s">
        <v>833</v>
      </c>
      <c r="W6" s="212"/>
      <c r="X6" s="685" t="s">
        <v>832</v>
      </c>
      <c r="Y6" s="684"/>
    </row>
    <row r="7" spans="1:25" ht="16.5" customHeight="1">
      <c r="A7" s="47"/>
      <c r="B7" s="48"/>
      <c r="C7" s="299"/>
      <c r="D7" s="39" t="s">
        <v>831</v>
      </c>
      <c r="E7" s="683" t="s">
        <v>830</v>
      </c>
      <c r="F7" s="113"/>
      <c r="G7" s="112"/>
      <c r="H7" s="112"/>
      <c r="I7" s="111"/>
      <c r="J7" s="42"/>
      <c r="K7" s="114"/>
      <c r="L7" s="42"/>
      <c r="M7" s="114"/>
      <c r="N7" s="113"/>
      <c r="O7" s="111"/>
      <c r="P7" s="113"/>
      <c r="Q7" s="111"/>
      <c r="R7" s="113"/>
      <c r="S7" s="111"/>
      <c r="T7" s="113"/>
      <c r="U7" s="111"/>
      <c r="V7" s="113"/>
      <c r="W7" s="111"/>
      <c r="X7" s="682" t="s">
        <v>829</v>
      </c>
      <c r="Y7" s="681"/>
    </row>
    <row r="8" spans="1:25" ht="16.5" customHeight="1">
      <c r="A8" s="49"/>
      <c r="B8" s="50"/>
      <c r="C8" s="287"/>
      <c r="D8" s="40"/>
      <c r="E8" s="680"/>
      <c r="F8" s="679" t="s">
        <v>828</v>
      </c>
      <c r="G8" s="679" t="s">
        <v>827</v>
      </c>
      <c r="H8" s="679" t="s">
        <v>826</v>
      </c>
      <c r="I8" s="11" t="s">
        <v>353</v>
      </c>
      <c r="J8" s="43"/>
      <c r="K8" s="40"/>
      <c r="L8" s="43"/>
      <c r="M8" s="40"/>
      <c r="N8" s="678" t="s">
        <v>825</v>
      </c>
      <c r="O8" s="10" t="s">
        <v>824</v>
      </c>
      <c r="P8" s="678" t="s">
        <v>825</v>
      </c>
      <c r="Q8" s="10" t="s">
        <v>824</v>
      </c>
      <c r="R8" s="678" t="s">
        <v>825</v>
      </c>
      <c r="S8" s="10" t="s">
        <v>824</v>
      </c>
      <c r="T8" s="678" t="s">
        <v>825</v>
      </c>
      <c r="U8" s="10" t="s">
        <v>824</v>
      </c>
      <c r="V8" s="678" t="s">
        <v>825</v>
      </c>
      <c r="W8" s="10" t="s">
        <v>824</v>
      </c>
      <c r="X8" s="678" t="s">
        <v>825</v>
      </c>
      <c r="Y8" s="10" t="s">
        <v>824</v>
      </c>
    </row>
    <row r="9" spans="1:25" ht="16.5" customHeight="1">
      <c r="A9" s="97" t="s">
        <v>763</v>
      </c>
      <c r="B9" s="96"/>
      <c r="C9" s="589">
        <f>SUM(D9:E9)</f>
        <v>357</v>
      </c>
      <c r="D9" s="178">
        <v>35</v>
      </c>
      <c r="E9" s="178">
        <v>322</v>
      </c>
      <c r="F9" s="178">
        <f>SUM(G9:I9)</f>
        <v>335</v>
      </c>
      <c r="G9" s="178">
        <v>15</v>
      </c>
      <c r="H9" s="178">
        <v>204</v>
      </c>
      <c r="I9" s="178">
        <v>116</v>
      </c>
      <c r="J9" s="178">
        <v>138</v>
      </c>
      <c r="K9" s="178">
        <v>2334</v>
      </c>
      <c r="L9" s="178">
        <v>474</v>
      </c>
      <c r="M9" s="178">
        <v>85005</v>
      </c>
      <c r="N9" s="178">
        <v>2099</v>
      </c>
      <c r="O9" s="178">
        <v>92759</v>
      </c>
      <c r="P9" s="178">
        <v>368</v>
      </c>
      <c r="Q9" s="178">
        <v>11307</v>
      </c>
      <c r="R9" s="178">
        <v>70</v>
      </c>
      <c r="S9" s="178">
        <v>1391</v>
      </c>
      <c r="T9" s="178">
        <v>12</v>
      </c>
      <c r="U9" s="178">
        <v>476</v>
      </c>
      <c r="V9" s="178">
        <v>6</v>
      </c>
      <c r="W9" s="178">
        <v>155</v>
      </c>
      <c r="X9" s="178">
        <v>387</v>
      </c>
      <c r="Y9" s="178">
        <v>101137</v>
      </c>
    </row>
    <row r="10" spans="1:25" ht="16.5" customHeight="1">
      <c r="A10" s="323" t="s">
        <v>61</v>
      </c>
      <c r="B10" s="89"/>
      <c r="C10" s="341">
        <f>SUM(D10:E10)</f>
        <v>359</v>
      </c>
      <c r="D10" s="165">
        <v>35</v>
      </c>
      <c r="E10" s="165">
        <v>324</v>
      </c>
      <c r="F10" s="165">
        <f>SUM(G10:I10)</f>
        <v>314</v>
      </c>
      <c r="G10" s="165">
        <v>12</v>
      </c>
      <c r="H10" s="165">
        <v>191</v>
      </c>
      <c r="I10" s="165">
        <v>111</v>
      </c>
      <c r="J10" s="165">
        <v>115</v>
      </c>
      <c r="K10" s="165">
        <v>2267</v>
      </c>
      <c r="L10" s="165">
        <v>493</v>
      </c>
      <c r="M10" s="165">
        <v>82280</v>
      </c>
      <c r="N10" s="165">
        <v>2036</v>
      </c>
      <c r="O10" s="165">
        <v>83275</v>
      </c>
      <c r="P10" s="165">
        <v>345</v>
      </c>
      <c r="Q10" s="165">
        <v>9751</v>
      </c>
      <c r="R10" s="165">
        <v>36</v>
      </c>
      <c r="S10" s="165">
        <v>1201</v>
      </c>
      <c r="T10" s="165">
        <v>9</v>
      </c>
      <c r="U10" s="165">
        <v>302</v>
      </c>
      <c r="V10" s="165">
        <v>6</v>
      </c>
      <c r="W10" s="165">
        <v>77</v>
      </c>
      <c r="X10" s="165">
        <v>390</v>
      </c>
      <c r="Y10" s="165">
        <v>101281</v>
      </c>
    </row>
    <row r="11" spans="1:25" ht="16.5" customHeight="1">
      <c r="A11" s="323" t="s">
        <v>60</v>
      </c>
      <c r="B11" s="89"/>
      <c r="C11" s="341">
        <f>SUM(D11:E11)</f>
        <v>360</v>
      </c>
      <c r="D11" s="165">
        <v>35</v>
      </c>
      <c r="E11" s="165">
        <v>325</v>
      </c>
      <c r="F11" s="165">
        <f>SUM(G11:I11)</f>
        <v>321</v>
      </c>
      <c r="G11" s="165">
        <v>14</v>
      </c>
      <c r="H11" s="165">
        <v>194</v>
      </c>
      <c r="I11" s="165">
        <v>113</v>
      </c>
      <c r="J11" s="165">
        <v>102</v>
      </c>
      <c r="K11" s="165">
        <v>2441</v>
      </c>
      <c r="L11" s="165">
        <v>459</v>
      </c>
      <c r="M11" s="165">
        <v>75454</v>
      </c>
      <c r="N11" s="165">
        <v>1946</v>
      </c>
      <c r="O11" s="165">
        <v>86561</v>
      </c>
      <c r="P11" s="165">
        <v>357</v>
      </c>
      <c r="Q11" s="165">
        <v>10193</v>
      </c>
      <c r="R11" s="165">
        <v>32</v>
      </c>
      <c r="S11" s="165">
        <v>1183</v>
      </c>
      <c r="T11" s="165">
        <v>10</v>
      </c>
      <c r="U11" s="165">
        <v>343</v>
      </c>
      <c r="V11" s="165">
        <v>5</v>
      </c>
      <c r="W11" s="165">
        <v>106</v>
      </c>
      <c r="X11" s="165">
        <v>393</v>
      </c>
      <c r="Y11" s="165">
        <v>98833</v>
      </c>
    </row>
    <row r="12" spans="1:25" ht="16.5" customHeight="1">
      <c r="A12" s="323" t="s">
        <v>59</v>
      </c>
      <c r="B12" s="89"/>
      <c r="C12" s="341">
        <f>SUM(D12:E12)</f>
        <v>359</v>
      </c>
      <c r="D12" s="165">
        <v>35</v>
      </c>
      <c r="E12" s="165">
        <v>324</v>
      </c>
      <c r="F12" s="165">
        <f>SUM(G12:I12)</f>
        <v>337</v>
      </c>
      <c r="G12" s="165">
        <v>20</v>
      </c>
      <c r="H12" s="165">
        <v>209</v>
      </c>
      <c r="I12" s="165">
        <v>108</v>
      </c>
      <c r="J12" s="165">
        <v>79</v>
      </c>
      <c r="K12" s="165">
        <v>2410</v>
      </c>
      <c r="L12" s="165">
        <v>470</v>
      </c>
      <c r="M12" s="165">
        <v>71241</v>
      </c>
      <c r="N12" s="165">
        <v>1885</v>
      </c>
      <c r="O12" s="165">
        <v>76117</v>
      </c>
      <c r="P12" s="165">
        <v>349</v>
      </c>
      <c r="Q12" s="165">
        <v>9961</v>
      </c>
      <c r="R12" s="165">
        <v>27</v>
      </c>
      <c r="S12" s="165">
        <v>1219</v>
      </c>
      <c r="T12" s="165">
        <v>8</v>
      </c>
      <c r="U12" s="165">
        <v>305</v>
      </c>
      <c r="V12" s="165">
        <v>3</v>
      </c>
      <c r="W12" s="165">
        <v>86</v>
      </c>
      <c r="X12" s="165">
        <v>393</v>
      </c>
      <c r="Y12" s="165">
        <v>96656</v>
      </c>
    </row>
    <row r="13" spans="1:25" ht="16.5" customHeight="1">
      <c r="A13" s="87" t="s">
        <v>58</v>
      </c>
      <c r="B13" s="86"/>
      <c r="C13" s="588">
        <f>SUM(C15:C24,C27,C33,C43,C50,C56,C64,C70)</f>
        <v>353</v>
      </c>
      <c r="D13" s="163">
        <f>SUM(D15:D24,D27,D33,D43,D50,D56,D64,D70)</f>
        <v>33</v>
      </c>
      <c r="E13" s="163">
        <f>SUM(E15:E24,E27,E33,E43,E50,E56,E64,E70)</f>
        <v>320</v>
      </c>
      <c r="F13" s="163">
        <f>SUM(F15:F24,F27,F33,F43,F50,F56,F64,F70)</f>
        <v>306</v>
      </c>
      <c r="G13" s="163">
        <f>SUM(G15:G24,G27,G33,G43,G50,G56,G64,G70)</f>
        <v>19</v>
      </c>
      <c r="H13" s="163">
        <f>SUM(H15:H24,H27,H33,H43,H50,H56,H64,H70)</f>
        <v>174</v>
      </c>
      <c r="I13" s="163">
        <f>SUM(I15:I24,I27,I33,I43,I50,I56,I64,I70)</f>
        <v>113</v>
      </c>
      <c r="J13" s="163">
        <f>SUM(J15:J24,J27,J33,J43,J50,J56,J64,J70)</f>
        <v>76</v>
      </c>
      <c r="K13" s="163">
        <f>SUM(K15:K24,K27,K33,K43,K50,K56,K64,K70)</f>
        <v>2340</v>
      </c>
      <c r="L13" s="163">
        <f>SUM(L15:L24,L27,L33,L43,L50,L56,L64,L70)</f>
        <v>421</v>
      </c>
      <c r="M13" s="163">
        <f>SUM(M15:M24,M27,M33,M43,M50,M56,M64,M70)</f>
        <v>68685</v>
      </c>
      <c r="N13" s="163">
        <f>SUM(N15:N24,N27,N33,N43,N50,N56,N64,N70)</f>
        <v>964</v>
      </c>
      <c r="O13" s="163">
        <f>SUM(O15:O24,O27,O33,O43,O50,O56,O64,O70)</f>
        <v>77349</v>
      </c>
      <c r="P13" s="163">
        <f>SUM(P15:P24,P27,P33,P43,P50,P56,P64,P70)</f>
        <v>341</v>
      </c>
      <c r="Q13" s="163">
        <f>SUM(Q15:Q24,Q27,Q33,Q43,Q50,Q56,Q64,Q70)</f>
        <v>9890</v>
      </c>
      <c r="R13" s="163">
        <f>SUM(R15:R24,R27,R33,R43,R50,R56,R64,R70)</f>
        <v>29</v>
      </c>
      <c r="S13" s="163">
        <f>SUM(S15:S24,S27,S33,S43,S50,S56,S64,S70)</f>
        <v>1488</v>
      </c>
      <c r="T13" s="163">
        <f>SUM(T15:T24,T27,T33,T43,T50,T56,T64,T70)</f>
        <v>11</v>
      </c>
      <c r="U13" s="163">
        <f>SUM(U15:U24,U27,U33,U43,U50,U56,U64,U70)</f>
        <v>355</v>
      </c>
      <c r="V13" s="163">
        <f>SUM(V15:V24,V27,V33,V43,V50,V56,V64,V70)</f>
        <v>3</v>
      </c>
      <c r="W13" s="163">
        <f>SUM(W15:W24,W27,W33,W43,W50,W56,W64,W70)</f>
        <v>81</v>
      </c>
      <c r="X13" s="163">
        <f>SUM(X15:X24,X27,X33,X43,X50,X56,X64,X70)</f>
        <v>364</v>
      </c>
      <c r="Y13" s="163">
        <f>SUM(Y15:Y24,Y27,Y33,Y43,Y50,Y56,Y64,Y70)</f>
        <v>94601</v>
      </c>
    </row>
    <row r="14" spans="1:25" ht="16.5" customHeight="1">
      <c r="A14" s="171"/>
      <c r="B14" s="170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</row>
    <row r="15" spans="1:25" ht="16.5" customHeight="1">
      <c r="A15" s="80" t="s">
        <v>179</v>
      </c>
      <c r="B15" s="79"/>
      <c r="C15" s="588">
        <f>SUM(D15:E15)</f>
        <v>62</v>
      </c>
      <c r="D15" s="356">
        <v>1</v>
      </c>
      <c r="E15" s="356">
        <v>61</v>
      </c>
      <c r="F15" s="163">
        <f>SUM(G15:I15)</f>
        <v>128</v>
      </c>
      <c r="G15" s="356">
        <v>1</v>
      </c>
      <c r="H15" s="356">
        <v>60</v>
      </c>
      <c r="I15" s="356">
        <v>67</v>
      </c>
      <c r="J15" s="356">
        <v>9</v>
      </c>
      <c r="K15" s="356">
        <v>127</v>
      </c>
      <c r="L15" s="356">
        <v>50</v>
      </c>
      <c r="M15" s="163">
        <v>20072</v>
      </c>
      <c r="N15" s="81" t="s">
        <v>29</v>
      </c>
      <c r="O15" s="163">
        <v>38234</v>
      </c>
      <c r="P15" s="163">
        <v>71</v>
      </c>
      <c r="Q15" s="163">
        <v>2343</v>
      </c>
      <c r="R15" s="163">
        <v>13</v>
      </c>
      <c r="S15" s="163">
        <v>737</v>
      </c>
      <c r="T15" s="163">
        <v>6</v>
      </c>
      <c r="U15" s="163">
        <v>166</v>
      </c>
      <c r="V15" s="81" t="s">
        <v>29</v>
      </c>
      <c r="W15" s="81" t="s">
        <v>29</v>
      </c>
      <c r="X15" s="163">
        <v>79</v>
      </c>
      <c r="Y15" s="163">
        <v>34018</v>
      </c>
    </row>
    <row r="16" spans="1:25" ht="16.5" customHeight="1">
      <c r="A16" s="80" t="s">
        <v>55</v>
      </c>
      <c r="B16" s="79"/>
      <c r="C16" s="588">
        <f>SUM(D16:E16)</f>
        <v>12</v>
      </c>
      <c r="D16" s="81" t="s">
        <v>29</v>
      </c>
      <c r="E16" s="356">
        <v>12</v>
      </c>
      <c r="F16" s="163">
        <f>SUM(G16:I16)</f>
        <v>24</v>
      </c>
      <c r="G16" s="81" t="s">
        <v>29</v>
      </c>
      <c r="H16" s="356">
        <v>12</v>
      </c>
      <c r="I16" s="356">
        <v>12</v>
      </c>
      <c r="J16" s="81">
        <v>4</v>
      </c>
      <c r="K16" s="81">
        <v>270</v>
      </c>
      <c r="L16" s="356">
        <v>10</v>
      </c>
      <c r="M16" s="163">
        <v>1915</v>
      </c>
      <c r="N16" s="163">
        <v>22</v>
      </c>
      <c r="O16" s="163">
        <v>291</v>
      </c>
      <c r="P16" s="81" t="s">
        <v>29</v>
      </c>
      <c r="Q16" s="81" t="s">
        <v>29</v>
      </c>
      <c r="R16" s="81" t="s">
        <v>29</v>
      </c>
      <c r="S16" s="81" t="s">
        <v>29</v>
      </c>
      <c r="T16" s="81" t="s">
        <v>29</v>
      </c>
      <c r="U16" s="81" t="s">
        <v>29</v>
      </c>
      <c r="V16" s="81">
        <v>1</v>
      </c>
      <c r="W16" s="81">
        <v>19</v>
      </c>
      <c r="X16" s="163">
        <v>17</v>
      </c>
      <c r="Y16" s="163">
        <v>3801</v>
      </c>
    </row>
    <row r="17" spans="1:25" ht="16.5" customHeight="1">
      <c r="A17" s="80" t="s">
        <v>178</v>
      </c>
      <c r="B17" s="79"/>
      <c r="C17" s="588">
        <f>SUM(D17:E17)</f>
        <v>31</v>
      </c>
      <c r="D17" s="356">
        <v>1</v>
      </c>
      <c r="E17" s="356">
        <v>30</v>
      </c>
      <c r="F17" s="163">
        <f>SUM(G17:I17)</f>
        <v>14</v>
      </c>
      <c r="G17" s="356">
        <v>7</v>
      </c>
      <c r="H17" s="356">
        <v>7</v>
      </c>
      <c r="I17" s="81" t="s">
        <v>29</v>
      </c>
      <c r="J17" s="81" t="s">
        <v>29</v>
      </c>
      <c r="K17" s="81" t="s">
        <v>29</v>
      </c>
      <c r="L17" s="81" t="s">
        <v>29</v>
      </c>
      <c r="M17" s="163">
        <v>5841</v>
      </c>
      <c r="N17" s="163">
        <v>212</v>
      </c>
      <c r="O17" s="163">
        <v>7976</v>
      </c>
      <c r="P17" s="163">
        <v>21</v>
      </c>
      <c r="Q17" s="163">
        <v>686</v>
      </c>
      <c r="R17" s="163">
        <v>5</v>
      </c>
      <c r="S17" s="163">
        <v>212</v>
      </c>
      <c r="T17" s="81" t="s">
        <v>29</v>
      </c>
      <c r="U17" s="81" t="s">
        <v>29</v>
      </c>
      <c r="V17" s="81" t="s">
        <v>29</v>
      </c>
      <c r="W17" s="81" t="s">
        <v>29</v>
      </c>
      <c r="X17" s="163">
        <v>35</v>
      </c>
      <c r="Y17" s="163">
        <v>10381</v>
      </c>
    </row>
    <row r="18" spans="1:25" ht="16.5" customHeight="1">
      <c r="A18" s="80" t="s">
        <v>177</v>
      </c>
      <c r="B18" s="79"/>
      <c r="C18" s="588">
        <f>SUM(D18:E18)</f>
        <v>11</v>
      </c>
      <c r="D18" s="356">
        <v>1</v>
      </c>
      <c r="E18" s="356">
        <v>10</v>
      </c>
      <c r="F18" s="163">
        <f>SUM(G18:I18)</f>
        <v>7</v>
      </c>
      <c r="G18" s="81">
        <v>1</v>
      </c>
      <c r="H18" s="356">
        <v>6</v>
      </c>
      <c r="I18" s="81" t="s">
        <v>29</v>
      </c>
      <c r="J18" s="81" t="s">
        <v>29</v>
      </c>
      <c r="K18" s="81" t="s">
        <v>29</v>
      </c>
      <c r="L18" s="356">
        <v>8</v>
      </c>
      <c r="M18" s="163">
        <v>2546</v>
      </c>
      <c r="N18" s="81" t="s">
        <v>29</v>
      </c>
      <c r="O18" s="81" t="s">
        <v>29</v>
      </c>
      <c r="P18" s="163">
        <v>15</v>
      </c>
      <c r="Q18" s="163">
        <v>330</v>
      </c>
      <c r="R18" s="81" t="s">
        <v>29</v>
      </c>
      <c r="S18" s="81" t="s">
        <v>29</v>
      </c>
      <c r="T18" s="81" t="s">
        <v>29</v>
      </c>
      <c r="U18" s="81" t="s">
        <v>29</v>
      </c>
      <c r="V18" s="81" t="s">
        <v>29</v>
      </c>
      <c r="W18" s="81" t="s">
        <v>29</v>
      </c>
      <c r="X18" s="163">
        <v>16</v>
      </c>
      <c r="Y18" s="163">
        <v>2051</v>
      </c>
    </row>
    <row r="19" spans="1:25" ht="16.5" customHeight="1">
      <c r="A19" s="80" t="s">
        <v>176</v>
      </c>
      <c r="B19" s="79"/>
      <c r="C19" s="588">
        <f>SUM(D19:E19)</f>
        <v>10</v>
      </c>
      <c r="D19" s="81" t="s">
        <v>29</v>
      </c>
      <c r="E19" s="356">
        <v>10</v>
      </c>
      <c r="F19" s="163">
        <f>SUM(G19:I19)</f>
        <v>10</v>
      </c>
      <c r="G19" s="81" t="s">
        <v>29</v>
      </c>
      <c r="H19" s="356">
        <v>10</v>
      </c>
      <c r="I19" s="81" t="s">
        <v>29</v>
      </c>
      <c r="J19" s="356">
        <v>10</v>
      </c>
      <c r="K19" s="356">
        <v>198</v>
      </c>
      <c r="L19" s="356">
        <v>24</v>
      </c>
      <c r="M19" s="163">
        <v>3527</v>
      </c>
      <c r="N19" s="163">
        <v>71</v>
      </c>
      <c r="O19" s="163">
        <v>1291</v>
      </c>
      <c r="P19" s="163">
        <v>12</v>
      </c>
      <c r="Q19" s="163">
        <v>201</v>
      </c>
      <c r="R19" s="81" t="s">
        <v>29</v>
      </c>
      <c r="S19" s="81" t="s">
        <v>29</v>
      </c>
      <c r="T19" s="81" t="s">
        <v>29</v>
      </c>
      <c r="U19" s="81" t="s">
        <v>29</v>
      </c>
      <c r="V19" s="81" t="s">
        <v>29</v>
      </c>
      <c r="W19" s="81" t="s">
        <v>29</v>
      </c>
      <c r="X19" s="163">
        <v>17</v>
      </c>
      <c r="Y19" s="163">
        <v>1620</v>
      </c>
    </row>
    <row r="20" spans="1:25" ht="16.5" customHeight="1">
      <c r="A20" s="80" t="s">
        <v>175</v>
      </c>
      <c r="B20" s="79"/>
      <c r="C20" s="588">
        <f>SUM(D20:E20)</f>
        <v>17</v>
      </c>
      <c r="D20" s="356">
        <v>1</v>
      </c>
      <c r="E20" s="356">
        <v>16</v>
      </c>
      <c r="F20" s="81" t="s">
        <v>29</v>
      </c>
      <c r="G20" s="81" t="s">
        <v>29</v>
      </c>
      <c r="H20" s="81" t="s">
        <v>29</v>
      </c>
      <c r="I20" s="81" t="s">
        <v>29</v>
      </c>
      <c r="J20" s="81" t="s">
        <v>29</v>
      </c>
      <c r="K20" s="81" t="s">
        <v>29</v>
      </c>
      <c r="L20" s="356">
        <v>16</v>
      </c>
      <c r="M20" s="163">
        <v>2765</v>
      </c>
      <c r="N20" s="163">
        <v>118</v>
      </c>
      <c r="O20" s="434">
        <v>3478</v>
      </c>
      <c r="P20" s="81">
        <v>12</v>
      </c>
      <c r="Q20" s="81">
        <v>341</v>
      </c>
      <c r="R20" s="163">
        <v>1</v>
      </c>
      <c r="S20" s="163">
        <v>85</v>
      </c>
      <c r="T20" s="163">
        <v>1</v>
      </c>
      <c r="U20" s="32">
        <v>51</v>
      </c>
      <c r="V20" s="81" t="s">
        <v>29</v>
      </c>
      <c r="W20" s="81" t="s">
        <v>29</v>
      </c>
      <c r="X20" s="163">
        <v>25</v>
      </c>
      <c r="Y20" s="163">
        <v>5225</v>
      </c>
    </row>
    <row r="21" spans="1:25" ht="16.5" customHeight="1">
      <c r="A21" s="80" t="s">
        <v>174</v>
      </c>
      <c r="B21" s="79"/>
      <c r="C21" s="588">
        <f>SUM(D21:E21)</f>
        <v>11</v>
      </c>
      <c r="D21" s="81" t="s">
        <v>29</v>
      </c>
      <c r="E21" s="356">
        <v>11</v>
      </c>
      <c r="F21" s="163">
        <f>SUM(G21:I21)</f>
        <v>13</v>
      </c>
      <c r="G21" s="81" t="s">
        <v>29</v>
      </c>
      <c r="H21" s="356">
        <v>13</v>
      </c>
      <c r="I21" s="81" t="s">
        <v>29</v>
      </c>
      <c r="J21" s="356">
        <v>3</v>
      </c>
      <c r="K21" s="356">
        <v>70</v>
      </c>
      <c r="L21" s="356">
        <v>10</v>
      </c>
      <c r="M21" s="163">
        <v>2560</v>
      </c>
      <c r="N21" s="163">
        <v>67</v>
      </c>
      <c r="O21" s="163">
        <v>1352</v>
      </c>
      <c r="P21" s="81">
        <v>18</v>
      </c>
      <c r="Q21" s="81">
        <v>360</v>
      </c>
      <c r="R21" s="81" t="s">
        <v>29</v>
      </c>
      <c r="S21" s="81" t="s">
        <v>29</v>
      </c>
      <c r="T21" s="81" t="s">
        <v>29</v>
      </c>
      <c r="U21" s="81" t="s">
        <v>29</v>
      </c>
      <c r="V21" s="81" t="s">
        <v>29</v>
      </c>
      <c r="W21" s="81" t="s">
        <v>29</v>
      </c>
      <c r="X21" s="163">
        <v>10</v>
      </c>
      <c r="Y21" s="163">
        <v>2131</v>
      </c>
    </row>
    <row r="22" spans="1:25" ht="16.5" customHeight="1">
      <c r="A22" s="80" t="s">
        <v>173</v>
      </c>
      <c r="B22" s="79"/>
      <c r="C22" s="588">
        <f>SUM(D22:E22)</f>
        <v>18</v>
      </c>
      <c r="D22" s="356">
        <v>1</v>
      </c>
      <c r="E22" s="356">
        <v>17</v>
      </c>
      <c r="F22" s="163">
        <f>SUM(G22:I22)</f>
        <v>32</v>
      </c>
      <c r="G22" s="81" t="s">
        <v>29</v>
      </c>
      <c r="H22" s="356">
        <v>15</v>
      </c>
      <c r="I22" s="356">
        <v>17</v>
      </c>
      <c r="J22" s="356">
        <v>5</v>
      </c>
      <c r="K22" s="356">
        <v>25</v>
      </c>
      <c r="L22" s="356">
        <v>9</v>
      </c>
      <c r="M22" s="163">
        <v>1250</v>
      </c>
      <c r="N22" s="163">
        <v>9</v>
      </c>
      <c r="O22" s="163">
        <v>4437</v>
      </c>
      <c r="P22" s="163">
        <v>51</v>
      </c>
      <c r="Q22" s="163">
        <v>1645</v>
      </c>
      <c r="R22" s="81">
        <v>1</v>
      </c>
      <c r="S22" s="163">
        <v>58</v>
      </c>
      <c r="T22" s="81" t="s">
        <v>29</v>
      </c>
      <c r="U22" s="81" t="s">
        <v>29</v>
      </c>
      <c r="V22" s="163">
        <v>1</v>
      </c>
      <c r="W22" s="163">
        <v>3</v>
      </c>
      <c r="X22" s="163">
        <v>16</v>
      </c>
      <c r="Y22" s="163">
        <v>6860</v>
      </c>
    </row>
    <row r="23" spans="1:25" ht="16.5" customHeight="1">
      <c r="A23" s="171"/>
      <c r="B23" s="170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</row>
    <row r="24" spans="1:25" ht="16.5" customHeight="1">
      <c r="A24" s="80" t="s">
        <v>172</v>
      </c>
      <c r="B24" s="79"/>
      <c r="C24" s="163">
        <f>SUM(C25)</f>
        <v>1</v>
      </c>
      <c r="D24" s="163">
        <f>SUM(D25)</f>
        <v>1</v>
      </c>
      <c r="E24" s="81" t="s">
        <v>29</v>
      </c>
      <c r="F24" s="163">
        <f>SUM(F25)</f>
        <v>1</v>
      </c>
      <c r="G24" s="163">
        <f>SUM(G25)</f>
        <v>1</v>
      </c>
      <c r="H24" s="81" t="s">
        <v>29</v>
      </c>
      <c r="I24" s="81" t="s">
        <v>29</v>
      </c>
      <c r="J24" s="81" t="s">
        <v>29</v>
      </c>
      <c r="K24" s="163">
        <f>SUM(K25)</f>
        <v>12</v>
      </c>
      <c r="L24" s="163">
        <f>SUM(L25)</f>
        <v>6</v>
      </c>
      <c r="M24" s="163">
        <f>SUM(M25)</f>
        <v>1960</v>
      </c>
      <c r="N24" s="81" t="s">
        <v>29</v>
      </c>
      <c r="O24" s="163">
        <f>SUM(O25)</f>
        <v>582</v>
      </c>
      <c r="P24" s="81" t="s">
        <v>29</v>
      </c>
      <c r="Q24" s="81" t="s">
        <v>29</v>
      </c>
      <c r="R24" s="81" t="s">
        <v>29</v>
      </c>
      <c r="S24" s="81" t="s">
        <v>29</v>
      </c>
      <c r="T24" s="81" t="s">
        <v>29</v>
      </c>
      <c r="U24" s="81" t="s">
        <v>29</v>
      </c>
      <c r="V24" s="81" t="s">
        <v>29</v>
      </c>
      <c r="W24" s="81" t="s">
        <v>29</v>
      </c>
      <c r="X24" s="163">
        <f>SUM(X25)</f>
        <v>5</v>
      </c>
      <c r="Y24" s="163">
        <f>SUM(Y25)</f>
        <v>884</v>
      </c>
    </row>
    <row r="25" spans="1:25" ht="16.5" customHeight="1">
      <c r="A25" s="167"/>
      <c r="B25" s="17" t="s">
        <v>171</v>
      </c>
      <c r="C25" s="341">
        <f>SUM(D25:E25)</f>
        <v>1</v>
      </c>
      <c r="D25" s="415">
        <v>1</v>
      </c>
      <c r="E25" s="340" t="s">
        <v>29</v>
      </c>
      <c r="F25" s="165">
        <f>SUM(G25:I25)</f>
        <v>1</v>
      </c>
      <c r="G25" s="415">
        <v>1</v>
      </c>
      <c r="H25" s="340" t="s">
        <v>29</v>
      </c>
      <c r="I25" s="340" t="s">
        <v>29</v>
      </c>
      <c r="J25" s="340" t="s">
        <v>29</v>
      </c>
      <c r="K25" s="415">
        <v>12</v>
      </c>
      <c r="L25" s="415">
        <v>6</v>
      </c>
      <c r="M25" s="415">
        <v>1960</v>
      </c>
      <c r="N25" s="340" t="s">
        <v>29</v>
      </c>
      <c r="O25" s="415">
        <v>582</v>
      </c>
      <c r="P25" s="340" t="s">
        <v>29</v>
      </c>
      <c r="Q25" s="340" t="s">
        <v>29</v>
      </c>
      <c r="R25" s="340" t="s">
        <v>29</v>
      </c>
      <c r="S25" s="340" t="s">
        <v>29</v>
      </c>
      <c r="T25" s="340" t="s">
        <v>29</v>
      </c>
      <c r="U25" s="340" t="s">
        <v>29</v>
      </c>
      <c r="V25" s="340" t="s">
        <v>29</v>
      </c>
      <c r="W25" s="340" t="s">
        <v>29</v>
      </c>
      <c r="X25" s="415">
        <v>5</v>
      </c>
      <c r="Y25" s="415">
        <v>884</v>
      </c>
    </row>
    <row r="26" spans="1:25" ht="16.5" customHeight="1">
      <c r="A26" s="167"/>
      <c r="B26" s="17"/>
      <c r="C26" s="164"/>
      <c r="D26" s="164"/>
      <c r="E26" s="164"/>
      <c r="F26" s="164"/>
      <c r="G26" s="164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</row>
    <row r="27" spans="1:25" ht="16.5" customHeight="1">
      <c r="A27" s="80" t="s">
        <v>170</v>
      </c>
      <c r="B27" s="79"/>
      <c r="C27" s="163">
        <f>SUM(C28:C31)</f>
        <v>5</v>
      </c>
      <c r="D27" s="163">
        <f>SUM(D28:D31)</f>
        <v>4</v>
      </c>
      <c r="E27" s="163">
        <f>SUM(E28:E31)</f>
        <v>1</v>
      </c>
      <c r="F27" s="163">
        <f>SUM(F28:F31)</f>
        <v>9</v>
      </c>
      <c r="G27" s="163">
        <f>SUM(G28:G31)</f>
        <v>1</v>
      </c>
      <c r="H27" s="163">
        <f>SUM(H28:H31)</f>
        <v>8</v>
      </c>
      <c r="I27" s="81" t="s">
        <v>29</v>
      </c>
      <c r="J27" s="81" t="s">
        <v>29</v>
      </c>
      <c r="K27" s="163">
        <f>SUM(K28:K31)</f>
        <v>22</v>
      </c>
      <c r="L27" s="163">
        <f>SUM(L28:L31)</f>
        <v>71</v>
      </c>
      <c r="M27" s="163">
        <f>SUM(M28:M31)</f>
        <v>3469</v>
      </c>
      <c r="N27" s="163">
        <f>SUM(N28:N31)</f>
        <v>36</v>
      </c>
      <c r="O27" s="163">
        <f>SUM(O28:O31)</f>
        <v>1394</v>
      </c>
      <c r="P27" s="163">
        <f>SUM(P28:P31)</f>
        <v>18</v>
      </c>
      <c r="Q27" s="163">
        <f>SUM(Q28:Q31)</f>
        <v>639</v>
      </c>
      <c r="R27" s="163">
        <f>SUM(R28:R31)</f>
        <v>1</v>
      </c>
      <c r="S27" s="163">
        <f>SUM(S28:S31)</f>
        <v>235</v>
      </c>
      <c r="T27" s="81" t="s">
        <v>29</v>
      </c>
      <c r="U27" s="163">
        <f>SUM(U28:U31)</f>
        <v>77</v>
      </c>
      <c r="V27" s="81" t="s">
        <v>29</v>
      </c>
      <c r="W27" s="81" t="s">
        <v>29</v>
      </c>
      <c r="X27" s="163">
        <f>SUM(X28:X31)</f>
        <v>12</v>
      </c>
      <c r="Y27" s="163">
        <f>SUM(Y28:Y31)</f>
        <v>2889</v>
      </c>
    </row>
    <row r="28" spans="1:25" ht="16.5" customHeight="1">
      <c r="A28" s="167"/>
      <c r="B28" s="17" t="s">
        <v>169</v>
      </c>
      <c r="C28" s="341">
        <f>SUM(D28:E28)</f>
        <v>1</v>
      </c>
      <c r="D28" s="415">
        <v>1</v>
      </c>
      <c r="E28" s="340" t="s">
        <v>29</v>
      </c>
      <c r="F28" s="340" t="s">
        <v>29</v>
      </c>
      <c r="G28" s="340" t="s">
        <v>29</v>
      </c>
      <c r="H28" s="340" t="s">
        <v>29</v>
      </c>
      <c r="I28" s="340" t="s">
        <v>29</v>
      </c>
      <c r="J28" s="340" t="s">
        <v>29</v>
      </c>
      <c r="K28" s="340" t="s">
        <v>29</v>
      </c>
      <c r="L28" s="340" t="s">
        <v>29</v>
      </c>
      <c r="M28" s="340" t="s">
        <v>29</v>
      </c>
      <c r="N28" s="340" t="s">
        <v>29</v>
      </c>
      <c r="O28" s="340" t="s">
        <v>29</v>
      </c>
      <c r="P28" s="415">
        <v>5</v>
      </c>
      <c r="Q28" s="415">
        <v>27</v>
      </c>
      <c r="R28" s="340" t="s">
        <v>29</v>
      </c>
      <c r="S28" s="340" t="s">
        <v>29</v>
      </c>
      <c r="T28" s="340" t="s">
        <v>29</v>
      </c>
      <c r="U28" s="340" t="s">
        <v>29</v>
      </c>
      <c r="V28" s="340" t="s">
        <v>29</v>
      </c>
      <c r="W28" s="340" t="s">
        <v>29</v>
      </c>
      <c r="X28" s="340" t="s">
        <v>29</v>
      </c>
      <c r="Y28" s="340" t="s">
        <v>29</v>
      </c>
    </row>
    <row r="29" spans="1:25" ht="16.5" customHeight="1">
      <c r="A29" s="167"/>
      <c r="B29" s="17" t="s">
        <v>168</v>
      </c>
      <c r="C29" s="341">
        <f>SUM(D29:E29)</f>
        <v>1</v>
      </c>
      <c r="D29" s="415">
        <v>1</v>
      </c>
      <c r="E29" s="340" t="s">
        <v>29</v>
      </c>
      <c r="F29" s="165">
        <f>SUM(G29:I29)</f>
        <v>2</v>
      </c>
      <c r="G29" s="340" t="s">
        <v>29</v>
      </c>
      <c r="H29" s="415">
        <v>2</v>
      </c>
      <c r="I29" s="340" t="s">
        <v>29</v>
      </c>
      <c r="J29" s="340" t="s">
        <v>29</v>
      </c>
      <c r="K29" s="340" t="s">
        <v>29</v>
      </c>
      <c r="L29" s="415">
        <v>19</v>
      </c>
      <c r="M29" s="415">
        <v>1898</v>
      </c>
      <c r="N29" s="340" t="s">
        <v>29</v>
      </c>
      <c r="O29" s="340" t="s">
        <v>29</v>
      </c>
      <c r="P29" s="415">
        <v>13</v>
      </c>
      <c r="Q29" s="415">
        <v>394</v>
      </c>
      <c r="R29" s="415">
        <v>1</v>
      </c>
      <c r="S29" s="415">
        <v>17</v>
      </c>
      <c r="T29" s="340" t="s">
        <v>29</v>
      </c>
      <c r="U29" s="340" t="s">
        <v>29</v>
      </c>
      <c r="V29" s="340" t="s">
        <v>29</v>
      </c>
      <c r="W29" s="340" t="s">
        <v>29</v>
      </c>
      <c r="X29" s="415">
        <v>4</v>
      </c>
      <c r="Y29" s="415">
        <v>1264</v>
      </c>
    </row>
    <row r="30" spans="1:25" ht="16.5" customHeight="1">
      <c r="A30" s="167"/>
      <c r="B30" s="17" t="s">
        <v>167</v>
      </c>
      <c r="C30" s="341">
        <f>SUM(D30:E30)</f>
        <v>2</v>
      </c>
      <c r="D30" s="415">
        <v>1</v>
      </c>
      <c r="E30" s="415">
        <v>1</v>
      </c>
      <c r="F30" s="165">
        <f>SUM(G30:I30)</f>
        <v>7</v>
      </c>
      <c r="G30" s="415">
        <v>1</v>
      </c>
      <c r="H30" s="415">
        <v>6</v>
      </c>
      <c r="I30" s="340" t="s">
        <v>29</v>
      </c>
      <c r="J30" s="340" t="s">
        <v>29</v>
      </c>
      <c r="K30" s="415">
        <v>22</v>
      </c>
      <c r="L30" s="415">
        <v>36</v>
      </c>
      <c r="M30" s="415">
        <v>1088</v>
      </c>
      <c r="N30" s="415">
        <v>36</v>
      </c>
      <c r="O30" s="415">
        <v>876</v>
      </c>
      <c r="P30" s="340" t="s">
        <v>29</v>
      </c>
      <c r="Q30" s="340" t="s">
        <v>29</v>
      </c>
      <c r="R30" s="340" t="s">
        <v>29</v>
      </c>
      <c r="S30" s="340" t="s">
        <v>29</v>
      </c>
      <c r="T30" s="340" t="s">
        <v>29</v>
      </c>
      <c r="U30" s="340" t="s">
        <v>29</v>
      </c>
      <c r="V30" s="340" t="s">
        <v>29</v>
      </c>
      <c r="W30" s="340" t="s">
        <v>29</v>
      </c>
      <c r="X30" s="415">
        <v>4</v>
      </c>
      <c r="Y30" s="415">
        <v>1175</v>
      </c>
    </row>
    <row r="31" spans="1:25" ht="16.5" customHeight="1">
      <c r="A31" s="167"/>
      <c r="B31" s="17" t="s">
        <v>166</v>
      </c>
      <c r="C31" s="341">
        <f>SUM(D31:E31)</f>
        <v>1</v>
      </c>
      <c r="D31" s="415">
        <v>1</v>
      </c>
      <c r="E31" s="340" t="s">
        <v>29</v>
      </c>
      <c r="F31" s="340" t="s">
        <v>29</v>
      </c>
      <c r="G31" s="340" t="s">
        <v>29</v>
      </c>
      <c r="H31" s="340" t="s">
        <v>29</v>
      </c>
      <c r="I31" s="340" t="s">
        <v>29</v>
      </c>
      <c r="J31" s="340" t="s">
        <v>29</v>
      </c>
      <c r="K31" s="340" t="s">
        <v>29</v>
      </c>
      <c r="L31" s="415">
        <v>16</v>
      </c>
      <c r="M31" s="415">
        <v>483</v>
      </c>
      <c r="N31" s="340" t="s">
        <v>29</v>
      </c>
      <c r="O31" s="415">
        <v>518</v>
      </c>
      <c r="P31" s="340" t="s">
        <v>29</v>
      </c>
      <c r="Q31" s="340">
        <v>218</v>
      </c>
      <c r="R31" s="340" t="s">
        <v>29</v>
      </c>
      <c r="S31" s="415">
        <v>218</v>
      </c>
      <c r="T31" s="340" t="s">
        <v>29</v>
      </c>
      <c r="U31" s="340">
        <v>77</v>
      </c>
      <c r="V31" s="340" t="s">
        <v>29</v>
      </c>
      <c r="W31" s="340" t="s">
        <v>29</v>
      </c>
      <c r="X31" s="415">
        <v>4</v>
      </c>
      <c r="Y31" s="415">
        <v>450</v>
      </c>
    </row>
    <row r="32" spans="1:25" ht="16.5" customHeight="1">
      <c r="A32" s="167"/>
      <c r="B32" s="17"/>
      <c r="C32" s="164"/>
      <c r="D32" s="164"/>
      <c r="E32" s="164"/>
      <c r="F32" s="164"/>
      <c r="G32" s="164"/>
      <c r="H32" s="677"/>
      <c r="I32" s="677"/>
      <c r="J32" s="677"/>
      <c r="K32" s="677"/>
      <c r="L32" s="677"/>
      <c r="M32" s="677"/>
      <c r="N32" s="677"/>
      <c r="O32" s="677"/>
      <c r="P32" s="677"/>
      <c r="Q32" s="677"/>
      <c r="R32" s="677"/>
      <c r="S32" s="677"/>
      <c r="T32" s="677"/>
      <c r="U32" s="677"/>
      <c r="V32" s="677"/>
      <c r="W32" s="677"/>
      <c r="X32" s="677"/>
      <c r="Y32" s="677"/>
    </row>
    <row r="33" spans="1:25" ht="16.5" customHeight="1">
      <c r="A33" s="80" t="s">
        <v>165</v>
      </c>
      <c r="B33" s="79"/>
      <c r="C33" s="163">
        <f>SUM(C34:C41)</f>
        <v>27</v>
      </c>
      <c r="D33" s="163">
        <f>SUM(D34:D41)</f>
        <v>8</v>
      </c>
      <c r="E33" s="163">
        <f>SUM(E34:E41)</f>
        <v>19</v>
      </c>
      <c r="F33" s="163">
        <f>SUM(F34:F41)</f>
        <v>13</v>
      </c>
      <c r="G33" s="163">
        <f>SUM(G34:G41)</f>
        <v>2</v>
      </c>
      <c r="H33" s="163">
        <f>SUM(H34:H41)</f>
        <v>5</v>
      </c>
      <c r="I33" s="163">
        <f>SUM(I34:I41)</f>
        <v>6</v>
      </c>
      <c r="J33" s="163">
        <f>SUM(J34:J41)</f>
        <v>7</v>
      </c>
      <c r="K33" s="163">
        <f>SUM(K34:K41)</f>
        <v>318</v>
      </c>
      <c r="L33" s="163">
        <f>SUM(L34:L41)</f>
        <v>42</v>
      </c>
      <c r="M33" s="163">
        <f>SUM(M34:M41)</f>
        <v>3576</v>
      </c>
      <c r="N33" s="163">
        <f>SUM(N34:N41)</f>
        <v>161</v>
      </c>
      <c r="O33" s="163">
        <f>SUM(O34:O41)</f>
        <v>6400</v>
      </c>
      <c r="P33" s="163">
        <f>SUM(P34:P41)</f>
        <v>1</v>
      </c>
      <c r="Q33" s="163">
        <f>SUM(Q34:Q41)</f>
        <v>508</v>
      </c>
      <c r="R33" s="163">
        <f>SUM(R34:R41)</f>
        <v>4</v>
      </c>
      <c r="S33" s="163">
        <f>SUM(S34:S41)</f>
        <v>52</v>
      </c>
      <c r="T33" s="163">
        <f>SUM(T34:T41)</f>
        <v>3</v>
      </c>
      <c r="U33" s="163">
        <f>SUM(U34:U41)</f>
        <v>25</v>
      </c>
      <c r="V33" s="81" t="s">
        <v>29</v>
      </c>
      <c r="W33" s="81" t="s">
        <v>29</v>
      </c>
      <c r="X33" s="163">
        <f>SUM(X34:X41)</f>
        <v>25</v>
      </c>
      <c r="Y33" s="163">
        <f>SUM(Y34:Y41)</f>
        <v>7196</v>
      </c>
    </row>
    <row r="34" spans="1:25" ht="16.5" customHeight="1">
      <c r="A34" s="167"/>
      <c r="B34" s="17" t="s">
        <v>164</v>
      </c>
      <c r="C34" s="341">
        <f>SUM(D34:E34)</f>
        <v>4</v>
      </c>
      <c r="D34" s="415">
        <v>1</v>
      </c>
      <c r="E34" s="415">
        <v>3</v>
      </c>
      <c r="F34" s="340" t="s">
        <v>29</v>
      </c>
      <c r="G34" s="340" t="s">
        <v>29</v>
      </c>
      <c r="H34" s="340" t="s">
        <v>29</v>
      </c>
      <c r="I34" s="340" t="s">
        <v>29</v>
      </c>
      <c r="J34" s="415">
        <v>1</v>
      </c>
      <c r="K34" s="415">
        <v>62</v>
      </c>
      <c r="L34" s="415">
        <v>3</v>
      </c>
      <c r="M34" s="415">
        <v>603</v>
      </c>
      <c r="N34" s="340" t="s">
        <v>29</v>
      </c>
      <c r="O34" s="415">
        <v>720</v>
      </c>
      <c r="P34" s="340" t="s">
        <v>29</v>
      </c>
      <c r="Q34" s="415">
        <v>425</v>
      </c>
      <c r="R34" s="340" t="s">
        <v>29</v>
      </c>
      <c r="S34" s="340" t="s">
        <v>29</v>
      </c>
      <c r="T34" s="340" t="s">
        <v>29</v>
      </c>
      <c r="U34" s="340" t="s">
        <v>29</v>
      </c>
      <c r="V34" s="340" t="s">
        <v>29</v>
      </c>
      <c r="W34" s="340" t="s">
        <v>29</v>
      </c>
      <c r="X34" s="415">
        <v>5</v>
      </c>
      <c r="Y34" s="415">
        <v>1317</v>
      </c>
    </row>
    <row r="35" spans="1:25" ht="16.5" customHeight="1">
      <c r="A35" s="167"/>
      <c r="B35" s="17" t="s">
        <v>163</v>
      </c>
      <c r="C35" s="341">
        <f>SUM(D35:E35)</f>
        <v>7</v>
      </c>
      <c r="D35" s="415">
        <v>1</v>
      </c>
      <c r="E35" s="415">
        <v>6</v>
      </c>
      <c r="F35" s="165">
        <f>SUM(G35:I35)</f>
        <v>6</v>
      </c>
      <c r="G35" s="340" t="s">
        <v>29</v>
      </c>
      <c r="H35" s="415">
        <v>1</v>
      </c>
      <c r="I35" s="415">
        <v>5</v>
      </c>
      <c r="J35" s="415">
        <v>1</v>
      </c>
      <c r="K35" s="340">
        <v>17</v>
      </c>
      <c r="L35" s="415">
        <v>4</v>
      </c>
      <c r="M35" s="415">
        <v>566</v>
      </c>
      <c r="N35" s="415">
        <v>65</v>
      </c>
      <c r="O35" s="415">
        <v>1414</v>
      </c>
      <c r="P35" s="340" t="s">
        <v>29</v>
      </c>
      <c r="Q35" s="340" t="s">
        <v>29</v>
      </c>
      <c r="R35" s="340" t="s">
        <v>29</v>
      </c>
      <c r="S35" s="340" t="s">
        <v>29</v>
      </c>
      <c r="T35" s="340" t="s">
        <v>29</v>
      </c>
      <c r="U35" s="340" t="s">
        <v>29</v>
      </c>
      <c r="V35" s="340" t="s">
        <v>29</v>
      </c>
      <c r="W35" s="340" t="s">
        <v>29</v>
      </c>
      <c r="X35" s="415">
        <v>5</v>
      </c>
      <c r="Y35" s="415">
        <v>1946</v>
      </c>
    </row>
    <row r="36" spans="1:25" ht="16.5" customHeight="1">
      <c r="A36" s="167"/>
      <c r="B36" s="17" t="s">
        <v>162</v>
      </c>
      <c r="C36" s="341">
        <f>SUM(D36:E36)</f>
        <v>5</v>
      </c>
      <c r="D36" s="415">
        <v>1</v>
      </c>
      <c r="E36" s="415">
        <v>4</v>
      </c>
      <c r="F36" s="165">
        <f>SUM(G36:I36)</f>
        <v>5</v>
      </c>
      <c r="G36" s="340" t="s">
        <v>29</v>
      </c>
      <c r="H36" s="415">
        <v>4</v>
      </c>
      <c r="I36" s="415">
        <v>1</v>
      </c>
      <c r="J36" s="415">
        <v>5</v>
      </c>
      <c r="K36" s="415">
        <v>60</v>
      </c>
      <c r="L36" s="415">
        <v>6</v>
      </c>
      <c r="M36" s="415">
        <v>1600</v>
      </c>
      <c r="N36" s="415">
        <v>59</v>
      </c>
      <c r="O36" s="415">
        <v>3731</v>
      </c>
      <c r="P36" s="340" t="s">
        <v>29</v>
      </c>
      <c r="Q36" s="340" t="s">
        <v>29</v>
      </c>
      <c r="R36" s="340">
        <v>4</v>
      </c>
      <c r="S36" s="415">
        <v>52</v>
      </c>
      <c r="T36" s="340">
        <v>3</v>
      </c>
      <c r="U36" s="415">
        <v>25</v>
      </c>
      <c r="V36" s="340" t="s">
        <v>29</v>
      </c>
      <c r="W36" s="340" t="s">
        <v>29</v>
      </c>
      <c r="X36" s="415">
        <v>7</v>
      </c>
      <c r="Y36" s="415">
        <v>3227</v>
      </c>
    </row>
    <row r="37" spans="1:25" ht="16.5" customHeight="1">
      <c r="A37" s="167"/>
      <c r="B37" s="17" t="s">
        <v>161</v>
      </c>
      <c r="C37" s="341">
        <f>SUM(D37:E37)</f>
        <v>1</v>
      </c>
      <c r="D37" s="415">
        <v>1</v>
      </c>
      <c r="E37" s="340" t="s">
        <v>29</v>
      </c>
      <c r="F37" s="340" t="s">
        <v>29</v>
      </c>
      <c r="G37" s="340" t="s">
        <v>29</v>
      </c>
      <c r="H37" s="340" t="s">
        <v>29</v>
      </c>
      <c r="I37" s="340" t="s">
        <v>29</v>
      </c>
      <c r="J37" s="340" t="s">
        <v>29</v>
      </c>
      <c r="K37" s="415">
        <v>19</v>
      </c>
      <c r="L37" s="415">
        <v>1</v>
      </c>
      <c r="M37" s="415">
        <v>118</v>
      </c>
      <c r="N37" s="340" t="s">
        <v>29</v>
      </c>
      <c r="O37" s="415">
        <v>137</v>
      </c>
      <c r="P37" s="340" t="s">
        <v>29</v>
      </c>
      <c r="Q37" s="415">
        <v>68</v>
      </c>
      <c r="R37" s="340" t="s">
        <v>29</v>
      </c>
      <c r="S37" s="340" t="s">
        <v>29</v>
      </c>
      <c r="T37" s="340" t="s">
        <v>29</v>
      </c>
      <c r="U37" s="340" t="s">
        <v>29</v>
      </c>
      <c r="V37" s="340" t="s">
        <v>29</v>
      </c>
      <c r="W37" s="340" t="s">
        <v>29</v>
      </c>
      <c r="X37" s="415">
        <v>1</v>
      </c>
      <c r="Y37" s="415">
        <v>122</v>
      </c>
    </row>
    <row r="38" spans="1:25" ht="16.5" customHeight="1">
      <c r="A38" s="167"/>
      <c r="B38" s="17" t="s">
        <v>160</v>
      </c>
      <c r="C38" s="341">
        <f>SUM(D38:E38)</f>
        <v>5</v>
      </c>
      <c r="D38" s="415">
        <v>1</v>
      </c>
      <c r="E38" s="415">
        <v>4</v>
      </c>
      <c r="F38" s="340" t="s">
        <v>29</v>
      </c>
      <c r="G38" s="340" t="s">
        <v>29</v>
      </c>
      <c r="H38" s="340" t="s">
        <v>29</v>
      </c>
      <c r="I38" s="340" t="s">
        <v>29</v>
      </c>
      <c r="J38" s="340" t="s">
        <v>29</v>
      </c>
      <c r="K38" s="340" t="s">
        <v>29</v>
      </c>
      <c r="L38" s="340" t="s">
        <v>29</v>
      </c>
      <c r="M38" s="415">
        <v>105</v>
      </c>
      <c r="N38" s="415">
        <v>10</v>
      </c>
      <c r="O38" s="340" t="s">
        <v>29</v>
      </c>
      <c r="P38" s="340" t="s">
        <v>29</v>
      </c>
      <c r="Q38" s="340" t="s">
        <v>29</v>
      </c>
      <c r="R38" s="340" t="s">
        <v>29</v>
      </c>
      <c r="S38" s="340" t="s">
        <v>29</v>
      </c>
      <c r="T38" s="340" t="s">
        <v>29</v>
      </c>
      <c r="U38" s="340" t="s">
        <v>29</v>
      </c>
      <c r="V38" s="340" t="s">
        <v>29</v>
      </c>
      <c r="W38" s="340" t="s">
        <v>29</v>
      </c>
      <c r="X38" s="415">
        <v>2</v>
      </c>
      <c r="Y38" s="415">
        <v>132</v>
      </c>
    </row>
    <row r="39" spans="1:25" ht="16.5" customHeight="1">
      <c r="A39" s="167"/>
      <c r="B39" s="17" t="s">
        <v>159</v>
      </c>
      <c r="C39" s="341">
        <f>SUM(D39:E39)</f>
        <v>1</v>
      </c>
      <c r="D39" s="415">
        <v>1</v>
      </c>
      <c r="E39" s="340" t="s">
        <v>29</v>
      </c>
      <c r="F39" s="340" t="s">
        <v>29</v>
      </c>
      <c r="G39" s="340" t="s">
        <v>29</v>
      </c>
      <c r="H39" s="340" t="s">
        <v>29</v>
      </c>
      <c r="I39" s="340" t="s">
        <v>29</v>
      </c>
      <c r="J39" s="340" t="s">
        <v>29</v>
      </c>
      <c r="K39" s="340" t="s">
        <v>29</v>
      </c>
      <c r="L39" s="415">
        <v>19</v>
      </c>
      <c r="M39" s="415">
        <v>327</v>
      </c>
      <c r="N39" s="415">
        <v>21</v>
      </c>
      <c r="O39" s="415">
        <v>319</v>
      </c>
      <c r="P39" s="415">
        <v>1</v>
      </c>
      <c r="Q39" s="415">
        <v>15</v>
      </c>
      <c r="R39" s="340" t="s">
        <v>29</v>
      </c>
      <c r="S39" s="340" t="s">
        <v>29</v>
      </c>
      <c r="T39" s="340" t="s">
        <v>29</v>
      </c>
      <c r="U39" s="340" t="s">
        <v>29</v>
      </c>
      <c r="V39" s="340" t="s">
        <v>29</v>
      </c>
      <c r="W39" s="340" t="s">
        <v>29</v>
      </c>
      <c r="X39" s="415">
        <v>2</v>
      </c>
      <c r="Y39" s="415">
        <v>247</v>
      </c>
    </row>
    <row r="40" spans="1:25" ht="16.5" customHeight="1">
      <c r="A40" s="167"/>
      <c r="B40" s="17" t="s">
        <v>158</v>
      </c>
      <c r="C40" s="341">
        <f>SUM(D40:E40)</f>
        <v>1</v>
      </c>
      <c r="D40" s="415">
        <v>1</v>
      </c>
      <c r="E40" s="340" t="s">
        <v>29</v>
      </c>
      <c r="F40" s="340" t="s">
        <v>29</v>
      </c>
      <c r="G40" s="340" t="s">
        <v>29</v>
      </c>
      <c r="H40" s="340" t="s">
        <v>29</v>
      </c>
      <c r="I40" s="340" t="s">
        <v>29</v>
      </c>
      <c r="J40" s="340" t="s">
        <v>29</v>
      </c>
      <c r="K40" s="415">
        <v>123</v>
      </c>
      <c r="L40" s="415">
        <v>7</v>
      </c>
      <c r="M40" s="415">
        <v>115</v>
      </c>
      <c r="N40" s="415">
        <v>6</v>
      </c>
      <c r="O40" s="415">
        <v>79</v>
      </c>
      <c r="P40" s="340" t="s">
        <v>29</v>
      </c>
      <c r="Q40" s="340" t="s">
        <v>29</v>
      </c>
      <c r="R40" s="340" t="s">
        <v>29</v>
      </c>
      <c r="S40" s="340" t="s">
        <v>29</v>
      </c>
      <c r="T40" s="340" t="s">
        <v>29</v>
      </c>
      <c r="U40" s="340" t="s">
        <v>29</v>
      </c>
      <c r="V40" s="340" t="s">
        <v>29</v>
      </c>
      <c r="W40" s="340" t="s">
        <v>29</v>
      </c>
      <c r="X40" s="415">
        <v>1</v>
      </c>
      <c r="Y40" s="415">
        <v>61</v>
      </c>
    </row>
    <row r="41" spans="1:25" ht="16.5" customHeight="1">
      <c r="A41" s="167"/>
      <c r="B41" s="17" t="s">
        <v>157</v>
      </c>
      <c r="C41" s="341">
        <f>SUM(D41:E41)</f>
        <v>3</v>
      </c>
      <c r="D41" s="415">
        <v>1</v>
      </c>
      <c r="E41" s="415">
        <v>2</v>
      </c>
      <c r="F41" s="165">
        <f>SUM(G41:I41)</f>
        <v>2</v>
      </c>
      <c r="G41" s="340">
        <v>2</v>
      </c>
      <c r="H41" s="340" t="s">
        <v>29</v>
      </c>
      <c r="I41" s="340" t="s">
        <v>29</v>
      </c>
      <c r="J41" s="340" t="s">
        <v>29</v>
      </c>
      <c r="K41" s="415">
        <v>37</v>
      </c>
      <c r="L41" s="415">
        <v>2</v>
      </c>
      <c r="M41" s="415">
        <v>142</v>
      </c>
      <c r="N41" s="340" t="s">
        <v>29</v>
      </c>
      <c r="O41" s="340" t="s">
        <v>29</v>
      </c>
      <c r="P41" s="340" t="s">
        <v>29</v>
      </c>
      <c r="Q41" s="340" t="s">
        <v>29</v>
      </c>
      <c r="R41" s="340" t="s">
        <v>29</v>
      </c>
      <c r="S41" s="340" t="s">
        <v>29</v>
      </c>
      <c r="T41" s="340" t="s">
        <v>29</v>
      </c>
      <c r="U41" s="340" t="s">
        <v>29</v>
      </c>
      <c r="V41" s="340" t="s">
        <v>29</v>
      </c>
      <c r="W41" s="340" t="s">
        <v>29</v>
      </c>
      <c r="X41" s="415">
        <v>2</v>
      </c>
      <c r="Y41" s="415">
        <v>144</v>
      </c>
    </row>
    <row r="42" spans="1:25" ht="16.5" customHeight="1">
      <c r="A42" s="167"/>
      <c r="B42" s="17"/>
      <c r="C42" s="164"/>
      <c r="D42" s="164"/>
      <c r="E42" s="164"/>
      <c r="F42" s="164"/>
      <c r="G42" s="164"/>
      <c r="H42" s="677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</row>
    <row r="43" spans="1:25" ht="16.5" customHeight="1">
      <c r="A43" s="80" t="s">
        <v>156</v>
      </c>
      <c r="B43" s="79"/>
      <c r="C43" s="163">
        <f>SUM(C44:C48)</f>
        <v>47</v>
      </c>
      <c r="D43" s="163">
        <f>SUM(D44:D48)</f>
        <v>4</v>
      </c>
      <c r="E43" s="163">
        <f>SUM(E44:E48)</f>
        <v>43</v>
      </c>
      <c r="F43" s="163">
        <f>SUM(F44:F48)</f>
        <v>23</v>
      </c>
      <c r="G43" s="163">
        <f>SUM(G44:G48)</f>
        <v>2</v>
      </c>
      <c r="H43" s="163">
        <f>SUM(H44:H48)</f>
        <v>20</v>
      </c>
      <c r="I43" s="163">
        <f>SUM(I44:I48)</f>
        <v>1</v>
      </c>
      <c r="J43" s="163">
        <f>SUM(J44:J48)</f>
        <v>13</v>
      </c>
      <c r="K43" s="163">
        <f>SUM(K44:K48)</f>
        <v>516</v>
      </c>
      <c r="L43" s="163">
        <f>SUM(L44:L48)</f>
        <v>49</v>
      </c>
      <c r="M43" s="163">
        <f>SUM(M44:M48)</f>
        <v>5923</v>
      </c>
      <c r="N43" s="163">
        <f>SUM(N44:N48)</f>
        <v>62</v>
      </c>
      <c r="O43" s="163">
        <f>SUM(O44:O48)</f>
        <v>7963</v>
      </c>
      <c r="P43" s="163">
        <f>SUM(P44:P48)</f>
        <v>62</v>
      </c>
      <c r="Q43" s="163">
        <f>SUM(Q44:Q48)</f>
        <v>1453</v>
      </c>
      <c r="R43" s="163">
        <f>SUM(R44:R48)</f>
        <v>1</v>
      </c>
      <c r="S43" s="163">
        <f>SUM(S44:S48)</f>
        <v>80</v>
      </c>
      <c r="T43" s="81" t="s">
        <v>29</v>
      </c>
      <c r="U43" s="81" t="s">
        <v>29</v>
      </c>
      <c r="V43" s="163">
        <f>SUM(V44:V48)</f>
        <v>1</v>
      </c>
      <c r="W43" s="163">
        <f>SUM(W44:W48)</f>
        <v>59</v>
      </c>
      <c r="X43" s="163">
        <f>SUM(X44:X48)</f>
        <v>28</v>
      </c>
      <c r="Y43" s="163">
        <f>SUM(Y44:Y48)</f>
        <v>8779</v>
      </c>
    </row>
    <row r="44" spans="1:25" ht="16.5" customHeight="1">
      <c r="A44" s="167"/>
      <c r="B44" s="17" t="s">
        <v>155</v>
      </c>
      <c r="C44" s="341">
        <f>SUM(D44:E44)</f>
        <v>10</v>
      </c>
      <c r="D44" s="415">
        <v>1</v>
      </c>
      <c r="E44" s="415">
        <v>9</v>
      </c>
      <c r="F44" s="165">
        <f>SUM(G44:I44)</f>
        <v>5</v>
      </c>
      <c r="G44" s="340">
        <v>1</v>
      </c>
      <c r="H44" s="415">
        <v>3</v>
      </c>
      <c r="I44" s="416">
        <v>1</v>
      </c>
      <c r="J44" s="415">
        <v>6</v>
      </c>
      <c r="K44" s="415">
        <v>250</v>
      </c>
      <c r="L44" s="415">
        <v>3</v>
      </c>
      <c r="M44" s="415">
        <v>950</v>
      </c>
      <c r="N44" s="415">
        <v>10</v>
      </c>
      <c r="O44" s="415">
        <v>4126</v>
      </c>
      <c r="P44" s="416">
        <v>6</v>
      </c>
      <c r="Q44" s="416">
        <v>164</v>
      </c>
      <c r="R44" s="340" t="s">
        <v>29</v>
      </c>
      <c r="S44" s="415">
        <v>61</v>
      </c>
      <c r="T44" s="340" t="s">
        <v>29</v>
      </c>
      <c r="U44" s="340" t="s">
        <v>29</v>
      </c>
      <c r="V44" s="340" t="s">
        <v>29</v>
      </c>
      <c r="W44" s="340" t="s">
        <v>29</v>
      </c>
      <c r="X44" s="415">
        <v>13</v>
      </c>
      <c r="Y44" s="415">
        <v>3610</v>
      </c>
    </row>
    <row r="45" spans="1:25" ht="16.5" customHeight="1">
      <c r="A45" s="167"/>
      <c r="B45" s="17" t="s">
        <v>154</v>
      </c>
      <c r="C45" s="341">
        <f>SUM(D45:E45)</f>
        <v>4</v>
      </c>
      <c r="D45" s="340" t="s">
        <v>29</v>
      </c>
      <c r="E45" s="415">
        <v>4</v>
      </c>
      <c r="F45" s="165">
        <f>SUM(G45:I45)</f>
        <v>2</v>
      </c>
      <c r="G45" s="340" t="s">
        <v>29</v>
      </c>
      <c r="H45" s="415">
        <v>2</v>
      </c>
      <c r="I45" s="340" t="s">
        <v>29</v>
      </c>
      <c r="J45" s="340" t="s">
        <v>29</v>
      </c>
      <c r="K45" s="340" t="s">
        <v>29</v>
      </c>
      <c r="L45" s="415">
        <v>27</v>
      </c>
      <c r="M45" s="415">
        <v>1271</v>
      </c>
      <c r="N45" s="415">
        <v>28</v>
      </c>
      <c r="O45" s="415">
        <v>395</v>
      </c>
      <c r="P45" s="415">
        <v>5</v>
      </c>
      <c r="Q45" s="415">
        <v>89</v>
      </c>
      <c r="R45" s="340" t="s">
        <v>29</v>
      </c>
      <c r="S45" s="340" t="s">
        <v>29</v>
      </c>
      <c r="T45" s="340" t="s">
        <v>29</v>
      </c>
      <c r="U45" s="340" t="s">
        <v>29</v>
      </c>
      <c r="V45" s="340" t="s">
        <v>29</v>
      </c>
      <c r="W45" s="340" t="s">
        <v>29</v>
      </c>
      <c r="X45" s="415">
        <v>3</v>
      </c>
      <c r="Y45" s="415">
        <v>732</v>
      </c>
    </row>
    <row r="46" spans="1:25" ht="16.5" customHeight="1">
      <c r="A46" s="167"/>
      <c r="B46" s="17" t="s">
        <v>153</v>
      </c>
      <c r="C46" s="341">
        <f>SUM(D46:E46)</f>
        <v>8</v>
      </c>
      <c r="D46" s="415">
        <v>1</v>
      </c>
      <c r="E46" s="415">
        <v>7</v>
      </c>
      <c r="F46" s="340" t="s">
        <v>29</v>
      </c>
      <c r="G46" s="340" t="s">
        <v>29</v>
      </c>
      <c r="H46" s="340" t="s">
        <v>29</v>
      </c>
      <c r="I46" s="340" t="s">
        <v>29</v>
      </c>
      <c r="J46" s="340" t="s">
        <v>29</v>
      </c>
      <c r="K46" s="340" t="s">
        <v>29</v>
      </c>
      <c r="L46" s="415">
        <v>7</v>
      </c>
      <c r="M46" s="415">
        <v>1031</v>
      </c>
      <c r="N46" s="340" t="s">
        <v>29</v>
      </c>
      <c r="O46" s="415">
        <v>713</v>
      </c>
      <c r="P46" s="415">
        <v>14</v>
      </c>
      <c r="Q46" s="415">
        <v>304</v>
      </c>
      <c r="R46" s="415">
        <v>1</v>
      </c>
      <c r="S46" s="415">
        <v>19</v>
      </c>
      <c r="T46" s="340" t="s">
        <v>29</v>
      </c>
      <c r="U46" s="340" t="s">
        <v>29</v>
      </c>
      <c r="V46" s="340" t="s">
        <v>29</v>
      </c>
      <c r="W46" s="340" t="s">
        <v>29</v>
      </c>
      <c r="X46" s="415">
        <v>3</v>
      </c>
      <c r="Y46" s="415">
        <v>934</v>
      </c>
    </row>
    <row r="47" spans="1:25" ht="16.5" customHeight="1">
      <c r="A47" s="167"/>
      <c r="B47" s="17" t="s">
        <v>152</v>
      </c>
      <c r="C47" s="341">
        <f>SUM(D47:E47)</f>
        <v>8</v>
      </c>
      <c r="D47" s="415">
        <v>1</v>
      </c>
      <c r="E47" s="415">
        <v>7</v>
      </c>
      <c r="F47" s="165">
        <f>SUM(G47:I47)</f>
        <v>1</v>
      </c>
      <c r="G47" s="340">
        <v>1</v>
      </c>
      <c r="H47" s="340" t="s">
        <v>29</v>
      </c>
      <c r="I47" s="340" t="s">
        <v>29</v>
      </c>
      <c r="J47" s="340" t="s">
        <v>29</v>
      </c>
      <c r="K47" s="340" t="s">
        <v>29</v>
      </c>
      <c r="L47" s="340" t="s">
        <v>29</v>
      </c>
      <c r="M47" s="415">
        <v>2671</v>
      </c>
      <c r="N47" s="415">
        <v>24</v>
      </c>
      <c r="O47" s="415">
        <v>851</v>
      </c>
      <c r="P47" s="415">
        <v>17</v>
      </c>
      <c r="Q47" s="415">
        <v>349</v>
      </c>
      <c r="R47" s="340" t="s">
        <v>29</v>
      </c>
      <c r="S47" s="340" t="s">
        <v>29</v>
      </c>
      <c r="T47" s="340" t="s">
        <v>29</v>
      </c>
      <c r="U47" s="340" t="s">
        <v>29</v>
      </c>
      <c r="V47" s="415">
        <v>1</v>
      </c>
      <c r="W47" s="415">
        <v>36</v>
      </c>
      <c r="X47" s="415">
        <v>3</v>
      </c>
      <c r="Y47" s="415">
        <v>1084</v>
      </c>
    </row>
    <row r="48" spans="1:25" ht="16.5" customHeight="1">
      <c r="A48" s="167"/>
      <c r="B48" s="17" t="s">
        <v>151</v>
      </c>
      <c r="C48" s="341">
        <f>SUM(D48:E48)</f>
        <v>17</v>
      </c>
      <c r="D48" s="415">
        <v>1</v>
      </c>
      <c r="E48" s="415">
        <v>16</v>
      </c>
      <c r="F48" s="165">
        <f>SUM(G48:I48)</f>
        <v>15</v>
      </c>
      <c r="G48" s="340" t="s">
        <v>29</v>
      </c>
      <c r="H48" s="415">
        <v>15</v>
      </c>
      <c r="I48" s="340" t="s">
        <v>29</v>
      </c>
      <c r="J48" s="415">
        <v>7</v>
      </c>
      <c r="K48" s="416">
        <v>266</v>
      </c>
      <c r="L48" s="415">
        <v>12</v>
      </c>
      <c r="M48" s="340" t="s">
        <v>29</v>
      </c>
      <c r="N48" s="340" t="s">
        <v>29</v>
      </c>
      <c r="O48" s="415">
        <v>1878</v>
      </c>
      <c r="P48" s="415">
        <v>20</v>
      </c>
      <c r="Q48" s="415">
        <v>547</v>
      </c>
      <c r="R48" s="340" t="s">
        <v>29</v>
      </c>
      <c r="S48" s="340" t="s">
        <v>29</v>
      </c>
      <c r="T48" s="340" t="s">
        <v>29</v>
      </c>
      <c r="U48" s="340" t="s">
        <v>29</v>
      </c>
      <c r="V48" s="340" t="s">
        <v>29</v>
      </c>
      <c r="W48" s="415">
        <v>23</v>
      </c>
      <c r="X48" s="415">
        <v>6</v>
      </c>
      <c r="Y48" s="415">
        <v>2419</v>
      </c>
    </row>
    <row r="49" spans="1:25" ht="16.5" customHeight="1">
      <c r="A49" s="167"/>
      <c r="B49" s="17"/>
      <c r="C49" s="164"/>
      <c r="D49" s="164"/>
      <c r="E49" s="164"/>
      <c r="F49" s="164"/>
      <c r="G49" s="164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7"/>
      <c r="W49" s="677"/>
      <c r="X49" s="677"/>
      <c r="Y49" s="677"/>
    </row>
    <row r="50" spans="1:25" ht="16.5" customHeight="1">
      <c r="A50" s="80" t="s">
        <v>150</v>
      </c>
      <c r="B50" s="79"/>
      <c r="C50" s="163">
        <f>SUM(C51:C54)</f>
        <v>48</v>
      </c>
      <c r="D50" s="163">
        <f>SUM(D51:D54)</f>
        <v>3</v>
      </c>
      <c r="E50" s="163">
        <f>SUM(E51:E54)</f>
        <v>45</v>
      </c>
      <c r="F50" s="163">
        <f>SUM(F51:F54)</f>
        <v>7</v>
      </c>
      <c r="G50" s="81" t="s">
        <v>29</v>
      </c>
      <c r="H50" s="163">
        <f>SUM(H51:H54)</f>
        <v>4</v>
      </c>
      <c r="I50" s="163">
        <f>SUM(I51:I54)</f>
        <v>3</v>
      </c>
      <c r="J50" s="163">
        <f>SUM(J51:J54)</f>
        <v>23</v>
      </c>
      <c r="K50" s="163">
        <f>SUM(K51:K54)</f>
        <v>409</v>
      </c>
      <c r="L50" s="163">
        <f>SUM(L51:L54)</f>
        <v>39</v>
      </c>
      <c r="M50" s="163">
        <f>SUM(M51:M54)</f>
        <v>3688</v>
      </c>
      <c r="N50" s="163">
        <f>SUM(N51:N54)</f>
        <v>42</v>
      </c>
      <c r="O50" s="163">
        <f>SUM(O51:O54)</f>
        <v>921</v>
      </c>
      <c r="P50" s="163">
        <f>SUM(P51:P54)</f>
        <v>16</v>
      </c>
      <c r="Q50" s="163">
        <f>SUM(Q51:Q54)</f>
        <v>307</v>
      </c>
      <c r="R50" s="163">
        <f>SUM(R51:R54)</f>
        <v>2</v>
      </c>
      <c r="S50" s="163">
        <f>SUM(S51:S54)</f>
        <v>22</v>
      </c>
      <c r="T50" s="163">
        <f>SUM(T51:T54)</f>
        <v>1</v>
      </c>
      <c r="U50" s="163">
        <f>SUM(U51:U54)</f>
        <v>36</v>
      </c>
      <c r="V50" s="81" t="s">
        <v>29</v>
      </c>
      <c r="W50" s="81" t="s">
        <v>29</v>
      </c>
      <c r="X50" s="163">
        <f>SUM(X51:X54)</f>
        <v>29</v>
      </c>
      <c r="Y50" s="163">
        <f>SUM(Y51:Y54)</f>
        <v>3235</v>
      </c>
    </row>
    <row r="51" spans="1:25" ht="16.5" customHeight="1">
      <c r="A51" s="315"/>
      <c r="B51" s="17" t="s">
        <v>149</v>
      </c>
      <c r="C51" s="341">
        <f>SUM(D51:E51)</f>
        <v>11</v>
      </c>
      <c r="D51" s="415">
        <v>1</v>
      </c>
      <c r="E51" s="415">
        <v>10</v>
      </c>
      <c r="F51" s="165">
        <f>SUM(G51:I51)</f>
        <v>4</v>
      </c>
      <c r="G51" s="340" t="s">
        <v>29</v>
      </c>
      <c r="H51" s="415">
        <v>3</v>
      </c>
      <c r="I51" s="416">
        <v>1</v>
      </c>
      <c r="J51" s="415">
        <v>7</v>
      </c>
      <c r="K51" s="415">
        <v>21</v>
      </c>
      <c r="L51" s="415">
        <v>10</v>
      </c>
      <c r="M51" s="415">
        <v>1010</v>
      </c>
      <c r="N51" s="415">
        <v>17</v>
      </c>
      <c r="O51" s="415">
        <v>428</v>
      </c>
      <c r="P51" s="416">
        <v>10</v>
      </c>
      <c r="Q51" s="416">
        <v>138</v>
      </c>
      <c r="R51" s="416">
        <v>1</v>
      </c>
      <c r="S51" s="416">
        <v>12</v>
      </c>
      <c r="T51" s="340" t="s">
        <v>29</v>
      </c>
      <c r="U51" s="340" t="s">
        <v>29</v>
      </c>
      <c r="V51" s="340" t="s">
        <v>29</v>
      </c>
      <c r="W51" s="340" t="s">
        <v>29</v>
      </c>
      <c r="X51" s="415">
        <v>8</v>
      </c>
      <c r="Y51" s="415">
        <v>630</v>
      </c>
    </row>
    <row r="52" spans="1:25" ht="16.5" customHeight="1">
      <c r="A52" s="315"/>
      <c r="B52" s="17" t="s">
        <v>148</v>
      </c>
      <c r="C52" s="341">
        <f>SUM(D52:E52)</f>
        <v>27</v>
      </c>
      <c r="D52" s="415">
        <v>1</v>
      </c>
      <c r="E52" s="415">
        <v>26</v>
      </c>
      <c r="F52" s="165">
        <f>SUM(G52:I52)</f>
        <v>2</v>
      </c>
      <c r="G52" s="340" t="s">
        <v>29</v>
      </c>
      <c r="H52" s="416">
        <v>1</v>
      </c>
      <c r="I52" s="416">
        <v>1</v>
      </c>
      <c r="J52" s="415">
        <v>16</v>
      </c>
      <c r="K52" s="415">
        <v>325</v>
      </c>
      <c r="L52" s="415">
        <v>18</v>
      </c>
      <c r="M52" s="415">
        <v>498</v>
      </c>
      <c r="N52" s="340" t="s">
        <v>29</v>
      </c>
      <c r="O52" s="340" t="s">
        <v>29</v>
      </c>
      <c r="P52" s="415">
        <v>2</v>
      </c>
      <c r="Q52" s="415">
        <v>40</v>
      </c>
      <c r="R52" s="340" t="s">
        <v>29</v>
      </c>
      <c r="S52" s="340" t="s">
        <v>29</v>
      </c>
      <c r="T52" s="340" t="s">
        <v>29</v>
      </c>
      <c r="U52" s="340" t="s">
        <v>29</v>
      </c>
      <c r="V52" s="340" t="s">
        <v>29</v>
      </c>
      <c r="W52" s="340" t="s">
        <v>29</v>
      </c>
      <c r="X52" s="415">
        <v>3</v>
      </c>
      <c r="Y52" s="415">
        <v>608</v>
      </c>
    </row>
    <row r="53" spans="1:25" ht="16.5" customHeight="1">
      <c r="A53" s="315"/>
      <c r="B53" s="17" t="s">
        <v>147</v>
      </c>
      <c r="C53" s="341">
        <f>SUM(D53:E53)</f>
        <v>9</v>
      </c>
      <c r="D53" s="340" t="s">
        <v>29</v>
      </c>
      <c r="E53" s="415">
        <v>9</v>
      </c>
      <c r="F53" s="340" t="s">
        <v>29</v>
      </c>
      <c r="G53" s="340" t="s">
        <v>29</v>
      </c>
      <c r="H53" s="340" t="s">
        <v>29</v>
      </c>
      <c r="I53" s="340" t="s">
        <v>29</v>
      </c>
      <c r="J53" s="340" t="s">
        <v>29</v>
      </c>
      <c r="K53" s="415">
        <v>63</v>
      </c>
      <c r="L53" s="415">
        <v>8</v>
      </c>
      <c r="M53" s="415">
        <v>1600</v>
      </c>
      <c r="N53" s="340" t="s">
        <v>29</v>
      </c>
      <c r="O53" s="340" t="s">
        <v>29</v>
      </c>
      <c r="P53" s="415">
        <v>2</v>
      </c>
      <c r="Q53" s="415">
        <v>54</v>
      </c>
      <c r="R53" s="340" t="s">
        <v>29</v>
      </c>
      <c r="S53" s="340" t="s">
        <v>29</v>
      </c>
      <c r="T53" s="416">
        <v>1</v>
      </c>
      <c r="U53" s="416">
        <v>36</v>
      </c>
      <c r="V53" s="340" t="s">
        <v>29</v>
      </c>
      <c r="W53" s="340" t="s">
        <v>29</v>
      </c>
      <c r="X53" s="415">
        <v>14</v>
      </c>
      <c r="Y53" s="415">
        <v>1299</v>
      </c>
    </row>
    <row r="54" spans="1:25" ht="16.5" customHeight="1">
      <c r="A54" s="315"/>
      <c r="B54" s="17" t="s">
        <v>146</v>
      </c>
      <c r="C54" s="341">
        <f>SUM(D54:E54)</f>
        <v>1</v>
      </c>
      <c r="D54" s="415">
        <v>1</v>
      </c>
      <c r="E54" s="340" t="s">
        <v>29</v>
      </c>
      <c r="F54" s="165">
        <f>SUM(G54:I54)</f>
        <v>1</v>
      </c>
      <c r="G54" s="340" t="s">
        <v>29</v>
      </c>
      <c r="H54" s="340" t="s">
        <v>29</v>
      </c>
      <c r="I54" s="415">
        <v>1</v>
      </c>
      <c r="J54" s="340" t="s">
        <v>29</v>
      </c>
      <c r="K54" s="340" t="s">
        <v>29</v>
      </c>
      <c r="L54" s="415">
        <v>3</v>
      </c>
      <c r="M54" s="415">
        <v>580</v>
      </c>
      <c r="N54" s="416">
        <v>25</v>
      </c>
      <c r="O54" s="416">
        <v>493</v>
      </c>
      <c r="P54" s="416">
        <v>2</v>
      </c>
      <c r="Q54" s="416">
        <v>75</v>
      </c>
      <c r="R54" s="416">
        <v>1</v>
      </c>
      <c r="S54" s="416">
        <v>10</v>
      </c>
      <c r="T54" s="340" t="s">
        <v>29</v>
      </c>
      <c r="U54" s="340" t="s">
        <v>29</v>
      </c>
      <c r="V54" s="340" t="s">
        <v>29</v>
      </c>
      <c r="W54" s="340" t="s">
        <v>29</v>
      </c>
      <c r="X54" s="415">
        <v>4</v>
      </c>
      <c r="Y54" s="415">
        <v>698</v>
      </c>
    </row>
    <row r="55" spans="1:25" ht="16.5" customHeight="1">
      <c r="A55" s="315"/>
      <c r="B55" s="17"/>
      <c r="C55" s="164"/>
      <c r="D55" s="164"/>
      <c r="E55" s="164"/>
      <c r="F55" s="164"/>
      <c r="G55" s="164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/>
      <c r="V55" s="677"/>
      <c r="W55" s="677"/>
      <c r="X55" s="677"/>
      <c r="Y55" s="677"/>
    </row>
    <row r="56" spans="1:25" ht="16.5" customHeight="1">
      <c r="A56" s="80" t="s">
        <v>145</v>
      </c>
      <c r="B56" s="79"/>
      <c r="C56" s="163">
        <f>SUM(C57:C62)</f>
        <v>12</v>
      </c>
      <c r="D56" s="163">
        <f>SUM(D57:D62)</f>
        <v>6</v>
      </c>
      <c r="E56" s="163">
        <f>SUM(E57:E62)</f>
        <v>6</v>
      </c>
      <c r="F56" s="163">
        <f>SUM(F57:F62)</f>
        <v>6</v>
      </c>
      <c r="G56" s="81" t="s">
        <v>29</v>
      </c>
      <c r="H56" s="163">
        <f>SUM(H57:H62)</f>
        <v>6</v>
      </c>
      <c r="I56" s="81" t="s">
        <v>29</v>
      </c>
      <c r="J56" s="163">
        <f>SUM(J57:J62)</f>
        <v>1</v>
      </c>
      <c r="K56" s="163">
        <f>SUM(K57:K62)</f>
        <v>200</v>
      </c>
      <c r="L56" s="163">
        <f>SUM(L57:L62)</f>
        <v>50</v>
      </c>
      <c r="M56" s="163">
        <f>SUM(M57:M62)</f>
        <v>4611</v>
      </c>
      <c r="N56" s="163">
        <f>SUM(N57:N62)</f>
        <v>45</v>
      </c>
      <c r="O56" s="163">
        <f>SUM(O57:O62)</f>
        <v>1816</v>
      </c>
      <c r="P56" s="163">
        <f>SUM(P57:P62)</f>
        <v>16</v>
      </c>
      <c r="Q56" s="163">
        <f>SUM(Q57:Q62)</f>
        <v>153</v>
      </c>
      <c r="R56" s="163">
        <f>SUM(R57:R62)</f>
        <v>1</v>
      </c>
      <c r="S56" s="163">
        <f>SUM(S57:S62)</f>
        <v>7</v>
      </c>
      <c r="T56" s="81" t="s">
        <v>29</v>
      </c>
      <c r="U56" s="81" t="s">
        <v>29</v>
      </c>
      <c r="V56" s="81" t="s">
        <v>29</v>
      </c>
      <c r="W56" s="81" t="s">
        <v>29</v>
      </c>
      <c r="X56" s="163">
        <f>SUM(X57:X62)</f>
        <v>22</v>
      </c>
      <c r="Y56" s="163">
        <f>SUM(Y57:Y62)</f>
        <v>2693</v>
      </c>
    </row>
    <row r="57" spans="1:25" ht="16.5" customHeight="1">
      <c r="A57" s="167"/>
      <c r="B57" s="17" t="s">
        <v>144</v>
      </c>
      <c r="C57" s="341">
        <f>SUM(D57:E57)</f>
        <v>1</v>
      </c>
      <c r="D57" s="415">
        <v>1</v>
      </c>
      <c r="E57" s="340" t="s">
        <v>29</v>
      </c>
      <c r="F57" s="340" t="s">
        <v>29</v>
      </c>
      <c r="G57" s="340" t="s">
        <v>29</v>
      </c>
      <c r="H57" s="340" t="s">
        <v>29</v>
      </c>
      <c r="I57" s="340" t="s">
        <v>29</v>
      </c>
      <c r="J57" s="340" t="s">
        <v>29</v>
      </c>
      <c r="K57" s="340" t="s">
        <v>29</v>
      </c>
      <c r="L57" s="415">
        <v>3</v>
      </c>
      <c r="M57" s="415">
        <v>570</v>
      </c>
      <c r="N57" s="340" t="s">
        <v>29</v>
      </c>
      <c r="O57" s="415">
        <v>519</v>
      </c>
      <c r="P57" s="340" t="s">
        <v>29</v>
      </c>
      <c r="Q57" s="340" t="s">
        <v>29</v>
      </c>
      <c r="R57" s="415">
        <v>1</v>
      </c>
      <c r="S57" s="415">
        <v>7</v>
      </c>
      <c r="T57" s="340" t="s">
        <v>29</v>
      </c>
      <c r="U57" s="340" t="s">
        <v>29</v>
      </c>
      <c r="V57" s="340" t="s">
        <v>29</v>
      </c>
      <c r="W57" s="340" t="s">
        <v>29</v>
      </c>
      <c r="X57" s="415">
        <v>4</v>
      </c>
      <c r="Y57" s="415">
        <v>445</v>
      </c>
    </row>
    <row r="58" spans="1:25" ht="16.5" customHeight="1">
      <c r="A58" s="167"/>
      <c r="B58" s="17" t="s">
        <v>143</v>
      </c>
      <c r="C58" s="341">
        <f>SUM(D58:E58)</f>
        <v>1</v>
      </c>
      <c r="D58" s="415">
        <v>1</v>
      </c>
      <c r="E58" s="340" t="s">
        <v>29</v>
      </c>
      <c r="F58" s="340" t="s">
        <v>29</v>
      </c>
      <c r="G58" s="340" t="s">
        <v>29</v>
      </c>
      <c r="H58" s="340" t="s">
        <v>29</v>
      </c>
      <c r="I58" s="340" t="s">
        <v>29</v>
      </c>
      <c r="J58" s="340" t="s">
        <v>29</v>
      </c>
      <c r="K58" s="340" t="s">
        <v>29</v>
      </c>
      <c r="L58" s="415">
        <v>16</v>
      </c>
      <c r="M58" s="415">
        <v>602</v>
      </c>
      <c r="N58" s="415">
        <v>14</v>
      </c>
      <c r="O58" s="340" t="s">
        <v>29</v>
      </c>
      <c r="P58" s="415">
        <v>8</v>
      </c>
      <c r="Q58" s="340" t="s">
        <v>29</v>
      </c>
      <c r="R58" s="340" t="s">
        <v>29</v>
      </c>
      <c r="S58" s="340" t="s">
        <v>29</v>
      </c>
      <c r="T58" s="340" t="s">
        <v>29</v>
      </c>
      <c r="U58" s="340" t="s">
        <v>29</v>
      </c>
      <c r="V58" s="340" t="s">
        <v>29</v>
      </c>
      <c r="W58" s="340" t="s">
        <v>29</v>
      </c>
      <c r="X58" s="415">
        <v>2</v>
      </c>
      <c r="Y58" s="415">
        <v>434</v>
      </c>
    </row>
    <row r="59" spans="1:25" ht="16.5" customHeight="1">
      <c r="A59" s="167"/>
      <c r="B59" s="17" t="s">
        <v>142</v>
      </c>
      <c r="C59" s="341">
        <f>SUM(D59:E59)</f>
        <v>7</v>
      </c>
      <c r="D59" s="415">
        <v>1</v>
      </c>
      <c r="E59" s="415">
        <v>6</v>
      </c>
      <c r="F59" s="165">
        <f>SUM(G59:I59)</f>
        <v>6</v>
      </c>
      <c r="G59" s="340" t="s">
        <v>29</v>
      </c>
      <c r="H59" s="415">
        <v>6</v>
      </c>
      <c r="I59" s="340" t="s">
        <v>29</v>
      </c>
      <c r="J59" s="340" t="s">
        <v>29</v>
      </c>
      <c r="K59" s="416">
        <v>106</v>
      </c>
      <c r="L59" s="415">
        <v>6</v>
      </c>
      <c r="M59" s="415">
        <v>930</v>
      </c>
      <c r="N59" s="415">
        <v>7</v>
      </c>
      <c r="O59" s="415">
        <v>176</v>
      </c>
      <c r="P59" s="340" t="s">
        <v>29</v>
      </c>
      <c r="Q59" s="340" t="s">
        <v>29</v>
      </c>
      <c r="R59" s="340" t="s">
        <v>29</v>
      </c>
      <c r="S59" s="340" t="s">
        <v>29</v>
      </c>
      <c r="T59" s="340" t="s">
        <v>29</v>
      </c>
      <c r="U59" s="340" t="s">
        <v>29</v>
      </c>
      <c r="V59" s="340" t="s">
        <v>29</v>
      </c>
      <c r="W59" s="340" t="s">
        <v>29</v>
      </c>
      <c r="X59" s="415">
        <v>6</v>
      </c>
      <c r="Y59" s="415">
        <v>565</v>
      </c>
    </row>
    <row r="60" spans="1:25" ht="16.5" customHeight="1">
      <c r="A60" s="167"/>
      <c r="B60" s="17" t="s">
        <v>141</v>
      </c>
      <c r="C60" s="341">
        <f>SUM(D60:E60)</f>
        <v>1</v>
      </c>
      <c r="D60" s="415">
        <v>1</v>
      </c>
      <c r="E60" s="340" t="s">
        <v>29</v>
      </c>
      <c r="F60" s="340" t="s">
        <v>29</v>
      </c>
      <c r="G60" s="340" t="s">
        <v>29</v>
      </c>
      <c r="H60" s="340" t="s">
        <v>29</v>
      </c>
      <c r="I60" s="340" t="s">
        <v>29</v>
      </c>
      <c r="J60" s="340" t="s">
        <v>29</v>
      </c>
      <c r="K60" s="340" t="s">
        <v>29</v>
      </c>
      <c r="L60" s="415">
        <v>19</v>
      </c>
      <c r="M60" s="415">
        <v>1249</v>
      </c>
      <c r="N60" s="415">
        <v>20</v>
      </c>
      <c r="O60" s="415">
        <v>505</v>
      </c>
      <c r="P60" s="340" t="s">
        <v>29</v>
      </c>
      <c r="Q60" s="340" t="s">
        <v>29</v>
      </c>
      <c r="R60" s="340" t="s">
        <v>29</v>
      </c>
      <c r="S60" s="340" t="s">
        <v>29</v>
      </c>
      <c r="T60" s="340" t="s">
        <v>29</v>
      </c>
      <c r="U60" s="340" t="s">
        <v>29</v>
      </c>
      <c r="V60" s="340" t="s">
        <v>29</v>
      </c>
      <c r="W60" s="340" t="s">
        <v>29</v>
      </c>
      <c r="X60" s="415">
        <v>5</v>
      </c>
      <c r="Y60" s="415">
        <v>590</v>
      </c>
    </row>
    <row r="61" spans="1:25" ht="16.5" customHeight="1">
      <c r="A61" s="167"/>
      <c r="B61" s="17" t="s">
        <v>140</v>
      </c>
      <c r="C61" s="341">
        <f>SUM(D61:E61)</f>
        <v>1</v>
      </c>
      <c r="D61" s="415">
        <v>1</v>
      </c>
      <c r="E61" s="340" t="s">
        <v>29</v>
      </c>
      <c r="F61" s="340" t="s">
        <v>29</v>
      </c>
      <c r="G61" s="340" t="s">
        <v>29</v>
      </c>
      <c r="H61" s="340" t="s">
        <v>29</v>
      </c>
      <c r="I61" s="340" t="s">
        <v>29</v>
      </c>
      <c r="J61" s="340" t="s">
        <v>29</v>
      </c>
      <c r="K61" s="340" t="s">
        <v>29</v>
      </c>
      <c r="L61" s="415">
        <v>4</v>
      </c>
      <c r="M61" s="415">
        <v>601</v>
      </c>
      <c r="N61" s="415">
        <v>4</v>
      </c>
      <c r="O61" s="415">
        <v>182</v>
      </c>
      <c r="P61" s="340" t="s">
        <v>29</v>
      </c>
      <c r="Q61" s="340" t="s">
        <v>29</v>
      </c>
      <c r="R61" s="340" t="s">
        <v>29</v>
      </c>
      <c r="S61" s="340" t="s">
        <v>29</v>
      </c>
      <c r="T61" s="340" t="s">
        <v>29</v>
      </c>
      <c r="U61" s="340" t="s">
        <v>29</v>
      </c>
      <c r="V61" s="340" t="s">
        <v>29</v>
      </c>
      <c r="W61" s="340" t="s">
        <v>29</v>
      </c>
      <c r="X61" s="415">
        <v>2</v>
      </c>
      <c r="Y61" s="415">
        <v>280</v>
      </c>
    </row>
    <row r="62" spans="1:25" ht="16.5" customHeight="1">
      <c r="A62" s="167"/>
      <c r="B62" s="17" t="s">
        <v>139</v>
      </c>
      <c r="C62" s="341">
        <f>SUM(D62:E62)</f>
        <v>1</v>
      </c>
      <c r="D62" s="415">
        <v>1</v>
      </c>
      <c r="E62" s="340" t="s">
        <v>29</v>
      </c>
      <c r="F62" s="340" t="s">
        <v>29</v>
      </c>
      <c r="G62" s="340" t="s">
        <v>29</v>
      </c>
      <c r="H62" s="340" t="s">
        <v>29</v>
      </c>
      <c r="I62" s="340" t="s">
        <v>29</v>
      </c>
      <c r="J62" s="340">
        <v>1</v>
      </c>
      <c r="K62" s="340">
        <v>94</v>
      </c>
      <c r="L62" s="415">
        <v>2</v>
      </c>
      <c r="M62" s="415">
        <v>659</v>
      </c>
      <c r="N62" s="340" t="s">
        <v>29</v>
      </c>
      <c r="O62" s="415">
        <v>434</v>
      </c>
      <c r="P62" s="415">
        <v>8</v>
      </c>
      <c r="Q62" s="415">
        <v>153</v>
      </c>
      <c r="R62" s="340" t="s">
        <v>29</v>
      </c>
      <c r="S62" s="340" t="s">
        <v>29</v>
      </c>
      <c r="T62" s="340" t="s">
        <v>29</v>
      </c>
      <c r="U62" s="340" t="s">
        <v>29</v>
      </c>
      <c r="V62" s="340" t="s">
        <v>29</v>
      </c>
      <c r="W62" s="340" t="s">
        <v>29</v>
      </c>
      <c r="X62" s="415">
        <v>3</v>
      </c>
      <c r="Y62" s="415">
        <v>379</v>
      </c>
    </row>
    <row r="63" spans="1:25" ht="16.5" customHeight="1">
      <c r="A63" s="167"/>
      <c r="B63" s="17"/>
      <c r="C63" s="164"/>
      <c r="D63" s="164"/>
      <c r="E63" s="164"/>
      <c r="F63" s="164"/>
      <c r="G63" s="164"/>
      <c r="H63" s="677"/>
      <c r="I63" s="677"/>
      <c r="J63" s="677"/>
      <c r="K63" s="677"/>
      <c r="L63" s="677"/>
      <c r="M63" s="677"/>
      <c r="N63" s="677"/>
      <c r="O63" s="677"/>
      <c r="P63" s="677"/>
      <c r="Q63" s="677"/>
      <c r="R63" s="677"/>
      <c r="S63" s="677"/>
      <c r="T63" s="677"/>
      <c r="U63" s="677"/>
      <c r="V63" s="677"/>
      <c r="W63" s="677"/>
      <c r="X63" s="677"/>
      <c r="Y63" s="677"/>
    </row>
    <row r="64" spans="1:25" ht="16.5" customHeight="1">
      <c r="A64" s="80" t="s">
        <v>138</v>
      </c>
      <c r="B64" s="79"/>
      <c r="C64" s="163">
        <f>SUM(C65:C68)</f>
        <v>36</v>
      </c>
      <c r="D64" s="163">
        <f>SUM(D65:D68)</f>
        <v>2</v>
      </c>
      <c r="E64" s="163">
        <f>SUM(E65:E68)</f>
        <v>34</v>
      </c>
      <c r="F64" s="163">
        <f>SUM(F65:F68)</f>
        <v>14</v>
      </c>
      <c r="G64" s="163">
        <f>SUM(G65:G68)</f>
        <v>4</v>
      </c>
      <c r="H64" s="163">
        <f>SUM(H65:H68)</f>
        <v>4</v>
      </c>
      <c r="I64" s="163">
        <f>SUM(I65:I68)</f>
        <v>6</v>
      </c>
      <c r="J64" s="163">
        <f>SUM(J65:J68)</f>
        <v>1</v>
      </c>
      <c r="K64" s="163">
        <f>SUM(K65:K68)</f>
        <v>173</v>
      </c>
      <c r="L64" s="163">
        <f>SUM(L65:L68)</f>
        <v>32</v>
      </c>
      <c r="M64" s="163">
        <f>SUM(M65:M68)</f>
        <v>3934</v>
      </c>
      <c r="N64" s="163">
        <f>SUM(N65:N68)</f>
        <v>86</v>
      </c>
      <c r="O64" s="163">
        <f>SUM(O65:O68)</f>
        <v>866</v>
      </c>
      <c r="P64" s="163">
        <f>SUM(P65:P68)</f>
        <v>16</v>
      </c>
      <c r="Q64" s="163">
        <f>SUM(Q65:Q68)</f>
        <v>622</v>
      </c>
      <c r="R64" s="81" t="s">
        <v>29</v>
      </c>
      <c r="S64" s="81" t="s">
        <v>29</v>
      </c>
      <c r="T64" s="81" t="s">
        <v>29</v>
      </c>
      <c r="U64" s="81" t="s">
        <v>29</v>
      </c>
      <c r="V64" s="81" t="s">
        <v>29</v>
      </c>
      <c r="W64" s="81" t="s">
        <v>29</v>
      </c>
      <c r="X64" s="163">
        <f>SUM(X65:X68)</f>
        <v>21</v>
      </c>
      <c r="Y64" s="163">
        <f>SUM(Y65:Y68)</f>
        <v>2161</v>
      </c>
    </row>
    <row r="65" spans="1:25" ht="16.5" customHeight="1">
      <c r="A65" s="167"/>
      <c r="B65" s="17" t="s">
        <v>137</v>
      </c>
      <c r="C65" s="341">
        <f>SUM(D65:E65)</f>
        <v>13</v>
      </c>
      <c r="D65" s="415">
        <v>1</v>
      </c>
      <c r="E65" s="415">
        <v>12</v>
      </c>
      <c r="F65" s="165">
        <f>SUM(G65:I65)</f>
        <v>3</v>
      </c>
      <c r="G65" s="340" t="s">
        <v>29</v>
      </c>
      <c r="H65" s="415">
        <v>2</v>
      </c>
      <c r="I65" s="340">
        <v>1</v>
      </c>
      <c r="J65" s="340" t="s">
        <v>29</v>
      </c>
      <c r="K65" s="340" t="s">
        <v>29</v>
      </c>
      <c r="L65" s="415">
        <v>9</v>
      </c>
      <c r="M65" s="415">
        <v>1000</v>
      </c>
      <c r="N65" s="415">
        <v>30</v>
      </c>
      <c r="O65" s="415">
        <v>288</v>
      </c>
      <c r="P65" s="340">
        <v>3</v>
      </c>
      <c r="Q65" s="340">
        <v>191</v>
      </c>
      <c r="R65" s="340" t="s">
        <v>29</v>
      </c>
      <c r="S65" s="340" t="s">
        <v>29</v>
      </c>
      <c r="T65" s="340" t="s">
        <v>29</v>
      </c>
      <c r="U65" s="340" t="s">
        <v>29</v>
      </c>
      <c r="V65" s="340" t="s">
        <v>29</v>
      </c>
      <c r="W65" s="340" t="s">
        <v>29</v>
      </c>
      <c r="X65" s="415">
        <v>4</v>
      </c>
      <c r="Y65" s="415">
        <v>914</v>
      </c>
    </row>
    <row r="66" spans="1:25" ht="16.5" customHeight="1">
      <c r="A66" s="167"/>
      <c r="B66" s="17" t="s">
        <v>136</v>
      </c>
      <c r="C66" s="341">
        <f>SUM(D66:E66)</f>
        <v>8</v>
      </c>
      <c r="D66" s="340" t="s">
        <v>29</v>
      </c>
      <c r="E66" s="415">
        <v>8</v>
      </c>
      <c r="F66" s="340" t="s">
        <v>29</v>
      </c>
      <c r="G66" s="340" t="s">
        <v>29</v>
      </c>
      <c r="H66" s="340" t="s">
        <v>29</v>
      </c>
      <c r="I66" s="340" t="s">
        <v>29</v>
      </c>
      <c r="J66" s="340" t="s">
        <v>29</v>
      </c>
      <c r="K66" s="340" t="s">
        <v>29</v>
      </c>
      <c r="L66" s="415">
        <v>9</v>
      </c>
      <c r="M66" s="415">
        <v>1041</v>
      </c>
      <c r="N66" s="340" t="s">
        <v>29</v>
      </c>
      <c r="O66" s="340" t="s">
        <v>29</v>
      </c>
      <c r="P66" s="340" t="s">
        <v>29</v>
      </c>
      <c r="Q66" s="340" t="s">
        <v>29</v>
      </c>
      <c r="R66" s="340" t="s">
        <v>29</v>
      </c>
      <c r="S66" s="340" t="s">
        <v>29</v>
      </c>
      <c r="T66" s="340" t="s">
        <v>29</v>
      </c>
      <c r="U66" s="340" t="s">
        <v>29</v>
      </c>
      <c r="V66" s="340" t="s">
        <v>29</v>
      </c>
      <c r="W66" s="340" t="s">
        <v>29</v>
      </c>
      <c r="X66" s="415">
        <v>7</v>
      </c>
      <c r="Y66" s="416" t="s">
        <v>12</v>
      </c>
    </row>
    <row r="67" spans="1:25" ht="16.5" customHeight="1">
      <c r="A67" s="167"/>
      <c r="B67" s="17" t="s">
        <v>135</v>
      </c>
      <c r="C67" s="341">
        <f>SUM(D67:E67)</f>
        <v>6</v>
      </c>
      <c r="D67" s="340" t="s">
        <v>29</v>
      </c>
      <c r="E67" s="415">
        <v>6</v>
      </c>
      <c r="F67" s="165">
        <f>SUM(G67:I67)</f>
        <v>10</v>
      </c>
      <c r="G67" s="415">
        <v>4</v>
      </c>
      <c r="H67" s="415">
        <v>2</v>
      </c>
      <c r="I67" s="415">
        <v>4</v>
      </c>
      <c r="J67" s="340" t="s">
        <v>29</v>
      </c>
      <c r="K67" s="340" t="s">
        <v>29</v>
      </c>
      <c r="L67" s="415">
        <v>6</v>
      </c>
      <c r="M67" s="415">
        <v>1282</v>
      </c>
      <c r="N67" s="415">
        <v>39</v>
      </c>
      <c r="O67" s="415">
        <v>303</v>
      </c>
      <c r="P67" s="415">
        <v>12</v>
      </c>
      <c r="Q67" s="415">
        <v>291</v>
      </c>
      <c r="R67" s="340" t="s">
        <v>29</v>
      </c>
      <c r="S67" s="340" t="s">
        <v>29</v>
      </c>
      <c r="T67" s="340" t="s">
        <v>29</v>
      </c>
      <c r="U67" s="340" t="s">
        <v>29</v>
      </c>
      <c r="V67" s="340" t="s">
        <v>29</v>
      </c>
      <c r="W67" s="340" t="s">
        <v>29</v>
      </c>
      <c r="X67" s="415">
        <v>1</v>
      </c>
      <c r="Y67" s="415">
        <v>858</v>
      </c>
    </row>
    <row r="68" spans="1:25" ht="16.5" customHeight="1">
      <c r="A68" s="167"/>
      <c r="B68" s="17" t="s">
        <v>134</v>
      </c>
      <c r="C68" s="341">
        <f>SUM(D68:E68)</f>
        <v>9</v>
      </c>
      <c r="D68" s="415">
        <v>1</v>
      </c>
      <c r="E68" s="415">
        <v>8</v>
      </c>
      <c r="F68" s="165">
        <f>SUM(G68:I68)</f>
        <v>1</v>
      </c>
      <c r="G68" s="340" t="s">
        <v>29</v>
      </c>
      <c r="H68" s="340" t="s">
        <v>29</v>
      </c>
      <c r="I68" s="415">
        <v>1</v>
      </c>
      <c r="J68" s="340">
        <v>1</v>
      </c>
      <c r="K68" s="340">
        <v>173</v>
      </c>
      <c r="L68" s="415">
        <v>8</v>
      </c>
      <c r="M68" s="415">
        <v>611</v>
      </c>
      <c r="N68" s="415">
        <v>17</v>
      </c>
      <c r="O68" s="415">
        <v>275</v>
      </c>
      <c r="P68" s="415">
        <v>1</v>
      </c>
      <c r="Q68" s="415">
        <v>140</v>
      </c>
      <c r="R68" s="340" t="s">
        <v>29</v>
      </c>
      <c r="S68" s="340" t="s">
        <v>29</v>
      </c>
      <c r="T68" s="340" t="s">
        <v>29</v>
      </c>
      <c r="U68" s="340" t="s">
        <v>29</v>
      </c>
      <c r="V68" s="340" t="s">
        <v>29</v>
      </c>
      <c r="W68" s="340" t="s">
        <v>29</v>
      </c>
      <c r="X68" s="415">
        <v>9</v>
      </c>
      <c r="Y68" s="415">
        <v>389</v>
      </c>
    </row>
    <row r="69" spans="1:25" ht="16.5" customHeight="1">
      <c r="A69" s="167"/>
      <c r="B69" s="17"/>
      <c r="C69" s="164"/>
      <c r="D69" s="164"/>
      <c r="E69" s="164"/>
      <c r="F69" s="164"/>
      <c r="G69" s="164"/>
      <c r="H69" s="677"/>
      <c r="I69" s="677"/>
      <c r="J69" s="677"/>
      <c r="K69" s="677"/>
      <c r="L69" s="677"/>
      <c r="M69" s="677"/>
      <c r="N69" s="677"/>
      <c r="O69" s="677"/>
      <c r="P69" s="677"/>
      <c r="Q69" s="677"/>
      <c r="R69" s="677"/>
      <c r="S69" s="677"/>
      <c r="T69" s="677"/>
      <c r="U69" s="677"/>
      <c r="V69" s="677"/>
      <c r="W69" s="677"/>
      <c r="X69" s="677"/>
      <c r="Y69" s="677"/>
    </row>
    <row r="70" spans="1:25" ht="16.5" customHeight="1">
      <c r="A70" s="80" t="s">
        <v>133</v>
      </c>
      <c r="B70" s="79"/>
      <c r="C70" s="163">
        <f>SUM(C71)</f>
        <v>5</v>
      </c>
      <c r="D70" s="81" t="s">
        <v>29</v>
      </c>
      <c r="E70" s="163">
        <f>SUM(E71)</f>
        <v>5</v>
      </c>
      <c r="F70" s="163">
        <f>SUM(F71)</f>
        <v>5</v>
      </c>
      <c r="G70" s="81" t="s">
        <v>29</v>
      </c>
      <c r="H70" s="163">
        <f>SUM(H71)</f>
        <v>4</v>
      </c>
      <c r="I70" s="163">
        <f>SUM(I71)</f>
        <v>1</v>
      </c>
      <c r="J70" s="81" t="s">
        <v>29</v>
      </c>
      <c r="K70" s="81" t="s">
        <v>29</v>
      </c>
      <c r="L70" s="163">
        <f>SUM(L71)</f>
        <v>5</v>
      </c>
      <c r="M70" s="163">
        <f>SUM(M71)</f>
        <v>1048</v>
      </c>
      <c r="N70" s="163">
        <f>SUM(N71:N72)</f>
        <v>33</v>
      </c>
      <c r="O70" s="163">
        <f>SUM(O71)</f>
        <v>348</v>
      </c>
      <c r="P70" s="163">
        <f>SUM(P71)</f>
        <v>12</v>
      </c>
      <c r="Q70" s="163">
        <f>SUM(Q71)</f>
        <v>302</v>
      </c>
      <c r="R70" s="81" t="s">
        <v>29</v>
      </c>
      <c r="S70" s="81" t="s">
        <v>29</v>
      </c>
      <c r="T70" s="81" t="s">
        <v>29</v>
      </c>
      <c r="U70" s="81" t="s">
        <v>29</v>
      </c>
      <c r="V70" s="81" t="s">
        <v>29</v>
      </c>
      <c r="W70" s="81" t="s">
        <v>29</v>
      </c>
      <c r="X70" s="163">
        <f>SUM(X71)</f>
        <v>7</v>
      </c>
      <c r="Y70" s="163">
        <f>SUM(Y71)</f>
        <v>677</v>
      </c>
    </row>
    <row r="71" spans="1:25" ht="16.5" customHeight="1">
      <c r="A71" s="162"/>
      <c r="B71" s="24" t="s">
        <v>132</v>
      </c>
      <c r="C71" s="676">
        <f>SUM(D71:E71)</f>
        <v>5</v>
      </c>
      <c r="D71" s="675" t="s">
        <v>29</v>
      </c>
      <c r="E71" s="674">
        <v>5</v>
      </c>
      <c r="F71" s="308">
        <f>SUM(G71:I71)</f>
        <v>5</v>
      </c>
      <c r="G71" s="675" t="s">
        <v>29</v>
      </c>
      <c r="H71" s="674">
        <v>4</v>
      </c>
      <c r="I71" s="675">
        <v>1</v>
      </c>
      <c r="J71" s="675" t="s">
        <v>29</v>
      </c>
      <c r="K71" s="675" t="s">
        <v>29</v>
      </c>
      <c r="L71" s="674">
        <v>5</v>
      </c>
      <c r="M71" s="674">
        <v>1048</v>
      </c>
      <c r="N71" s="674">
        <v>33</v>
      </c>
      <c r="O71" s="674">
        <v>348</v>
      </c>
      <c r="P71" s="674">
        <v>12</v>
      </c>
      <c r="Q71" s="674">
        <v>302</v>
      </c>
      <c r="R71" s="675" t="s">
        <v>29</v>
      </c>
      <c r="S71" s="675" t="s">
        <v>29</v>
      </c>
      <c r="T71" s="675" t="s">
        <v>29</v>
      </c>
      <c r="U71" s="675" t="s">
        <v>29</v>
      </c>
      <c r="V71" s="675" t="s">
        <v>29</v>
      </c>
      <c r="W71" s="675" t="s">
        <v>29</v>
      </c>
      <c r="X71" s="674">
        <v>7</v>
      </c>
      <c r="Y71" s="674">
        <v>677</v>
      </c>
    </row>
    <row r="72" spans="1:25" ht="16.5" customHeight="1">
      <c r="A72" s="25" t="s">
        <v>823</v>
      </c>
      <c r="B72" s="25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</row>
  </sheetData>
  <sheetProtection/>
  <mergeCells count="42">
    <mergeCell ref="A3:Y3"/>
    <mergeCell ref="A22:B22"/>
    <mergeCell ref="A24:B24"/>
    <mergeCell ref="A13:B13"/>
    <mergeCell ref="A15:B15"/>
    <mergeCell ref="A16:B16"/>
    <mergeCell ref="A17:B17"/>
    <mergeCell ref="A9:B9"/>
    <mergeCell ref="A10:B10"/>
    <mergeCell ref="F6:I7"/>
    <mergeCell ref="A27:B27"/>
    <mergeCell ref="A18:B18"/>
    <mergeCell ref="A19:B19"/>
    <mergeCell ref="A20:B20"/>
    <mergeCell ref="A21:B21"/>
    <mergeCell ref="X6:Y6"/>
    <mergeCell ref="A11:B11"/>
    <mergeCell ref="A12:B12"/>
    <mergeCell ref="D7:D8"/>
    <mergeCell ref="A5:B8"/>
    <mergeCell ref="A33:B33"/>
    <mergeCell ref="A70:B70"/>
    <mergeCell ref="A43:B43"/>
    <mergeCell ref="A50:B50"/>
    <mergeCell ref="A56:B56"/>
    <mergeCell ref="A64:B64"/>
    <mergeCell ref="J6:J8"/>
    <mergeCell ref="C5:I5"/>
    <mergeCell ref="E7:E8"/>
    <mergeCell ref="J5:K5"/>
    <mergeCell ref="K6:K8"/>
    <mergeCell ref="C6:C8"/>
    <mergeCell ref="L5:M5"/>
    <mergeCell ref="M6:M8"/>
    <mergeCell ref="N5:Y5"/>
    <mergeCell ref="T6:U7"/>
    <mergeCell ref="V6:W7"/>
    <mergeCell ref="L6:L8"/>
    <mergeCell ref="N6:O7"/>
    <mergeCell ref="P6:Q7"/>
    <mergeCell ref="R6:S7"/>
    <mergeCell ref="X7:Y7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zoomScalePageLayoutView="0" workbookViewId="0" topLeftCell="P1">
      <selection activeCell="AA1" sqref="AA1"/>
    </sheetView>
  </sheetViews>
  <sheetFormatPr defaultColWidth="8.796875" defaultRowHeight="16.5" customHeight="1"/>
  <cols>
    <col min="1" max="1" width="3.09765625" style="0" customWidth="1"/>
    <col min="2" max="2" width="9.5" style="0" customWidth="1"/>
    <col min="3" max="16384" width="8.69921875" style="0" customWidth="1"/>
  </cols>
  <sheetData>
    <row r="1" spans="1:27" ht="16.5" customHeight="1">
      <c r="A1" s="183" t="s">
        <v>199</v>
      </c>
      <c r="AA1" s="184" t="s">
        <v>200</v>
      </c>
    </row>
    <row r="3" spans="1:27" ht="16.5" customHeight="1">
      <c r="A3" s="38" t="s">
        <v>198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6.5" customHeight="1">
      <c r="A4" s="116" t="s">
        <v>197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 ht="16.5" customHeight="1" thickBot="1">
      <c r="A5" s="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61" t="s">
        <v>196</v>
      </c>
    </row>
    <row r="6" spans="1:27" ht="16.5" customHeight="1">
      <c r="A6" s="44" t="s">
        <v>195</v>
      </c>
      <c r="B6" s="142"/>
      <c r="C6" s="123" t="s">
        <v>194</v>
      </c>
      <c r="D6" s="181"/>
      <c r="E6" s="180"/>
      <c r="F6" s="124" t="s">
        <v>193</v>
      </c>
      <c r="G6" s="123" t="s">
        <v>192</v>
      </c>
      <c r="H6" s="122"/>
      <c r="I6" s="121"/>
      <c r="J6" s="123" t="s">
        <v>191</v>
      </c>
      <c r="K6" s="122"/>
      <c r="L6" s="121"/>
      <c r="M6" s="123" t="s">
        <v>190</v>
      </c>
      <c r="N6" s="122"/>
      <c r="O6" s="121"/>
      <c r="P6" s="123" t="s">
        <v>189</v>
      </c>
      <c r="Q6" s="122"/>
      <c r="R6" s="121"/>
      <c r="S6" s="123" t="s">
        <v>188</v>
      </c>
      <c r="T6" s="122"/>
      <c r="U6" s="121"/>
      <c r="V6" s="123" t="s">
        <v>187</v>
      </c>
      <c r="W6" s="122"/>
      <c r="X6" s="121"/>
      <c r="Y6" s="123" t="s">
        <v>186</v>
      </c>
      <c r="Z6" s="122"/>
      <c r="AA6" s="122"/>
    </row>
    <row r="7" spans="1:27" ht="16.5" customHeight="1">
      <c r="A7" s="104"/>
      <c r="B7" s="140"/>
      <c r="C7" s="13" t="s">
        <v>2</v>
      </c>
      <c r="D7" s="13" t="s">
        <v>185</v>
      </c>
      <c r="E7" s="13" t="s">
        <v>184</v>
      </c>
      <c r="F7" s="156"/>
      <c r="G7" s="13" t="s">
        <v>2</v>
      </c>
      <c r="H7" s="13" t="s">
        <v>3</v>
      </c>
      <c r="I7" s="13" t="s">
        <v>4</v>
      </c>
      <c r="J7" s="13" t="s">
        <v>2</v>
      </c>
      <c r="K7" s="13" t="s">
        <v>3</v>
      </c>
      <c r="L7" s="13" t="s">
        <v>4</v>
      </c>
      <c r="M7" s="13" t="s">
        <v>2</v>
      </c>
      <c r="N7" s="13" t="s">
        <v>3</v>
      </c>
      <c r="O7" s="13" t="s">
        <v>4</v>
      </c>
      <c r="P7" s="13" t="s">
        <v>2</v>
      </c>
      <c r="Q7" s="13" t="s">
        <v>3</v>
      </c>
      <c r="R7" s="13" t="s">
        <v>4</v>
      </c>
      <c r="S7" s="13" t="s">
        <v>2</v>
      </c>
      <c r="T7" s="13" t="s">
        <v>3</v>
      </c>
      <c r="U7" s="13" t="s">
        <v>4</v>
      </c>
      <c r="V7" s="13" t="s">
        <v>2</v>
      </c>
      <c r="W7" s="13" t="s">
        <v>3</v>
      </c>
      <c r="X7" s="13" t="s">
        <v>4</v>
      </c>
      <c r="Y7" s="13" t="s">
        <v>2</v>
      </c>
      <c r="Z7" s="13" t="s">
        <v>3</v>
      </c>
      <c r="AA7" s="14" t="s">
        <v>4</v>
      </c>
    </row>
    <row r="8" spans="1:27" ht="16.5" customHeight="1">
      <c r="A8" s="97" t="s">
        <v>62</v>
      </c>
      <c r="B8" s="96"/>
      <c r="C8" s="178">
        <f>SUM(D8:E8)</f>
        <v>286</v>
      </c>
      <c r="D8" s="30">
        <v>276</v>
      </c>
      <c r="E8" s="30">
        <v>10</v>
      </c>
      <c r="F8" s="30">
        <v>2821</v>
      </c>
      <c r="G8" s="178">
        <f>SUM(H8:I8)</f>
        <v>76863</v>
      </c>
      <c r="H8" s="179">
        <f>SUM(K8,N8,Q8,T8,W8,Z8)</f>
        <v>39254</v>
      </c>
      <c r="I8" s="179">
        <f>SUM(L8,O8,R8,U8,X8,AA8)</f>
        <v>37609</v>
      </c>
      <c r="J8" s="178">
        <f>SUM(K8:L8)</f>
        <v>11812</v>
      </c>
      <c r="K8" s="30">
        <v>6029</v>
      </c>
      <c r="L8" s="30">
        <v>5783</v>
      </c>
      <c r="M8" s="178">
        <f>SUM(N8:O8)</f>
        <v>12421</v>
      </c>
      <c r="N8" s="30">
        <v>6315</v>
      </c>
      <c r="O8" s="30">
        <v>6106</v>
      </c>
      <c r="P8" s="178">
        <f>SUM(Q8:R8)</f>
        <v>12412</v>
      </c>
      <c r="Q8" s="30">
        <v>6327</v>
      </c>
      <c r="R8" s="30">
        <v>6085</v>
      </c>
      <c r="S8" s="178">
        <f>SUM(T8:U8)</f>
        <v>13069</v>
      </c>
      <c r="T8" s="30">
        <v>6687</v>
      </c>
      <c r="U8" s="30">
        <v>6382</v>
      </c>
      <c r="V8" s="178">
        <f>SUM(W8:X8)</f>
        <v>13218</v>
      </c>
      <c r="W8" s="30">
        <v>6857</v>
      </c>
      <c r="X8" s="30">
        <v>6361</v>
      </c>
      <c r="Y8" s="178">
        <f>SUM(Z8:AA8)</f>
        <v>13931</v>
      </c>
      <c r="Z8" s="30">
        <v>7039</v>
      </c>
      <c r="AA8" s="30">
        <v>6892</v>
      </c>
    </row>
    <row r="9" spans="1:27" ht="16.5" customHeight="1">
      <c r="A9" s="177" t="s">
        <v>61</v>
      </c>
      <c r="B9" s="89"/>
      <c r="C9" s="165">
        <f>SUM(D9:E9)</f>
        <v>282</v>
      </c>
      <c r="D9" s="30">
        <v>273</v>
      </c>
      <c r="E9" s="30">
        <v>9</v>
      </c>
      <c r="F9" s="30">
        <v>2758</v>
      </c>
      <c r="G9" s="165">
        <f>SUM(H9:I9)</f>
        <v>74415</v>
      </c>
      <c r="H9" s="30">
        <f>SUM(K9,N9,Q9,T9,W9,Z9)</f>
        <v>37921</v>
      </c>
      <c r="I9" s="30">
        <f>SUM(L9,O9,R9,U9,X9,AA9)</f>
        <v>36494</v>
      </c>
      <c r="J9" s="165">
        <f>SUM(K9:L9)</f>
        <v>11526</v>
      </c>
      <c r="K9" s="30">
        <v>5741</v>
      </c>
      <c r="L9" s="30">
        <v>5785</v>
      </c>
      <c r="M9" s="165">
        <f>SUM(N9:O9)</f>
        <v>11817</v>
      </c>
      <c r="N9" s="30">
        <v>6022</v>
      </c>
      <c r="O9" s="30">
        <v>5795</v>
      </c>
      <c r="P9" s="165">
        <f>SUM(Q9:R9)</f>
        <v>12404</v>
      </c>
      <c r="Q9" s="30">
        <v>6308</v>
      </c>
      <c r="R9" s="30">
        <v>6096</v>
      </c>
      <c r="S9" s="165">
        <f>SUM(T9:U9)</f>
        <v>12419</v>
      </c>
      <c r="T9" s="30">
        <v>6342</v>
      </c>
      <c r="U9" s="30">
        <v>6077</v>
      </c>
      <c r="V9" s="165">
        <f>SUM(W9:X9)</f>
        <v>13060</v>
      </c>
      <c r="W9" s="30">
        <v>6668</v>
      </c>
      <c r="X9" s="30">
        <v>6392</v>
      </c>
      <c r="Y9" s="165">
        <f>SUM(Z9:AA9)</f>
        <v>13189</v>
      </c>
      <c r="Z9" s="30">
        <v>6840</v>
      </c>
      <c r="AA9" s="30">
        <v>6349</v>
      </c>
    </row>
    <row r="10" spans="1:27" ht="16.5" customHeight="1">
      <c r="A10" s="176" t="s">
        <v>60</v>
      </c>
      <c r="B10" s="89"/>
      <c r="C10" s="165">
        <f>SUM(D10:E10)</f>
        <v>279</v>
      </c>
      <c r="D10" s="168">
        <v>270</v>
      </c>
      <c r="E10" s="168">
        <v>9</v>
      </c>
      <c r="F10" s="168">
        <v>2711</v>
      </c>
      <c r="G10" s="165">
        <f>SUM(H10:I10)</f>
        <v>72562</v>
      </c>
      <c r="H10" s="30">
        <f>SUM(K10,N10,Q10,T10,W10,Z10)</f>
        <v>36784</v>
      </c>
      <c r="I10" s="30">
        <f>SUM(L10,O10,R10,U10,X10,AA10)</f>
        <v>35778</v>
      </c>
      <c r="J10" s="165">
        <f>SUM(K10:L10)</f>
        <v>11410</v>
      </c>
      <c r="K10" s="168">
        <v>5757</v>
      </c>
      <c r="L10" s="168">
        <v>5653</v>
      </c>
      <c r="M10" s="165">
        <f>SUM(N10:O10)</f>
        <v>11496</v>
      </c>
      <c r="N10" s="168">
        <v>5727</v>
      </c>
      <c r="O10" s="168">
        <v>5769</v>
      </c>
      <c r="P10" s="165">
        <f>SUM(Q10:R10)</f>
        <v>11818</v>
      </c>
      <c r="Q10" s="168">
        <v>6017</v>
      </c>
      <c r="R10" s="168">
        <v>5801</v>
      </c>
      <c r="S10" s="165">
        <f>SUM(T10:U10)</f>
        <v>12411</v>
      </c>
      <c r="T10" s="168">
        <v>6298</v>
      </c>
      <c r="U10" s="168">
        <v>6113</v>
      </c>
      <c r="V10" s="165">
        <f>SUM(W10:X10)</f>
        <v>12380</v>
      </c>
      <c r="W10" s="168">
        <v>6317</v>
      </c>
      <c r="X10" s="168">
        <v>6063</v>
      </c>
      <c r="Y10" s="165">
        <f>SUM(Z10:AA10)</f>
        <v>13047</v>
      </c>
      <c r="Z10" s="168">
        <v>6668</v>
      </c>
      <c r="AA10" s="168">
        <v>6379</v>
      </c>
    </row>
    <row r="11" spans="1:27" ht="16.5" customHeight="1">
      <c r="A11" s="90" t="s">
        <v>183</v>
      </c>
      <c r="B11" s="89"/>
      <c r="C11" s="165">
        <f>SUM(D11:E11)</f>
        <v>277</v>
      </c>
      <c r="D11" s="168">
        <v>269</v>
      </c>
      <c r="E11" s="168">
        <v>8</v>
      </c>
      <c r="F11" s="168">
        <v>2706</v>
      </c>
      <c r="G11" s="165">
        <f>SUM(H11:I11)</f>
        <v>70798</v>
      </c>
      <c r="H11" s="30">
        <f>SUM(K11,N11,Q11,T11,W11,Z11)</f>
        <v>35949</v>
      </c>
      <c r="I11" s="30">
        <f>SUM(L11,O11,R11,U11,X11,AA11)</f>
        <v>34849</v>
      </c>
      <c r="J11" s="165">
        <f>SUM(K11:L11)</f>
        <v>11378</v>
      </c>
      <c r="K11" s="168">
        <v>5883</v>
      </c>
      <c r="L11" s="168">
        <v>5495</v>
      </c>
      <c r="M11" s="165">
        <f>SUM(N11:O11)</f>
        <v>11408</v>
      </c>
      <c r="N11" s="168">
        <v>5755</v>
      </c>
      <c r="O11" s="168">
        <v>5653</v>
      </c>
      <c r="P11" s="165">
        <f>SUM(Q11:R11)</f>
        <v>11472</v>
      </c>
      <c r="Q11" s="168">
        <v>5718</v>
      </c>
      <c r="R11" s="168">
        <v>5754</v>
      </c>
      <c r="S11" s="165">
        <f>SUM(T11:U11)</f>
        <v>11795</v>
      </c>
      <c r="T11" s="168">
        <v>6018</v>
      </c>
      <c r="U11" s="168">
        <v>5777</v>
      </c>
      <c r="V11" s="165">
        <f>SUM(W11:X11)</f>
        <v>12380</v>
      </c>
      <c r="W11" s="168">
        <v>6278</v>
      </c>
      <c r="X11" s="168">
        <v>6102</v>
      </c>
      <c r="Y11" s="165">
        <f>SUM(Z11:AA11)</f>
        <v>12365</v>
      </c>
      <c r="Z11" s="168">
        <v>6297</v>
      </c>
      <c r="AA11" s="168">
        <v>6068</v>
      </c>
    </row>
    <row r="12" spans="1:27" ht="16.5" customHeight="1">
      <c r="A12" s="87" t="s">
        <v>58</v>
      </c>
      <c r="B12" s="86"/>
      <c r="C12" s="163">
        <f>SUM(C18:C27,C30,C36,C46,C53,C59,C67,C73)</f>
        <v>275</v>
      </c>
      <c r="D12" s="163">
        <f>SUM(D18:D27,D30,D36,D46,D53,D59,D67,D73)</f>
        <v>267</v>
      </c>
      <c r="E12" s="163">
        <f>SUM(E18:E27,E30,E36,E46,E53,E59,E67,E73)</f>
        <v>8</v>
      </c>
      <c r="F12" s="163">
        <f>SUM(F18:F27,F30,F36,F46,F53,F59,F67,F73)</f>
        <v>2715</v>
      </c>
      <c r="G12" s="163">
        <f>SUM(G18:G27,G30,G36,G46,G53,G59,G67,G73)</f>
        <v>69733</v>
      </c>
      <c r="H12" s="163">
        <f>SUM(H18:H27,H30,H36,H46,H53,H59,H67,H73)</f>
        <v>35346</v>
      </c>
      <c r="I12" s="163">
        <f>SUM(I18:I27,I30,I36,I46,I53,I59,I67,I73)</f>
        <v>34387</v>
      </c>
      <c r="J12" s="163">
        <f>SUM(J18:J27,J30,J36,J46,J53,J59,J67,J73)</f>
        <v>11248</v>
      </c>
      <c r="K12" s="163">
        <f>SUM(K18:K27,K30,K36,K46,K53,K59,K67,K73)</f>
        <v>5707</v>
      </c>
      <c r="L12" s="163">
        <f>SUM(L18:L27,L30,L36,L46,L53,L59,L67,L73)</f>
        <v>5541</v>
      </c>
      <c r="M12" s="163">
        <f>SUM(M18:M27,M30,M36,M46,M53,M59,M67,M73)</f>
        <v>11370</v>
      </c>
      <c r="N12" s="163">
        <f>SUM(N18:N27,N30,N36,N46,N53,N59,N67,N73)</f>
        <v>5857</v>
      </c>
      <c r="O12" s="163">
        <f>SUM(O18:O27,O30,O36,O46,O53,O59,O67,O73)</f>
        <v>5513</v>
      </c>
      <c r="P12" s="163">
        <f>SUM(P18:P27,P30,P36,P46,P53,P59,P67,P73)</f>
        <v>11468</v>
      </c>
      <c r="Q12" s="163">
        <f>SUM(Q18:Q27,Q30,Q36,Q46,Q53,Q59,Q67,Q73)</f>
        <v>5766</v>
      </c>
      <c r="R12" s="163">
        <f>SUM(R18:R27,R30,R36,R46,R53,R59,R67,R73)</f>
        <v>5702</v>
      </c>
      <c r="S12" s="163">
        <f>SUM(S18:S27,S30,S36,S46,S53,S59,S67,S73)</f>
        <v>11483</v>
      </c>
      <c r="T12" s="163">
        <f>SUM(T18:T27,T30,T36,T46,T53,T59,T67,T73)</f>
        <v>5735</v>
      </c>
      <c r="U12" s="163">
        <f>SUM(U18:U27,U30,U36,U46,U53,U59,U67,U73)</f>
        <v>5748</v>
      </c>
      <c r="V12" s="163">
        <f>SUM(V18:V27,V30,V36,V46,V53,V59,V67,V73)</f>
        <v>11787</v>
      </c>
      <c r="W12" s="163">
        <f>SUM(W18:W27,W30,W36,W46,W53,W59,W67,W73)</f>
        <v>6006</v>
      </c>
      <c r="X12" s="163">
        <f>SUM(X18:X27,X30,X36,X46,X53,X59,X67,X73)</f>
        <v>5781</v>
      </c>
      <c r="Y12" s="163">
        <f>SUM(Y18:Y27,Y30,Y36,Y46,Y53,Y59,Y67,Y73)</f>
        <v>12377</v>
      </c>
      <c r="Z12" s="163">
        <f>SUM(Z18:Z27,Z30,Z36,Z46,Z53,Z59,Z67,Z73)</f>
        <v>6275</v>
      </c>
      <c r="AA12" s="163">
        <f>SUM(AA18:AA27,AA30,AA36,AA46,AA53,AA59,AA67,AA73)</f>
        <v>6102</v>
      </c>
    </row>
    <row r="13" spans="1:27" ht="16.5" customHeight="1">
      <c r="A13" s="175"/>
      <c r="B13" s="174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</row>
    <row r="14" spans="1:27" ht="16.5" customHeight="1">
      <c r="A14" s="80" t="s">
        <v>182</v>
      </c>
      <c r="B14" s="173"/>
      <c r="C14" s="163">
        <f>SUM(D14:E14)</f>
        <v>1</v>
      </c>
      <c r="D14" s="163">
        <v>1</v>
      </c>
      <c r="E14" s="32" t="s">
        <v>29</v>
      </c>
      <c r="F14" s="163">
        <v>19</v>
      </c>
      <c r="G14" s="163">
        <f>SUM(H14:I14)</f>
        <v>665</v>
      </c>
      <c r="H14" s="32">
        <f>SUM(K14,N14,Q14,T14,W14,Z14)</f>
        <v>340</v>
      </c>
      <c r="I14" s="32">
        <f>SUM(L14,O14,R14,U14,X14,AA14)</f>
        <v>325</v>
      </c>
      <c r="J14" s="163">
        <f>SUM(K14:L14)</f>
        <v>107</v>
      </c>
      <c r="K14" s="163">
        <v>54</v>
      </c>
      <c r="L14" s="163">
        <v>53</v>
      </c>
      <c r="M14" s="163">
        <f>SUM(N14:O14)</f>
        <v>103</v>
      </c>
      <c r="N14" s="163">
        <v>52</v>
      </c>
      <c r="O14" s="163">
        <v>51</v>
      </c>
      <c r="P14" s="163">
        <f>SUM(Q14:R14)</f>
        <v>119</v>
      </c>
      <c r="Q14" s="163">
        <v>61</v>
      </c>
      <c r="R14" s="163">
        <v>58</v>
      </c>
      <c r="S14" s="163">
        <f>SUM(T14:U14)</f>
        <v>111</v>
      </c>
      <c r="T14" s="163">
        <v>58</v>
      </c>
      <c r="U14" s="163">
        <v>53</v>
      </c>
      <c r="V14" s="163">
        <f>SUM(W14:X14)</f>
        <v>110</v>
      </c>
      <c r="W14" s="163">
        <v>56</v>
      </c>
      <c r="X14" s="163">
        <v>54</v>
      </c>
      <c r="Y14" s="163">
        <f>SUM(Z14:AA14)</f>
        <v>115</v>
      </c>
      <c r="Z14" s="163">
        <v>59</v>
      </c>
      <c r="AA14" s="163">
        <v>56</v>
      </c>
    </row>
    <row r="15" spans="1:27" ht="16.5" customHeight="1">
      <c r="A15" s="80" t="s">
        <v>181</v>
      </c>
      <c r="B15" s="173"/>
      <c r="C15" s="163">
        <f>SUM(D15:E15)</f>
        <v>273</v>
      </c>
      <c r="D15" s="163">
        <v>265</v>
      </c>
      <c r="E15" s="163">
        <v>8</v>
      </c>
      <c r="F15" s="163">
        <v>2690</v>
      </c>
      <c r="G15" s="163">
        <f>SUM(H15:I15)</f>
        <v>68882</v>
      </c>
      <c r="H15" s="32">
        <f>SUM(K15,N15,Q15,T15,W15,Z15)</f>
        <v>34940</v>
      </c>
      <c r="I15" s="32">
        <f>SUM(L15,O15,R15,U15,X15,AA15)</f>
        <v>33942</v>
      </c>
      <c r="J15" s="163">
        <f>SUM(K15:L15)</f>
        <v>11110</v>
      </c>
      <c r="K15" s="163">
        <v>5642</v>
      </c>
      <c r="L15" s="163">
        <v>5468</v>
      </c>
      <c r="M15" s="163">
        <f>SUM(N15:O15)</f>
        <v>11238</v>
      </c>
      <c r="N15" s="163">
        <v>5790</v>
      </c>
      <c r="O15" s="163">
        <v>5448</v>
      </c>
      <c r="P15" s="163">
        <f>SUM(Q15:R15)</f>
        <v>11323</v>
      </c>
      <c r="Q15" s="163">
        <v>5695</v>
      </c>
      <c r="R15" s="163">
        <v>5628</v>
      </c>
      <c r="S15" s="163">
        <f>SUM(T15:U15)</f>
        <v>11339</v>
      </c>
      <c r="T15" s="163">
        <v>5663</v>
      </c>
      <c r="U15" s="163">
        <v>5676</v>
      </c>
      <c r="V15" s="163">
        <f>SUM(W15:X15)</f>
        <v>11648</v>
      </c>
      <c r="W15" s="163">
        <v>5945</v>
      </c>
      <c r="X15" s="163">
        <v>5703</v>
      </c>
      <c r="Y15" s="163">
        <f>SUM(Z15:AA15)</f>
        <v>12224</v>
      </c>
      <c r="Z15" s="163">
        <v>6205</v>
      </c>
      <c r="AA15" s="163">
        <v>6019</v>
      </c>
    </row>
    <row r="16" spans="1:27" ht="16.5" customHeight="1">
      <c r="A16" s="80" t="s">
        <v>180</v>
      </c>
      <c r="B16" s="79"/>
      <c r="C16" s="163">
        <f>SUM(D16:E16)</f>
        <v>1</v>
      </c>
      <c r="D16" s="163">
        <v>1</v>
      </c>
      <c r="E16" s="32" t="s">
        <v>29</v>
      </c>
      <c r="F16" s="163">
        <v>6</v>
      </c>
      <c r="G16" s="163">
        <f>SUM(H16:I16)</f>
        <v>186</v>
      </c>
      <c r="H16" s="32">
        <f>SUM(K16,N16,Q16,T16,W16,Z16)</f>
        <v>66</v>
      </c>
      <c r="I16" s="32">
        <f>SUM(L16,O16,R16,U16,X16,AA16)</f>
        <v>120</v>
      </c>
      <c r="J16" s="163">
        <f>SUM(K16:L16)</f>
        <v>31</v>
      </c>
      <c r="K16" s="163">
        <v>11</v>
      </c>
      <c r="L16" s="163">
        <v>20</v>
      </c>
      <c r="M16" s="163">
        <f>SUM(N16:O16)</f>
        <v>29</v>
      </c>
      <c r="N16" s="163">
        <v>15</v>
      </c>
      <c r="O16" s="163">
        <v>14</v>
      </c>
      <c r="P16" s="163">
        <f>SUM(Q16:R16)</f>
        <v>26</v>
      </c>
      <c r="Q16" s="163">
        <v>10</v>
      </c>
      <c r="R16" s="163">
        <v>16</v>
      </c>
      <c r="S16" s="163">
        <f>SUM(T16:U16)</f>
        <v>33</v>
      </c>
      <c r="T16" s="163">
        <v>14</v>
      </c>
      <c r="U16" s="163">
        <v>19</v>
      </c>
      <c r="V16" s="163">
        <f>SUM(W16:X16)</f>
        <v>29</v>
      </c>
      <c r="W16" s="163">
        <v>5</v>
      </c>
      <c r="X16" s="163">
        <v>24</v>
      </c>
      <c r="Y16" s="163">
        <f>SUM(Z16:AA16)</f>
        <v>38</v>
      </c>
      <c r="Z16" s="163">
        <v>11</v>
      </c>
      <c r="AA16" s="163">
        <v>27</v>
      </c>
    </row>
    <row r="17" spans="1:27" ht="16.5" customHeight="1">
      <c r="A17" s="172"/>
      <c r="B17" s="170"/>
      <c r="C17" s="163"/>
      <c r="D17" s="169"/>
      <c r="E17" s="169"/>
      <c r="F17" s="169"/>
      <c r="G17" s="163"/>
      <c r="H17" s="163"/>
      <c r="I17" s="163"/>
      <c r="J17" s="163"/>
      <c r="K17" s="169"/>
      <c r="L17" s="169"/>
      <c r="M17" s="163"/>
      <c r="N17" s="169"/>
      <c r="O17" s="169"/>
      <c r="P17" s="163"/>
      <c r="Q17" s="169"/>
      <c r="R17" s="169"/>
      <c r="S17" s="163"/>
      <c r="T17" s="169"/>
      <c r="U17" s="169"/>
      <c r="V17" s="163"/>
      <c r="W17" s="169"/>
      <c r="X17" s="169"/>
      <c r="Y17" s="163"/>
      <c r="Z17" s="169"/>
      <c r="AA17" s="169"/>
    </row>
    <row r="18" spans="1:27" ht="16.5" customHeight="1">
      <c r="A18" s="80" t="s">
        <v>179</v>
      </c>
      <c r="B18" s="79"/>
      <c r="C18" s="163">
        <f>SUM(D18:E18)</f>
        <v>61</v>
      </c>
      <c r="D18" s="163">
        <v>60</v>
      </c>
      <c r="E18" s="163">
        <v>1</v>
      </c>
      <c r="F18" s="163">
        <v>868</v>
      </c>
      <c r="G18" s="163">
        <f>SUM(H18:I18)</f>
        <v>25799</v>
      </c>
      <c r="H18" s="32">
        <f>SUM(K18,N18,Q18,T18,W18,Z18)</f>
        <v>13028</v>
      </c>
      <c r="I18" s="32">
        <f>SUM(L18,O18,R18,U18,X18,AA18)</f>
        <v>12771</v>
      </c>
      <c r="J18" s="163">
        <f>SUM(K18:L18)</f>
        <v>4215</v>
      </c>
      <c r="K18" s="163">
        <v>2126</v>
      </c>
      <c r="L18" s="163">
        <v>2089</v>
      </c>
      <c r="M18" s="163">
        <f>SUM(N18:O18)</f>
        <v>4267</v>
      </c>
      <c r="N18" s="163">
        <v>2213</v>
      </c>
      <c r="O18" s="163">
        <v>2054</v>
      </c>
      <c r="P18" s="163">
        <f>SUM(Q18:R18)</f>
        <v>4192</v>
      </c>
      <c r="Q18" s="163">
        <v>2096</v>
      </c>
      <c r="R18" s="163">
        <v>2096</v>
      </c>
      <c r="S18" s="163">
        <f>SUM(T18:U18)</f>
        <v>4174</v>
      </c>
      <c r="T18" s="163">
        <v>2088</v>
      </c>
      <c r="U18" s="163">
        <v>2086</v>
      </c>
      <c r="V18" s="163">
        <f>SUM(W18:X18)</f>
        <v>4419</v>
      </c>
      <c r="W18" s="163">
        <v>2232</v>
      </c>
      <c r="X18" s="163">
        <v>2187</v>
      </c>
      <c r="Y18" s="163">
        <f>SUM(Z18:AA18)</f>
        <v>4532</v>
      </c>
      <c r="Z18" s="163">
        <v>2273</v>
      </c>
      <c r="AA18" s="163">
        <v>2259</v>
      </c>
    </row>
    <row r="19" spans="1:27" ht="16.5" customHeight="1">
      <c r="A19" s="80" t="s">
        <v>55</v>
      </c>
      <c r="B19" s="79"/>
      <c r="C19" s="163">
        <f>SUM(D19:E19)</f>
        <v>10</v>
      </c>
      <c r="D19" s="163">
        <v>10</v>
      </c>
      <c r="E19" s="32" t="s">
        <v>29</v>
      </c>
      <c r="F19" s="163">
        <v>108</v>
      </c>
      <c r="G19" s="163">
        <f>SUM(H19:I19)</f>
        <v>2835</v>
      </c>
      <c r="H19" s="32">
        <f>SUM(K19,N19,Q19,T19,W19,Z19)</f>
        <v>1442</v>
      </c>
      <c r="I19" s="32">
        <f>SUM(L19,O19,R19,U19,X19,AA19)</f>
        <v>1393</v>
      </c>
      <c r="J19" s="163">
        <f>SUM(K19:L19)</f>
        <v>463</v>
      </c>
      <c r="K19" s="163">
        <v>247</v>
      </c>
      <c r="L19" s="163">
        <v>216</v>
      </c>
      <c r="M19" s="163">
        <f>SUM(N19:O19)</f>
        <v>444</v>
      </c>
      <c r="N19" s="163">
        <v>242</v>
      </c>
      <c r="O19" s="163">
        <v>202</v>
      </c>
      <c r="P19" s="163">
        <f>SUM(Q19:R19)</f>
        <v>486</v>
      </c>
      <c r="Q19" s="163">
        <v>234</v>
      </c>
      <c r="R19" s="163">
        <v>252</v>
      </c>
      <c r="S19" s="163">
        <f>SUM(T19:U19)</f>
        <v>479</v>
      </c>
      <c r="T19" s="163">
        <v>228</v>
      </c>
      <c r="U19" s="163">
        <v>251</v>
      </c>
      <c r="V19" s="163">
        <f>SUM(W19:X19)</f>
        <v>491</v>
      </c>
      <c r="W19" s="163">
        <v>236</v>
      </c>
      <c r="X19" s="163">
        <v>255</v>
      </c>
      <c r="Y19" s="163">
        <f>SUM(Z19:AA19)</f>
        <v>472</v>
      </c>
      <c r="Z19" s="163">
        <v>255</v>
      </c>
      <c r="AA19" s="163">
        <v>217</v>
      </c>
    </row>
    <row r="20" spans="1:27" ht="16.5" customHeight="1">
      <c r="A20" s="80" t="s">
        <v>178</v>
      </c>
      <c r="B20" s="79"/>
      <c r="C20" s="163">
        <f>SUM(D20:E20)</f>
        <v>26</v>
      </c>
      <c r="D20" s="163">
        <v>25</v>
      </c>
      <c r="E20" s="163">
        <v>1</v>
      </c>
      <c r="F20" s="163">
        <v>259</v>
      </c>
      <c r="G20" s="163">
        <f>SUM(H20:I20)</f>
        <v>6815</v>
      </c>
      <c r="H20" s="32">
        <f>SUM(K20,N20,Q20,T20,W20,Z20)</f>
        <v>3425</v>
      </c>
      <c r="I20" s="32">
        <f>SUM(L20,O20,R20,U20,X20,AA20)</f>
        <v>3390</v>
      </c>
      <c r="J20" s="163">
        <f>SUM(K20:L20)</f>
        <v>1104</v>
      </c>
      <c r="K20" s="163">
        <v>542</v>
      </c>
      <c r="L20" s="163">
        <v>562</v>
      </c>
      <c r="M20" s="163">
        <f>SUM(N20:O20)</f>
        <v>1091</v>
      </c>
      <c r="N20" s="163">
        <v>576</v>
      </c>
      <c r="O20" s="163">
        <v>515</v>
      </c>
      <c r="P20" s="163">
        <f>SUM(Q20:R20)</f>
        <v>1147</v>
      </c>
      <c r="Q20" s="163">
        <v>576</v>
      </c>
      <c r="R20" s="163">
        <v>571</v>
      </c>
      <c r="S20" s="163">
        <f>SUM(T20:U20)</f>
        <v>1124</v>
      </c>
      <c r="T20" s="163">
        <v>542</v>
      </c>
      <c r="U20" s="163">
        <v>582</v>
      </c>
      <c r="V20" s="163">
        <f>SUM(W20:X20)</f>
        <v>1132</v>
      </c>
      <c r="W20" s="163">
        <v>596</v>
      </c>
      <c r="X20" s="163">
        <v>536</v>
      </c>
      <c r="Y20" s="163">
        <f>SUM(Z20:AA20)</f>
        <v>1217</v>
      </c>
      <c r="Z20" s="163">
        <v>593</v>
      </c>
      <c r="AA20" s="163">
        <v>624</v>
      </c>
    </row>
    <row r="21" spans="1:27" ht="16.5" customHeight="1">
      <c r="A21" s="80" t="s">
        <v>177</v>
      </c>
      <c r="B21" s="79"/>
      <c r="C21" s="163">
        <f>SUM(D21:E21)</f>
        <v>11</v>
      </c>
      <c r="D21" s="163">
        <v>10</v>
      </c>
      <c r="E21" s="163">
        <v>1</v>
      </c>
      <c r="F21" s="163">
        <v>77</v>
      </c>
      <c r="G21" s="163">
        <f>SUM(H21:I21)</f>
        <v>1521</v>
      </c>
      <c r="H21" s="32">
        <f>SUM(K21,N21,Q21,T21,W21,Z21)</f>
        <v>752</v>
      </c>
      <c r="I21" s="32">
        <f>SUM(L21,O21,R21,U21,X21,AA21)</f>
        <v>769</v>
      </c>
      <c r="J21" s="163">
        <f>SUM(K21:L21)</f>
        <v>229</v>
      </c>
      <c r="K21" s="163">
        <v>107</v>
      </c>
      <c r="L21" s="163">
        <v>122</v>
      </c>
      <c r="M21" s="163">
        <f>SUM(N21:O21)</f>
        <v>246</v>
      </c>
      <c r="N21" s="163">
        <v>120</v>
      </c>
      <c r="O21" s="163">
        <v>126</v>
      </c>
      <c r="P21" s="163">
        <f>SUM(Q21:R21)</f>
        <v>266</v>
      </c>
      <c r="Q21" s="163">
        <v>137</v>
      </c>
      <c r="R21" s="163">
        <v>129</v>
      </c>
      <c r="S21" s="163">
        <f>SUM(T21:U21)</f>
        <v>237</v>
      </c>
      <c r="T21" s="163">
        <v>122</v>
      </c>
      <c r="U21" s="163">
        <v>115</v>
      </c>
      <c r="V21" s="163">
        <f>SUM(W21:X21)</f>
        <v>258</v>
      </c>
      <c r="W21" s="163">
        <v>136</v>
      </c>
      <c r="X21" s="163">
        <v>122</v>
      </c>
      <c r="Y21" s="163">
        <f>SUM(Z21:AA21)</f>
        <v>285</v>
      </c>
      <c r="Z21" s="163">
        <v>130</v>
      </c>
      <c r="AA21" s="163">
        <v>155</v>
      </c>
    </row>
    <row r="22" spans="1:27" ht="16.5" customHeight="1">
      <c r="A22" s="80" t="s">
        <v>176</v>
      </c>
      <c r="B22" s="79"/>
      <c r="C22" s="163">
        <f>SUM(D22:E22)</f>
        <v>13</v>
      </c>
      <c r="D22" s="163">
        <v>13</v>
      </c>
      <c r="E22" s="32" t="s">
        <v>29</v>
      </c>
      <c r="F22" s="163">
        <v>70</v>
      </c>
      <c r="G22" s="163">
        <f>SUM(H22:I22)</f>
        <v>987</v>
      </c>
      <c r="H22" s="32">
        <f>SUM(K22,N22,Q22,T22,W22,Z22)</f>
        <v>489</v>
      </c>
      <c r="I22" s="32">
        <f>SUM(L22,O22,R22,U22,X22,AA22)</f>
        <v>498</v>
      </c>
      <c r="J22" s="163">
        <f>SUM(K22:L22)</f>
        <v>165</v>
      </c>
      <c r="K22" s="163">
        <v>71</v>
      </c>
      <c r="L22" s="163">
        <v>94</v>
      </c>
      <c r="M22" s="163">
        <f>SUM(N22:O22)</f>
        <v>155</v>
      </c>
      <c r="N22" s="163">
        <v>84</v>
      </c>
      <c r="O22" s="163">
        <v>71</v>
      </c>
      <c r="P22" s="163">
        <f>SUM(Q22:R22)</f>
        <v>157</v>
      </c>
      <c r="Q22" s="163">
        <v>76</v>
      </c>
      <c r="R22" s="163">
        <v>81</v>
      </c>
      <c r="S22" s="163">
        <f>SUM(T22:U22)</f>
        <v>146</v>
      </c>
      <c r="T22" s="163">
        <v>73</v>
      </c>
      <c r="U22" s="163">
        <v>73</v>
      </c>
      <c r="V22" s="163">
        <f>SUM(W22:X22)</f>
        <v>164</v>
      </c>
      <c r="W22" s="163">
        <v>87</v>
      </c>
      <c r="X22" s="163">
        <v>77</v>
      </c>
      <c r="Y22" s="163">
        <f>SUM(Z22:AA22)</f>
        <v>200</v>
      </c>
      <c r="Z22" s="163">
        <v>98</v>
      </c>
      <c r="AA22" s="163">
        <v>102</v>
      </c>
    </row>
    <row r="23" spans="1:27" ht="16.5" customHeight="1">
      <c r="A23" s="80" t="s">
        <v>175</v>
      </c>
      <c r="B23" s="79"/>
      <c r="C23" s="163">
        <f>SUM(D23:E23)</f>
        <v>18</v>
      </c>
      <c r="D23" s="163">
        <v>18</v>
      </c>
      <c r="E23" s="32" t="s">
        <v>29</v>
      </c>
      <c r="F23" s="163">
        <v>168</v>
      </c>
      <c r="G23" s="163">
        <f>SUM(H23:I23)</f>
        <v>3923</v>
      </c>
      <c r="H23" s="32">
        <f>SUM(K23,N23,Q23,T23,W23,Z23)</f>
        <v>1999</v>
      </c>
      <c r="I23" s="32">
        <f>SUM(L23,O23,R23,U23,X23,AA23)</f>
        <v>1924</v>
      </c>
      <c r="J23" s="163">
        <f>SUM(K23:L23)</f>
        <v>607</v>
      </c>
      <c r="K23" s="163">
        <v>315</v>
      </c>
      <c r="L23" s="163">
        <v>292</v>
      </c>
      <c r="M23" s="163">
        <f>SUM(N23:O23)</f>
        <v>604</v>
      </c>
      <c r="N23" s="163">
        <v>312</v>
      </c>
      <c r="O23" s="163">
        <v>292</v>
      </c>
      <c r="P23" s="163">
        <f>SUM(Q23:R23)</f>
        <v>652</v>
      </c>
      <c r="Q23" s="163">
        <v>324</v>
      </c>
      <c r="R23" s="163">
        <v>328</v>
      </c>
      <c r="S23" s="163">
        <f>SUM(T23:U23)</f>
        <v>650</v>
      </c>
      <c r="T23" s="163">
        <v>334</v>
      </c>
      <c r="U23" s="163">
        <v>316</v>
      </c>
      <c r="V23" s="163">
        <f>SUM(W23:X23)</f>
        <v>684</v>
      </c>
      <c r="W23" s="163">
        <v>336</v>
      </c>
      <c r="X23" s="163">
        <v>348</v>
      </c>
      <c r="Y23" s="163">
        <f>SUM(Z23:AA23)</f>
        <v>726</v>
      </c>
      <c r="Z23" s="163">
        <v>378</v>
      </c>
      <c r="AA23" s="163">
        <v>348</v>
      </c>
    </row>
    <row r="24" spans="1:27" ht="16.5" customHeight="1">
      <c r="A24" s="80" t="s">
        <v>174</v>
      </c>
      <c r="B24" s="79"/>
      <c r="C24" s="163">
        <f>SUM(D24:E24)</f>
        <v>9</v>
      </c>
      <c r="D24" s="163">
        <v>8</v>
      </c>
      <c r="E24" s="163">
        <v>1</v>
      </c>
      <c r="F24" s="163">
        <v>63</v>
      </c>
      <c r="G24" s="163">
        <f>SUM(H24:I24)</f>
        <v>1357</v>
      </c>
      <c r="H24" s="32">
        <f>SUM(K24,N24,Q24,T24,W24,Z24)</f>
        <v>656</v>
      </c>
      <c r="I24" s="32">
        <f>SUM(L24,O24,R24,U24,X24,AA24)</f>
        <v>701</v>
      </c>
      <c r="J24" s="163">
        <f>SUM(K24:L24)</f>
        <v>224</v>
      </c>
      <c r="K24" s="163">
        <v>106</v>
      </c>
      <c r="L24" s="163">
        <v>118</v>
      </c>
      <c r="M24" s="163">
        <f>SUM(N24:O24)</f>
        <v>208</v>
      </c>
      <c r="N24" s="163">
        <v>96</v>
      </c>
      <c r="O24" s="163">
        <v>112</v>
      </c>
      <c r="P24" s="163">
        <f>SUM(Q24:R24)</f>
        <v>216</v>
      </c>
      <c r="Q24" s="163">
        <v>115</v>
      </c>
      <c r="R24" s="163">
        <v>101</v>
      </c>
      <c r="S24" s="163">
        <f>SUM(T24:U24)</f>
        <v>226</v>
      </c>
      <c r="T24" s="163">
        <v>110</v>
      </c>
      <c r="U24" s="163">
        <v>116</v>
      </c>
      <c r="V24" s="163">
        <f>SUM(W24:X24)</f>
        <v>228</v>
      </c>
      <c r="W24" s="163">
        <v>104</v>
      </c>
      <c r="X24" s="163">
        <v>124</v>
      </c>
      <c r="Y24" s="163">
        <f>SUM(Z24:AA24)</f>
        <v>255</v>
      </c>
      <c r="Z24" s="163">
        <v>125</v>
      </c>
      <c r="AA24" s="163">
        <v>130</v>
      </c>
    </row>
    <row r="25" spans="1:27" ht="16.5" customHeight="1">
      <c r="A25" s="80" t="s">
        <v>173</v>
      </c>
      <c r="B25" s="79"/>
      <c r="C25" s="163">
        <f>SUM(D25:E25)</f>
        <v>9</v>
      </c>
      <c r="D25" s="163">
        <v>9</v>
      </c>
      <c r="E25" s="32" t="s">
        <v>29</v>
      </c>
      <c r="F25" s="163">
        <v>152</v>
      </c>
      <c r="G25" s="163">
        <f>SUM(H25:I25)</f>
        <v>4336</v>
      </c>
      <c r="H25" s="32">
        <f>SUM(K25,N25,Q25,T25,W25,Z25)</f>
        <v>2251</v>
      </c>
      <c r="I25" s="32">
        <f>SUM(L25,O25,R25,U25,X25,AA25)</f>
        <v>2085</v>
      </c>
      <c r="J25" s="163">
        <f>SUM(K25:L25)</f>
        <v>681</v>
      </c>
      <c r="K25" s="163">
        <v>344</v>
      </c>
      <c r="L25" s="163">
        <v>337</v>
      </c>
      <c r="M25" s="163">
        <f>SUM(N25:O25)</f>
        <v>718</v>
      </c>
      <c r="N25" s="163">
        <v>365</v>
      </c>
      <c r="O25" s="163">
        <v>353</v>
      </c>
      <c r="P25" s="163">
        <f>SUM(Q25:R25)</f>
        <v>673</v>
      </c>
      <c r="Q25" s="163">
        <v>356</v>
      </c>
      <c r="R25" s="163">
        <v>317</v>
      </c>
      <c r="S25" s="163">
        <f>SUM(T25:U25)</f>
        <v>758</v>
      </c>
      <c r="T25" s="163">
        <v>403</v>
      </c>
      <c r="U25" s="163">
        <v>355</v>
      </c>
      <c r="V25" s="163">
        <f>SUM(W25:X25)</f>
        <v>720</v>
      </c>
      <c r="W25" s="163">
        <v>358</v>
      </c>
      <c r="X25" s="163">
        <v>362</v>
      </c>
      <c r="Y25" s="163">
        <f>SUM(Z25:AA25)</f>
        <v>786</v>
      </c>
      <c r="Z25" s="163">
        <v>425</v>
      </c>
      <c r="AA25" s="163">
        <v>361</v>
      </c>
    </row>
    <row r="26" spans="1:27" ht="16.5" customHeight="1">
      <c r="A26" s="171"/>
      <c r="B26" s="170"/>
      <c r="C26" s="163"/>
      <c r="D26" s="169"/>
      <c r="E26" s="169"/>
      <c r="F26" s="169"/>
      <c r="G26" s="163"/>
      <c r="H26" s="163"/>
      <c r="I26" s="163"/>
      <c r="J26" s="163"/>
      <c r="K26" s="169"/>
      <c r="L26" s="169"/>
      <c r="M26" s="163"/>
      <c r="N26" s="169"/>
      <c r="O26" s="169"/>
      <c r="P26" s="163"/>
      <c r="Q26" s="169"/>
      <c r="R26" s="169"/>
      <c r="S26" s="163"/>
      <c r="T26" s="169"/>
      <c r="U26" s="169"/>
      <c r="V26" s="163"/>
      <c r="W26" s="169"/>
      <c r="X26" s="169"/>
      <c r="Y26" s="163"/>
      <c r="Z26" s="169"/>
      <c r="AA26" s="169"/>
    </row>
    <row r="27" spans="1:27" ht="16.5" customHeight="1">
      <c r="A27" s="80" t="s">
        <v>172</v>
      </c>
      <c r="B27" s="79"/>
      <c r="C27" s="163">
        <f>SUM(C28)</f>
        <v>4</v>
      </c>
      <c r="D27" s="163">
        <f>SUM(D28)</f>
        <v>3</v>
      </c>
      <c r="E27" s="163">
        <f>SUM(E28)</f>
        <v>1</v>
      </c>
      <c r="F27" s="163">
        <f>SUM(F28)</f>
        <v>29</v>
      </c>
      <c r="G27" s="163">
        <f>SUM(G28)</f>
        <v>606</v>
      </c>
      <c r="H27" s="163">
        <f>SUM(H28)</f>
        <v>317</v>
      </c>
      <c r="I27" s="163">
        <f>SUM(I28)</f>
        <v>289</v>
      </c>
      <c r="J27" s="163">
        <f>SUM(J28)</f>
        <v>100</v>
      </c>
      <c r="K27" s="163">
        <f>SUM(K28)</f>
        <v>46</v>
      </c>
      <c r="L27" s="163">
        <f>SUM(L28)</f>
        <v>54</v>
      </c>
      <c r="M27" s="163">
        <f>SUM(M28)</f>
        <v>84</v>
      </c>
      <c r="N27" s="163">
        <f>SUM(N28)</f>
        <v>45</v>
      </c>
      <c r="O27" s="163">
        <f>SUM(O28)</f>
        <v>39</v>
      </c>
      <c r="P27" s="163">
        <f>SUM(P28)</f>
        <v>115</v>
      </c>
      <c r="Q27" s="163">
        <f>SUM(Q28)</f>
        <v>61</v>
      </c>
      <c r="R27" s="163">
        <f>SUM(R28)</f>
        <v>54</v>
      </c>
      <c r="S27" s="163">
        <f>SUM(S28)</f>
        <v>102</v>
      </c>
      <c r="T27" s="163">
        <f>SUM(T28)</f>
        <v>67</v>
      </c>
      <c r="U27" s="163">
        <f>SUM(U28)</f>
        <v>35</v>
      </c>
      <c r="V27" s="163">
        <f>SUM(V28)</f>
        <v>98</v>
      </c>
      <c r="W27" s="163">
        <f>SUM(W28)</f>
        <v>43</v>
      </c>
      <c r="X27" s="163">
        <f>SUM(X28)</f>
        <v>55</v>
      </c>
      <c r="Y27" s="163">
        <f>SUM(Y28)</f>
        <v>107</v>
      </c>
      <c r="Z27" s="163">
        <f>SUM(Z28)</f>
        <v>55</v>
      </c>
      <c r="AA27" s="163">
        <f>SUM(AA28)</f>
        <v>52</v>
      </c>
    </row>
    <row r="28" spans="1:27" ht="16.5" customHeight="1">
      <c r="A28" s="167"/>
      <c r="B28" s="17" t="s">
        <v>171</v>
      </c>
      <c r="C28" s="165">
        <f>SUM(D28:E28)</f>
        <v>4</v>
      </c>
      <c r="D28" s="168">
        <v>3</v>
      </c>
      <c r="E28" s="168">
        <v>1</v>
      </c>
      <c r="F28" s="168">
        <v>29</v>
      </c>
      <c r="G28" s="165">
        <f>SUM(H28:I28)</f>
        <v>606</v>
      </c>
      <c r="H28" s="30">
        <f>SUM(K28,N28,Q28,T28,W28,Z28)</f>
        <v>317</v>
      </c>
      <c r="I28" s="30">
        <f>SUM(L28,O28,R28,U28,X28,AA28)</f>
        <v>289</v>
      </c>
      <c r="J28" s="165">
        <f>SUM(K28:L28)</f>
        <v>100</v>
      </c>
      <c r="K28" s="168">
        <v>46</v>
      </c>
      <c r="L28" s="168">
        <v>54</v>
      </c>
      <c r="M28" s="165">
        <f>SUM(N28:O28)</f>
        <v>84</v>
      </c>
      <c r="N28" s="168">
        <v>45</v>
      </c>
      <c r="O28" s="168">
        <v>39</v>
      </c>
      <c r="P28" s="165">
        <f>SUM(Q28:R28)</f>
        <v>115</v>
      </c>
      <c r="Q28" s="168">
        <v>61</v>
      </c>
      <c r="R28" s="168">
        <v>54</v>
      </c>
      <c r="S28" s="165">
        <f>SUM(T28:U28)</f>
        <v>102</v>
      </c>
      <c r="T28" s="168">
        <v>67</v>
      </c>
      <c r="U28" s="168">
        <v>35</v>
      </c>
      <c r="V28" s="165">
        <f>SUM(W28:X28)</f>
        <v>98</v>
      </c>
      <c r="W28" s="168">
        <v>43</v>
      </c>
      <c r="X28" s="168">
        <v>55</v>
      </c>
      <c r="Y28" s="165">
        <f>SUM(Z28:AA28)</f>
        <v>107</v>
      </c>
      <c r="Z28" s="168">
        <v>55</v>
      </c>
      <c r="AA28" s="168">
        <v>52</v>
      </c>
    </row>
    <row r="29" spans="1:27" ht="16.5" customHeight="1">
      <c r="A29" s="167"/>
      <c r="B29" s="166"/>
      <c r="C29" s="165"/>
      <c r="D29" s="164"/>
      <c r="E29" s="164"/>
      <c r="F29" s="164"/>
      <c r="G29" s="165"/>
      <c r="H29" s="165"/>
      <c r="I29" s="165"/>
      <c r="J29" s="165"/>
      <c r="K29" s="164"/>
      <c r="L29" s="164"/>
      <c r="M29" s="165"/>
      <c r="N29" s="164"/>
      <c r="O29" s="164"/>
      <c r="P29" s="165"/>
      <c r="Q29" s="164"/>
      <c r="R29" s="164"/>
      <c r="S29" s="165"/>
      <c r="T29" s="164"/>
      <c r="U29" s="164"/>
      <c r="V29" s="165"/>
      <c r="W29" s="164"/>
      <c r="X29" s="164"/>
      <c r="Y29" s="165"/>
      <c r="Z29" s="164"/>
      <c r="AA29" s="164"/>
    </row>
    <row r="30" spans="1:27" ht="16.5" customHeight="1">
      <c r="A30" s="80" t="s">
        <v>170</v>
      </c>
      <c r="B30" s="79"/>
      <c r="C30" s="163">
        <f>SUM(C31:C34)</f>
        <v>11</v>
      </c>
      <c r="D30" s="163">
        <f>SUM(D31:D34)</f>
        <v>11</v>
      </c>
      <c r="E30" s="32" t="s">
        <v>29</v>
      </c>
      <c r="F30" s="163">
        <f>SUM(F31:F34)</f>
        <v>121</v>
      </c>
      <c r="G30" s="163">
        <f>SUM(G31:G34)</f>
        <v>3234</v>
      </c>
      <c r="H30" s="163">
        <f>SUM(H31:H34)</f>
        <v>1673</v>
      </c>
      <c r="I30" s="163">
        <f>SUM(I31:I34)</f>
        <v>1561</v>
      </c>
      <c r="J30" s="163">
        <f>SUM(J31:J34)</f>
        <v>546</v>
      </c>
      <c r="K30" s="163">
        <f>SUM(K31:K34)</f>
        <v>282</v>
      </c>
      <c r="L30" s="163">
        <f>SUM(L31:L34)</f>
        <v>264</v>
      </c>
      <c r="M30" s="163">
        <f>SUM(M31:M34)</f>
        <v>531</v>
      </c>
      <c r="N30" s="163">
        <f>SUM(N31:N34)</f>
        <v>278</v>
      </c>
      <c r="O30" s="163">
        <f>SUM(O31:O34)</f>
        <v>253</v>
      </c>
      <c r="P30" s="163">
        <f>SUM(P31:P34)</f>
        <v>547</v>
      </c>
      <c r="Q30" s="163">
        <f>SUM(Q31:Q34)</f>
        <v>272</v>
      </c>
      <c r="R30" s="163">
        <f>SUM(R31:R34)</f>
        <v>275</v>
      </c>
      <c r="S30" s="163">
        <f>SUM(S31:S34)</f>
        <v>543</v>
      </c>
      <c r="T30" s="163">
        <f>SUM(T31:T34)</f>
        <v>267</v>
      </c>
      <c r="U30" s="163">
        <f>SUM(U31:U34)</f>
        <v>276</v>
      </c>
      <c r="V30" s="163">
        <f>SUM(V31:V34)</f>
        <v>520</v>
      </c>
      <c r="W30" s="163">
        <f>SUM(W31:W34)</f>
        <v>286</v>
      </c>
      <c r="X30" s="163">
        <f>SUM(X31:X34)</f>
        <v>234</v>
      </c>
      <c r="Y30" s="163">
        <f>SUM(Y31:Y34)</f>
        <v>547</v>
      </c>
      <c r="Z30" s="163">
        <f>SUM(Z31:Z34)</f>
        <v>288</v>
      </c>
      <c r="AA30" s="163">
        <f>SUM(AA31:AA34)</f>
        <v>259</v>
      </c>
    </row>
    <row r="31" spans="1:27" ht="16.5" customHeight="1">
      <c r="A31" s="167"/>
      <c r="B31" s="17" t="s">
        <v>169</v>
      </c>
      <c r="C31" s="165">
        <f>SUM(D31:E31)</f>
        <v>2</v>
      </c>
      <c r="D31" s="168">
        <v>2</v>
      </c>
      <c r="E31" s="30" t="s">
        <v>29</v>
      </c>
      <c r="F31" s="168">
        <v>33</v>
      </c>
      <c r="G31" s="165">
        <f>SUM(H31:I31)</f>
        <v>987</v>
      </c>
      <c r="H31" s="30">
        <f>SUM(K31,N31,Q31,T31,W31,Z31)</f>
        <v>514</v>
      </c>
      <c r="I31" s="30">
        <f>SUM(L31,O31,R31,U31,X31,AA31)</f>
        <v>473</v>
      </c>
      <c r="J31" s="165">
        <f>SUM(K31:L31)</f>
        <v>161</v>
      </c>
      <c r="K31" s="168">
        <v>84</v>
      </c>
      <c r="L31" s="168">
        <v>77</v>
      </c>
      <c r="M31" s="165">
        <f>SUM(N31:O31)</f>
        <v>156</v>
      </c>
      <c r="N31" s="168">
        <v>79</v>
      </c>
      <c r="O31" s="168">
        <v>77</v>
      </c>
      <c r="P31" s="165">
        <f>SUM(Q31:R31)</f>
        <v>156</v>
      </c>
      <c r="Q31" s="168">
        <v>80</v>
      </c>
      <c r="R31" s="168">
        <v>76</v>
      </c>
      <c r="S31" s="165">
        <f>SUM(T31:U31)</f>
        <v>187</v>
      </c>
      <c r="T31" s="168">
        <v>98</v>
      </c>
      <c r="U31" s="168">
        <v>89</v>
      </c>
      <c r="V31" s="165">
        <f>SUM(W31:X31)</f>
        <v>152</v>
      </c>
      <c r="W31" s="168">
        <v>80</v>
      </c>
      <c r="X31" s="168">
        <v>72</v>
      </c>
      <c r="Y31" s="165">
        <f>SUM(Z31:AA31)</f>
        <v>175</v>
      </c>
      <c r="Z31" s="168">
        <v>93</v>
      </c>
      <c r="AA31" s="168">
        <v>82</v>
      </c>
    </row>
    <row r="32" spans="1:27" ht="16.5" customHeight="1">
      <c r="A32" s="167"/>
      <c r="B32" s="17" t="s">
        <v>168</v>
      </c>
      <c r="C32" s="165">
        <f>SUM(D32:E32)</f>
        <v>3</v>
      </c>
      <c r="D32" s="168">
        <v>3</v>
      </c>
      <c r="E32" s="30" t="s">
        <v>29</v>
      </c>
      <c r="F32" s="168">
        <v>33</v>
      </c>
      <c r="G32" s="165">
        <f>SUM(H32:I32)</f>
        <v>1023</v>
      </c>
      <c r="H32" s="30">
        <f>SUM(K32,N32,Q32,T32,W32,Z32)</f>
        <v>529</v>
      </c>
      <c r="I32" s="30">
        <f>SUM(L32,O32,R32,U32,X32,AA32)</f>
        <v>494</v>
      </c>
      <c r="J32" s="165">
        <f>SUM(K32:L32)</f>
        <v>169</v>
      </c>
      <c r="K32" s="168">
        <v>84</v>
      </c>
      <c r="L32" s="168">
        <v>85</v>
      </c>
      <c r="M32" s="165">
        <f>SUM(N32:O32)</f>
        <v>188</v>
      </c>
      <c r="N32" s="168">
        <v>103</v>
      </c>
      <c r="O32" s="168">
        <v>85</v>
      </c>
      <c r="P32" s="165">
        <f>SUM(Q32:R32)</f>
        <v>161</v>
      </c>
      <c r="Q32" s="168">
        <v>77</v>
      </c>
      <c r="R32" s="168">
        <v>84</v>
      </c>
      <c r="S32" s="165">
        <f>SUM(T32:U32)</f>
        <v>174</v>
      </c>
      <c r="T32" s="168">
        <v>86</v>
      </c>
      <c r="U32" s="168">
        <v>88</v>
      </c>
      <c r="V32" s="165">
        <f>SUM(W32:X32)</f>
        <v>172</v>
      </c>
      <c r="W32" s="168">
        <v>98</v>
      </c>
      <c r="X32" s="168">
        <v>74</v>
      </c>
      <c r="Y32" s="165">
        <f>SUM(Z32:AA32)</f>
        <v>159</v>
      </c>
      <c r="Z32" s="168">
        <v>81</v>
      </c>
      <c r="AA32" s="168">
        <v>78</v>
      </c>
    </row>
    <row r="33" spans="1:27" ht="16.5" customHeight="1">
      <c r="A33" s="167"/>
      <c r="B33" s="17" t="s">
        <v>167</v>
      </c>
      <c r="C33" s="165">
        <f>SUM(D33:E33)</f>
        <v>3</v>
      </c>
      <c r="D33" s="168">
        <v>3</v>
      </c>
      <c r="E33" s="30" t="s">
        <v>29</v>
      </c>
      <c r="F33" s="168">
        <v>36</v>
      </c>
      <c r="G33" s="165">
        <f>SUM(H33:I33)</f>
        <v>879</v>
      </c>
      <c r="H33" s="30">
        <f>SUM(K33,N33,Q33,T33,W33,Z33)</f>
        <v>476</v>
      </c>
      <c r="I33" s="30">
        <f>SUM(L33,O33,R33,U33,X33,AA33)</f>
        <v>403</v>
      </c>
      <c r="J33" s="165">
        <f>SUM(K33:L33)</f>
        <v>149</v>
      </c>
      <c r="K33" s="168">
        <v>80</v>
      </c>
      <c r="L33" s="168">
        <v>69</v>
      </c>
      <c r="M33" s="165">
        <f>SUM(N33:O33)</f>
        <v>140</v>
      </c>
      <c r="N33" s="168">
        <v>78</v>
      </c>
      <c r="O33" s="168">
        <v>62</v>
      </c>
      <c r="P33" s="165">
        <f>SUM(Q33:R33)</f>
        <v>160</v>
      </c>
      <c r="Q33" s="168">
        <v>87</v>
      </c>
      <c r="R33" s="168">
        <v>73</v>
      </c>
      <c r="S33" s="165">
        <f>SUM(T33:U33)</f>
        <v>135</v>
      </c>
      <c r="T33" s="168">
        <v>63</v>
      </c>
      <c r="U33" s="168">
        <v>72</v>
      </c>
      <c r="V33" s="165">
        <f>SUM(W33:X33)</f>
        <v>146</v>
      </c>
      <c r="W33" s="168">
        <v>85</v>
      </c>
      <c r="X33" s="168">
        <v>61</v>
      </c>
      <c r="Y33" s="165">
        <f>SUM(Z33:AA33)</f>
        <v>149</v>
      </c>
      <c r="Z33" s="168">
        <v>83</v>
      </c>
      <c r="AA33" s="168">
        <v>66</v>
      </c>
    </row>
    <row r="34" spans="1:27" ht="16.5" customHeight="1">
      <c r="A34" s="167"/>
      <c r="B34" s="17" t="s">
        <v>166</v>
      </c>
      <c r="C34" s="165">
        <f>SUM(D34:E34)</f>
        <v>3</v>
      </c>
      <c r="D34" s="168">
        <v>3</v>
      </c>
      <c r="E34" s="30" t="s">
        <v>29</v>
      </c>
      <c r="F34" s="168">
        <v>19</v>
      </c>
      <c r="G34" s="165">
        <f>SUM(H34:I34)</f>
        <v>345</v>
      </c>
      <c r="H34" s="30">
        <f>SUM(K34,N34,Q34,T34,W34,Z34)</f>
        <v>154</v>
      </c>
      <c r="I34" s="30">
        <f>SUM(L34,O34,R34,U34,X34,AA34)</f>
        <v>191</v>
      </c>
      <c r="J34" s="165">
        <f>SUM(K34:L34)</f>
        <v>67</v>
      </c>
      <c r="K34" s="168">
        <v>34</v>
      </c>
      <c r="L34" s="168">
        <v>33</v>
      </c>
      <c r="M34" s="165">
        <f>SUM(N34:O34)</f>
        <v>47</v>
      </c>
      <c r="N34" s="168">
        <v>18</v>
      </c>
      <c r="O34" s="168">
        <v>29</v>
      </c>
      <c r="P34" s="165">
        <f>SUM(Q34:R34)</f>
        <v>70</v>
      </c>
      <c r="Q34" s="168">
        <v>28</v>
      </c>
      <c r="R34" s="168">
        <v>42</v>
      </c>
      <c r="S34" s="165">
        <f>SUM(T34:U34)</f>
        <v>47</v>
      </c>
      <c r="T34" s="168">
        <v>20</v>
      </c>
      <c r="U34" s="168">
        <v>27</v>
      </c>
      <c r="V34" s="165">
        <f>SUM(W34:X34)</f>
        <v>50</v>
      </c>
      <c r="W34" s="168">
        <v>23</v>
      </c>
      <c r="X34" s="168">
        <v>27</v>
      </c>
      <c r="Y34" s="165">
        <f>SUM(Z34:AA34)</f>
        <v>64</v>
      </c>
      <c r="Z34" s="168">
        <v>31</v>
      </c>
      <c r="AA34" s="168">
        <v>33</v>
      </c>
    </row>
    <row r="35" spans="1:27" ht="16.5" customHeight="1">
      <c r="A35" s="167"/>
      <c r="B35" s="17"/>
      <c r="C35" s="165"/>
      <c r="D35" s="164"/>
      <c r="E35" s="164"/>
      <c r="F35" s="164"/>
      <c r="G35" s="165"/>
      <c r="H35" s="165"/>
      <c r="I35" s="165"/>
      <c r="J35" s="165"/>
      <c r="K35" s="164"/>
      <c r="L35" s="164"/>
      <c r="M35" s="165"/>
      <c r="N35" s="164"/>
      <c r="O35" s="164"/>
      <c r="P35" s="165"/>
      <c r="Q35" s="164"/>
      <c r="R35" s="164"/>
      <c r="S35" s="165"/>
      <c r="T35" s="164"/>
      <c r="U35" s="164"/>
      <c r="V35" s="165"/>
      <c r="W35" s="164"/>
      <c r="X35" s="164"/>
      <c r="Y35" s="165"/>
      <c r="Z35" s="164"/>
      <c r="AA35" s="164"/>
    </row>
    <row r="36" spans="1:27" ht="16.5" customHeight="1">
      <c r="A36" s="80" t="s">
        <v>165</v>
      </c>
      <c r="B36" s="79"/>
      <c r="C36" s="163">
        <f>SUM(C37:C44)</f>
        <v>16</v>
      </c>
      <c r="D36" s="163">
        <f>SUM(D37:D44)</f>
        <v>16</v>
      </c>
      <c r="E36" s="32" t="s">
        <v>29</v>
      </c>
      <c r="F36" s="163">
        <f>SUM(F37:F44)</f>
        <v>190</v>
      </c>
      <c r="G36" s="163">
        <f>SUM(G37:G44)</f>
        <v>5066</v>
      </c>
      <c r="H36" s="163">
        <f>SUM(H37:H44)</f>
        <v>2570</v>
      </c>
      <c r="I36" s="163">
        <f>SUM(I37:I44)</f>
        <v>2496</v>
      </c>
      <c r="J36" s="163">
        <f>SUM(J37:J44)</f>
        <v>821</v>
      </c>
      <c r="K36" s="163">
        <f>SUM(K37:K44)</f>
        <v>431</v>
      </c>
      <c r="L36" s="163">
        <f>SUM(L37:L44)</f>
        <v>390</v>
      </c>
      <c r="M36" s="163">
        <f>SUM(M37:M44)</f>
        <v>827</v>
      </c>
      <c r="N36" s="163">
        <f>SUM(N37:N44)</f>
        <v>408</v>
      </c>
      <c r="O36" s="163">
        <f>SUM(O37:O44)</f>
        <v>419</v>
      </c>
      <c r="P36" s="163">
        <f>SUM(P37:P44)</f>
        <v>808</v>
      </c>
      <c r="Q36" s="163">
        <f>SUM(Q37:Q44)</f>
        <v>403</v>
      </c>
      <c r="R36" s="163">
        <f>SUM(R37:R44)</f>
        <v>405</v>
      </c>
      <c r="S36" s="163">
        <f>SUM(S37:S44)</f>
        <v>841</v>
      </c>
      <c r="T36" s="163">
        <f>SUM(T37:T44)</f>
        <v>405</v>
      </c>
      <c r="U36" s="163">
        <f>SUM(U37:U44)</f>
        <v>436</v>
      </c>
      <c r="V36" s="163">
        <f>SUM(V37:V44)</f>
        <v>877</v>
      </c>
      <c r="W36" s="163">
        <f>SUM(W37:W44)</f>
        <v>453</v>
      </c>
      <c r="X36" s="163">
        <f>SUM(X37:X44)</f>
        <v>424</v>
      </c>
      <c r="Y36" s="163">
        <f>SUM(Y37:Y44)</f>
        <v>892</v>
      </c>
      <c r="Z36" s="163">
        <f>SUM(Z37:Z44)</f>
        <v>470</v>
      </c>
      <c r="AA36" s="163">
        <f>SUM(AA37:AA44)</f>
        <v>422</v>
      </c>
    </row>
    <row r="37" spans="1:27" ht="16.5" customHeight="1">
      <c r="A37" s="167"/>
      <c r="B37" s="17" t="s">
        <v>164</v>
      </c>
      <c r="C37" s="165">
        <f>SUM(D37:E37)</f>
        <v>3</v>
      </c>
      <c r="D37" s="168">
        <v>3</v>
      </c>
      <c r="E37" s="30" t="s">
        <v>29</v>
      </c>
      <c r="F37" s="168">
        <v>31</v>
      </c>
      <c r="G37" s="165">
        <f>SUM(H37:I37)</f>
        <v>719</v>
      </c>
      <c r="H37" s="30">
        <f>SUM(K37,N37,Q37,T37,W37,Z37)</f>
        <v>367</v>
      </c>
      <c r="I37" s="30">
        <f>SUM(L37,O37,R37,U37,X37,AA37)</f>
        <v>352</v>
      </c>
      <c r="J37" s="165">
        <f>SUM(K37:L37)</f>
        <v>113</v>
      </c>
      <c r="K37" s="168">
        <v>59</v>
      </c>
      <c r="L37" s="168">
        <v>54</v>
      </c>
      <c r="M37" s="165">
        <f>SUM(N37:O37)</f>
        <v>130</v>
      </c>
      <c r="N37" s="168">
        <v>58</v>
      </c>
      <c r="O37" s="168">
        <v>72</v>
      </c>
      <c r="P37" s="165">
        <f>SUM(Q37:R37)</f>
        <v>106</v>
      </c>
      <c r="Q37" s="168">
        <v>55</v>
      </c>
      <c r="R37" s="168">
        <v>51</v>
      </c>
      <c r="S37" s="165">
        <f>SUM(T37:U37)</f>
        <v>115</v>
      </c>
      <c r="T37" s="168">
        <v>59</v>
      </c>
      <c r="U37" s="168">
        <v>56</v>
      </c>
      <c r="V37" s="165">
        <f>SUM(W37:X37)</f>
        <v>125</v>
      </c>
      <c r="W37" s="168">
        <v>63</v>
      </c>
      <c r="X37" s="168">
        <v>62</v>
      </c>
      <c r="Y37" s="165">
        <f>SUM(Z37:AA37)</f>
        <v>130</v>
      </c>
      <c r="Z37" s="168">
        <v>73</v>
      </c>
      <c r="AA37" s="168">
        <v>57</v>
      </c>
    </row>
    <row r="38" spans="1:27" ht="16.5" customHeight="1">
      <c r="A38" s="167"/>
      <c r="B38" s="17" t="s">
        <v>163</v>
      </c>
      <c r="C38" s="165">
        <f>SUM(D38:E38)</f>
        <v>3</v>
      </c>
      <c r="D38" s="168">
        <v>3</v>
      </c>
      <c r="E38" s="30" t="s">
        <v>29</v>
      </c>
      <c r="F38" s="168">
        <v>46</v>
      </c>
      <c r="G38" s="165">
        <f>SUM(H38:I38)</f>
        <v>1412</v>
      </c>
      <c r="H38" s="30">
        <f>SUM(K38,N38,Q38,T38,W38,Z38)</f>
        <v>725</v>
      </c>
      <c r="I38" s="30">
        <f>SUM(L38,O38,R38,U38,X38,AA38)</f>
        <v>687</v>
      </c>
      <c r="J38" s="165">
        <f>SUM(K38:L38)</f>
        <v>232</v>
      </c>
      <c r="K38" s="168">
        <v>116</v>
      </c>
      <c r="L38" s="168">
        <v>116</v>
      </c>
      <c r="M38" s="165">
        <f>SUM(N38:O38)</f>
        <v>223</v>
      </c>
      <c r="N38" s="168">
        <v>118</v>
      </c>
      <c r="O38" s="168">
        <v>105</v>
      </c>
      <c r="P38" s="165">
        <f>SUM(Q38:R38)</f>
        <v>234</v>
      </c>
      <c r="Q38" s="168">
        <v>118</v>
      </c>
      <c r="R38" s="168">
        <v>116</v>
      </c>
      <c r="S38" s="165">
        <f>SUM(T38:U38)</f>
        <v>223</v>
      </c>
      <c r="T38" s="168">
        <v>114</v>
      </c>
      <c r="U38" s="168">
        <v>109</v>
      </c>
      <c r="V38" s="165">
        <f>SUM(W38:X38)</f>
        <v>243</v>
      </c>
      <c r="W38" s="168">
        <v>125</v>
      </c>
      <c r="X38" s="168">
        <v>118</v>
      </c>
      <c r="Y38" s="165">
        <f>SUM(Z38:AA38)</f>
        <v>257</v>
      </c>
      <c r="Z38" s="168">
        <v>134</v>
      </c>
      <c r="AA38" s="168">
        <v>123</v>
      </c>
    </row>
    <row r="39" spans="1:27" ht="16.5" customHeight="1">
      <c r="A39" s="167"/>
      <c r="B39" s="17" t="s">
        <v>162</v>
      </c>
      <c r="C39" s="165">
        <f>SUM(D39:E39)</f>
        <v>5</v>
      </c>
      <c r="D39" s="168">
        <v>5</v>
      </c>
      <c r="E39" s="30" t="s">
        <v>29</v>
      </c>
      <c r="F39" s="168">
        <v>81</v>
      </c>
      <c r="G39" s="165">
        <f>SUM(H39:I39)</f>
        <v>2428</v>
      </c>
      <c r="H39" s="30">
        <f>SUM(K39,N39,Q39,T39,W39,Z39)</f>
        <v>1207</v>
      </c>
      <c r="I39" s="30">
        <f>SUM(L39,O39,R39,U39,X39,AA39)</f>
        <v>1221</v>
      </c>
      <c r="J39" s="165">
        <f>SUM(K39:L39)</f>
        <v>419</v>
      </c>
      <c r="K39" s="168">
        <v>224</v>
      </c>
      <c r="L39" s="168">
        <v>195</v>
      </c>
      <c r="M39" s="165">
        <f>SUM(N39:O39)</f>
        <v>386</v>
      </c>
      <c r="N39" s="168">
        <v>189</v>
      </c>
      <c r="O39" s="168">
        <v>197</v>
      </c>
      <c r="P39" s="165">
        <f>SUM(Q39:R39)</f>
        <v>388</v>
      </c>
      <c r="Q39" s="168">
        <v>188</v>
      </c>
      <c r="R39" s="168">
        <v>200</v>
      </c>
      <c r="S39" s="165">
        <f>SUM(T39:U39)</f>
        <v>410</v>
      </c>
      <c r="T39" s="168">
        <v>188</v>
      </c>
      <c r="U39" s="168">
        <v>222</v>
      </c>
      <c r="V39" s="165">
        <f>SUM(W39:X39)</f>
        <v>411</v>
      </c>
      <c r="W39" s="168">
        <v>207</v>
      </c>
      <c r="X39" s="168">
        <v>204</v>
      </c>
      <c r="Y39" s="165">
        <f>SUM(Z39:AA39)</f>
        <v>414</v>
      </c>
      <c r="Z39" s="168">
        <v>211</v>
      </c>
      <c r="AA39" s="168">
        <v>203</v>
      </c>
    </row>
    <row r="40" spans="1:27" ht="16.5" customHeight="1">
      <c r="A40" s="167"/>
      <c r="B40" s="17" t="s">
        <v>161</v>
      </c>
      <c r="C40" s="165">
        <f>SUM(D40:E40)</f>
        <v>1</v>
      </c>
      <c r="D40" s="168">
        <v>1</v>
      </c>
      <c r="E40" s="30" t="s">
        <v>29</v>
      </c>
      <c r="F40" s="168">
        <v>6</v>
      </c>
      <c r="G40" s="165">
        <f>SUM(H40:I40)</f>
        <v>90</v>
      </c>
      <c r="H40" s="30">
        <f>SUM(K40,N40,Q40,T40,W40,Z40)</f>
        <v>45</v>
      </c>
      <c r="I40" s="30">
        <f>SUM(L40,O40,R40,U40,X40,AA40)</f>
        <v>45</v>
      </c>
      <c r="J40" s="165">
        <f>SUM(K40:L40)</f>
        <v>4</v>
      </c>
      <c r="K40" s="168">
        <v>1</v>
      </c>
      <c r="L40" s="168">
        <v>3</v>
      </c>
      <c r="M40" s="165">
        <f>SUM(N40:O40)</f>
        <v>13</v>
      </c>
      <c r="N40" s="168">
        <v>7</v>
      </c>
      <c r="O40" s="168">
        <v>6</v>
      </c>
      <c r="P40" s="165">
        <f>SUM(Q40:R40)</f>
        <v>11</v>
      </c>
      <c r="Q40" s="168">
        <v>7</v>
      </c>
      <c r="R40" s="168">
        <v>4</v>
      </c>
      <c r="S40" s="165">
        <f>SUM(T40:U40)</f>
        <v>22</v>
      </c>
      <c r="T40" s="168">
        <v>9</v>
      </c>
      <c r="U40" s="168">
        <v>13</v>
      </c>
      <c r="V40" s="165">
        <f>SUM(W40:X40)</f>
        <v>23</v>
      </c>
      <c r="W40" s="168">
        <v>13</v>
      </c>
      <c r="X40" s="168">
        <v>10</v>
      </c>
      <c r="Y40" s="165">
        <f>SUM(Z40:AA40)</f>
        <v>17</v>
      </c>
      <c r="Z40" s="168">
        <v>8</v>
      </c>
      <c r="AA40" s="168">
        <v>9</v>
      </c>
    </row>
    <row r="41" spans="1:27" ht="16.5" customHeight="1">
      <c r="A41" s="167"/>
      <c r="B41" s="17" t="s">
        <v>160</v>
      </c>
      <c r="C41" s="165">
        <f>SUM(D41:E41)</f>
        <v>1</v>
      </c>
      <c r="D41" s="168">
        <v>1</v>
      </c>
      <c r="E41" s="30" t="s">
        <v>29</v>
      </c>
      <c r="F41" s="168">
        <v>6</v>
      </c>
      <c r="G41" s="165">
        <f>SUM(H41:I41)</f>
        <v>83</v>
      </c>
      <c r="H41" s="30">
        <f>SUM(K41,N41,Q41,T41,W41,Z41)</f>
        <v>46</v>
      </c>
      <c r="I41" s="30">
        <f>SUM(L41,O41,R41,U41,X41,AA41)</f>
        <v>37</v>
      </c>
      <c r="J41" s="165">
        <f>SUM(K41:L41)</f>
        <v>17</v>
      </c>
      <c r="K41" s="168">
        <v>10</v>
      </c>
      <c r="L41" s="168">
        <v>7</v>
      </c>
      <c r="M41" s="165">
        <f>SUM(N41:O41)</f>
        <v>12</v>
      </c>
      <c r="N41" s="168">
        <v>5</v>
      </c>
      <c r="O41" s="168">
        <v>7</v>
      </c>
      <c r="P41" s="165">
        <f>SUM(Q41:R41)</f>
        <v>17</v>
      </c>
      <c r="Q41" s="168">
        <v>10</v>
      </c>
      <c r="R41" s="168">
        <v>7</v>
      </c>
      <c r="S41" s="165">
        <f>SUM(T41:U41)</f>
        <v>9</v>
      </c>
      <c r="T41" s="168">
        <v>7</v>
      </c>
      <c r="U41" s="168">
        <v>2</v>
      </c>
      <c r="V41" s="165">
        <f>SUM(W41:X41)</f>
        <v>15</v>
      </c>
      <c r="W41" s="168">
        <v>10</v>
      </c>
      <c r="X41" s="168">
        <v>5</v>
      </c>
      <c r="Y41" s="165">
        <f>SUM(Z41:AA41)</f>
        <v>13</v>
      </c>
      <c r="Z41" s="168">
        <v>4</v>
      </c>
      <c r="AA41" s="168">
        <v>9</v>
      </c>
    </row>
    <row r="42" spans="1:27" ht="16.5" customHeight="1">
      <c r="A42" s="167"/>
      <c r="B42" s="17" t="s">
        <v>159</v>
      </c>
      <c r="C42" s="165">
        <f>SUM(D42:E42)</f>
        <v>1</v>
      </c>
      <c r="D42" s="168">
        <v>1</v>
      </c>
      <c r="E42" s="30" t="s">
        <v>29</v>
      </c>
      <c r="F42" s="168">
        <v>8</v>
      </c>
      <c r="G42" s="165">
        <f>SUM(H42:I42)</f>
        <v>200</v>
      </c>
      <c r="H42" s="30">
        <f>SUM(K42,N42,Q42,T42,W42,Z42)</f>
        <v>111</v>
      </c>
      <c r="I42" s="30">
        <f>SUM(L42,O42,R42,U42,X42,AA42)</f>
        <v>89</v>
      </c>
      <c r="J42" s="165">
        <f>SUM(K42:L42)</f>
        <v>19</v>
      </c>
      <c r="K42" s="168">
        <v>11</v>
      </c>
      <c r="L42" s="168">
        <v>8</v>
      </c>
      <c r="M42" s="165">
        <f>SUM(N42:O42)</f>
        <v>37</v>
      </c>
      <c r="N42" s="168">
        <v>21</v>
      </c>
      <c r="O42" s="168">
        <v>16</v>
      </c>
      <c r="P42" s="165">
        <f>SUM(Q42:R42)</f>
        <v>33</v>
      </c>
      <c r="Q42" s="168">
        <v>16</v>
      </c>
      <c r="R42" s="168">
        <v>17</v>
      </c>
      <c r="S42" s="165">
        <f>SUM(T42:U42)</f>
        <v>37</v>
      </c>
      <c r="T42" s="168">
        <v>16</v>
      </c>
      <c r="U42" s="168">
        <v>21</v>
      </c>
      <c r="V42" s="165">
        <f>SUM(W42:X42)</f>
        <v>42</v>
      </c>
      <c r="W42" s="168">
        <v>23</v>
      </c>
      <c r="X42" s="168">
        <v>19</v>
      </c>
      <c r="Y42" s="165">
        <f>SUM(Z42:AA42)</f>
        <v>32</v>
      </c>
      <c r="Z42" s="168">
        <v>24</v>
      </c>
      <c r="AA42" s="168">
        <v>8</v>
      </c>
    </row>
    <row r="43" spans="1:27" ht="16.5" customHeight="1">
      <c r="A43" s="167"/>
      <c r="B43" s="17" t="s">
        <v>158</v>
      </c>
      <c r="C43" s="165">
        <f>SUM(D43:E43)</f>
        <v>1</v>
      </c>
      <c r="D43" s="168">
        <v>1</v>
      </c>
      <c r="E43" s="30" t="s">
        <v>29</v>
      </c>
      <c r="F43" s="168">
        <v>4</v>
      </c>
      <c r="G43" s="165">
        <f>SUM(H43:I43)</f>
        <v>49</v>
      </c>
      <c r="H43" s="30">
        <f>SUM(K43,N43,Q43,T43,W43,Z43)</f>
        <v>24</v>
      </c>
      <c r="I43" s="30">
        <f>SUM(L43,O43,R43,U43,X43,AA43)</f>
        <v>25</v>
      </c>
      <c r="J43" s="165">
        <f>SUM(K43:L43)</f>
        <v>5</v>
      </c>
      <c r="K43" s="168">
        <v>2</v>
      </c>
      <c r="L43" s="168">
        <v>3</v>
      </c>
      <c r="M43" s="165">
        <f>SUM(N43:O43)</f>
        <v>9</v>
      </c>
      <c r="N43" s="168">
        <v>1</v>
      </c>
      <c r="O43" s="168">
        <v>8</v>
      </c>
      <c r="P43" s="165">
        <f>SUM(Q43:R43)</f>
        <v>5</v>
      </c>
      <c r="Q43" s="168">
        <v>4</v>
      </c>
      <c r="R43" s="168">
        <v>1</v>
      </c>
      <c r="S43" s="165">
        <f>SUM(T43:U43)</f>
        <v>6</v>
      </c>
      <c r="T43" s="168">
        <v>2</v>
      </c>
      <c r="U43" s="168">
        <v>4</v>
      </c>
      <c r="V43" s="165">
        <f>SUM(W43:X43)</f>
        <v>10</v>
      </c>
      <c r="W43" s="168">
        <v>6</v>
      </c>
      <c r="X43" s="168">
        <v>4</v>
      </c>
      <c r="Y43" s="165">
        <f>SUM(Z43:AA43)</f>
        <v>14</v>
      </c>
      <c r="Z43" s="168">
        <v>9</v>
      </c>
      <c r="AA43" s="168">
        <v>5</v>
      </c>
    </row>
    <row r="44" spans="1:27" ht="16.5" customHeight="1">
      <c r="A44" s="167"/>
      <c r="B44" s="17" t="s">
        <v>157</v>
      </c>
      <c r="C44" s="165">
        <f>SUM(D44:E44)</f>
        <v>1</v>
      </c>
      <c r="D44" s="168">
        <v>1</v>
      </c>
      <c r="E44" s="30" t="s">
        <v>29</v>
      </c>
      <c r="F44" s="168">
        <v>8</v>
      </c>
      <c r="G44" s="165">
        <f>SUM(H44:I44)</f>
        <v>85</v>
      </c>
      <c r="H44" s="30">
        <f>SUM(K44,N44,Q44,T44,W44,Z44)</f>
        <v>45</v>
      </c>
      <c r="I44" s="30">
        <f>SUM(L44,O44,R44,U44,X44,AA44)</f>
        <v>40</v>
      </c>
      <c r="J44" s="165">
        <f>SUM(K44:L44)</f>
        <v>12</v>
      </c>
      <c r="K44" s="168">
        <v>8</v>
      </c>
      <c r="L44" s="168">
        <v>4</v>
      </c>
      <c r="M44" s="165">
        <f>SUM(N44:O44)</f>
        <v>17</v>
      </c>
      <c r="N44" s="168">
        <v>9</v>
      </c>
      <c r="O44" s="168">
        <v>8</v>
      </c>
      <c r="P44" s="165">
        <f>SUM(Q44:R44)</f>
        <v>14</v>
      </c>
      <c r="Q44" s="168">
        <v>5</v>
      </c>
      <c r="R44" s="168">
        <v>9</v>
      </c>
      <c r="S44" s="165">
        <f>SUM(T44:U44)</f>
        <v>19</v>
      </c>
      <c r="T44" s="168">
        <v>10</v>
      </c>
      <c r="U44" s="168">
        <v>9</v>
      </c>
      <c r="V44" s="165">
        <f>SUM(W44:X44)</f>
        <v>8</v>
      </c>
      <c r="W44" s="168">
        <v>6</v>
      </c>
      <c r="X44" s="168">
        <v>2</v>
      </c>
      <c r="Y44" s="165">
        <f>SUM(Z44:AA44)</f>
        <v>15</v>
      </c>
      <c r="Z44" s="168">
        <v>7</v>
      </c>
      <c r="AA44" s="168">
        <v>8</v>
      </c>
    </row>
    <row r="45" spans="1:27" ht="16.5" customHeight="1">
      <c r="A45" s="167"/>
      <c r="B45" s="166"/>
      <c r="C45" s="165"/>
      <c r="D45" s="164"/>
      <c r="E45" s="164"/>
      <c r="F45" s="164"/>
      <c r="G45" s="165"/>
      <c r="H45" s="165"/>
      <c r="I45" s="165"/>
      <c r="J45" s="165"/>
      <c r="K45" s="164"/>
      <c r="L45" s="164"/>
      <c r="M45" s="165"/>
      <c r="N45" s="164"/>
      <c r="O45" s="164"/>
      <c r="P45" s="165"/>
      <c r="Q45" s="164"/>
      <c r="R45" s="164"/>
      <c r="S45" s="165"/>
      <c r="T45" s="164"/>
      <c r="U45" s="164"/>
      <c r="V45" s="165"/>
      <c r="W45" s="164"/>
      <c r="X45" s="164"/>
      <c r="Y45" s="165"/>
      <c r="Z45" s="164"/>
      <c r="AA45" s="164"/>
    </row>
    <row r="46" spans="1:27" ht="16.5" customHeight="1">
      <c r="A46" s="80" t="s">
        <v>156</v>
      </c>
      <c r="B46" s="79"/>
      <c r="C46" s="163">
        <f>SUM(C47:C51)</f>
        <v>22</v>
      </c>
      <c r="D46" s="163">
        <f>SUM(D47:D51)</f>
        <v>21</v>
      </c>
      <c r="E46" s="163">
        <f>SUM(E47:E51)</f>
        <v>1</v>
      </c>
      <c r="F46" s="163">
        <f>SUM(F47:F51)</f>
        <v>244</v>
      </c>
      <c r="G46" s="163">
        <f>SUM(G47:G51)</f>
        <v>6831</v>
      </c>
      <c r="H46" s="163">
        <f>SUM(H47:H51)</f>
        <v>3479</v>
      </c>
      <c r="I46" s="163">
        <f>SUM(I47:I51)</f>
        <v>3352</v>
      </c>
      <c r="J46" s="163">
        <f>SUM(J47:J51)</f>
        <v>1125</v>
      </c>
      <c r="K46" s="163">
        <f>SUM(K47:K51)</f>
        <v>575</v>
      </c>
      <c r="L46" s="163">
        <f>SUM(L47:L51)</f>
        <v>550</v>
      </c>
      <c r="M46" s="163">
        <f>SUM(M47:M51)</f>
        <v>1131</v>
      </c>
      <c r="N46" s="163">
        <f>SUM(N47:N51)</f>
        <v>586</v>
      </c>
      <c r="O46" s="163">
        <f>SUM(O47:O51)</f>
        <v>545</v>
      </c>
      <c r="P46" s="163">
        <f>SUM(P47:P51)</f>
        <v>1158</v>
      </c>
      <c r="Q46" s="163">
        <f>SUM(Q47:Q51)</f>
        <v>588</v>
      </c>
      <c r="R46" s="163">
        <f>SUM(R47:R51)</f>
        <v>570</v>
      </c>
      <c r="S46" s="163">
        <f>SUM(S47:S51)</f>
        <v>1145</v>
      </c>
      <c r="T46" s="163">
        <f>SUM(T47:T51)</f>
        <v>557</v>
      </c>
      <c r="U46" s="163">
        <f>SUM(U47:U51)</f>
        <v>588</v>
      </c>
      <c r="V46" s="163">
        <f>SUM(V47:V51)</f>
        <v>1111</v>
      </c>
      <c r="W46" s="163">
        <f>SUM(W47:W51)</f>
        <v>590</v>
      </c>
      <c r="X46" s="163">
        <f>SUM(X47:X51)</f>
        <v>521</v>
      </c>
      <c r="Y46" s="163">
        <f>SUM(Y47:Y51)</f>
        <v>1161</v>
      </c>
      <c r="Z46" s="163">
        <f>SUM(Z47:Z51)</f>
        <v>583</v>
      </c>
      <c r="AA46" s="163">
        <f>SUM(AA47:AA51)</f>
        <v>578</v>
      </c>
    </row>
    <row r="47" spans="1:27" ht="16.5" customHeight="1">
      <c r="A47" s="167"/>
      <c r="B47" s="17" t="s">
        <v>155</v>
      </c>
      <c r="C47" s="165">
        <f>SUM(D47:E47)</f>
        <v>10</v>
      </c>
      <c r="D47" s="168">
        <v>10</v>
      </c>
      <c r="E47" s="30" t="s">
        <v>29</v>
      </c>
      <c r="F47" s="168">
        <v>98</v>
      </c>
      <c r="G47" s="165">
        <f>SUM(H47:I47)</f>
        <v>2735</v>
      </c>
      <c r="H47" s="30">
        <f>SUM(K47,N47,Q47,T47,W47,Z47)</f>
        <v>1408</v>
      </c>
      <c r="I47" s="30">
        <f>SUM(L47,O47,R47,U47,X47,AA47)</f>
        <v>1327</v>
      </c>
      <c r="J47" s="165">
        <f>SUM(K47:L47)</f>
        <v>442</v>
      </c>
      <c r="K47" s="168">
        <v>232</v>
      </c>
      <c r="L47" s="168">
        <v>210</v>
      </c>
      <c r="M47" s="165">
        <f>SUM(N47:O47)</f>
        <v>477</v>
      </c>
      <c r="N47" s="168">
        <v>254</v>
      </c>
      <c r="O47" s="168">
        <v>223</v>
      </c>
      <c r="P47" s="165">
        <f>SUM(Q47:R47)</f>
        <v>448</v>
      </c>
      <c r="Q47" s="168">
        <v>223</v>
      </c>
      <c r="R47" s="168">
        <v>225</v>
      </c>
      <c r="S47" s="165">
        <f>SUM(T47:U47)</f>
        <v>465</v>
      </c>
      <c r="T47" s="168">
        <v>216</v>
      </c>
      <c r="U47" s="168">
        <v>249</v>
      </c>
      <c r="V47" s="165">
        <f>SUM(W47:X47)</f>
        <v>435</v>
      </c>
      <c r="W47" s="168">
        <v>248</v>
      </c>
      <c r="X47" s="168">
        <v>187</v>
      </c>
      <c r="Y47" s="165">
        <f>SUM(Z47:AA47)</f>
        <v>468</v>
      </c>
      <c r="Z47" s="168">
        <v>235</v>
      </c>
      <c r="AA47" s="168">
        <v>233</v>
      </c>
    </row>
    <row r="48" spans="1:27" ht="16.5" customHeight="1">
      <c r="A48" s="167"/>
      <c r="B48" s="17" t="s">
        <v>154</v>
      </c>
      <c r="C48" s="165">
        <f>SUM(D48:E48)</f>
        <v>2</v>
      </c>
      <c r="D48" s="168">
        <v>2</v>
      </c>
      <c r="E48" s="30" t="s">
        <v>29</v>
      </c>
      <c r="F48" s="168">
        <v>20</v>
      </c>
      <c r="G48" s="165">
        <f>SUM(H48:I48)</f>
        <v>555</v>
      </c>
      <c r="H48" s="30">
        <f>SUM(K48,N48,Q48,T48,W48,Z48)</f>
        <v>292</v>
      </c>
      <c r="I48" s="30">
        <f>SUM(L48,O48,R48,U48,X48,AA48)</f>
        <v>263</v>
      </c>
      <c r="J48" s="165">
        <f>SUM(K48:L48)</f>
        <v>88</v>
      </c>
      <c r="K48" s="168">
        <v>47</v>
      </c>
      <c r="L48" s="168">
        <v>41</v>
      </c>
      <c r="M48" s="165">
        <f>SUM(N48:O48)</f>
        <v>79</v>
      </c>
      <c r="N48" s="168">
        <v>36</v>
      </c>
      <c r="O48" s="168">
        <v>43</v>
      </c>
      <c r="P48" s="165">
        <f>SUM(Q48:R48)</f>
        <v>104</v>
      </c>
      <c r="Q48" s="168">
        <v>53</v>
      </c>
      <c r="R48" s="168">
        <v>51</v>
      </c>
      <c r="S48" s="165">
        <f>SUM(T48:U48)</f>
        <v>89</v>
      </c>
      <c r="T48" s="168">
        <v>54</v>
      </c>
      <c r="U48" s="168">
        <v>35</v>
      </c>
      <c r="V48" s="165">
        <f>SUM(W48:X48)</f>
        <v>98</v>
      </c>
      <c r="W48" s="168">
        <v>50</v>
      </c>
      <c r="X48" s="168">
        <v>48</v>
      </c>
      <c r="Y48" s="165">
        <f>SUM(Z48:AA48)</f>
        <v>97</v>
      </c>
      <c r="Z48" s="168">
        <v>52</v>
      </c>
      <c r="AA48" s="168">
        <v>45</v>
      </c>
    </row>
    <row r="49" spans="1:27" ht="16.5" customHeight="1">
      <c r="A49" s="167"/>
      <c r="B49" s="17" t="s">
        <v>153</v>
      </c>
      <c r="C49" s="165">
        <f>SUM(D49:E49)</f>
        <v>2</v>
      </c>
      <c r="D49" s="168">
        <v>2</v>
      </c>
      <c r="E49" s="30" t="s">
        <v>29</v>
      </c>
      <c r="F49" s="168">
        <v>27</v>
      </c>
      <c r="G49" s="165">
        <f>SUM(H49:I49)</f>
        <v>721</v>
      </c>
      <c r="H49" s="30">
        <f>SUM(K49,N49,Q49,T49,W49,Z49)</f>
        <v>383</v>
      </c>
      <c r="I49" s="30">
        <f>SUM(L49,O49,R49,U49,X49,AA49)</f>
        <v>338</v>
      </c>
      <c r="J49" s="165">
        <f>SUM(K49:L49)</f>
        <v>129</v>
      </c>
      <c r="K49" s="168">
        <v>66</v>
      </c>
      <c r="L49" s="168">
        <v>63</v>
      </c>
      <c r="M49" s="165">
        <f>SUM(N49:O49)</f>
        <v>111</v>
      </c>
      <c r="N49" s="168">
        <v>55</v>
      </c>
      <c r="O49" s="168">
        <v>56</v>
      </c>
      <c r="P49" s="165">
        <f>SUM(Q49:R49)</f>
        <v>130</v>
      </c>
      <c r="Q49" s="168">
        <v>83</v>
      </c>
      <c r="R49" s="168">
        <v>47</v>
      </c>
      <c r="S49" s="165">
        <f>SUM(T49:U49)</f>
        <v>115</v>
      </c>
      <c r="T49" s="168">
        <v>65</v>
      </c>
      <c r="U49" s="168">
        <v>50</v>
      </c>
      <c r="V49" s="165">
        <f>SUM(W49:X49)</f>
        <v>113</v>
      </c>
      <c r="W49" s="168">
        <v>57</v>
      </c>
      <c r="X49" s="168">
        <v>56</v>
      </c>
      <c r="Y49" s="165">
        <f>SUM(Z49:AA49)</f>
        <v>123</v>
      </c>
      <c r="Z49" s="168">
        <v>57</v>
      </c>
      <c r="AA49" s="168">
        <v>66</v>
      </c>
    </row>
    <row r="50" spans="1:27" ht="16.5" customHeight="1">
      <c r="A50" s="167"/>
      <c r="B50" s="17" t="s">
        <v>152</v>
      </c>
      <c r="C50" s="165">
        <f>SUM(D50:E50)</f>
        <v>2</v>
      </c>
      <c r="D50" s="168">
        <v>2</v>
      </c>
      <c r="E50" s="30" t="s">
        <v>29</v>
      </c>
      <c r="F50" s="168">
        <v>31</v>
      </c>
      <c r="G50" s="165">
        <f>SUM(H50:I50)</f>
        <v>887</v>
      </c>
      <c r="H50" s="30">
        <f>SUM(K50,N50,Q50,T50,W50,Z50)</f>
        <v>433</v>
      </c>
      <c r="I50" s="30">
        <f>SUM(L50,O50,R50,U50,X50,AA50)</f>
        <v>454</v>
      </c>
      <c r="J50" s="165">
        <f>SUM(K50:L50)</f>
        <v>162</v>
      </c>
      <c r="K50" s="168">
        <v>77</v>
      </c>
      <c r="L50" s="168">
        <v>85</v>
      </c>
      <c r="M50" s="165">
        <f>SUM(N50:O50)</f>
        <v>147</v>
      </c>
      <c r="N50" s="168">
        <v>76</v>
      </c>
      <c r="O50" s="168">
        <v>71</v>
      </c>
      <c r="P50" s="165">
        <f>SUM(Q50:R50)</f>
        <v>152</v>
      </c>
      <c r="Q50" s="168">
        <v>72</v>
      </c>
      <c r="R50" s="168">
        <v>80</v>
      </c>
      <c r="S50" s="165">
        <f>SUM(T50:U50)</f>
        <v>156</v>
      </c>
      <c r="T50" s="168">
        <v>74</v>
      </c>
      <c r="U50" s="168">
        <v>82</v>
      </c>
      <c r="V50" s="165">
        <f>SUM(W50:X50)</f>
        <v>133</v>
      </c>
      <c r="W50" s="168">
        <v>63</v>
      </c>
      <c r="X50" s="168">
        <v>70</v>
      </c>
      <c r="Y50" s="165">
        <f>SUM(Z50:AA50)</f>
        <v>137</v>
      </c>
      <c r="Z50" s="168">
        <v>71</v>
      </c>
      <c r="AA50" s="168">
        <v>66</v>
      </c>
    </row>
    <row r="51" spans="1:27" ht="16.5" customHeight="1">
      <c r="A51" s="167"/>
      <c r="B51" s="17" t="s">
        <v>151</v>
      </c>
      <c r="C51" s="165">
        <f>SUM(D51:E51)</f>
        <v>6</v>
      </c>
      <c r="D51" s="168">
        <v>5</v>
      </c>
      <c r="E51" s="168">
        <v>1</v>
      </c>
      <c r="F51" s="168">
        <v>68</v>
      </c>
      <c r="G51" s="165">
        <f>SUM(H51:I51)</f>
        <v>1933</v>
      </c>
      <c r="H51" s="30">
        <f>SUM(K51,N51,Q51,T51,W51,Z51)</f>
        <v>963</v>
      </c>
      <c r="I51" s="30">
        <f>SUM(L51,O51,R51,U51,X51,AA51)</f>
        <v>970</v>
      </c>
      <c r="J51" s="165">
        <f>SUM(K51:L51)</f>
        <v>304</v>
      </c>
      <c r="K51" s="168">
        <v>153</v>
      </c>
      <c r="L51" s="168">
        <v>151</v>
      </c>
      <c r="M51" s="165">
        <f>SUM(N51:O51)</f>
        <v>317</v>
      </c>
      <c r="N51" s="168">
        <v>165</v>
      </c>
      <c r="O51" s="168">
        <v>152</v>
      </c>
      <c r="P51" s="165">
        <f>SUM(Q51:R51)</f>
        <v>324</v>
      </c>
      <c r="Q51" s="168">
        <v>157</v>
      </c>
      <c r="R51" s="168">
        <v>167</v>
      </c>
      <c r="S51" s="165">
        <f>SUM(T51:U51)</f>
        <v>320</v>
      </c>
      <c r="T51" s="168">
        <v>148</v>
      </c>
      <c r="U51" s="168">
        <v>172</v>
      </c>
      <c r="V51" s="165">
        <f>SUM(W51:X51)</f>
        <v>332</v>
      </c>
      <c r="W51" s="168">
        <v>172</v>
      </c>
      <c r="X51" s="168">
        <v>160</v>
      </c>
      <c r="Y51" s="165">
        <f>SUM(Z51:AA51)</f>
        <v>336</v>
      </c>
      <c r="Z51" s="168">
        <v>168</v>
      </c>
      <c r="AA51" s="168">
        <v>168</v>
      </c>
    </row>
    <row r="52" spans="1:27" ht="16.5" customHeight="1">
      <c r="A52" s="167"/>
      <c r="B52" s="166"/>
      <c r="C52" s="165"/>
      <c r="D52" s="164"/>
      <c r="E52" s="164"/>
      <c r="F52" s="164"/>
      <c r="G52" s="165"/>
      <c r="H52" s="165"/>
      <c r="I52" s="165"/>
      <c r="J52" s="165"/>
      <c r="K52" s="164"/>
      <c r="L52" s="164"/>
      <c r="M52" s="165"/>
      <c r="N52" s="164"/>
      <c r="O52" s="164"/>
      <c r="P52" s="165"/>
      <c r="Q52" s="164"/>
      <c r="R52" s="164"/>
      <c r="S52" s="165"/>
      <c r="T52" s="164"/>
      <c r="U52" s="164"/>
      <c r="V52" s="165"/>
      <c r="W52" s="164"/>
      <c r="X52" s="164"/>
      <c r="Y52" s="165"/>
      <c r="Z52" s="164"/>
      <c r="AA52" s="164"/>
    </row>
    <row r="53" spans="1:27" ht="16.5" customHeight="1">
      <c r="A53" s="80" t="s">
        <v>150</v>
      </c>
      <c r="B53" s="79"/>
      <c r="C53" s="163">
        <f>SUM(C54:C57)</f>
        <v>19</v>
      </c>
      <c r="D53" s="163">
        <f>SUM(D54:D57)</f>
        <v>19</v>
      </c>
      <c r="E53" s="32" t="s">
        <v>29</v>
      </c>
      <c r="F53" s="163">
        <f>SUM(F54:F57)</f>
        <v>122</v>
      </c>
      <c r="G53" s="163">
        <f>SUM(G54:G57)</f>
        <v>2295</v>
      </c>
      <c r="H53" s="163">
        <f>SUM(H54:H57)</f>
        <v>1167</v>
      </c>
      <c r="I53" s="163">
        <f>SUM(I54:I57)</f>
        <v>1128</v>
      </c>
      <c r="J53" s="163">
        <f>SUM(J54:J57)</f>
        <v>363</v>
      </c>
      <c r="K53" s="163">
        <f>SUM(K54:K57)</f>
        <v>198</v>
      </c>
      <c r="L53" s="163">
        <f>SUM(L54:L57)</f>
        <v>165</v>
      </c>
      <c r="M53" s="163">
        <f>SUM(M54:M57)</f>
        <v>388</v>
      </c>
      <c r="N53" s="163">
        <f>SUM(N54:N57)</f>
        <v>207</v>
      </c>
      <c r="O53" s="163">
        <f>SUM(O54:O57)</f>
        <v>181</v>
      </c>
      <c r="P53" s="163">
        <f>SUM(P54:P57)</f>
        <v>373</v>
      </c>
      <c r="Q53" s="163">
        <f>SUM(Q54:Q57)</f>
        <v>184</v>
      </c>
      <c r="R53" s="163">
        <f>SUM(R54:R57)</f>
        <v>189</v>
      </c>
      <c r="S53" s="163">
        <f>SUM(S54:S57)</f>
        <v>357</v>
      </c>
      <c r="T53" s="163">
        <f>SUM(T54:T57)</f>
        <v>182</v>
      </c>
      <c r="U53" s="163">
        <f>SUM(U54:U57)</f>
        <v>175</v>
      </c>
      <c r="V53" s="163">
        <f>SUM(V54:V57)</f>
        <v>379</v>
      </c>
      <c r="W53" s="163">
        <f>SUM(W54:W57)</f>
        <v>182</v>
      </c>
      <c r="X53" s="163">
        <f>SUM(X54:X57)</f>
        <v>197</v>
      </c>
      <c r="Y53" s="163">
        <f>SUM(Y54:Y57)</f>
        <v>435</v>
      </c>
      <c r="Z53" s="163">
        <f>SUM(Z54:Z57)</f>
        <v>214</v>
      </c>
      <c r="AA53" s="163">
        <f>SUM(AA54:AA57)</f>
        <v>221</v>
      </c>
    </row>
    <row r="54" spans="1:27" ht="16.5" customHeight="1">
      <c r="A54" s="51"/>
      <c r="B54" s="17" t="s">
        <v>149</v>
      </c>
      <c r="C54" s="165">
        <f>SUM(D54:E54)</f>
        <v>7</v>
      </c>
      <c r="D54" s="168">
        <v>7</v>
      </c>
      <c r="E54" s="30" t="s">
        <v>29</v>
      </c>
      <c r="F54" s="168">
        <v>33</v>
      </c>
      <c r="G54" s="165">
        <f>SUM(H54:I54)</f>
        <v>469</v>
      </c>
      <c r="H54" s="30">
        <f>SUM(K54,N54,Q54,T54,W54,Z54)</f>
        <v>238</v>
      </c>
      <c r="I54" s="30">
        <f>SUM(L54,O54,R54,U54,X54,AA54)</f>
        <v>231</v>
      </c>
      <c r="J54" s="165">
        <f>SUM(K54:L54)</f>
        <v>61</v>
      </c>
      <c r="K54" s="168">
        <v>31</v>
      </c>
      <c r="L54" s="168">
        <v>30</v>
      </c>
      <c r="M54" s="165">
        <f>SUM(N54:O54)</f>
        <v>78</v>
      </c>
      <c r="N54" s="168">
        <v>41</v>
      </c>
      <c r="O54" s="168">
        <v>37</v>
      </c>
      <c r="P54" s="165">
        <f>SUM(Q54:R54)</f>
        <v>90</v>
      </c>
      <c r="Q54" s="168">
        <v>45</v>
      </c>
      <c r="R54" s="168">
        <v>45</v>
      </c>
      <c r="S54" s="165">
        <f>SUM(T54:U54)</f>
        <v>76</v>
      </c>
      <c r="T54" s="168">
        <v>41</v>
      </c>
      <c r="U54" s="168">
        <v>35</v>
      </c>
      <c r="V54" s="165">
        <f>SUM(W54:X54)</f>
        <v>73</v>
      </c>
      <c r="W54" s="168">
        <v>37</v>
      </c>
      <c r="X54" s="168">
        <v>36</v>
      </c>
      <c r="Y54" s="165">
        <f>SUM(Z54:AA54)</f>
        <v>91</v>
      </c>
      <c r="Z54" s="168">
        <v>43</v>
      </c>
      <c r="AA54" s="168">
        <v>48</v>
      </c>
    </row>
    <row r="55" spans="1:27" ht="16.5" customHeight="1">
      <c r="A55" s="51"/>
      <c r="B55" s="17" t="s">
        <v>148</v>
      </c>
      <c r="C55" s="165">
        <f>SUM(D55:E55)</f>
        <v>2</v>
      </c>
      <c r="D55" s="168">
        <v>2</v>
      </c>
      <c r="E55" s="30" t="s">
        <v>29</v>
      </c>
      <c r="F55" s="168">
        <v>19</v>
      </c>
      <c r="G55" s="165">
        <f>SUM(H55:I55)</f>
        <v>447</v>
      </c>
      <c r="H55" s="30">
        <f>SUM(K55,N55,Q55,T55,W55,Z55)</f>
        <v>240</v>
      </c>
      <c r="I55" s="30">
        <f>SUM(L55,O55,R55,U55,X55,AA55)</f>
        <v>207</v>
      </c>
      <c r="J55" s="165">
        <f>SUM(K55:L55)</f>
        <v>67</v>
      </c>
      <c r="K55" s="168">
        <v>39</v>
      </c>
      <c r="L55" s="168">
        <v>28</v>
      </c>
      <c r="M55" s="165">
        <f>SUM(N55:O55)</f>
        <v>84</v>
      </c>
      <c r="N55" s="168">
        <v>46</v>
      </c>
      <c r="O55" s="168">
        <v>38</v>
      </c>
      <c r="P55" s="165">
        <f>SUM(Q55:R55)</f>
        <v>77</v>
      </c>
      <c r="Q55" s="168">
        <v>47</v>
      </c>
      <c r="R55" s="168">
        <v>30</v>
      </c>
      <c r="S55" s="165">
        <f>SUM(T55:U55)</f>
        <v>68</v>
      </c>
      <c r="T55" s="168">
        <v>35</v>
      </c>
      <c r="U55" s="168">
        <v>33</v>
      </c>
      <c r="V55" s="165">
        <f>SUM(W55:X55)</f>
        <v>76</v>
      </c>
      <c r="W55" s="168">
        <v>38</v>
      </c>
      <c r="X55" s="168">
        <v>38</v>
      </c>
      <c r="Y55" s="165">
        <f>SUM(Z55:AA55)</f>
        <v>75</v>
      </c>
      <c r="Z55" s="168">
        <v>35</v>
      </c>
      <c r="AA55" s="168">
        <v>40</v>
      </c>
    </row>
    <row r="56" spans="1:27" ht="16.5" customHeight="1">
      <c r="A56" s="51"/>
      <c r="B56" s="17" t="s">
        <v>147</v>
      </c>
      <c r="C56" s="165">
        <f>SUM(D56:E56)</f>
        <v>7</v>
      </c>
      <c r="D56" s="168">
        <v>7</v>
      </c>
      <c r="E56" s="30" t="s">
        <v>29</v>
      </c>
      <c r="F56" s="168">
        <v>49</v>
      </c>
      <c r="G56" s="165">
        <f>SUM(H56:I56)</f>
        <v>890</v>
      </c>
      <c r="H56" s="30">
        <f>SUM(K56,N56,Q56,T56,W56,Z56)</f>
        <v>446</v>
      </c>
      <c r="I56" s="30">
        <f>SUM(L56,O56,R56,U56,X56,AA56)</f>
        <v>444</v>
      </c>
      <c r="J56" s="165">
        <f>SUM(K56:L56)</f>
        <v>159</v>
      </c>
      <c r="K56" s="168">
        <v>87</v>
      </c>
      <c r="L56" s="168">
        <v>72</v>
      </c>
      <c r="M56" s="165">
        <f>SUM(N56:O56)</f>
        <v>139</v>
      </c>
      <c r="N56" s="168">
        <v>74</v>
      </c>
      <c r="O56" s="168">
        <v>65</v>
      </c>
      <c r="P56" s="165">
        <f>SUM(Q56:R56)</f>
        <v>135</v>
      </c>
      <c r="Q56" s="168">
        <v>59</v>
      </c>
      <c r="R56" s="168">
        <v>76</v>
      </c>
      <c r="S56" s="165">
        <f>SUM(T56:U56)</f>
        <v>132</v>
      </c>
      <c r="T56" s="168">
        <v>67</v>
      </c>
      <c r="U56" s="168">
        <v>65</v>
      </c>
      <c r="V56" s="165">
        <f>SUM(W56:X56)</f>
        <v>140</v>
      </c>
      <c r="W56" s="168">
        <v>61</v>
      </c>
      <c r="X56" s="168">
        <v>79</v>
      </c>
      <c r="Y56" s="165">
        <f>SUM(Z56:AA56)</f>
        <v>185</v>
      </c>
      <c r="Z56" s="168">
        <v>98</v>
      </c>
      <c r="AA56" s="168">
        <v>87</v>
      </c>
    </row>
    <row r="57" spans="1:27" ht="16.5" customHeight="1">
      <c r="A57" s="51"/>
      <c r="B57" s="17" t="s">
        <v>146</v>
      </c>
      <c r="C57" s="165">
        <f>SUM(D57:E57)</f>
        <v>3</v>
      </c>
      <c r="D57" s="168">
        <v>3</v>
      </c>
      <c r="E57" s="30" t="s">
        <v>29</v>
      </c>
      <c r="F57" s="168">
        <v>21</v>
      </c>
      <c r="G57" s="165">
        <f>SUM(H57:I57)</f>
        <v>489</v>
      </c>
      <c r="H57" s="30">
        <f>SUM(K57,N57,Q57,T57,W57,Z57)</f>
        <v>243</v>
      </c>
      <c r="I57" s="30">
        <f>SUM(L57,O57,R57,U57,X57,AA57)</f>
        <v>246</v>
      </c>
      <c r="J57" s="165">
        <f>SUM(K57:L57)</f>
        <v>76</v>
      </c>
      <c r="K57" s="168">
        <v>41</v>
      </c>
      <c r="L57" s="168">
        <v>35</v>
      </c>
      <c r="M57" s="165">
        <f>SUM(N57:O57)</f>
        <v>87</v>
      </c>
      <c r="N57" s="168">
        <v>46</v>
      </c>
      <c r="O57" s="168">
        <v>41</v>
      </c>
      <c r="P57" s="165">
        <f>SUM(Q57:R57)</f>
        <v>71</v>
      </c>
      <c r="Q57" s="168">
        <v>33</v>
      </c>
      <c r="R57" s="168">
        <v>38</v>
      </c>
      <c r="S57" s="165">
        <f>SUM(T57:U57)</f>
        <v>81</v>
      </c>
      <c r="T57" s="168">
        <v>39</v>
      </c>
      <c r="U57" s="168">
        <v>42</v>
      </c>
      <c r="V57" s="165">
        <f>SUM(W57:X57)</f>
        <v>90</v>
      </c>
      <c r="W57" s="168">
        <v>46</v>
      </c>
      <c r="X57" s="168">
        <v>44</v>
      </c>
      <c r="Y57" s="165">
        <f>SUM(Z57:AA57)</f>
        <v>84</v>
      </c>
      <c r="Z57" s="168">
        <v>38</v>
      </c>
      <c r="AA57" s="168">
        <v>46</v>
      </c>
    </row>
    <row r="58" spans="1:27" ht="16.5" customHeight="1">
      <c r="A58" s="51"/>
      <c r="B58" s="166"/>
      <c r="C58" s="165"/>
      <c r="D58" s="164"/>
      <c r="E58" s="164"/>
      <c r="F58" s="164"/>
      <c r="G58" s="165"/>
      <c r="H58" s="165"/>
      <c r="I58" s="165"/>
      <c r="J58" s="165"/>
      <c r="K58" s="164"/>
      <c r="L58" s="164"/>
      <c r="M58" s="165"/>
      <c r="N58" s="164"/>
      <c r="O58" s="164"/>
      <c r="P58" s="165"/>
      <c r="Q58" s="164"/>
      <c r="R58" s="164"/>
      <c r="S58" s="165"/>
      <c r="T58" s="164"/>
      <c r="U58" s="164"/>
      <c r="V58" s="165"/>
      <c r="W58" s="164"/>
      <c r="X58" s="164"/>
      <c r="Y58" s="165"/>
      <c r="Z58" s="164"/>
      <c r="AA58" s="164"/>
    </row>
    <row r="59" spans="1:27" ht="16.5" customHeight="1">
      <c r="A59" s="80" t="s">
        <v>145</v>
      </c>
      <c r="B59" s="79"/>
      <c r="C59" s="163">
        <f>SUM(C60:C65)</f>
        <v>17</v>
      </c>
      <c r="D59" s="163">
        <f>SUM(D60:D65)</f>
        <v>16</v>
      </c>
      <c r="E59" s="163">
        <f>SUM(E60:E65)</f>
        <v>1</v>
      </c>
      <c r="F59" s="163">
        <f>SUM(F60:F65)</f>
        <v>104</v>
      </c>
      <c r="G59" s="163">
        <f>SUM(G60:G65)</f>
        <v>2054</v>
      </c>
      <c r="H59" s="163">
        <f>SUM(H60:H65)</f>
        <v>1038</v>
      </c>
      <c r="I59" s="163">
        <f>SUM(I60:I65)</f>
        <v>1016</v>
      </c>
      <c r="J59" s="163">
        <f>SUM(J60:J65)</f>
        <v>317</v>
      </c>
      <c r="K59" s="163">
        <f>SUM(K60:K65)</f>
        <v>167</v>
      </c>
      <c r="L59" s="163">
        <f>SUM(L60:L65)</f>
        <v>150</v>
      </c>
      <c r="M59" s="163">
        <f>SUM(M60:M65)</f>
        <v>338</v>
      </c>
      <c r="N59" s="163">
        <f>SUM(N60:N65)</f>
        <v>166</v>
      </c>
      <c r="O59" s="163">
        <f>SUM(O60:O65)</f>
        <v>172</v>
      </c>
      <c r="P59" s="163">
        <f>SUM(P60:P65)</f>
        <v>336</v>
      </c>
      <c r="Q59" s="163">
        <f>SUM(Q60:Q65)</f>
        <v>165</v>
      </c>
      <c r="R59" s="163">
        <f>SUM(R60:R65)</f>
        <v>171</v>
      </c>
      <c r="S59" s="163">
        <f>SUM(S60:S65)</f>
        <v>339</v>
      </c>
      <c r="T59" s="163">
        <f>SUM(T60:T65)</f>
        <v>174</v>
      </c>
      <c r="U59" s="163">
        <f>SUM(U60:U65)</f>
        <v>165</v>
      </c>
      <c r="V59" s="163">
        <f>SUM(V60:V65)</f>
        <v>351</v>
      </c>
      <c r="W59" s="163">
        <f>SUM(W60:W65)</f>
        <v>182</v>
      </c>
      <c r="X59" s="163">
        <f>SUM(X60:X65)</f>
        <v>169</v>
      </c>
      <c r="Y59" s="163">
        <f>SUM(Y60:Y65)</f>
        <v>373</v>
      </c>
      <c r="Z59" s="163">
        <f>SUM(Z60:Z65)</f>
        <v>184</v>
      </c>
      <c r="AA59" s="163">
        <f>SUM(AA60:AA65)</f>
        <v>189</v>
      </c>
    </row>
    <row r="60" spans="1:27" ht="16.5" customHeight="1">
      <c r="A60" s="167"/>
      <c r="B60" s="17" t="s">
        <v>144</v>
      </c>
      <c r="C60" s="165">
        <f>SUM(D60:E60)</f>
        <v>3</v>
      </c>
      <c r="D60" s="168">
        <v>3</v>
      </c>
      <c r="E60" s="30" t="s">
        <v>29</v>
      </c>
      <c r="F60" s="168">
        <v>20</v>
      </c>
      <c r="G60" s="165">
        <f>SUM(H60:I60)</f>
        <v>361</v>
      </c>
      <c r="H60" s="30">
        <f>SUM(K60,N60,Q60,T60,W60,Z60)</f>
        <v>175</v>
      </c>
      <c r="I60" s="30">
        <f>SUM(L60,O60,R60,U60,X60,AA60)</f>
        <v>186</v>
      </c>
      <c r="J60" s="165">
        <f>SUM(K60:L60)</f>
        <v>54</v>
      </c>
      <c r="K60" s="168">
        <v>30</v>
      </c>
      <c r="L60" s="168">
        <v>24</v>
      </c>
      <c r="M60" s="165">
        <f>SUM(N60:O60)</f>
        <v>60</v>
      </c>
      <c r="N60" s="168">
        <v>24</v>
      </c>
      <c r="O60" s="168">
        <v>36</v>
      </c>
      <c r="P60" s="165">
        <f>SUM(Q60:R60)</f>
        <v>72</v>
      </c>
      <c r="Q60" s="168">
        <v>31</v>
      </c>
      <c r="R60" s="168">
        <v>41</v>
      </c>
      <c r="S60" s="165">
        <f>SUM(T60:U60)</f>
        <v>59</v>
      </c>
      <c r="T60" s="168">
        <v>29</v>
      </c>
      <c r="U60" s="168">
        <v>30</v>
      </c>
      <c r="V60" s="165">
        <f>SUM(W60:X60)</f>
        <v>63</v>
      </c>
      <c r="W60" s="168">
        <v>34</v>
      </c>
      <c r="X60" s="168">
        <v>29</v>
      </c>
      <c r="Y60" s="165">
        <f>SUM(Z60:AA60)</f>
        <v>53</v>
      </c>
      <c r="Z60" s="168">
        <v>27</v>
      </c>
      <c r="AA60" s="168">
        <v>26</v>
      </c>
    </row>
    <row r="61" spans="1:27" ht="16.5" customHeight="1">
      <c r="A61" s="167"/>
      <c r="B61" s="17" t="s">
        <v>143</v>
      </c>
      <c r="C61" s="165">
        <f>SUM(D61:E61)</f>
        <v>1</v>
      </c>
      <c r="D61" s="168">
        <v>1</v>
      </c>
      <c r="E61" s="30" t="s">
        <v>29</v>
      </c>
      <c r="F61" s="168">
        <v>12</v>
      </c>
      <c r="G61" s="165">
        <f>SUM(H61:I61)</f>
        <v>325</v>
      </c>
      <c r="H61" s="30">
        <f>SUM(K61,N61,Q61,T61,W61,Z61)</f>
        <v>174</v>
      </c>
      <c r="I61" s="30">
        <f>SUM(L61,O61,R61,U61,X61,AA61)</f>
        <v>151</v>
      </c>
      <c r="J61" s="165">
        <f>SUM(K61:L61)</f>
        <v>52</v>
      </c>
      <c r="K61" s="168">
        <v>28</v>
      </c>
      <c r="L61" s="168">
        <v>24</v>
      </c>
      <c r="M61" s="165">
        <f>SUM(N61:O61)</f>
        <v>53</v>
      </c>
      <c r="N61" s="168">
        <v>26</v>
      </c>
      <c r="O61" s="168">
        <v>27</v>
      </c>
      <c r="P61" s="165">
        <f>SUM(Q61:R61)</f>
        <v>53</v>
      </c>
      <c r="Q61" s="168">
        <v>29</v>
      </c>
      <c r="R61" s="168">
        <v>24</v>
      </c>
      <c r="S61" s="165">
        <f>SUM(T61:U61)</f>
        <v>50</v>
      </c>
      <c r="T61" s="168">
        <v>26</v>
      </c>
      <c r="U61" s="168">
        <v>24</v>
      </c>
      <c r="V61" s="165">
        <f>SUM(W61:X61)</f>
        <v>64</v>
      </c>
      <c r="W61" s="168">
        <v>34</v>
      </c>
      <c r="X61" s="168">
        <v>30</v>
      </c>
      <c r="Y61" s="165">
        <f>SUM(Z61:AA61)</f>
        <v>53</v>
      </c>
      <c r="Z61" s="168">
        <v>31</v>
      </c>
      <c r="AA61" s="168">
        <v>22</v>
      </c>
    </row>
    <row r="62" spans="1:27" ht="16.5" customHeight="1">
      <c r="A62" s="167"/>
      <c r="B62" s="17" t="s">
        <v>142</v>
      </c>
      <c r="C62" s="165">
        <f>SUM(D62:E62)</f>
        <v>5</v>
      </c>
      <c r="D62" s="168">
        <v>5</v>
      </c>
      <c r="E62" s="30" t="s">
        <v>29</v>
      </c>
      <c r="F62" s="168">
        <v>29</v>
      </c>
      <c r="G62" s="165">
        <f>SUM(H62:I62)</f>
        <v>408</v>
      </c>
      <c r="H62" s="30">
        <f>SUM(K62,N62,Q62,T62,W62,Z62)</f>
        <v>207</v>
      </c>
      <c r="I62" s="30">
        <f>SUM(L62,O62,R62,U62,X62,AA62)</f>
        <v>201</v>
      </c>
      <c r="J62" s="165">
        <f>SUM(K62:L62)</f>
        <v>69</v>
      </c>
      <c r="K62" s="168">
        <v>37</v>
      </c>
      <c r="L62" s="168">
        <v>32</v>
      </c>
      <c r="M62" s="165">
        <f>SUM(N62:O62)</f>
        <v>59</v>
      </c>
      <c r="N62" s="168">
        <v>33</v>
      </c>
      <c r="O62" s="168">
        <v>26</v>
      </c>
      <c r="P62" s="165">
        <f>SUM(Q62:R62)</f>
        <v>73</v>
      </c>
      <c r="Q62" s="168">
        <v>37</v>
      </c>
      <c r="R62" s="168">
        <v>36</v>
      </c>
      <c r="S62" s="165">
        <f>SUM(T62:U62)</f>
        <v>64</v>
      </c>
      <c r="T62" s="168">
        <v>35</v>
      </c>
      <c r="U62" s="168">
        <v>29</v>
      </c>
      <c r="V62" s="165">
        <f>SUM(W62:X62)</f>
        <v>70</v>
      </c>
      <c r="W62" s="168">
        <v>33</v>
      </c>
      <c r="X62" s="168">
        <v>37</v>
      </c>
      <c r="Y62" s="165">
        <f>SUM(Z62:AA62)</f>
        <v>73</v>
      </c>
      <c r="Z62" s="168">
        <v>32</v>
      </c>
      <c r="AA62" s="168">
        <v>41</v>
      </c>
    </row>
    <row r="63" spans="1:27" ht="16.5" customHeight="1">
      <c r="A63" s="167"/>
      <c r="B63" s="17" t="s">
        <v>141</v>
      </c>
      <c r="C63" s="165">
        <f>SUM(D63:E63)</f>
        <v>5</v>
      </c>
      <c r="D63" s="168">
        <v>4</v>
      </c>
      <c r="E63" s="168">
        <v>1</v>
      </c>
      <c r="F63" s="168">
        <v>23</v>
      </c>
      <c r="G63" s="165">
        <f>SUM(H63:I63)</f>
        <v>490</v>
      </c>
      <c r="H63" s="30">
        <f>SUM(K63,N63,Q63,T63,W63,Z63)</f>
        <v>252</v>
      </c>
      <c r="I63" s="30">
        <f>SUM(L63,O63,R63,U63,X63,AA63)</f>
        <v>238</v>
      </c>
      <c r="J63" s="165">
        <f>SUM(K63:L63)</f>
        <v>73</v>
      </c>
      <c r="K63" s="168">
        <v>36</v>
      </c>
      <c r="L63" s="168">
        <v>37</v>
      </c>
      <c r="M63" s="165">
        <f>SUM(N63:O63)</f>
        <v>84</v>
      </c>
      <c r="N63" s="168">
        <v>44</v>
      </c>
      <c r="O63" s="168">
        <v>40</v>
      </c>
      <c r="P63" s="165">
        <f>SUM(Q63:R63)</f>
        <v>68</v>
      </c>
      <c r="Q63" s="168">
        <v>36</v>
      </c>
      <c r="R63" s="168">
        <v>32</v>
      </c>
      <c r="S63" s="165">
        <f>SUM(T63:U63)</f>
        <v>87</v>
      </c>
      <c r="T63" s="168">
        <v>43</v>
      </c>
      <c r="U63" s="168">
        <v>44</v>
      </c>
      <c r="V63" s="165">
        <f>SUM(W63:X63)</f>
        <v>71</v>
      </c>
      <c r="W63" s="168">
        <v>39</v>
      </c>
      <c r="X63" s="168">
        <v>32</v>
      </c>
      <c r="Y63" s="165">
        <f>SUM(Z63:AA63)</f>
        <v>107</v>
      </c>
      <c r="Z63" s="168">
        <v>54</v>
      </c>
      <c r="AA63" s="168">
        <v>53</v>
      </c>
    </row>
    <row r="64" spans="1:27" ht="16.5" customHeight="1">
      <c r="A64" s="167"/>
      <c r="B64" s="17" t="s">
        <v>140</v>
      </c>
      <c r="C64" s="165">
        <f>SUM(D64:E64)</f>
        <v>1</v>
      </c>
      <c r="D64" s="168">
        <v>1</v>
      </c>
      <c r="E64" s="30" t="s">
        <v>29</v>
      </c>
      <c r="F64" s="168">
        <v>6</v>
      </c>
      <c r="G64" s="165">
        <f>SUM(H64:I64)</f>
        <v>182</v>
      </c>
      <c r="H64" s="30">
        <f>SUM(K64,N64,Q64,T64,W64,Z64)</f>
        <v>87</v>
      </c>
      <c r="I64" s="30">
        <f>SUM(L64,O64,R64,U64,X64,AA64)</f>
        <v>95</v>
      </c>
      <c r="J64" s="165">
        <f>SUM(K64:L64)</f>
        <v>23</v>
      </c>
      <c r="K64" s="168">
        <v>11</v>
      </c>
      <c r="L64" s="168">
        <v>12</v>
      </c>
      <c r="M64" s="165">
        <f>SUM(N64:O64)</f>
        <v>34</v>
      </c>
      <c r="N64" s="168">
        <v>15</v>
      </c>
      <c r="O64" s="168">
        <v>19</v>
      </c>
      <c r="P64" s="165">
        <f>SUM(Q64:R64)</f>
        <v>26</v>
      </c>
      <c r="Q64" s="168">
        <v>9</v>
      </c>
      <c r="R64" s="168">
        <v>17</v>
      </c>
      <c r="S64" s="165">
        <f>SUM(T64:U64)</f>
        <v>29</v>
      </c>
      <c r="T64" s="168">
        <v>17</v>
      </c>
      <c r="U64" s="168">
        <v>12</v>
      </c>
      <c r="V64" s="165">
        <f>SUM(W64:X64)</f>
        <v>39</v>
      </c>
      <c r="W64" s="168">
        <v>20</v>
      </c>
      <c r="X64" s="168">
        <v>19</v>
      </c>
      <c r="Y64" s="165">
        <f>SUM(Z64:AA64)</f>
        <v>31</v>
      </c>
      <c r="Z64" s="168">
        <v>15</v>
      </c>
      <c r="AA64" s="168">
        <v>16</v>
      </c>
    </row>
    <row r="65" spans="1:27" ht="16.5" customHeight="1">
      <c r="A65" s="167"/>
      <c r="B65" s="17" t="s">
        <v>139</v>
      </c>
      <c r="C65" s="165">
        <f>SUM(D65:E65)</f>
        <v>2</v>
      </c>
      <c r="D65" s="168">
        <v>2</v>
      </c>
      <c r="E65" s="30" t="s">
        <v>29</v>
      </c>
      <c r="F65" s="168">
        <v>14</v>
      </c>
      <c r="G65" s="165">
        <f>SUM(H65:I65)</f>
        <v>288</v>
      </c>
      <c r="H65" s="30">
        <f>SUM(K65,N65,Q65,T65,W65,Z65)</f>
        <v>143</v>
      </c>
      <c r="I65" s="30">
        <f>SUM(L65,O65,R65,U65,X65,AA65)</f>
        <v>145</v>
      </c>
      <c r="J65" s="165">
        <f>SUM(K65:L65)</f>
        <v>46</v>
      </c>
      <c r="K65" s="168">
        <v>25</v>
      </c>
      <c r="L65" s="168">
        <v>21</v>
      </c>
      <c r="M65" s="165">
        <f>SUM(N65:O65)</f>
        <v>48</v>
      </c>
      <c r="N65" s="168">
        <v>24</v>
      </c>
      <c r="O65" s="168">
        <v>24</v>
      </c>
      <c r="P65" s="165">
        <f>SUM(Q65:R65)</f>
        <v>44</v>
      </c>
      <c r="Q65" s="168">
        <v>23</v>
      </c>
      <c r="R65" s="168">
        <v>21</v>
      </c>
      <c r="S65" s="165">
        <f>SUM(T65:U65)</f>
        <v>50</v>
      </c>
      <c r="T65" s="168">
        <v>24</v>
      </c>
      <c r="U65" s="168">
        <v>26</v>
      </c>
      <c r="V65" s="165">
        <f>SUM(W65:X65)</f>
        <v>44</v>
      </c>
      <c r="W65" s="168">
        <v>22</v>
      </c>
      <c r="X65" s="168">
        <v>22</v>
      </c>
      <c r="Y65" s="165">
        <f>SUM(Z65:AA65)</f>
        <v>56</v>
      </c>
      <c r="Z65" s="168">
        <v>25</v>
      </c>
      <c r="AA65" s="168">
        <v>31</v>
      </c>
    </row>
    <row r="66" spans="1:27" ht="16.5" customHeight="1">
      <c r="A66" s="167"/>
      <c r="B66" s="166"/>
      <c r="C66" s="165"/>
      <c r="D66" s="164"/>
      <c r="E66" s="164"/>
      <c r="F66" s="164"/>
      <c r="G66" s="165"/>
      <c r="H66" s="165"/>
      <c r="I66" s="165"/>
      <c r="J66" s="165"/>
      <c r="K66" s="164"/>
      <c r="L66" s="164"/>
      <c r="M66" s="165"/>
      <c r="N66" s="164"/>
      <c r="O66" s="164"/>
      <c r="P66" s="165"/>
      <c r="Q66" s="164"/>
      <c r="R66" s="164"/>
      <c r="S66" s="165"/>
      <c r="T66" s="164"/>
      <c r="U66" s="164"/>
      <c r="V66" s="165"/>
      <c r="W66" s="164"/>
      <c r="X66" s="164"/>
      <c r="Y66" s="165"/>
      <c r="Z66" s="164"/>
      <c r="AA66" s="164"/>
    </row>
    <row r="67" spans="1:27" ht="16.5" customHeight="1">
      <c r="A67" s="80" t="s">
        <v>138</v>
      </c>
      <c r="B67" s="79"/>
      <c r="C67" s="163">
        <f>SUM(C68:C71)</f>
        <v>26</v>
      </c>
      <c r="D67" s="163">
        <f>SUM(D68:D71)</f>
        <v>25</v>
      </c>
      <c r="E67" s="163">
        <f>SUM(E68:E71)</f>
        <v>1</v>
      </c>
      <c r="F67" s="163">
        <f>SUM(F68:F71)</f>
        <v>120</v>
      </c>
      <c r="G67" s="163">
        <f>SUM(G68:G71)</f>
        <v>1596</v>
      </c>
      <c r="H67" s="163">
        <f>SUM(H68:H71)</f>
        <v>810</v>
      </c>
      <c r="I67" s="163">
        <f>SUM(I68:I71)</f>
        <v>786</v>
      </c>
      <c r="J67" s="163">
        <f>SUM(J68:J71)</f>
        <v>225</v>
      </c>
      <c r="K67" s="163">
        <f>SUM(K68:K71)</f>
        <v>116</v>
      </c>
      <c r="L67" s="163">
        <f>SUM(L68:L71)</f>
        <v>109</v>
      </c>
      <c r="M67" s="163">
        <f>SUM(M68:M71)</f>
        <v>253</v>
      </c>
      <c r="N67" s="163">
        <f>SUM(N68:N71)</f>
        <v>122</v>
      </c>
      <c r="O67" s="163">
        <f>SUM(O68:O71)</f>
        <v>131</v>
      </c>
      <c r="P67" s="163">
        <f>SUM(P68:P71)</f>
        <v>268</v>
      </c>
      <c r="Q67" s="163">
        <f>SUM(Q68:Q71)</f>
        <v>136</v>
      </c>
      <c r="R67" s="163">
        <f>SUM(R68:R71)</f>
        <v>132</v>
      </c>
      <c r="S67" s="163">
        <f>SUM(S68:S71)</f>
        <v>274</v>
      </c>
      <c r="T67" s="163">
        <f>SUM(T68:T71)</f>
        <v>138</v>
      </c>
      <c r="U67" s="163">
        <f>SUM(U68:U71)</f>
        <v>136</v>
      </c>
      <c r="V67" s="163">
        <f>SUM(V68:V71)</f>
        <v>283</v>
      </c>
      <c r="W67" s="163">
        <f>SUM(W68:W71)</f>
        <v>147</v>
      </c>
      <c r="X67" s="163">
        <f>SUM(X68:X71)</f>
        <v>136</v>
      </c>
      <c r="Y67" s="163">
        <f>SUM(Y68:Y71)</f>
        <v>293</v>
      </c>
      <c r="Z67" s="163">
        <f>SUM(Z68:Z71)</f>
        <v>151</v>
      </c>
      <c r="AA67" s="163">
        <f>SUM(AA68:AA71)</f>
        <v>142</v>
      </c>
    </row>
    <row r="68" spans="1:27" ht="16.5" customHeight="1">
      <c r="A68" s="167"/>
      <c r="B68" s="17" t="s">
        <v>137</v>
      </c>
      <c r="C68" s="165">
        <f>SUM(D68:E68)</f>
        <v>5</v>
      </c>
      <c r="D68" s="168">
        <v>5</v>
      </c>
      <c r="E68" s="30" t="s">
        <v>29</v>
      </c>
      <c r="F68" s="168">
        <v>31</v>
      </c>
      <c r="G68" s="165">
        <f>SUM(H68:I68)</f>
        <v>522</v>
      </c>
      <c r="H68" s="30">
        <f>SUM(K68,N68,Q68,T68,W68,Z68)</f>
        <v>282</v>
      </c>
      <c r="I68" s="30">
        <f>SUM(L68,O68,R68,U68,X68,AA68)</f>
        <v>240</v>
      </c>
      <c r="J68" s="165">
        <f>SUM(K68:L68)</f>
        <v>79</v>
      </c>
      <c r="K68" s="168">
        <v>42</v>
      </c>
      <c r="L68" s="168">
        <v>37</v>
      </c>
      <c r="M68" s="165">
        <f>SUM(N68:O68)</f>
        <v>85</v>
      </c>
      <c r="N68" s="168">
        <v>45</v>
      </c>
      <c r="O68" s="168">
        <v>40</v>
      </c>
      <c r="P68" s="165">
        <f>SUM(Q68:R68)</f>
        <v>93</v>
      </c>
      <c r="Q68" s="168">
        <v>50</v>
      </c>
      <c r="R68" s="168">
        <v>43</v>
      </c>
      <c r="S68" s="165">
        <f>SUM(T68:U68)</f>
        <v>77</v>
      </c>
      <c r="T68" s="168">
        <v>38</v>
      </c>
      <c r="U68" s="168">
        <v>39</v>
      </c>
      <c r="V68" s="165">
        <f>SUM(W68:X68)</f>
        <v>87</v>
      </c>
      <c r="W68" s="168">
        <v>51</v>
      </c>
      <c r="X68" s="168">
        <v>36</v>
      </c>
      <c r="Y68" s="165">
        <f>SUM(Z68:AA68)</f>
        <v>101</v>
      </c>
      <c r="Z68" s="168">
        <v>56</v>
      </c>
      <c r="AA68" s="168">
        <v>45</v>
      </c>
    </row>
    <row r="69" spans="1:27" ht="16.5" customHeight="1">
      <c r="A69" s="167"/>
      <c r="B69" s="17" t="s">
        <v>136</v>
      </c>
      <c r="C69" s="165">
        <f>SUM(D69:E69)</f>
        <v>5</v>
      </c>
      <c r="D69" s="168">
        <v>5</v>
      </c>
      <c r="E69" s="30" t="s">
        <v>29</v>
      </c>
      <c r="F69" s="168">
        <v>25</v>
      </c>
      <c r="G69" s="165">
        <f>SUM(H69:I69)</f>
        <v>261</v>
      </c>
      <c r="H69" s="30">
        <f>SUM(K69,N69,Q69,T69,W69,Z69)</f>
        <v>135</v>
      </c>
      <c r="I69" s="30">
        <f>SUM(L69,O69,R69,U69,X69,AA69)</f>
        <v>126</v>
      </c>
      <c r="J69" s="165">
        <f>SUM(K69:L69)</f>
        <v>37</v>
      </c>
      <c r="K69" s="168">
        <v>23</v>
      </c>
      <c r="L69" s="168">
        <v>14</v>
      </c>
      <c r="M69" s="165">
        <f>SUM(N69:O69)</f>
        <v>51</v>
      </c>
      <c r="N69" s="168">
        <v>22</v>
      </c>
      <c r="O69" s="168">
        <v>29</v>
      </c>
      <c r="P69" s="165">
        <f>SUM(Q69:R69)</f>
        <v>40</v>
      </c>
      <c r="Q69" s="168">
        <v>23</v>
      </c>
      <c r="R69" s="168">
        <v>17</v>
      </c>
      <c r="S69" s="165">
        <f>SUM(T69:U69)</f>
        <v>42</v>
      </c>
      <c r="T69" s="168">
        <v>20</v>
      </c>
      <c r="U69" s="168">
        <v>22</v>
      </c>
      <c r="V69" s="165">
        <f>SUM(W69:X69)</f>
        <v>50</v>
      </c>
      <c r="W69" s="168">
        <v>23</v>
      </c>
      <c r="X69" s="168">
        <v>27</v>
      </c>
      <c r="Y69" s="165">
        <f>SUM(Z69:AA69)</f>
        <v>41</v>
      </c>
      <c r="Z69" s="168">
        <v>24</v>
      </c>
      <c r="AA69" s="168">
        <v>17</v>
      </c>
    </row>
    <row r="70" spans="1:27" ht="16.5" customHeight="1">
      <c r="A70" s="167"/>
      <c r="B70" s="17" t="s">
        <v>135</v>
      </c>
      <c r="C70" s="165">
        <f>SUM(D70:E70)</f>
        <v>8</v>
      </c>
      <c r="D70" s="168">
        <v>7</v>
      </c>
      <c r="E70" s="168">
        <v>1</v>
      </c>
      <c r="F70" s="168">
        <v>37</v>
      </c>
      <c r="G70" s="165">
        <f>SUM(H70:I70)</f>
        <v>586</v>
      </c>
      <c r="H70" s="30">
        <f>SUM(K70,N70,Q70,T70,W70,Z70)</f>
        <v>284</v>
      </c>
      <c r="I70" s="30">
        <f>SUM(L70,O70,R70,U70,X70,AA70)</f>
        <v>302</v>
      </c>
      <c r="J70" s="165">
        <f>SUM(K70:L70)</f>
        <v>76</v>
      </c>
      <c r="K70" s="168">
        <v>38</v>
      </c>
      <c r="L70" s="168">
        <v>38</v>
      </c>
      <c r="M70" s="165">
        <f>SUM(N70:O70)</f>
        <v>85</v>
      </c>
      <c r="N70" s="168">
        <v>39</v>
      </c>
      <c r="O70" s="168">
        <v>46</v>
      </c>
      <c r="P70" s="165">
        <f>SUM(Q70:R70)</f>
        <v>96</v>
      </c>
      <c r="Q70" s="168">
        <v>49</v>
      </c>
      <c r="R70" s="168">
        <v>47</v>
      </c>
      <c r="S70" s="165">
        <f>SUM(T70:U70)</f>
        <v>106</v>
      </c>
      <c r="T70" s="168">
        <v>48</v>
      </c>
      <c r="U70" s="168">
        <v>58</v>
      </c>
      <c r="V70" s="165">
        <f>SUM(W70:X70)</f>
        <v>105</v>
      </c>
      <c r="W70" s="168">
        <v>51</v>
      </c>
      <c r="X70" s="168">
        <v>54</v>
      </c>
      <c r="Y70" s="165">
        <f>SUM(Z70:AA70)</f>
        <v>118</v>
      </c>
      <c r="Z70" s="168">
        <v>59</v>
      </c>
      <c r="AA70" s="168">
        <v>59</v>
      </c>
    </row>
    <row r="71" spans="1:27" ht="16.5" customHeight="1">
      <c r="A71" s="167"/>
      <c r="B71" s="17" t="s">
        <v>134</v>
      </c>
      <c r="C71" s="165">
        <f>SUM(D71:E71)</f>
        <v>8</v>
      </c>
      <c r="D71" s="168">
        <v>8</v>
      </c>
      <c r="E71" s="30" t="s">
        <v>29</v>
      </c>
      <c r="F71" s="168">
        <v>27</v>
      </c>
      <c r="G71" s="165">
        <f>SUM(H71:I71)</f>
        <v>227</v>
      </c>
      <c r="H71" s="30">
        <f>SUM(K71,N71,Q71,T71,W71,Z71)</f>
        <v>109</v>
      </c>
      <c r="I71" s="30">
        <f>SUM(L71,O71,R71,U71,X71,AA71)</f>
        <v>118</v>
      </c>
      <c r="J71" s="165">
        <f>SUM(K71:L71)</f>
        <v>33</v>
      </c>
      <c r="K71" s="168">
        <v>13</v>
      </c>
      <c r="L71" s="168">
        <v>20</v>
      </c>
      <c r="M71" s="165">
        <f>SUM(N71:O71)</f>
        <v>32</v>
      </c>
      <c r="N71" s="168">
        <v>16</v>
      </c>
      <c r="O71" s="168">
        <v>16</v>
      </c>
      <c r="P71" s="165">
        <f>SUM(Q71:R71)</f>
        <v>39</v>
      </c>
      <c r="Q71" s="168">
        <v>14</v>
      </c>
      <c r="R71" s="168">
        <v>25</v>
      </c>
      <c r="S71" s="165">
        <f>SUM(T71:U71)</f>
        <v>49</v>
      </c>
      <c r="T71" s="168">
        <v>32</v>
      </c>
      <c r="U71" s="168">
        <v>17</v>
      </c>
      <c r="V71" s="165">
        <f>SUM(W71:X71)</f>
        <v>41</v>
      </c>
      <c r="W71" s="168">
        <v>22</v>
      </c>
      <c r="X71" s="168">
        <v>19</v>
      </c>
      <c r="Y71" s="165">
        <f>SUM(Z71:AA71)</f>
        <v>33</v>
      </c>
      <c r="Z71" s="168">
        <v>12</v>
      </c>
      <c r="AA71" s="168">
        <v>21</v>
      </c>
    </row>
    <row r="72" spans="1:27" ht="16.5" customHeight="1">
      <c r="A72" s="167"/>
      <c r="B72" s="166"/>
      <c r="C72" s="165"/>
      <c r="D72" s="164"/>
      <c r="E72" s="164"/>
      <c r="F72" s="164"/>
      <c r="G72" s="165"/>
      <c r="H72" s="165"/>
      <c r="I72" s="165"/>
      <c r="J72" s="165"/>
      <c r="K72" s="164"/>
      <c r="L72" s="164"/>
      <c r="M72" s="165"/>
      <c r="N72" s="164"/>
      <c r="O72" s="164"/>
      <c r="P72" s="165"/>
      <c r="Q72" s="164"/>
      <c r="R72" s="164"/>
      <c r="S72" s="165"/>
      <c r="T72" s="164"/>
      <c r="U72" s="164"/>
      <c r="V72" s="165"/>
      <c r="W72" s="164"/>
      <c r="X72" s="164"/>
      <c r="Y72" s="165"/>
      <c r="Z72" s="164"/>
      <c r="AA72" s="164"/>
    </row>
    <row r="73" spans="1:27" ht="16.5" customHeight="1">
      <c r="A73" s="80" t="s">
        <v>133</v>
      </c>
      <c r="B73" s="79"/>
      <c r="C73" s="163">
        <f>SUM(C74)</f>
        <v>3</v>
      </c>
      <c r="D73" s="163">
        <f>SUM(D74)</f>
        <v>3</v>
      </c>
      <c r="E73" s="32" t="s">
        <v>29</v>
      </c>
      <c r="F73" s="163">
        <f>SUM(F74)</f>
        <v>20</v>
      </c>
      <c r="G73" s="163">
        <f>SUM(G74)</f>
        <v>478</v>
      </c>
      <c r="H73" s="163">
        <f>SUM(H74)</f>
        <v>250</v>
      </c>
      <c r="I73" s="163">
        <f>SUM(I74)</f>
        <v>228</v>
      </c>
      <c r="J73" s="163">
        <f>SUM(J74)</f>
        <v>63</v>
      </c>
      <c r="K73" s="163">
        <f>SUM(K74)</f>
        <v>34</v>
      </c>
      <c r="L73" s="163">
        <f>SUM(L74)</f>
        <v>29</v>
      </c>
      <c r="M73" s="163">
        <f>SUM(M74)</f>
        <v>85</v>
      </c>
      <c r="N73" s="163">
        <f>SUM(N74)</f>
        <v>37</v>
      </c>
      <c r="O73" s="163">
        <f>SUM(O74)</f>
        <v>48</v>
      </c>
      <c r="P73" s="163">
        <f>SUM(P74)</f>
        <v>74</v>
      </c>
      <c r="Q73" s="163">
        <f>SUM(Q74)</f>
        <v>43</v>
      </c>
      <c r="R73" s="163">
        <f>SUM(R74)</f>
        <v>31</v>
      </c>
      <c r="S73" s="163">
        <f>SUM(S74)</f>
        <v>88</v>
      </c>
      <c r="T73" s="163">
        <f>SUM(T74)</f>
        <v>45</v>
      </c>
      <c r="U73" s="163">
        <f>SUM(U74)</f>
        <v>43</v>
      </c>
      <c r="V73" s="163">
        <f>SUM(V74)</f>
        <v>72</v>
      </c>
      <c r="W73" s="163">
        <f>SUM(W74)</f>
        <v>38</v>
      </c>
      <c r="X73" s="163">
        <f>SUM(X74)</f>
        <v>34</v>
      </c>
      <c r="Y73" s="163">
        <f>SUM(Y74)</f>
        <v>96</v>
      </c>
      <c r="Z73" s="163">
        <f>SUM(Z74)</f>
        <v>53</v>
      </c>
      <c r="AA73" s="163">
        <f>SUM(AA74)</f>
        <v>43</v>
      </c>
    </row>
    <row r="74" spans="1:27" ht="16.5" customHeight="1">
      <c r="A74" s="162"/>
      <c r="B74" s="24" t="s">
        <v>132</v>
      </c>
      <c r="C74" s="159">
        <f>SUM(D74:E74)</f>
        <v>3</v>
      </c>
      <c r="D74" s="159">
        <v>3</v>
      </c>
      <c r="E74" s="161" t="s">
        <v>12</v>
      </c>
      <c r="F74" s="159">
        <v>20</v>
      </c>
      <c r="G74" s="159">
        <f>SUM(H74:I74)</f>
        <v>478</v>
      </c>
      <c r="H74" s="160">
        <f>SUM(K74,N74,Q74,T74,W74,Z74)</f>
        <v>250</v>
      </c>
      <c r="I74" s="160">
        <f>SUM(L74,O74,R74,U74,X74,AA74)</f>
        <v>228</v>
      </c>
      <c r="J74" s="159">
        <f>SUM(K74:L74)</f>
        <v>63</v>
      </c>
      <c r="K74" s="159">
        <v>34</v>
      </c>
      <c r="L74" s="159">
        <v>29</v>
      </c>
      <c r="M74" s="159">
        <f>SUM(N74:O74)</f>
        <v>85</v>
      </c>
      <c r="N74" s="159">
        <v>37</v>
      </c>
      <c r="O74" s="159">
        <v>48</v>
      </c>
      <c r="P74" s="159">
        <f>SUM(Q74:R74)</f>
        <v>74</v>
      </c>
      <c r="Q74" s="159">
        <v>43</v>
      </c>
      <c r="R74" s="159">
        <v>31</v>
      </c>
      <c r="S74" s="159">
        <f>SUM(T74:U74)</f>
        <v>88</v>
      </c>
      <c r="T74" s="159">
        <v>45</v>
      </c>
      <c r="U74" s="159">
        <v>43</v>
      </c>
      <c r="V74" s="159">
        <f>SUM(W74:X74)</f>
        <v>72</v>
      </c>
      <c r="W74" s="159">
        <v>38</v>
      </c>
      <c r="X74" s="159">
        <v>34</v>
      </c>
      <c r="Y74" s="159">
        <f>SUM(Z74:AA74)</f>
        <v>96</v>
      </c>
      <c r="Z74" s="159">
        <v>53</v>
      </c>
      <c r="AA74" s="159">
        <v>43</v>
      </c>
    </row>
    <row r="75" spans="1:27" ht="16.5" customHeight="1">
      <c r="A75" s="52" t="s">
        <v>33</v>
      </c>
      <c r="B75" s="5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</sheetData>
  <sheetProtection/>
  <mergeCells count="36">
    <mergeCell ref="A11:B11"/>
    <mergeCell ref="A12:B12"/>
    <mergeCell ref="M6:O6"/>
    <mergeCell ref="P6:R6"/>
    <mergeCell ref="S6:U6"/>
    <mergeCell ref="V6:X6"/>
    <mergeCell ref="A9:B9"/>
    <mergeCell ref="A10:B10"/>
    <mergeCell ref="A3:AA3"/>
    <mergeCell ref="A8:B8"/>
    <mergeCell ref="A18:B18"/>
    <mergeCell ref="F6:F7"/>
    <mergeCell ref="A4:AA4"/>
    <mergeCell ref="A6:B7"/>
    <mergeCell ref="C6:E6"/>
    <mergeCell ref="G6:I6"/>
    <mergeCell ref="J6:L6"/>
    <mergeCell ref="Y6:AA6"/>
    <mergeCell ref="A73:B73"/>
    <mergeCell ref="A36:B36"/>
    <mergeCell ref="A46:B46"/>
    <mergeCell ref="A53:B53"/>
    <mergeCell ref="A59:B59"/>
    <mergeCell ref="A24:B24"/>
    <mergeCell ref="A25:B25"/>
    <mergeCell ref="A27:B27"/>
    <mergeCell ref="A14:B14"/>
    <mergeCell ref="A15:B15"/>
    <mergeCell ref="A16:B16"/>
    <mergeCell ref="A67:B67"/>
    <mergeCell ref="A19:B19"/>
    <mergeCell ref="A30:B30"/>
    <mergeCell ref="A20:B20"/>
    <mergeCell ref="A21:B21"/>
    <mergeCell ref="A22:B22"/>
    <mergeCell ref="A23:B23"/>
  </mergeCells>
  <printOptions horizontalCentered="1" verticalCentered="1"/>
  <pageMargins left="0.5118110236220472" right="0.31496062992125984" top="0.15748031496062992" bottom="0.15748031496062992" header="0" footer="0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8"/>
  <sheetViews>
    <sheetView zoomScalePageLayoutView="0" workbookViewId="0" topLeftCell="X1">
      <selection activeCell="AM1" sqref="AM1"/>
    </sheetView>
  </sheetViews>
  <sheetFormatPr defaultColWidth="8.796875" defaultRowHeight="18" customHeight="1"/>
  <cols>
    <col min="1" max="1" width="3.09765625" style="0" customWidth="1"/>
    <col min="2" max="2" width="9.3984375" style="0" customWidth="1"/>
    <col min="3" max="21" width="8.09765625" style="0" customWidth="1"/>
    <col min="22" max="22" width="3.09765625" style="0" customWidth="1"/>
    <col min="23" max="23" width="9.3984375" style="0" customWidth="1"/>
    <col min="24" max="16384" width="8.09765625" style="0" customWidth="1"/>
  </cols>
  <sheetData>
    <row r="1" spans="1:39" ht="18" customHeight="1">
      <c r="A1" s="183" t="s">
        <v>201</v>
      </c>
      <c r="AM1" s="184" t="s">
        <v>218</v>
      </c>
    </row>
    <row r="3" spans="1:39" ht="18" customHeight="1">
      <c r="A3" s="244" t="s">
        <v>217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V3" s="250" t="s">
        <v>227</v>
      </c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</row>
    <row r="4" spans="1:39" ht="18" customHeight="1">
      <c r="A4" s="243" t="s">
        <v>216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V4" s="243" t="s">
        <v>226</v>
      </c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</row>
    <row r="5" spans="1:39" ht="18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42" t="s">
        <v>215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65" t="s">
        <v>225</v>
      </c>
    </row>
    <row r="6" spans="1:39" ht="18" customHeight="1">
      <c r="A6" s="241"/>
      <c r="B6" s="240"/>
      <c r="C6" s="239" t="s">
        <v>214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238"/>
      <c r="Q6" s="237" t="s">
        <v>213</v>
      </c>
      <c r="R6" s="45"/>
      <c r="S6" s="45"/>
      <c r="V6" s="45" t="s">
        <v>224</v>
      </c>
      <c r="W6" s="46"/>
      <c r="X6" s="239" t="s">
        <v>223</v>
      </c>
      <c r="Y6" s="181"/>
      <c r="Z6" s="180"/>
      <c r="AA6" s="128" t="s">
        <v>193</v>
      </c>
      <c r="AB6" s="239" t="s">
        <v>222</v>
      </c>
      <c r="AC6" s="181"/>
      <c r="AD6" s="180"/>
      <c r="AE6" s="239" t="s">
        <v>221</v>
      </c>
      <c r="AF6" s="181"/>
      <c r="AG6" s="180"/>
      <c r="AH6" s="239" t="s">
        <v>220</v>
      </c>
      <c r="AI6" s="181"/>
      <c r="AJ6" s="180"/>
      <c r="AK6" s="239" t="s">
        <v>219</v>
      </c>
      <c r="AL6" s="181"/>
      <c r="AM6" s="181"/>
    </row>
    <row r="7" spans="1:39" ht="18" customHeight="1">
      <c r="A7" s="223" t="s">
        <v>212</v>
      </c>
      <c r="B7" s="93"/>
      <c r="C7" s="236" t="s">
        <v>211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4"/>
      <c r="O7" s="233"/>
      <c r="P7" s="232"/>
      <c r="Q7" s="224"/>
      <c r="R7" s="47"/>
      <c r="S7" s="47"/>
      <c r="V7" s="49"/>
      <c r="W7" s="50"/>
      <c r="X7" s="215" t="s">
        <v>2</v>
      </c>
      <c r="Y7" s="215" t="s">
        <v>185</v>
      </c>
      <c r="Z7" s="215" t="s">
        <v>184</v>
      </c>
      <c r="AA7" s="40"/>
      <c r="AB7" s="215" t="s">
        <v>2</v>
      </c>
      <c r="AC7" s="215" t="s">
        <v>3</v>
      </c>
      <c r="AD7" s="215" t="s">
        <v>4</v>
      </c>
      <c r="AE7" s="215" t="s">
        <v>2</v>
      </c>
      <c r="AF7" s="215" t="s">
        <v>3</v>
      </c>
      <c r="AG7" s="215" t="s">
        <v>4</v>
      </c>
      <c r="AH7" s="215" t="s">
        <v>2</v>
      </c>
      <c r="AI7" s="215" t="s">
        <v>3</v>
      </c>
      <c r="AJ7" s="215" t="s">
        <v>4</v>
      </c>
      <c r="AK7" s="215" t="s">
        <v>2</v>
      </c>
      <c r="AL7" s="215" t="s">
        <v>3</v>
      </c>
      <c r="AM7" s="214" t="s">
        <v>4</v>
      </c>
    </row>
    <row r="8" spans="1:39" ht="18" customHeight="1">
      <c r="A8" s="67"/>
      <c r="B8" s="231"/>
      <c r="C8" s="227" t="s">
        <v>210</v>
      </c>
      <c r="D8" s="213"/>
      <c r="E8" s="212"/>
      <c r="F8" s="227" t="s">
        <v>209</v>
      </c>
      <c r="G8" s="212"/>
      <c r="H8" s="227" t="s">
        <v>208</v>
      </c>
      <c r="I8" s="212"/>
      <c r="J8" s="230" t="s">
        <v>207</v>
      </c>
      <c r="K8" s="229"/>
      <c r="L8" s="228" t="s">
        <v>206</v>
      </c>
      <c r="M8" s="227" t="s">
        <v>205</v>
      </c>
      <c r="N8" s="212"/>
      <c r="O8" s="226" t="s">
        <v>204</v>
      </c>
      <c r="P8" s="225"/>
      <c r="Q8" s="224"/>
      <c r="R8" s="47"/>
      <c r="S8" s="47"/>
      <c r="V8" s="213" t="s">
        <v>62</v>
      </c>
      <c r="W8" s="212"/>
      <c r="X8" s="178">
        <f>SUM(Y8:Z8)</f>
        <v>113</v>
      </c>
      <c r="Y8" s="168">
        <v>109</v>
      </c>
      <c r="Z8" s="168">
        <v>4</v>
      </c>
      <c r="AA8" s="168">
        <v>1256</v>
      </c>
      <c r="AB8" s="178">
        <f>SUM(AC8:AD8)</f>
        <v>42793</v>
      </c>
      <c r="AC8" s="178">
        <f>SUM(AF8,AI8,AL8)</f>
        <v>21830</v>
      </c>
      <c r="AD8" s="178">
        <f>SUM(AG8,AJ8,AM8)</f>
        <v>20963</v>
      </c>
      <c r="AE8" s="178">
        <f>SUM(AF8:AG8)</f>
        <v>14073</v>
      </c>
      <c r="AF8" s="168">
        <v>7141</v>
      </c>
      <c r="AG8" s="168">
        <v>6932</v>
      </c>
      <c r="AH8" s="178">
        <f>SUM(AI8:AJ8)</f>
        <v>14432</v>
      </c>
      <c r="AI8" s="168">
        <v>7404</v>
      </c>
      <c r="AJ8" s="168">
        <v>7028</v>
      </c>
      <c r="AK8" s="178">
        <f>SUM(AL8:AM8)</f>
        <v>14288</v>
      </c>
      <c r="AL8" s="168">
        <v>7285</v>
      </c>
      <c r="AM8" s="168">
        <v>7003</v>
      </c>
    </row>
    <row r="9" spans="1:39" ht="18" customHeight="1">
      <c r="A9" s="223" t="s">
        <v>203</v>
      </c>
      <c r="B9" s="93"/>
      <c r="C9" s="113"/>
      <c r="D9" s="112"/>
      <c r="E9" s="111"/>
      <c r="F9" s="113"/>
      <c r="G9" s="111"/>
      <c r="H9" s="113"/>
      <c r="I9" s="111"/>
      <c r="J9" s="149"/>
      <c r="K9" s="50"/>
      <c r="L9" s="222" t="s">
        <v>202</v>
      </c>
      <c r="M9" s="113"/>
      <c r="N9" s="111"/>
      <c r="O9" s="221"/>
      <c r="P9" s="220"/>
      <c r="Q9" s="219"/>
      <c r="R9" s="49"/>
      <c r="S9" s="49"/>
      <c r="V9" s="211" t="s">
        <v>61</v>
      </c>
      <c r="W9" s="209"/>
      <c r="X9" s="165">
        <f>SUM(Y9:Z9)</f>
        <v>112</v>
      </c>
      <c r="Y9" s="168">
        <v>108</v>
      </c>
      <c r="Z9" s="168">
        <v>4</v>
      </c>
      <c r="AA9" s="168">
        <v>1250</v>
      </c>
      <c r="AB9" s="165">
        <f>SUM(AC9:AD9)</f>
        <v>42323</v>
      </c>
      <c r="AC9" s="165">
        <f>SUM(AF9,AI9,AL9)</f>
        <v>21539</v>
      </c>
      <c r="AD9" s="165">
        <f>SUM(AG9,AJ9,AM9)</f>
        <v>20784</v>
      </c>
      <c r="AE9" s="165">
        <f>SUM(AF9:AG9)</f>
        <v>13869</v>
      </c>
      <c r="AF9" s="168">
        <v>6995</v>
      </c>
      <c r="AG9" s="168">
        <v>6874</v>
      </c>
      <c r="AH9" s="165">
        <f>SUM(AI9:AJ9)</f>
        <v>14031</v>
      </c>
      <c r="AI9" s="168">
        <v>7132</v>
      </c>
      <c r="AJ9" s="168">
        <v>6899</v>
      </c>
      <c r="AK9" s="165">
        <f>SUM(AL9:AM9)</f>
        <v>14423</v>
      </c>
      <c r="AL9" s="168">
        <v>7412</v>
      </c>
      <c r="AM9" s="168">
        <v>7011</v>
      </c>
    </row>
    <row r="10" spans="1:39" ht="18" customHeight="1">
      <c r="A10" s="58"/>
      <c r="B10" s="218"/>
      <c r="C10" s="215" t="s">
        <v>2</v>
      </c>
      <c r="D10" s="215" t="s">
        <v>3</v>
      </c>
      <c r="E10" s="215" t="s">
        <v>4</v>
      </c>
      <c r="F10" s="215" t="s">
        <v>3</v>
      </c>
      <c r="G10" s="215" t="s">
        <v>4</v>
      </c>
      <c r="H10" s="215" t="s">
        <v>3</v>
      </c>
      <c r="I10" s="215" t="s">
        <v>4</v>
      </c>
      <c r="J10" s="215" t="s">
        <v>3</v>
      </c>
      <c r="K10" s="215" t="s">
        <v>4</v>
      </c>
      <c r="L10" s="215" t="s">
        <v>4</v>
      </c>
      <c r="M10" s="215" t="s">
        <v>3</v>
      </c>
      <c r="N10" s="215" t="s">
        <v>4</v>
      </c>
      <c r="O10" s="215" t="s">
        <v>3</v>
      </c>
      <c r="P10" s="217" t="s">
        <v>4</v>
      </c>
      <c r="Q10" s="216" t="s">
        <v>2</v>
      </c>
      <c r="R10" s="215" t="s">
        <v>3</v>
      </c>
      <c r="S10" s="214" t="s">
        <v>4</v>
      </c>
      <c r="V10" s="210" t="s">
        <v>60</v>
      </c>
      <c r="W10" s="209"/>
      <c r="X10" s="165">
        <f>SUM(Y10:Z10)</f>
        <v>112</v>
      </c>
      <c r="Y10" s="168">
        <v>108</v>
      </c>
      <c r="Z10" s="168">
        <v>4</v>
      </c>
      <c r="AA10" s="168">
        <v>1220</v>
      </c>
      <c r="AB10" s="165">
        <f>SUM(AC10:AD10)</f>
        <v>41014</v>
      </c>
      <c r="AC10" s="165">
        <f>SUM(AF10,AI10,AL10)</f>
        <v>20907</v>
      </c>
      <c r="AD10" s="165">
        <f>SUM(AG10,AJ10,AM10)</f>
        <v>20107</v>
      </c>
      <c r="AE10" s="165">
        <f>SUM(AF10:AG10)</f>
        <v>13170</v>
      </c>
      <c r="AF10" s="168">
        <v>6830</v>
      </c>
      <c r="AG10" s="168">
        <v>6340</v>
      </c>
      <c r="AH10" s="165">
        <f>SUM(AI10:AJ10)</f>
        <v>13847</v>
      </c>
      <c r="AI10" s="168">
        <v>6972</v>
      </c>
      <c r="AJ10" s="168">
        <v>6875</v>
      </c>
      <c r="AK10" s="165">
        <f>SUM(AL10:AM10)</f>
        <v>13997</v>
      </c>
      <c r="AL10" s="168">
        <v>7105</v>
      </c>
      <c r="AM10" s="168">
        <v>6892</v>
      </c>
    </row>
    <row r="11" spans="1:39" ht="18" customHeight="1">
      <c r="A11" s="213" t="s">
        <v>62</v>
      </c>
      <c r="B11" s="212"/>
      <c r="C11" s="178">
        <f>SUM(D11:E11)</f>
        <v>4277</v>
      </c>
      <c r="D11" s="178">
        <f>SUM(F11,H11,J11,M11)</f>
        <v>1514</v>
      </c>
      <c r="E11" s="178">
        <f>SUM(G11,I11,K11,L11,N11)</f>
        <v>2763</v>
      </c>
      <c r="F11" s="168">
        <v>236</v>
      </c>
      <c r="G11" s="168">
        <v>30</v>
      </c>
      <c r="H11" s="168">
        <v>185</v>
      </c>
      <c r="I11" s="168">
        <v>82</v>
      </c>
      <c r="J11" s="168">
        <v>1069</v>
      </c>
      <c r="K11" s="168">
        <v>2257</v>
      </c>
      <c r="L11" s="168">
        <v>282</v>
      </c>
      <c r="M11" s="168">
        <v>24</v>
      </c>
      <c r="N11" s="168">
        <v>112</v>
      </c>
      <c r="O11" s="168">
        <v>16</v>
      </c>
      <c r="P11" s="168">
        <v>33</v>
      </c>
      <c r="Q11" s="178">
        <f>SUM(R11:S11)</f>
        <v>1143</v>
      </c>
      <c r="R11" s="168">
        <v>139</v>
      </c>
      <c r="S11" s="168">
        <v>1004</v>
      </c>
      <c r="V11" s="210" t="s">
        <v>59</v>
      </c>
      <c r="W11" s="209"/>
      <c r="X11" s="165">
        <f>SUM(Y11:Z11)</f>
        <v>113</v>
      </c>
      <c r="Y11" s="168">
        <v>109</v>
      </c>
      <c r="Z11" s="168">
        <v>4</v>
      </c>
      <c r="AA11" s="168">
        <v>1208</v>
      </c>
      <c r="AB11" s="165">
        <f>SUM(AC11:AD11)</f>
        <v>39979</v>
      </c>
      <c r="AC11" s="165">
        <f>SUM(AF11,AI11,AL11)</f>
        <v>20446</v>
      </c>
      <c r="AD11" s="165">
        <f>SUM(AG11,AJ11,AM11)</f>
        <v>19533</v>
      </c>
      <c r="AE11" s="165">
        <f>SUM(AF11:AG11)</f>
        <v>13001</v>
      </c>
      <c r="AF11" s="168">
        <v>6660</v>
      </c>
      <c r="AG11" s="168">
        <v>6341</v>
      </c>
      <c r="AH11" s="165">
        <f>SUM(AI11:AJ11)</f>
        <v>13147</v>
      </c>
      <c r="AI11" s="168">
        <v>6820</v>
      </c>
      <c r="AJ11" s="168">
        <v>6327</v>
      </c>
      <c r="AK11" s="165">
        <f>SUM(AL11:AM11)</f>
        <v>13831</v>
      </c>
      <c r="AL11" s="168">
        <v>6966</v>
      </c>
      <c r="AM11" s="168">
        <v>6865</v>
      </c>
    </row>
    <row r="12" spans="1:39" ht="18" customHeight="1">
      <c r="A12" s="211" t="s">
        <v>61</v>
      </c>
      <c r="B12" s="209"/>
      <c r="C12" s="165">
        <f>SUM(D12:E12)</f>
        <v>4207</v>
      </c>
      <c r="D12" s="165">
        <f>SUM(F12,H12,J12,M12)</f>
        <v>1470</v>
      </c>
      <c r="E12" s="165">
        <f>SUM(G12,I12,K12,L12,N12)</f>
        <v>2737</v>
      </c>
      <c r="F12" s="168">
        <v>232</v>
      </c>
      <c r="G12" s="168">
        <v>31</v>
      </c>
      <c r="H12" s="168">
        <v>177</v>
      </c>
      <c r="I12" s="168">
        <v>86</v>
      </c>
      <c r="J12" s="168">
        <v>1037</v>
      </c>
      <c r="K12" s="168">
        <v>2233</v>
      </c>
      <c r="L12" s="168">
        <v>276</v>
      </c>
      <c r="M12" s="168">
        <v>24</v>
      </c>
      <c r="N12" s="168">
        <v>111</v>
      </c>
      <c r="O12" s="168">
        <v>20</v>
      </c>
      <c r="P12" s="168">
        <v>30</v>
      </c>
      <c r="Q12" s="165">
        <f>SUM(R12:S12)</f>
        <v>1134</v>
      </c>
      <c r="R12" s="168">
        <v>137</v>
      </c>
      <c r="S12" s="168">
        <v>997</v>
      </c>
      <c r="V12" s="208" t="s">
        <v>58</v>
      </c>
      <c r="W12" s="207"/>
      <c r="X12" s="163">
        <f>SUM(X18:X27,X30,X36,X46,X53,X59,X67,X73)</f>
        <v>113</v>
      </c>
      <c r="Y12" s="163">
        <f>SUM(Y18:Y27,Y30,Y36,Y46,Y53,Y59,Y67,Y73)</f>
        <v>109</v>
      </c>
      <c r="Z12" s="163">
        <f>SUM(Z18:Z27,Z30,Z36,Z46,Z53,Z59,Z67,Z73)</f>
        <v>4</v>
      </c>
      <c r="AA12" s="163">
        <f>SUM(AA18:AA27,AA30,AA36,AA46,AA53,AA59,AA67,AA73)</f>
        <v>1186</v>
      </c>
      <c r="AB12" s="163">
        <f>SUM(AB18:AB27,AB30,AB36,AB46,AB53,AB59,AB67,AB73)</f>
        <v>38435</v>
      </c>
      <c r="AC12" s="163">
        <f>SUM(AC18:AC27,AC30,AC36,AC46,AC53,AC59,AC67,AC73)</f>
        <v>19746</v>
      </c>
      <c r="AD12" s="163">
        <f>SUM(AD18:AD27,AD30,AD36,AD46,AD53,AD59,AD67,AD73)</f>
        <v>18689</v>
      </c>
      <c r="AE12" s="163">
        <f>SUM(AE18:AE27,AE30,AE36,AE46,AE53,AE59,AE67,AE73)</f>
        <v>12328</v>
      </c>
      <c r="AF12" s="163">
        <f>SUM(AF18:AF27,AF30,AF36,AF46,AF53,AF59,AF67,AF73)</f>
        <v>6287</v>
      </c>
      <c r="AG12" s="163">
        <f>SUM(AG18:AG27,AG30,AG36,AG46,AG53,AG59,AG67,AG73)</f>
        <v>6041</v>
      </c>
      <c r="AH12" s="163">
        <f>SUM(AH18:AH27,AH30,AH36,AH46,AH53,AH59,AH67,AH73)</f>
        <v>12963</v>
      </c>
      <c r="AI12" s="163">
        <f>SUM(AI18:AI27,AI30,AI36,AI46,AI53,AI59,AI67,AI73)</f>
        <v>6641</v>
      </c>
      <c r="AJ12" s="163">
        <f>SUM(AJ18:AJ27,AJ30,AJ36,AJ46,AJ53,AJ59,AJ67,AJ73)</f>
        <v>6322</v>
      </c>
      <c r="AK12" s="163">
        <f>SUM(AK18:AK27,AK30,AK36,AK46,AK53,AK59,AK67,AK73)</f>
        <v>13144</v>
      </c>
      <c r="AL12" s="163">
        <f>SUM(AL18:AL27,AL30,AL36,AL46,AL53,AL59,AL67,AL73)</f>
        <v>6818</v>
      </c>
      <c r="AM12" s="163">
        <f>SUM(AM18:AM27,AM30,AM36,AM46,AM53,AM59,AM67,AM73)</f>
        <v>6326</v>
      </c>
    </row>
    <row r="13" spans="1:39" ht="18" customHeight="1">
      <c r="A13" s="210" t="s">
        <v>60</v>
      </c>
      <c r="B13" s="209"/>
      <c r="C13" s="165">
        <f>SUM(D13:E13)</f>
        <v>4136</v>
      </c>
      <c r="D13" s="165">
        <f>SUM(F13,H13,J13,M13)</f>
        <v>1446</v>
      </c>
      <c r="E13" s="165">
        <f>SUM(G13,I13,K13,L13,N13)</f>
        <v>2690</v>
      </c>
      <c r="F13" s="168">
        <v>226</v>
      </c>
      <c r="G13" s="168">
        <v>34</v>
      </c>
      <c r="H13" s="168">
        <v>178</v>
      </c>
      <c r="I13" s="168">
        <v>82</v>
      </c>
      <c r="J13" s="168">
        <v>1009</v>
      </c>
      <c r="K13" s="168">
        <v>2214</v>
      </c>
      <c r="L13" s="168">
        <v>279</v>
      </c>
      <c r="M13" s="168">
        <v>33</v>
      </c>
      <c r="N13" s="168">
        <v>81</v>
      </c>
      <c r="O13" s="168">
        <v>18</v>
      </c>
      <c r="P13" s="168">
        <v>25</v>
      </c>
      <c r="Q13" s="165">
        <f>SUM(R13:S13)</f>
        <v>1112</v>
      </c>
      <c r="R13" s="168">
        <v>128</v>
      </c>
      <c r="S13" s="168">
        <v>984</v>
      </c>
      <c r="V13" s="206"/>
      <c r="W13" s="205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</row>
    <row r="14" spans="1:39" ht="18" customHeight="1">
      <c r="A14" s="210" t="s">
        <v>59</v>
      </c>
      <c r="B14" s="209"/>
      <c r="C14" s="165">
        <f>SUM(D14:E14)</f>
        <v>4138</v>
      </c>
      <c r="D14" s="165">
        <f>SUM(F14,H14,J14,M14)</f>
        <v>1448</v>
      </c>
      <c r="E14" s="165">
        <f>SUM(G14,I14,K14,L14,N14)</f>
        <v>2690</v>
      </c>
      <c r="F14" s="168">
        <v>225</v>
      </c>
      <c r="G14" s="168">
        <v>34</v>
      </c>
      <c r="H14" s="168">
        <v>175</v>
      </c>
      <c r="I14" s="168">
        <v>84</v>
      </c>
      <c r="J14" s="168">
        <v>1018</v>
      </c>
      <c r="K14" s="168">
        <v>2189</v>
      </c>
      <c r="L14" s="168">
        <v>276</v>
      </c>
      <c r="M14" s="168">
        <v>30</v>
      </c>
      <c r="N14" s="168">
        <v>107</v>
      </c>
      <c r="O14" s="168">
        <v>15</v>
      </c>
      <c r="P14" s="168">
        <v>37</v>
      </c>
      <c r="Q14" s="165">
        <f>SUM(R14:S14)</f>
        <v>1110</v>
      </c>
      <c r="R14" s="168">
        <v>122</v>
      </c>
      <c r="S14" s="168">
        <v>988</v>
      </c>
      <c r="V14" s="249" t="s">
        <v>57</v>
      </c>
      <c r="W14" s="248"/>
      <c r="X14" s="163">
        <f>SUM(Y14:Z14)</f>
        <v>1</v>
      </c>
      <c r="Y14" s="204">
        <v>1</v>
      </c>
      <c r="Z14" s="188" t="s">
        <v>29</v>
      </c>
      <c r="AA14" s="204">
        <v>12</v>
      </c>
      <c r="AB14" s="163">
        <f>SUM(AC14:AD14)</f>
        <v>476</v>
      </c>
      <c r="AC14" s="163">
        <f>SUM(AF14,AI14,AL14)</f>
        <v>238</v>
      </c>
      <c r="AD14" s="163">
        <f>SUM(AG14,AJ14,AM14)</f>
        <v>238</v>
      </c>
      <c r="AE14" s="163">
        <f>SUM(AF14:AG14)</f>
        <v>159</v>
      </c>
      <c r="AF14" s="204">
        <v>80</v>
      </c>
      <c r="AG14" s="204">
        <v>79</v>
      </c>
      <c r="AH14" s="163">
        <f>SUM(AI14:AJ14)</f>
        <v>157</v>
      </c>
      <c r="AI14" s="204">
        <v>78</v>
      </c>
      <c r="AJ14" s="204">
        <v>79</v>
      </c>
      <c r="AK14" s="163">
        <f>SUM(AL14:AM14)</f>
        <v>160</v>
      </c>
      <c r="AL14" s="204">
        <v>80</v>
      </c>
      <c r="AM14" s="204">
        <v>80</v>
      </c>
    </row>
    <row r="15" spans="1:39" ht="18" customHeight="1">
      <c r="A15" s="208" t="s">
        <v>58</v>
      </c>
      <c r="B15" s="207"/>
      <c r="C15" s="163">
        <f>SUM(C21:C30,C33,C39,C49,C56,C62,C70,C76)</f>
        <v>4150</v>
      </c>
      <c r="D15" s="163">
        <f>SUM(D21:D30,D33,D39,D49,D56,D62,D70,D76)</f>
        <v>1452</v>
      </c>
      <c r="E15" s="163">
        <f>SUM(E21:E30,E33,E39,E49,E56,E62,E70,E76)</f>
        <v>2698</v>
      </c>
      <c r="F15" s="163">
        <f>SUM(F21:F30,F33,F39,F49,F56,F62,F70,F76)</f>
        <v>222</v>
      </c>
      <c r="G15" s="163">
        <f>SUM(G21:G30,G33,G39,G49,G56,G62,G70,G76)</f>
        <v>35</v>
      </c>
      <c r="H15" s="163">
        <f>SUM(H21:H30,H33,H39,H49,H56,H62,H70,H76)</f>
        <v>183</v>
      </c>
      <c r="I15" s="163">
        <f>SUM(I21:I30,I33,I39,I49,I56,I62,I70,I76)</f>
        <v>75</v>
      </c>
      <c r="J15" s="163">
        <f>SUM(J21:J30,J33,J39,J49,J56,J62,J70,J76)</f>
        <v>1010</v>
      </c>
      <c r="K15" s="163">
        <f>SUM(K21:K30,K33,K39,K49,K56,K62,K70,K76)</f>
        <v>2170</v>
      </c>
      <c r="L15" s="163">
        <f>SUM(L21:L30,L33,L39,L49,L56,L62,L70,L76)</f>
        <v>269</v>
      </c>
      <c r="M15" s="163">
        <f>SUM(M21:M30,M33,M39,M49,M56,M62,M70,M76)</f>
        <v>37</v>
      </c>
      <c r="N15" s="163">
        <f>SUM(N21:N30,N33,N39,N49,N56,N62,N70,N76)</f>
        <v>149</v>
      </c>
      <c r="O15" s="163">
        <f>SUM(O21:O30,O33,O39,O49,O56,O62,O70,O76)</f>
        <v>31</v>
      </c>
      <c r="P15" s="163">
        <f>SUM(P21:P30,P33,P39,P49,P56,P62,P70,P76)</f>
        <v>104</v>
      </c>
      <c r="Q15" s="163">
        <f>SUM(Q21:Q30,Q33,Q39,Q49,Q56,Q62,Q70,Q76)</f>
        <v>1093</v>
      </c>
      <c r="R15" s="163">
        <f>SUM(R21:R30,R33,R39,R49,R56,R62,R70,R76)</f>
        <v>118</v>
      </c>
      <c r="S15" s="163">
        <f>SUM(S21:S30,S33,S39,S49,S56,S62,S70,S76)</f>
        <v>975</v>
      </c>
      <c r="V15" s="249" t="s">
        <v>56</v>
      </c>
      <c r="W15" s="248"/>
      <c r="X15" s="163">
        <f>SUM(Y15:Z15)</f>
        <v>109</v>
      </c>
      <c r="Y15" s="203">
        <v>105</v>
      </c>
      <c r="Z15" s="203">
        <v>4</v>
      </c>
      <c r="AA15" s="203">
        <v>1165</v>
      </c>
      <c r="AB15" s="163">
        <f>SUM(AC15:AD15)</f>
        <v>37734</v>
      </c>
      <c r="AC15" s="163">
        <f>SUM(AF15,AI15,AL15)</f>
        <v>19411</v>
      </c>
      <c r="AD15" s="163">
        <f>SUM(AG15,AJ15,AM15)</f>
        <v>18323</v>
      </c>
      <c r="AE15" s="163">
        <f>SUM(AF15:AG15)</f>
        <v>12113</v>
      </c>
      <c r="AF15" s="203">
        <v>6182</v>
      </c>
      <c r="AG15" s="203">
        <v>5931</v>
      </c>
      <c r="AH15" s="163">
        <f>SUM(AI15:AJ15)</f>
        <v>12710</v>
      </c>
      <c r="AI15" s="203">
        <v>6527</v>
      </c>
      <c r="AJ15" s="203">
        <v>6183</v>
      </c>
      <c r="AK15" s="163">
        <f>SUM(AL15:AM15)</f>
        <v>12911</v>
      </c>
      <c r="AL15" s="203">
        <v>6702</v>
      </c>
      <c r="AM15" s="203">
        <v>6209</v>
      </c>
    </row>
    <row r="16" spans="1:39" ht="18" customHeight="1">
      <c r="A16" s="206"/>
      <c r="B16" s="20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V16" s="249" t="s">
        <v>49</v>
      </c>
      <c r="W16" s="248"/>
      <c r="X16" s="163">
        <f>SUM(Y16:Z16)</f>
        <v>3</v>
      </c>
      <c r="Y16" s="203">
        <v>3</v>
      </c>
      <c r="Z16" s="188" t="s">
        <v>29</v>
      </c>
      <c r="AA16" s="203">
        <v>9</v>
      </c>
      <c r="AB16" s="163">
        <f>SUM(AC16:AD16)</f>
        <v>225</v>
      </c>
      <c r="AC16" s="163">
        <f>SUM(AF16,AI16,AL16)</f>
        <v>97</v>
      </c>
      <c r="AD16" s="163">
        <f>SUM(AG16,AJ16,AM16)</f>
        <v>128</v>
      </c>
      <c r="AE16" s="163">
        <f>SUM(AF16:AG16)</f>
        <v>56</v>
      </c>
      <c r="AF16" s="203">
        <v>25</v>
      </c>
      <c r="AG16" s="203">
        <v>31</v>
      </c>
      <c r="AH16" s="163">
        <f>SUM(AI16:AJ16)</f>
        <v>96</v>
      </c>
      <c r="AI16" s="203">
        <v>36</v>
      </c>
      <c r="AJ16" s="203">
        <v>60</v>
      </c>
      <c r="AK16" s="163">
        <f>SUM(AL16:AM16)</f>
        <v>73</v>
      </c>
      <c r="AL16" s="203">
        <v>36</v>
      </c>
      <c r="AM16" s="203">
        <v>37</v>
      </c>
    </row>
    <row r="17" spans="1:39" ht="18" customHeight="1">
      <c r="A17" s="80" t="s">
        <v>182</v>
      </c>
      <c r="B17" s="173"/>
      <c r="C17" s="163">
        <f>SUM(D17:E17)</f>
        <v>28</v>
      </c>
      <c r="D17" s="163">
        <f>SUM(F17,H17,J17,M17)</f>
        <v>18</v>
      </c>
      <c r="E17" s="163">
        <f>SUM(G17,I17,K17,L17,N17)</f>
        <v>10</v>
      </c>
      <c r="F17" s="188" t="s">
        <v>29</v>
      </c>
      <c r="G17" s="188" t="s">
        <v>29</v>
      </c>
      <c r="H17" s="204">
        <v>1</v>
      </c>
      <c r="I17" s="188" t="s">
        <v>29</v>
      </c>
      <c r="J17" s="204">
        <v>17</v>
      </c>
      <c r="K17" s="204">
        <v>9</v>
      </c>
      <c r="L17" s="204">
        <v>1</v>
      </c>
      <c r="M17" s="188" t="s">
        <v>29</v>
      </c>
      <c r="N17" s="188" t="s">
        <v>29</v>
      </c>
      <c r="O17" s="204">
        <v>2</v>
      </c>
      <c r="P17" s="204">
        <v>2</v>
      </c>
      <c r="Q17" s="163">
        <f>SUM(R17:S17)</f>
        <v>8</v>
      </c>
      <c r="R17" s="204">
        <v>3</v>
      </c>
      <c r="S17" s="204">
        <v>5</v>
      </c>
      <c r="V17" s="84"/>
      <c r="W17" s="202"/>
      <c r="X17" s="163"/>
      <c r="Y17" s="84"/>
      <c r="Z17" s="84"/>
      <c r="AA17" s="84"/>
      <c r="AB17" s="163"/>
      <c r="AC17" s="163"/>
      <c r="AD17" s="163"/>
      <c r="AE17" s="163"/>
      <c r="AF17" s="84"/>
      <c r="AG17" s="84"/>
      <c r="AH17" s="163"/>
      <c r="AI17" s="84"/>
      <c r="AJ17" s="84"/>
      <c r="AK17" s="163"/>
      <c r="AL17" s="84"/>
      <c r="AM17" s="84"/>
    </row>
    <row r="18" spans="1:39" ht="18" customHeight="1">
      <c r="A18" s="80" t="s">
        <v>181</v>
      </c>
      <c r="B18" s="173"/>
      <c r="C18" s="163">
        <f>SUM(D18:E18)</f>
        <v>4114</v>
      </c>
      <c r="D18" s="163">
        <f>SUM(F18,H18,J18,M18)</f>
        <v>1430</v>
      </c>
      <c r="E18" s="163">
        <f>SUM(G18,I18,K18,L18,N18)</f>
        <v>2684</v>
      </c>
      <c r="F18" s="203">
        <v>222</v>
      </c>
      <c r="G18" s="203">
        <v>34</v>
      </c>
      <c r="H18" s="203">
        <v>182</v>
      </c>
      <c r="I18" s="203">
        <v>75</v>
      </c>
      <c r="J18" s="203">
        <v>989</v>
      </c>
      <c r="K18" s="203">
        <v>2158</v>
      </c>
      <c r="L18" s="203">
        <v>268</v>
      </c>
      <c r="M18" s="203">
        <v>37</v>
      </c>
      <c r="N18" s="203">
        <v>149</v>
      </c>
      <c r="O18" s="203">
        <v>29</v>
      </c>
      <c r="P18" s="203">
        <v>97</v>
      </c>
      <c r="Q18" s="163">
        <f>SUM(R18:S18)</f>
        <v>1083</v>
      </c>
      <c r="R18" s="203">
        <v>114</v>
      </c>
      <c r="S18" s="203">
        <v>969</v>
      </c>
      <c r="V18" s="190" t="s">
        <v>179</v>
      </c>
      <c r="W18" s="189"/>
      <c r="X18" s="163">
        <f>SUM(Y18:Z18)</f>
        <v>28</v>
      </c>
      <c r="Y18" s="163">
        <v>27</v>
      </c>
      <c r="Z18" s="163">
        <v>1</v>
      </c>
      <c r="AA18" s="163">
        <v>407</v>
      </c>
      <c r="AB18" s="163">
        <f>SUM(AC18:AD18)</f>
        <v>14001</v>
      </c>
      <c r="AC18" s="163">
        <f>SUM(AF18,AI18,AL18)</f>
        <v>7230</v>
      </c>
      <c r="AD18" s="163">
        <f>SUM(AG18,AJ18,AM18)</f>
        <v>6771</v>
      </c>
      <c r="AE18" s="163">
        <f>SUM(AF18:AG18)</f>
        <v>4446</v>
      </c>
      <c r="AF18" s="163">
        <v>2298</v>
      </c>
      <c r="AG18" s="163">
        <v>2148</v>
      </c>
      <c r="AH18" s="163">
        <f>SUM(AI18:AJ18)</f>
        <v>4819</v>
      </c>
      <c r="AI18" s="163">
        <v>2447</v>
      </c>
      <c r="AJ18" s="163">
        <v>2372</v>
      </c>
      <c r="AK18" s="163">
        <f>SUM(AL18:AM18)</f>
        <v>4736</v>
      </c>
      <c r="AL18" s="163">
        <v>2485</v>
      </c>
      <c r="AM18" s="163">
        <v>2251</v>
      </c>
    </row>
    <row r="19" spans="1:39" ht="18" customHeight="1">
      <c r="A19" s="80" t="s">
        <v>180</v>
      </c>
      <c r="B19" s="79"/>
      <c r="C19" s="163">
        <f>SUM(D19:E19)</f>
        <v>8</v>
      </c>
      <c r="D19" s="163">
        <f>SUM(F19,H19,J19,M19)</f>
        <v>4</v>
      </c>
      <c r="E19" s="163">
        <f>SUM(G19,I19,K19,L19,N19)</f>
        <v>4</v>
      </c>
      <c r="F19" s="188" t="s">
        <v>29</v>
      </c>
      <c r="G19" s="203">
        <v>1</v>
      </c>
      <c r="H19" s="188" t="s">
        <v>29</v>
      </c>
      <c r="I19" s="188" t="s">
        <v>29</v>
      </c>
      <c r="J19" s="203">
        <v>4</v>
      </c>
      <c r="K19" s="203">
        <v>3</v>
      </c>
      <c r="L19" s="188" t="s">
        <v>29</v>
      </c>
      <c r="M19" s="188" t="s">
        <v>29</v>
      </c>
      <c r="N19" s="188" t="s">
        <v>29</v>
      </c>
      <c r="O19" s="188" t="s">
        <v>29</v>
      </c>
      <c r="P19" s="203">
        <v>5</v>
      </c>
      <c r="Q19" s="163">
        <f>SUM(R19:S19)</f>
        <v>2</v>
      </c>
      <c r="R19" s="203">
        <v>1</v>
      </c>
      <c r="S19" s="203">
        <v>1</v>
      </c>
      <c r="V19" s="190" t="s">
        <v>55</v>
      </c>
      <c r="W19" s="189"/>
      <c r="X19" s="163">
        <f>SUM(Y19:Z19)</f>
        <v>6</v>
      </c>
      <c r="Y19" s="163">
        <v>6</v>
      </c>
      <c r="Z19" s="32" t="s">
        <v>29</v>
      </c>
      <c r="AA19" s="163">
        <v>49</v>
      </c>
      <c r="AB19" s="163">
        <f>SUM(AC19:AD19)</f>
        <v>1606</v>
      </c>
      <c r="AC19" s="163">
        <f>SUM(AF19,AI19,AL19)</f>
        <v>833</v>
      </c>
      <c r="AD19" s="163">
        <f>SUM(AG19,AJ19,AM19)</f>
        <v>773</v>
      </c>
      <c r="AE19" s="163">
        <f>SUM(AF19:AG19)</f>
        <v>557</v>
      </c>
      <c r="AF19" s="163">
        <v>302</v>
      </c>
      <c r="AG19" s="163">
        <v>255</v>
      </c>
      <c r="AH19" s="163">
        <f>SUM(AI19:AJ19)</f>
        <v>510</v>
      </c>
      <c r="AI19" s="163">
        <v>261</v>
      </c>
      <c r="AJ19" s="163">
        <v>249</v>
      </c>
      <c r="AK19" s="163">
        <f>SUM(AL19:AM19)</f>
        <v>539</v>
      </c>
      <c r="AL19" s="163">
        <v>270</v>
      </c>
      <c r="AM19" s="163">
        <v>269</v>
      </c>
    </row>
    <row r="20" spans="1:39" ht="18" customHeight="1">
      <c r="A20" s="200"/>
      <c r="B20" s="202"/>
      <c r="C20" s="163"/>
      <c r="D20" s="163"/>
      <c r="E20" s="163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163"/>
      <c r="R20" s="84"/>
      <c r="S20" s="84"/>
      <c r="V20" s="190" t="s">
        <v>178</v>
      </c>
      <c r="W20" s="189"/>
      <c r="X20" s="163">
        <f>SUM(Y20:Z20)</f>
        <v>10</v>
      </c>
      <c r="Y20" s="163">
        <v>10</v>
      </c>
      <c r="Z20" s="32" t="s">
        <v>29</v>
      </c>
      <c r="AA20" s="163">
        <v>110</v>
      </c>
      <c r="AB20" s="163">
        <f>SUM(AC20:AD20)</f>
        <v>3566</v>
      </c>
      <c r="AC20" s="163">
        <f>SUM(AF20,AI20,AL20)</f>
        <v>1738</v>
      </c>
      <c r="AD20" s="163">
        <f>SUM(AG20,AJ20,AM20)</f>
        <v>1828</v>
      </c>
      <c r="AE20" s="163">
        <f>SUM(AF20:AG20)</f>
        <v>1142</v>
      </c>
      <c r="AF20" s="163">
        <v>536</v>
      </c>
      <c r="AG20" s="163">
        <v>606</v>
      </c>
      <c r="AH20" s="163">
        <f>SUM(AI20:AJ20)</f>
        <v>1219</v>
      </c>
      <c r="AI20" s="163">
        <v>613</v>
      </c>
      <c r="AJ20" s="163">
        <v>606</v>
      </c>
      <c r="AK20" s="163">
        <f>SUM(AL20:AM20)</f>
        <v>1205</v>
      </c>
      <c r="AL20" s="163">
        <v>589</v>
      </c>
      <c r="AM20" s="163">
        <v>616</v>
      </c>
    </row>
    <row r="21" spans="1:39" ht="18" customHeight="1">
      <c r="A21" s="190" t="s">
        <v>179</v>
      </c>
      <c r="B21" s="189"/>
      <c r="C21" s="163">
        <f>SUM(D21:E21)</f>
        <v>1256</v>
      </c>
      <c r="D21" s="163">
        <f>SUM(F21,H21,J21,M21)</f>
        <v>426</v>
      </c>
      <c r="E21" s="163">
        <f>SUM(G21,I21,K21,L21,N21)</f>
        <v>830</v>
      </c>
      <c r="F21" s="163">
        <v>48</v>
      </c>
      <c r="G21" s="163">
        <v>8</v>
      </c>
      <c r="H21" s="163">
        <v>47</v>
      </c>
      <c r="I21" s="163">
        <v>12</v>
      </c>
      <c r="J21" s="163">
        <v>320</v>
      </c>
      <c r="K21" s="163">
        <v>720</v>
      </c>
      <c r="L21" s="163">
        <v>60</v>
      </c>
      <c r="M21" s="163">
        <v>11</v>
      </c>
      <c r="N21" s="163">
        <v>30</v>
      </c>
      <c r="O21" s="163">
        <v>11</v>
      </c>
      <c r="P21" s="163">
        <v>37</v>
      </c>
      <c r="Q21" s="163">
        <f>SUM(R21:S21)</f>
        <v>238</v>
      </c>
      <c r="R21" s="163">
        <v>43</v>
      </c>
      <c r="S21" s="163">
        <v>195</v>
      </c>
      <c r="V21" s="190" t="s">
        <v>177</v>
      </c>
      <c r="W21" s="189"/>
      <c r="X21" s="163">
        <f>SUM(Y21:Z21)</f>
        <v>7</v>
      </c>
      <c r="Y21" s="163">
        <v>6</v>
      </c>
      <c r="Z21" s="163">
        <v>1</v>
      </c>
      <c r="AA21" s="163">
        <v>34</v>
      </c>
      <c r="AB21" s="163">
        <f>SUM(AC21:AD21)</f>
        <v>876</v>
      </c>
      <c r="AC21" s="163">
        <f>SUM(AF21,AI21,AL21)</f>
        <v>463</v>
      </c>
      <c r="AD21" s="163">
        <f>SUM(AG21,AJ21,AM21)</f>
        <v>413</v>
      </c>
      <c r="AE21" s="163">
        <f>SUM(AF21:AG21)</f>
        <v>269</v>
      </c>
      <c r="AF21" s="163">
        <v>149</v>
      </c>
      <c r="AG21" s="163">
        <v>120</v>
      </c>
      <c r="AH21" s="163">
        <f>SUM(AI21:AJ21)</f>
        <v>309</v>
      </c>
      <c r="AI21" s="163">
        <v>164</v>
      </c>
      <c r="AJ21" s="163">
        <v>145</v>
      </c>
      <c r="AK21" s="163">
        <f>SUM(AL21:AM21)</f>
        <v>298</v>
      </c>
      <c r="AL21" s="163">
        <v>150</v>
      </c>
      <c r="AM21" s="163">
        <v>148</v>
      </c>
    </row>
    <row r="22" spans="1:39" ht="18" customHeight="1">
      <c r="A22" s="190" t="s">
        <v>55</v>
      </c>
      <c r="B22" s="189"/>
      <c r="C22" s="163">
        <f>SUM(D22:E22)</f>
        <v>165</v>
      </c>
      <c r="D22" s="163">
        <f>SUM(F22,H22,J22,M22)</f>
        <v>57</v>
      </c>
      <c r="E22" s="163">
        <f>SUM(G22,I22,K22,L22,N22)</f>
        <v>108</v>
      </c>
      <c r="F22" s="163">
        <v>8</v>
      </c>
      <c r="G22" s="27">
        <v>2</v>
      </c>
      <c r="H22" s="163">
        <v>6</v>
      </c>
      <c r="I22" s="163">
        <v>4</v>
      </c>
      <c r="J22" s="163">
        <v>43</v>
      </c>
      <c r="K22" s="163">
        <v>88</v>
      </c>
      <c r="L22" s="163">
        <v>10</v>
      </c>
      <c r="M22" s="188" t="s">
        <v>29</v>
      </c>
      <c r="N22" s="163">
        <v>4</v>
      </c>
      <c r="O22" s="201">
        <v>2</v>
      </c>
      <c r="P22" s="188">
        <v>4</v>
      </c>
      <c r="Q22" s="163">
        <f>SUM(R22:S22)</f>
        <v>59</v>
      </c>
      <c r="R22" s="163">
        <v>8</v>
      </c>
      <c r="S22" s="163">
        <v>51</v>
      </c>
      <c r="V22" s="190" t="s">
        <v>176</v>
      </c>
      <c r="W22" s="189"/>
      <c r="X22" s="163">
        <f>SUM(Y22:Z22)</f>
        <v>6</v>
      </c>
      <c r="Y22" s="163">
        <v>6</v>
      </c>
      <c r="Z22" s="32" t="s">
        <v>29</v>
      </c>
      <c r="AA22" s="163">
        <v>26</v>
      </c>
      <c r="AB22" s="163">
        <f>SUM(AC22:AD22)</f>
        <v>632</v>
      </c>
      <c r="AC22" s="163">
        <f>SUM(AF22,AI22,AL22)</f>
        <v>315</v>
      </c>
      <c r="AD22" s="163">
        <f>SUM(AG22,AJ22,AM22)</f>
        <v>317</v>
      </c>
      <c r="AE22" s="163">
        <f>SUM(AF22:AG22)</f>
        <v>194</v>
      </c>
      <c r="AF22" s="163">
        <v>92</v>
      </c>
      <c r="AG22" s="163">
        <v>102</v>
      </c>
      <c r="AH22" s="163">
        <f>SUM(AI22:AJ22)</f>
        <v>197</v>
      </c>
      <c r="AI22" s="163">
        <v>106</v>
      </c>
      <c r="AJ22" s="163">
        <v>91</v>
      </c>
      <c r="AK22" s="163">
        <f>SUM(AL22:AM22)</f>
        <v>241</v>
      </c>
      <c r="AL22" s="163">
        <v>117</v>
      </c>
      <c r="AM22" s="163">
        <v>124</v>
      </c>
    </row>
    <row r="23" spans="1:39" ht="18" customHeight="1">
      <c r="A23" s="190" t="s">
        <v>178</v>
      </c>
      <c r="B23" s="189"/>
      <c r="C23" s="163">
        <f>SUM(D23:E23)</f>
        <v>401</v>
      </c>
      <c r="D23" s="163">
        <f>SUM(F23,H23,J23,M23)</f>
        <v>134</v>
      </c>
      <c r="E23" s="163">
        <f>SUM(G23,I23,K23,L23,N23)</f>
        <v>267</v>
      </c>
      <c r="F23" s="200">
        <v>21</v>
      </c>
      <c r="G23" s="200">
        <v>4</v>
      </c>
      <c r="H23" s="200">
        <v>16</v>
      </c>
      <c r="I23" s="27">
        <v>9</v>
      </c>
      <c r="J23" s="200">
        <v>96</v>
      </c>
      <c r="K23" s="200">
        <v>209</v>
      </c>
      <c r="L23" s="200">
        <v>28</v>
      </c>
      <c r="M23" s="200">
        <v>1</v>
      </c>
      <c r="N23" s="200">
        <v>17</v>
      </c>
      <c r="O23" s="201" t="s">
        <v>29</v>
      </c>
      <c r="P23" s="200">
        <v>7</v>
      </c>
      <c r="Q23" s="163">
        <f>SUM(R23:S23)</f>
        <v>103</v>
      </c>
      <c r="R23" s="200">
        <v>3</v>
      </c>
      <c r="S23" s="200">
        <v>100</v>
      </c>
      <c r="V23" s="190" t="s">
        <v>175</v>
      </c>
      <c r="W23" s="189"/>
      <c r="X23" s="163">
        <f>SUM(Y23:Z23)</f>
        <v>5</v>
      </c>
      <c r="Y23" s="163">
        <v>5</v>
      </c>
      <c r="Z23" s="32" t="s">
        <v>29</v>
      </c>
      <c r="AA23" s="163">
        <v>67</v>
      </c>
      <c r="AB23" s="163">
        <f>SUM(AC23:AD23)</f>
        <v>2235</v>
      </c>
      <c r="AC23" s="163">
        <f>SUM(AF23,AI23,AL23)</f>
        <v>1119</v>
      </c>
      <c r="AD23" s="163">
        <f>SUM(AG23,AJ23,AM23)</f>
        <v>1116</v>
      </c>
      <c r="AE23" s="163">
        <f>SUM(AF23:AG23)</f>
        <v>714</v>
      </c>
      <c r="AF23" s="163">
        <v>349</v>
      </c>
      <c r="AG23" s="163">
        <v>365</v>
      </c>
      <c r="AH23" s="163">
        <f>SUM(AI23:AJ23)</f>
        <v>748</v>
      </c>
      <c r="AI23" s="163">
        <v>374</v>
      </c>
      <c r="AJ23" s="163">
        <v>374</v>
      </c>
      <c r="AK23" s="163">
        <f>SUM(AL23:AM23)</f>
        <v>773</v>
      </c>
      <c r="AL23" s="163">
        <v>396</v>
      </c>
      <c r="AM23" s="163">
        <v>377</v>
      </c>
    </row>
    <row r="24" spans="1:39" ht="18" customHeight="1">
      <c r="A24" s="190" t="s">
        <v>177</v>
      </c>
      <c r="B24" s="189"/>
      <c r="C24" s="163">
        <f>SUM(D24:E24)</f>
        <v>122</v>
      </c>
      <c r="D24" s="163">
        <f>SUM(F24,H24,J24,M24)</f>
        <v>43</v>
      </c>
      <c r="E24" s="163">
        <f>SUM(G24,I24,K24,L24,N24)</f>
        <v>79</v>
      </c>
      <c r="F24" s="200">
        <v>9</v>
      </c>
      <c r="G24" s="27">
        <v>1</v>
      </c>
      <c r="H24" s="200">
        <v>8</v>
      </c>
      <c r="I24" s="27">
        <v>2</v>
      </c>
      <c r="J24" s="200">
        <v>25</v>
      </c>
      <c r="K24" s="200">
        <v>62</v>
      </c>
      <c r="L24" s="200">
        <v>10</v>
      </c>
      <c r="M24" s="27">
        <v>1</v>
      </c>
      <c r="N24" s="78">
        <v>4</v>
      </c>
      <c r="O24" s="201">
        <v>1</v>
      </c>
      <c r="P24" s="200">
        <v>3</v>
      </c>
      <c r="Q24" s="163">
        <f>SUM(R24:S24)</f>
        <v>43</v>
      </c>
      <c r="R24" s="200">
        <v>3</v>
      </c>
      <c r="S24" s="200">
        <v>40</v>
      </c>
      <c r="V24" s="190" t="s">
        <v>174</v>
      </c>
      <c r="W24" s="189"/>
      <c r="X24" s="163">
        <f>SUM(Y24:Z24)</f>
        <v>2</v>
      </c>
      <c r="Y24" s="163">
        <v>2</v>
      </c>
      <c r="Z24" s="32" t="s">
        <v>29</v>
      </c>
      <c r="AA24" s="163">
        <v>23</v>
      </c>
      <c r="AB24" s="163">
        <f>SUM(AC24:AD24)</f>
        <v>779</v>
      </c>
      <c r="AC24" s="163">
        <f>SUM(AF24,AI24,AL24)</f>
        <v>409</v>
      </c>
      <c r="AD24" s="163">
        <f>SUM(AG24,AJ24,AM24)</f>
        <v>370</v>
      </c>
      <c r="AE24" s="163">
        <f>SUM(AF24:AG24)</f>
        <v>226</v>
      </c>
      <c r="AF24" s="163">
        <v>130</v>
      </c>
      <c r="AG24" s="163">
        <v>96</v>
      </c>
      <c r="AH24" s="163">
        <f>SUM(AI24:AJ24)</f>
        <v>265</v>
      </c>
      <c r="AI24" s="163">
        <v>145</v>
      </c>
      <c r="AJ24" s="163">
        <v>120</v>
      </c>
      <c r="AK24" s="163">
        <f>SUM(AL24:AM24)</f>
        <v>288</v>
      </c>
      <c r="AL24" s="163">
        <v>134</v>
      </c>
      <c r="AM24" s="163">
        <v>154</v>
      </c>
    </row>
    <row r="25" spans="1:39" ht="18" customHeight="1">
      <c r="A25" s="190" t="s">
        <v>176</v>
      </c>
      <c r="B25" s="189"/>
      <c r="C25" s="163">
        <f>SUM(D25:E25)</f>
        <v>116</v>
      </c>
      <c r="D25" s="163">
        <f>SUM(F25,H25,J25,M25)</f>
        <v>41</v>
      </c>
      <c r="E25" s="163">
        <f>SUM(G25,I25,K25,L25,N25)</f>
        <v>75</v>
      </c>
      <c r="F25" s="200">
        <v>9</v>
      </c>
      <c r="G25" s="27">
        <v>2</v>
      </c>
      <c r="H25" s="200">
        <v>8</v>
      </c>
      <c r="I25" s="27">
        <v>4</v>
      </c>
      <c r="J25" s="200">
        <v>23</v>
      </c>
      <c r="K25" s="200">
        <v>52</v>
      </c>
      <c r="L25" s="200">
        <v>12</v>
      </c>
      <c r="M25" s="188">
        <v>1</v>
      </c>
      <c r="N25" s="200">
        <v>5</v>
      </c>
      <c r="O25" s="200">
        <v>3</v>
      </c>
      <c r="P25" s="78">
        <v>3</v>
      </c>
      <c r="Q25" s="163">
        <f>SUM(R25:S25)</f>
        <v>45</v>
      </c>
      <c r="R25" s="200">
        <v>12</v>
      </c>
      <c r="S25" s="200">
        <v>33</v>
      </c>
      <c r="V25" s="190" t="s">
        <v>173</v>
      </c>
      <c r="W25" s="189"/>
      <c r="X25" s="163">
        <f>SUM(Y25:Z25)</f>
        <v>5</v>
      </c>
      <c r="Y25" s="163">
        <v>5</v>
      </c>
      <c r="Z25" s="32" t="s">
        <v>29</v>
      </c>
      <c r="AA25" s="163">
        <v>70</v>
      </c>
      <c r="AB25" s="163">
        <f>SUM(AC25:AD25)</f>
        <v>2462</v>
      </c>
      <c r="AC25" s="163">
        <f>SUM(AF25,AI25,AL25)</f>
        <v>1284</v>
      </c>
      <c r="AD25" s="163">
        <f>SUM(AG25,AJ25,AM25)</f>
        <v>1178</v>
      </c>
      <c r="AE25" s="163">
        <f>SUM(AF25:AG25)</f>
        <v>792</v>
      </c>
      <c r="AF25" s="163">
        <v>421</v>
      </c>
      <c r="AG25" s="163">
        <v>371</v>
      </c>
      <c r="AH25" s="163">
        <f>SUM(AI25:AJ25)</f>
        <v>840</v>
      </c>
      <c r="AI25" s="163">
        <v>427</v>
      </c>
      <c r="AJ25" s="163">
        <v>413</v>
      </c>
      <c r="AK25" s="163">
        <f>SUM(AL25:AM25)</f>
        <v>830</v>
      </c>
      <c r="AL25" s="163">
        <v>436</v>
      </c>
      <c r="AM25" s="163">
        <v>394</v>
      </c>
    </row>
    <row r="26" spans="1:39" ht="18" customHeight="1">
      <c r="A26" s="190" t="s">
        <v>175</v>
      </c>
      <c r="B26" s="189"/>
      <c r="C26" s="163">
        <f>SUM(D26:E26)</f>
        <v>268</v>
      </c>
      <c r="D26" s="163">
        <f>SUM(F26,H26,J26,M26)</f>
        <v>86</v>
      </c>
      <c r="E26" s="163">
        <f>SUM(G26,I26,K26,L26,N26)</f>
        <v>182</v>
      </c>
      <c r="F26" s="200">
        <v>13</v>
      </c>
      <c r="G26" s="27">
        <v>5</v>
      </c>
      <c r="H26" s="200">
        <v>12</v>
      </c>
      <c r="I26" s="27">
        <v>6</v>
      </c>
      <c r="J26" s="200">
        <v>58</v>
      </c>
      <c r="K26" s="200">
        <v>133</v>
      </c>
      <c r="L26" s="200">
        <v>18</v>
      </c>
      <c r="M26" s="200">
        <v>3</v>
      </c>
      <c r="N26" s="200">
        <v>20</v>
      </c>
      <c r="O26" s="201">
        <v>2</v>
      </c>
      <c r="P26" s="201">
        <v>9</v>
      </c>
      <c r="Q26" s="163">
        <f>SUM(R26:S26)</f>
        <v>80</v>
      </c>
      <c r="R26" s="200">
        <v>2</v>
      </c>
      <c r="S26" s="200">
        <v>78</v>
      </c>
      <c r="V26" s="247"/>
      <c r="W26" s="246"/>
      <c r="X26" s="163"/>
      <c r="Y26" s="197"/>
      <c r="Z26" s="197"/>
      <c r="AA26" s="197"/>
      <c r="AB26" s="163"/>
      <c r="AC26" s="163"/>
      <c r="AD26" s="163"/>
      <c r="AE26" s="163"/>
      <c r="AF26" s="197"/>
      <c r="AG26" s="197"/>
      <c r="AH26" s="163"/>
      <c r="AI26" s="197"/>
      <c r="AJ26" s="197"/>
      <c r="AK26" s="163"/>
      <c r="AL26" s="197"/>
      <c r="AM26" s="197"/>
    </row>
    <row r="27" spans="1:39" ht="18" customHeight="1">
      <c r="A27" s="190" t="s">
        <v>174</v>
      </c>
      <c r="B27" s="189"/>
      <c r="C27" s="163">
        <f>SUM(D27:E27)</f>
        <v>102</v>
      </c>
      <c r="D27" s="163">
        <f>SUM(F27,H27,J27,M27)</f>
        <v>33</v>
      </c>
      <c r="E27" s="163">
        <f>SUM(G27,I27,K27,L27,N27)</f>
        <v>69</v>
      </c>
      <c r="F27" s="200">
        <v>7</v>
      </c>
      <c r="G27" s="27">
        <v>1</v>
      </c>
      <c r="H27" s="200">
        <v>5</v>
      </c>
      <c r="I27" s="27">
        <v>3</v>
      </c>
      <c r="J27" s="200">
        <v>20</v>
      </c>
      <c r="K27" s="200">
        <v>56</v>
      </c>
      <c r="L27" s="200">
        <v>8</v>
      </c>
      <c r="M27" s="188">
        <v>1</v>
      </c>
      <c r="N27" s="201">
        <v>1</v>
      </c>
      <c r="O27" s="201" t="s">
        <v>29</v>
      </c>
      <c r="P27" s="188">
        <v>6</v>
      </c>
      <c r="Q27" s="163">
        <f>SUM(R27:S27)</f>
        <v>20</v>
      </c>
      <c r="R27" s="200">
        <v>5</v>
      </c>
      <c r="S27" s="200">
        <v>15</v>
      </c>
      <c r="V27" s="190" t="s">
        <v>172</v>
      </c>
      <c r="W27" s="189"/>
      <c r="X27" s="163">
        <f>SUM(X28)</f>
        <v>2</v>
      </c>
      <c r="Y27" s="163">
        <f>SUM(Y28)</f>
        <v>1</v>
      </c>
      <c r="Z27" s="163">
        <f>SUM(Z28)</f>
        <v>1</v>
      </c>
      <c r="AA27" s="163">
        <f>SUM(AA28)</f>
        <v>12</v>
      </c>
      <c r="AB27" s="163">
        <f>SUM(AB28)</f>
        <v>344</v>
      </c>
      <c r="AC27" s="163">
        <f>SUM(AC28)</f>
        <v>190</v>
      </c>
      <c r="AD27" s="163">
        <f>SUM(AD28)</f>
        <v>154</v>
      </c>
      <c r="AE27" s="163">
        <f>SUM(AE28)</f>
        <v>107</v>
      </c>
      <c r="AF27" s="163">
        <f>SUM(AF28)</f>
        <v>64</v>
      </c>
      <c r="AG27" s="163">
        <f>SUM(AG28)</f>
        <v>43</v>
      </c>
      <c r="AH27" s="163">
        <f>SUM(AH28)</f>
        <v>105</v>
      </c>
      <c r="AI27" s="163">
        <f>SUM(AI28)</f>
        <v>55</v>
      </c>
      <c r="AJ27" s="163">
        <f>SUM(AJ28)</f>
        <v>50</v>
      </c>
      <c r="AK27" s="163">
        <f>SUM(AK28)</f>
        <v>132</v>
      </c>
      <c r="AL27" s="163">
        <f>SUM(AL28)</f>
        <v>71</v>
      </c>
      <c r="AM27" s="163">
        <f>SUM(AM28)</f>
        <v>61</v>
      </c>
    </row>
    <row r="28" spans="1:39" ht="18" customHeight="1">
      <c r="A28" s="190" t="s">
        <v>173</v>
      </c>
      <c r="B28" s="189"/>
      <c r="C28" s="163">
        <f>SUM(D28:E28)</f>
        <v>212</v>
      </c>
      <c r="D28" s="163">
        <f>SUM(F28,H28,J28,M28)</f>
        <v>77</v>
      </c>
      <c r="E28" s="163">
        <f>SUM(G28,I28,K28,L28,N28)</f>
        <v>135</v>
      </c>
      <c r="F28" s="200">
        <v>8</v>
      </c>
      <c r="G28" s="27">
        <v>1</v>
      </c>
      <c r="H28" s="200">
        <v>6</v>
      </c>
      <c r="I28" s="27">
        <v>3</v>
      </c>
      <c r="J28" s="200">
        <v>62</v>
      </c>
      <c r="K28" s="200">
        <v>115</v>
      </c>
      <c r="L28" s="200">
        <v>9</v>
      </c>
      <c r="M28" s="201">
        <v>1</v>
      </c>
      <c r="N28" s="200">
        <v>7</v>
      </c>
      <c r="O28" s="201" t="s">
        <v>29</v>
      </c>
      <c r="P28" s="78">
        <v>3</v>
      </c>
      <c r="Q28" s="163">
        <f>SUM(R28:S28)</f>
        <v>70</v>
      </c>
      <c r="R28" s="200">
        <v>4</v>
      </c>
      <c r="S28" s="200">
        <v>66</v>
      </c>
      <c r="V28" s="192"/>
      <c r="W28" s="66" t="s">
        <v>171</v>
      </c>
      <c r="X28" s="165">
        <f>SUM(Y28:Z28)</f>
        <v>2</v>
      </c>
      <c r="Y28" s="168">
        <v>1</v>
      </c>
      <c r="Z28" s="168">
        <v>1</v>
      </c>
      <c r="AA28" s="168">
        <v>12</v>
      </c>
      <c r="AB28" s="165">
        <f>SUM(AC28:AD28)</f>
        <v>344</v>
      </c>
      <c r="AC28" s="165">
        <f>SUM(AF28,AI28,AL28)</f>
        <v>190</v>
      </c>
      <c r="AD28" s="165">
        <f>SUM(AG28,AJ28,AM28)</f>
        <v>154</v>
      </c>
      <c r="AE28" s="165">
        <f>SUM(AF28:AG28)</f>
        <v>107</v>
      </c>
      <c r="AF28" s="168">
        <v>64</v>
      </c>
      <c r="AG28" s="168">
        <v>43</v>
      </c>
      <c r="AH28" s="165">
        <f>SUM(AI28:AJ28)</f>
        <v>105</v>
      </c>
      <c r="AI28" s="168">
        <v>55</v>
      </c>
      <c r="AJ28" s="168">
        <v>50</v>
      </c>
      <c r="AK28" s="165">
        <f>SUM(AL28:AM28)</f>
        <v>132</v>
      </c>
      <c r="AL28" s="168">
        <v>71</v>
      </c>
      <c r="AM28" s="168">
        <v>61</v>
      </c>
    </row>
    <row r="29" spans="1:39" ht="18" customHeight="1">
      <c r="A29" s="199"/>
      <c r="B29" s="198"/>
      <c r="C29" s="163"/>
      <c r="D29" s="163"/>
      <c r="E29" s="163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63"/>
      <c r="R29" s="197"/>
      <c r="S29" s="197"/>
      <c r="V29" s="192"/>
      <c r="W29" s="66"/>
      <c r="X29" s="165"/>
      <c r="Y29" s="191"/>
      <c r="Z29" s="191"/>
      <c r="AA29" s="191"/>
      <c r="AB29" s="165"/>
      <c r="AC29" s="165"/>
      <c r="AD29" s="165"/>
      <c r="AE29" s="165"/>
      <c r="AF29" s="191"/>
      <c r="AG29" s="191"/>
      <c r="AH29" s="165"/>
      <c r="AI29" s="191"/>
      <c r="AJ29" s="191"/>
      <c r="AK29" s="165"/>
      <c r="AL29" s="191"/>
      <c r="AM29" s="191"/>
    </row>
    <row r="30" spans="1:39" ht="18" customHeight="1">
      <c r="A30" s="190" t="s">
        <v>172</v>
      </c>
      <c r="B30" s="189"/>
      <c r="C30" s="163">
        <f>SUM(C31)</f>
        <v>46</v>
      </c>
      <c r="D30" s="163">
        <f>SUM(D31)</f>
        <v>15</v>
      </c>
      <c r="E30" s="163">
        <f>SUM(E31)</f>
        <v>31</v>
      </c>
      <c r="F30" s="163">
        <f>SUM(F31)</f>
        <v>2</v>
      </c>
      <c r="G30" s="163">
        <f>SUM(G31)</f>
        <v>1</v>
      </c>
      <c r="H30" s="163">
        <f>SUM(H31)</f>
        <v>3</v>
      </c>
      <c r="I30" s="188" t="s">
        <v>29</v>
      </c>
      <c r="J30" s="163">
        <f>SUM(J31)</f>
        <v>10</v>
      </c>
      <c r="K30" s="163">
        <f>SUM(K31)</f>
        <v>25</v>
      </c>
      <c r="L30" s="163">
        <f>SUM(L31)</f>
        <v>3</v>
      </c>
      <c r="M30" s="188" t="s">
        <v>29</v>
      </c>
      <c r="N30" s="163">
        <f>SUM(N31)</f>
        <v>2</v>
      </c>
      <c r="O30" s="188" t="s">
        <v>29</v>
      </c>
      <c r="P30" s="163">
        <f>SUM(P31)</f>
        <v>1</v>
      </c>
      <c r="Q30" s="163">
        <f>SUM(Q31)</f>
        <v>8</v>
      </c>
      <c r="R30" s="188" t="s">
        <v>29</v>
      </c>
      <c r="S30" s="163">
        <f>SUM(S31)</f>
        <v>8</v>
      </c>
      <c r="V30" s="190" t="s">
        <v>170</v>
      </c>
      <c r="W30" s="189"/>
      <c r="X30" s="163">
        <f>SUM(X31:X34)</f>
        <v>4</v>
      </c>
      <c r="Y30" s="163">
        <f>SUM(Y31:Y34)</f>
        <v>4</v>
      </c>
      <c r="Z30" s="32" t="s">
        <v>29</v>
      </c>
      <c r="AA30" s="163">
        <f>SUM(AA31:AA34)</f>
        <v>53</v>
      </c>
      <c r="AB30" s="163">
        <f>SUM(AB31:AB34)</f>
        <v>1685</v>
      </c>
      <c r="AC30" s="163">
        <f>SUM(AC31:AC34)</f>
        <v>877</v>
      </c>
      <c r="AD30" s="163">
        <f>SUM(AD31:AD34)</f>
        <v>808</v>
      </c>
      <c r="AE30" s="163">
        <f>SUM(AE31:AE34)</f>
        <v>591</v>
      </c>
      <c r="AF30" s="163">
        <f>SUM(AF31:AF34)</f>
        <v>307</v>
      </c>
      <c r="AG30" s="163">
        <f>SUM(AG31:AG34)</f>
        <v>284</v>
      </c>
      <c r="AH30" s="163">
        <f>SUM(AH31:AH34)</f>
        <v>540</v>
      </c>
      <c r="AI30" s="163">
        <f>SUM(AI31:AI34)</f>
        <v>294</v>
      </c>
      <c r="AJ30" s="163">
        <f>SUM(AJ31:AJ34)</f>
        <v>246</v>
      </c>
      <c r="AK30" s="163">
        <f>SUM(AK31:AK34)</f>
        <v>554</v>
      </c>
      <c r="AL30" s="163">
        <f>SUM(AL31:AL34)</f>
        <v>276</v>
      </c>
      <c r="AM30" s="163">
        <f>SUM(AM31:AM34)</f>
        <v>278</v>
      </c>
    </row>
    <row r="31" spans="1:39" ht="18" customHeight="1">
      <c r="A31" s="192"/>
      <c r="B31" s="66" t="s">
        <v>171</v>
      </c>
      <c r="C31" s="165">
        <f>SUM(D31:E31)</f>
        <v>46</v>
      </c>
      <c r="D31" s="165">
        <f>SUM(F31,H31,J31,M31)</f>
        <v>15</v>
      </c>
      <c r="E31" s="165">
        <f>SUM(G31,I31,K31,L31,N31)</f>
        <v>31</v>
      </c>
      <c r="F31" s="193">
        <v>2</v>
      </c>
      <c r="G31" s="31">
        <v>1</v>
      </c>
      <c r="H31" s="193">
        <v>3</v>
      </c>
      <c r="I31" s="194" t="s">
        <v>29</v>
      </c>
      <c r="J31" s="193">
        <v>10</v>
      </c>
      <c r="K31" s="193">
        <v>25</v>
      </c>
      <c r="L31" s="193">
        <v>3</v>
      </c>
      <c r="M31" s="194" t="s">
        <v>29</v>
      </c>
      <c r="N31" s="193">
        <v>2</v>
      </c>
      <c r="O31" s="194" t="s">
        <v>29</v>
      </c>
      <c r="P31" s="194">
        <v>1</v>
      </c>
      <c r="Q31" s="165">
        <f>SUM(R31:S31)</f>
        <v>8</v>
      </c>
      <c r="R31" s="194" t="s">
        <v>29</v>
      </c>
      <c r="S31" s="193">
        <v>8</v>
      </c>
      <c r="V31" s="192"/>
      <c r="W31" s="66" t="s">
        <v>169</v>
      </c>
      <c r="X31" s="165">
        <f>SUM(Y31:Z31)</f>
        <v>1</v>
      </c>
      <c r="Y31" s="168">
        <v>1</v>
      </c>
      <c r="Z31" s="30" t="s">
        <v>29</v>
      </c>
      <c r="AA31" s="168">
        <v>17</v>
      </c>
      <c r="AB31" s="165">
        <f>SUM(AC31:AD31)</f>
        <v>531</v>
      </c>
      <c r="AC31" s="165">
        <f>SUM(AF31,AI31,AL31)</f>
        <v>257</v>
      </c>
      <c r="AD31" s="165">
        <f>SUM(AG31,AJ31,AM31)</f>
        <v>274</v>
      </c>
      <c r="AE31" s="165">
        <f>SUM(AF31:AG31)</f>
        <v>192</v>
      </c>
      <c r="AF31" s="168">
        <v>92</v>
      </c>
      <c r="AG31" s="168">
        <v>100</v>
      </c>
      <c r="AH31" s="165">
        <f>SUM(AI31:AJ31)</f>
        <v>177</v>
      </c>
      <c r="AI31" s="168">
        <v>95</v>
      </c>
      <c r="AJ31" s="168">
        <v>82</v>
      </c>
      <c r="AK31" s="165">
        <f>SUM(AL31:AM31)</f>
        <v>162</v>
      </c>
      <c r="AL31" s="168">
        <v>70</v>
      </c>
      <c r="AM31" s="168">
        <v>92</v>
      </c>
    </row>
    <row r="32" spans="1:39" ht="18" customHeight="1">
      <c r="A32" s="192"/>
      <c r="B32" s="196"/>
      <c r="C32" s="165"/>
      <c r="D32" s="165"/>
      <c r="E32" s="165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65"/>
      <c r="R32" s="191"/>
      <c r="S32" s="191"/>
      <c r="V32" s="192"/>
      <c r="W32" s="66" t="s">
        <v>168</v>
      </c>
      <c r="X32" s="165">
        <f>SUM(Y32:Z32)</f>
        <v>1</v>
      </c>
      <c r="Y32" s="168">
        <v>1</v>
      </c>
      <c r="Z32" s="30" t="s">
        <v>29</v>
      </c>
      <c r="AA32" s="168">
        <v>14</v>
      </c>
      <c r="AB32" s="165">
        <f>SUM(AC32:AD32)</f>
        <v>480</v>
      </c>
      <c r="AC32" s="165">
        <f>SUM(AF32,AI32,AL32)</f>
        <v>254</v>
      </c>
      <c r="AD32" s="165">
        <f>SUM(AG32,AJ32,AM32)</f>
        <v>226</v>
      </c>
      <c r="AE32" s="165">
        <f>SUM(AF32:AG32)</f>
        <v>157</v>
      </c>
      <c r="AF32" s="168">
        <v>76</v>
      </c>
      <c r="AG32" s="168">
        <v>81</v>
      </c>
      <c r="AH32" s="165">
        <f>SUM(AI32:AJ32)</f>
        <v>143</v>
      </c>
      <c r="AI32" s="168">
        <v>78</v>
      </c>
      <c r="AJ32" s="168">
        <v>65</v>
      </c>
      <c r="AK32" s="165">
        <f>SUM(AL32:AM32)</f>
        <v>180</v>
      </c>
      <c r="AL32" s="168">
        <v>100</v>
      </c>
      <c r="AM32" s="168">
        <v>80</v>
      </c>
    </row>
    <row r="33" spans="1:39" ht="18" customHeight="1">
      <c r="A33" s="190" t="s">
        <v>170</v>
      </c>
      <c r="B33" s="189"/>
      <c r="C33" s="163">
        <f>SUM(C34:C37)</f>
        <v>183</v>
      </c>
      <c r="D33" s="163">
        <f>SUM(D34:D37)</f>
        <v>59</v>
      </c>
      <c r="E33" s="163">
        <f>SUM(E34:E37)</f>
        <v>124</v>
      </c>
      <c r="F33" s="163">
        <f>SUM(F34:F37)</f>
        <v>11</v>
      </c>
      <c r="G33" s="188" t="s">
        <v>29</v>
      </c>
      <c r="H33" s="163">
        <f>SUM(H34:H37)</f>
        <v>7</v>
      </c>
      <c r="I33" s="163">
        <f>SUM(I34:I37)</f>
        <v>4</v>
      </c>
      <c r="J33" s="163">
        <f>SUM(J34:J37)</f>
        <v>39</v>
      </c>
      <c r="K33" s="163">
        <f>SUM(K34:K37)</f>
        <v>101</v>
      </c>
      <c r="L33" s="163">
        <f>SUM(L34:L37)</f>
        <v>11</v>
      </c>
      <c r="M33" s="163">
        <f>SUM(M34:M37)</f>
        <v>2</v>
      </c>
      <c r="N33" s="163">
        <f>SUM(N34:N37)</f>
        <v>8</v>
      </c>
      <c r="O33" s="188" t="s">
        <v>29</v>
      </c>
      <c r="P33" s="163">
        <f>SUM(P34:P37)</f>
        <v>5</v>
      </c>
      <c r="Q33" s="163">
        <f>SUM(Q34:Q37)</f>
        <v>53</v>
      </c>
      <c r="R33" s="163">
        <f>SUM(R34:R37)</f>
        <v>1</v>
      </c>
      <c r="S33" s="163">
        <f>SUM(S34:S37)</f>
        <v>52</v>
      </c>
      <c r="V33" s="192"/>
      <c r="W33" s="66" t="s">
        <v>167</v>
      </c>
      <c r="X33" s="165">
        <f>SUM(Y33:Z33)</f>
        <v>1</v>
      </c>
      <c r="Y33" s="168">
        <v>1</v>
      </c>
      <c r="Z33" s="30" t="s">
        <v>29</v>
      </c>
      <c r="AA33" s="168">
        <v>15</v>
      </c>
      <c r="AB33" s="165">
        <f>SUM(AC33:AD33)</f>
        <v>501</v>
      </c>
      <c r="AC33" s="165">
        <f>SUM(AF33,AI33,AL33)</f>
        <v>271</v>
      </c>
      <c r="AD33" s="165">
        <f>SUM(AG33,AJ33,AM33)</f>
        <v>230</v>
      </c>
      <c r="AE33" s="165">
        <f>SUM(AF33:AG33)</f>
        <v>181</v>
      </c>
      <c r="AF33" s="168">
        <v>107</v>
      </c>
      <c r="AG33" s="168">
        <v>74</v>
      </c>
      <c r="AH33" s="165">
        <f>SUM(AI33:AJ33)</f>
        <v>159</v>
      </c>
      <c r="AI33" s="168">
        <v>85</v>
      </c>
      <c r="AJ33" s="168">
        <v>74</v>
      </c>
      <c r="AK33" s="165">
        <f>SUM(AL33:AM33)</f>
        <v>161</v>
      </c>
      <c r="AL33" s="168">
        <v>79</v>
      </c>
      <c r="AM33" s="168">
        <v>82</v>
      </c>
    </row>
    <row r="34" spans="1:39" ht="18" customHeight="1">
      <c r="A34" s="192"/>
      <c r="B34" s="66" t="s">
        <v>169</v>
      </c>
      <c r="C34" s="165">
        <f>SUM(D34:E34)</f>
        <v>49</v>
      </c>
      <c r="D34" s="165">
        <f>SUM(F34,H34,J34,M34)</f>
        <v>14</v>
      </c>
      <c r="E34" s="165">
        <f>SUM(G34,I34,K34,L34,N34)</f>
        <v>35</v>
      </c>
      <c r="F34" s="193">
        <v>2</v>
      </c>
      <c r="G34" s="194" t="s">
        <v>29</v>
      </c>
      <c r="H34" s="193">
        <v>1</v>
      </c>
      <c r="I34" s="194">
        <v>1</v>
      </c>
      <c r="J34" s="193">
        <v>10</v>
      </c>
      <c r="K34" s="193">
        <v>29</v>
      </c>
      <c r="L34" s="193">
        <v>2</v>
      </c>
      <c r="M34" s="193">
        <v>1</v>
      </c>
      <c r="N34" s="194">
        <v>3</v>
      </c>
      <c r="O34" s="194" t="s">
        <v>29</v>
      </c>
      <c r="P34" s="195">
        <v>1</v>
      </c>
      <c r="Q34" s="165">
        <f>SUM(R34:S34)</f>
        <v>14</v>
      </c>
      <c r="R34" s="193">
        <v>1</v>
      </c>
      <c r="S34" s="193">
        <v>13</v>
      </c>
      <c r="V34" s="192"/>
      <c r="W34" s="66" t="s">
        <v>166</v>
      </c>
      <c r="X34" s="165">
        <f>SUM(Y34:Z34)</f>
        <v>1</v>
      </c>
      <c r="Y34" s="168">
        <v>1</v>
      </c>
      <c r="Z34" s="30" t="s">
        <v>29</v>
      </c>
      <c r="AA34" s="168">
        <v>7</v>
      </c>
      <c r="AB34" s="165">
        <f>SUM(AC34:AD34)</f>
        <v>173</v>
      </c>
      <c r="AC34" s="165">
        <f>SUM(AF34,AI34,AL34)</f>
        <v>95</v>
      </c>
      <c r="AD34" s="165">
        <f>SUM(AG34,AJ34,AM34)</f>
        <v>78</v>
      </c>
      <c r="AE34" s="165">
        <f>SUM(AF34:AG34)</f>
        <v>61</v>
      </c>
      <c r="AF34" s="168">
        <v>32</v>
      </c>
      <c r="AG34" s="168">
        <v>29</v>
      </c>
      <c r="AH34" s="165">
        <f>SUM(AI34:AJ34)</f>
        <v>61</v>
      </c>
      <c r="AI34" s="168">
        <v>36</v>
      </c>
      <c r="AJ34" s="168">
        <v>25</v>
      </c>
      <c r="AK34" s="165">
        <f>SUM(AL34:AM34)</f>
        <v>51</v>
      </c>
      <c r="AL34" s="168">
        <v>27</v>
      </c>
      <c r="AM34" s="168">
        <v>24</v>
      </c>
    </row>
    <row r="35" spans="1:39" ht="18" customHeight="1">
      <c r="A35" s="192"/>
      <c r="B35" s="66" t="s">
        <v>168</v>
      </c>
      <c r="C35" s="165">
        <f>SUM(D35:E35)</f>
        <v>51</v>
      </c>
      <c r="D35" s="165">
        <f>SUM(F35,H35,J35,M35)</f>
        <v>18</v>
      </c>
      <c r="E35" s="165">
        <f>SUM(G35,I35,K35,L35,N35)</f>
        <v>33</v>
      </c>
      <c r="F35" s="193">
        <v>3</v>
      </c>
      <c r="G35" s="194" t="s">
        <v>29</v>
      </c>
      <c r="H35" s="193">
        <v>2</v>
      </c>
      <c r="I35" s="31">
        <v>1</v>
      </c>
      <c r="J35" s="193">
        <v>12</v>
      </c>
      <c r="K35" s="193">
        <v>28</v>
      </c>
      <c r="L35" s="193">
        <v>3</v>
      </c>
      <c r="M35" s="193">
        <v>1</v>
      </c>
      <c r="N35" s="194">
        <v>1</v>
      </c>
      <c r="O35" s="194" t="s">
        <v>29</v>
      </c>
      <c r="P35" s="194">
        <v>2</v>
      </c>
      <c r="Q35" s="165">
        <f>SUM(R35:S35)</f>
        <v>17</v>
      </c>
      <c r="R35" s="194" t="s">
        <v>29</v>
      </c>
      <c r="S35" s="193">
        <v>17</v>
      </c>
      <c r="V35" s="192"/>
      <c r="W35" s="66"/>
      <c r="X35" s="165"/>
      <c r="Y35" s="191"/>
      <c r="Z35" s="191"/>
      <c r="AA35" s="191"/>
      <c r="AB35" s="165"/>
      <c r="AC35" s="165"/>
      <c r="AD35" s="165"/>
      <c r="AE35" s="165"/>
      <c r="AF35" s="191"/>
      <c r="AG35" s="191"/>
      <c r="AH35" s="165"/>
      <c r="AI35" s="191"/>
      <c r="AJ35" s="191"/>
      <c r="AK35" s="165"/>
      <c r="AL35" s="191"/>
      <c r="AM35" s="191"/>
    </row>
    <row r="36" spans="1:39" ht="18" customHeight="1">
      <c r="A36" s="192"/>
      <c r="B36" s="66" t="s">
        <v>167</v>
      </c>
      <c r="C36" s="165">
        <f>SUM(D36:E36)</f>
        <v>53</v>
      </c>
      <c r="D36" s="165">
        <f>SUM(F36,H36,J36,M36)</f>
        <v>15</v>
      </c>
      <c r="E36" s="165">
        <f>SUM(G36,I36,K36,L36,N36)</f>
        <v>38</v>
      </c>
      <c r="F36" s="193">
        <v>3</v>
      </c>
      <c r="G36" s="194" t="s">
        <v>29</v>
      </c>
      <c r="H36" s="193">
        <v>2</v>
      </c>
      <c r="I36" s="31">
        <v>1</v>
      </c>
      <c r="J36" s="193">
        <v>10</v>
      </c>
      <c r="K36" s="193">
        <v>30</v>
      </c>
      <c r="L36" s="193">
        <v>3</v>
      </c>
      <c r="M36" s="194" t="s">
        <v>29</v>
      </c>
      <c r="N36" s="195">
        <v>4</v>
      </c>
      <c r="O36" s="194" t="s">
        <v>29</v>
      </c>
      <c r="P36" s="194">
        <v>1</v>
      </c>
      <c r="Q36" s="165">
        <f>SUM(R36:S36)</f>
        <v>7</v>
      </c>
      <c r="R36" s="194" t="s">
        <v>29</v>
      </c>
      <c r="S36" s="193">
        <v>7</v>
      </c>
      <c r="V36" s="190" t="s">
        <v>165</v>
      </c>
      <c r="W36" s="189"/>
      <c r="X36" s="163">
        <f>SUM(X37:X44)</f>
        <v>10</v>
      </c>
      <c r="Y36" s="163">
        <f>SUM(Y37:Y44)</f>
        <v>10</v>
      </c>
      <c r="Z36" s="32" t="s">
        <v>29</v>
      </c>
      <c r="AA36" s="163">
        <f>SUM(AA37:AA44)</f>
        <v>97</v>
      </c>
      <c r="AB36" s="163">
        <f>SUM(AB37:AB44)</f>
        <v>2906</v>
      </c>
      <c r="AC36" s="163">
        <f>SUM(AC37:AC44)</f>
        <v>1492</v>
      </c>
      <c r="AD36" s="163">
        <f>SUM(AD37:AD44)</f>
        <v>1414</v>
      </c>
      <c r="AE36" s="163">
        <f>SUM(AE37:AE44)</f>
        <v>883</v>
      </c>
      <c r="AF36" s="163">
        <f>SUM(AF37:AF44)</f>
        <v>435</v>
      </c>
      <c r="AG36" s="163">
        <f>SUM(AG37:AG44)</f>
        <v>448</v>
      </c>
      <c r="AH36" s="163">
        <f>SUM(AH37:AH44)</f>
        <v>1000</v>
      </c>
      <c r="AI36" s="163">
        <f>SUM(AI37:AI44)</f>
        <v>500</v>
      </c>
      <c r="AJ36" s="163">
        <f>SUM(AJ37:AJ44)</f>
        <v>500</v>
      </c>
      <c r="AK36" s="163">
        <f>SUM(AK37:AK44)</f>
        <v>1023</v>
      </c>
      <c r="AL36" s="163">
        <f>SUM(AL37:AL44)</f>
        <v>557</v>
      </c>
      <c r="AM36" s="163">
        <f>SUM(AM37:AM44)</f>
        <v>466</v>
      </c>
    </row>
    <row r="37" spans="1:39" ht="18" customHeight="1">
      <c r="A37" s="192"/>
      <c r="B37" s="66" t="s">
        <v>166</v>
      </c>
      <c r="C37" s="165">
        <f>SUM(D37:E37)</f>
        <v>30</v>
      </c>
      <c r="D37" s="165">
        <f>SUM(F37,H37,J37,M37)</f>
        <v>12</v>
      </c>
      <c r="E37" s="165">
        <f>SUM(G37,I37,K37,L37,N37)</f>
        <v>18</v>
      </c>
      <c r="F37" s="193">
        <v>3</v>
      </c>
      <c r="G37" s="194" t="s">
        <v>29</v>
      </c>
      <c r="H37" s="193">
        <v>2</v>
      </c>
      <c r="I37" s="31">
        <v>1</v>
      </c>
      <c r="J37" s="193">
        <v>7</v>
      </c>
      <c r="K37" s="193">
        <v>14</v>
      </c>
      <c r="L37" s="193">
        <v>3</v>
      </c>
      <c r="M37" s="194" t="s">
        <v>29</v>
      </c>
      <c r="N37" s="194" t="s">
        <v>29</v>
      </c>
      <c r="O37" s="194" t="s">
        <v>29</v>
      </c>
      <c r="P37" s="194">
        <v>1</v>
      </c>
      <c r="Q37" s="165">
        <f>SUM(R37:S37)</f>
        <v>15</v>
      </c>
      <c r="R37" s="194" t="s">
        <v>29</v>
      </c>
      <c r="S37" s="193">
        <v>15</v>
      </c>
      <c r="V37" s="192"/>
      <c r="W37" s="66" t="s">
        <v>164</v>
      </c>
      <c r="X37" s="165">
        <f>SUM(Y37:Z37)</f>
        <v>1</v>
      </c>
      <c r="Y37" s="168">
        <v>1</v>
      </c>
      <c r="Z37" s="30" t="s">
        <v>29</v>
      </c>
      <c r="AA37" s="168">
        <v>14</v>
      </c>
      <c r="AB37" s="165">
        <f>SUM(AC37:AD37)</f>
        <v>445</v>
      </c>
      <c r="AC37" s="165">
        <f>SUM(AF37,AI37,AL37)</f>
        <v>211</v>
      </c>
      <c r="AD37" s="165">
        <f>SUM(AG37,AJ37,AM37)</f>
        <v>234</v>
      </c>
      <c r="AE37" s="165">
        <f>SUM(AF37:AG37)</f>
        <v>135</v>
      </c>
      <c r="AF37" s="168">
        <v>53</v>
      </c>
      <c r="AG37" s="168">
        <v>82</v>
      </c>
      <c r="AH37" s="165">
        <f>SUM(AI37:AJ37)</f>
        <v>144</v>
      </c>
      <c r="AI37" s="168">
        <v>65</v>
      </c>
      <c r="AJ37" s="168">
        <v>79</v>
      </c>
      <c r="AK37" s="165">
        <f>SUM(AL37:AM37)</f>
        <v>166</v>
      </c>
      <c r="AL37" s="168">
        <v>93</v>
      </c>
      <c r="AM37" s="168">
        <v>73</v>
      </c>
    </row>
    <row r="38" spans="1:39" ht="18" customHeight="1">
      <c r="A38" s="192"/>
      <c r="B38" s="66"/>
      <c r="C38" s="165"/>
      <c r="D38" s="165"/>
      <c r="E38" s="165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65"/>
      <c r="R38" s="191"/>
      <c r="S38" s="191"/>
      <c r="V38" s="192"/>
      <c r="W38" s="66" t="s">
        <v>163</v>
      </c>
      <c r="X38" s="165">
        <f>SUM(Y38:Z38)</f>
        <v>2</v>
      </c>
      <c r="Y38" s="168">
        <v>2</v>
      </c>
      <c r="Z38" s="30" t="s">
        <v>29</v>
      </c>
      <c r="AA38" s="168">
        <v>28</v>
      </c>
      <c r="AB38" s="165">
        <f>SUM(AC38:AD38)</f>
        <v>875</v>
      </c>
      <c r="AC38" s="165">
        <f>SUM(AF38,AI38,AL38)</f>
        <v>469</v>
      </c>
      <c r="AD38" s="165">
        <f>SUM(AG38,AJ38,AM38)</f>
        <v>406</v>
      </c>
      <c r="AE38" s="165">
        <f>SUM(AF38:AG38)</f>
        <v>245</v>
      </c>
      <c r="AF38" s="168">
        <v>132</v>
      </c>
      <c r="AG38" s="168">
        <v>113</v>
      </c>
      <c r="AH38" s="165">
        <f>SUM(AI38:AJ38)</f>
        <v>305</v>
      </c>
      <c r="AI38" s="168">
        <v>144</v>
      </c>
      <c r="AJ38" s="168">
        <v>161</v>
      </c>
      <c r="AK38" s="165">
        <f>SUM(AL38:AM38)</f>
        <v>325</v>
      </c>
      <c r="AL38" s="168">
        <v>193</v>
      </c>
      <c r="AM38" s="168">
        <v>132</v>
      </c>
    </row>
    <row r="39" spans="1:39" ht="18" customHeight="1">
      <c r="A39" s="190" t="s">
        <v>165</v>
      </c>
      <c r="B39" s="189"/>
      <c r="C39" s="163">
        <f>SUM(C40:C47)</f>
        <v>285</v>
      </c>
      <c r="D39" s="163">
        <f>SUM(D40:D47)</f>
        <v>107</v>
      </c>
      <c r="E39" s="163">
        <f>SUM(E40:E47)</f>
        <v>178</v>
      </c>
      <c r="F39" s="163">
        <f>SUM(F40:F47)</f>
        <v>10</v>
      </c>
      <c r="G39" s="163">
        <f>SUM(G40:G47)</f>
        <v>3</v>
      </c>
      <c r="H39" s="163">
        <f>SUM(H40:H47)</f>
        <v>11</v>
      </c>
      <c r="I39" s="163">
        <f>SUM(I40:I47)</f>
        <v>5</v>
      </c>
      <c r="J39" s="163">
        <f>SUM(J40:J47)</f>
        <v>82</v>
      </c>
      <c r="K39" s="163">
        <f>SUM(K40:K47)</f>
        <v>138</v>
      </c>
      <c r="L39" s="163">
        <f>SUM(L40:L47)</f>
        <v>17</v>
      </c>
      <c r="M39" s="163">
        <f>SUM(M40:M47)</f>
        <v>4</v>
      </c>
      <c r="N39" s="163">
        <f>SUM(N40:N47)</f>
        <v>15</v>
      </c>
      <c r="O39" s="163">
        <f>SUM(O40:O47)</f>
        <v>3</v>
      </c>
      <c r="P39" s="163">
        <f>SUM(P40:P47)</f>
        <v>7</v>
      </c>
      <c r="Q39" s="163">
        <f>SUM(Q40:Q47)</f>
        <v>99</v>
      </c>
      <c r="R39" s="163">
        <f>SUM(R40:R47)</f>
        <v>2</v>
      </c>
      <c r="S39" s="163">
        <f>SUM(S40:S47)</f>
        <v>97</v>
      </c>
      <c r="V39" s="192"/>
      <c r="W39" s="66" t="s">
        <v>162</v>
      </c>
      <c r="X39" s="165">
        <f>SUM(Y39:Z39)</f>
        <v>2</v>
      </c>
      <c r="Y39" s="168">
        <v>2</v>
      </c>
      <c r="Z39" s="30" t="s">
        <v>29</v>
      </c>
      <c r="AA39" s="168">
        <v>37</v>
      </c>
      <c r="AB39" s="165">
        <f>SUM(AC39:AD39)</f>
        <v>1303</v>
      </c>
      <c r="AC39" s="165">
        <f>SUM(AF39,AI39,AL39)</f>
        <v>669</v>
      </c>
      <c r="AD39" s="165">
        <f>SUM(AG39,AJ39,AM39)</f>
        <v>634</v>
      </c>
      <c r="AE39" s="165">
        <f>SUM(AF39:AG39)</f>
        <v>403</v>
      </c>
      <c r="AF39" s="168">
        <v>200</v>
      </c>
      <c r="AG39" s="168">
        <v>203</v>
      </c>
      <c r="AH39" s="165">
        <f>SUM(AI39:AJ39)</f>
        <v>457</v>
      </c>
      <c r="AI39" s="168">
        <v>242</v>
      </c>
      <c r="AJ39" s="168">
        <v>215</v>
      </c>
      <c r="AK39" s="165">
        <f>SUM(AL39:AM39)</f>
        <v>443</v>
      </c>
      <c r="AL39" s="168">
        <v>227</v>
      </c>
      <c r="AM39" s="168">
        <v>216</v>
      </c>
    </row>
    <row r="40" spans="1:39" ht="18" customHeight="1">
      <c r="A40" s="192"/>
      <c r="B40" s="66" t="s">
        <v>164</v>
      </c>
      <c r="C40" s="165">
        <f>SUM(D40:E40)</f>
        <v>47</v>
      </c>
      <c r="D40" s="165">
        <f>SUM(F40,H40,J40,M40)</f>
        <v>17</v>
      </c>
      <c r="E40" s="165">
        <f>SUM(G40,I40,K40,L40,N40)</f>
        <v>30</v>
      </c>
      <c r="F40" s="193">
        <v>3</v>
      </c>
      <c r="G40" s="194" t="s">
        <v>29</v>
      </c>
      <c r="H40" s="193">
        <v>1</v>
      </c>
      <c r="I40" s="31">
        <v>2</v>
      </c>
      <c r="J40" s="193">
        <v>12</v>
      </c>
      <c r="K40" s="193">
        <v>22</v>
      </c>
      <c r="L40" s="193">
        <v>4</v>
      </c>
      <c r="M40" s="194">
        <v>1</v>
      </c>
      <c r="N40" s="194">
        <v>2</v>
      </c>
      <c r="O40" s="194" t="s">
        <v>29</v>
      </c>
      <c r="P40" s="194">
        <v>2</v>
      </c>
      <c r="Q40" s="165">
        <f>SUM(R40:S40)</f>
        <v>21</v>
      </c>
      <c r="R40" s="194" t="s">
        <v>29</v>
      </c>
      <c r="S40" s="193">
        <v>21</v>
      </c>
      <c r="V40" s="192"/>
      <c r="W40" s="66" t="s">
        <v>161</v>
      </c>
      <c r="X40" s="165">
        <f>SUM(Y40:Z40)</f>
        <v>1</v>
      </c>
      <c r="Y40" s="168">
        <v>1</v>
      </c>
      <c r="Z40" s="30" t="s">
        <v>29</v>
      </c>
      <c r="AA40" s="168">
        <v>4</v>
      </c>
      <c r="AB40" s="165">
        <f>SUM(AC40:AD40)</f>
        <v>49</v>
      </c>
      <c r="AC40" s="165">
        <f>SUM(AF40,AI40,AL40)</f>
        <v>21</v>
      </c>
      <c r="AD40" s="165">
        <f>SUM(AG40,AJ40,AM40)</f>
        <v>28</v>
      </c>
      <c r="AE40" s="165">
        <f>SUM(AF40:AG40)</f>
        <v>14</v>
      </c>
      <c r="AF40" s="168">
        <v>5</v>
      </c>
      <c r="AG40" s="168">
        <v>9</v>
      </c>
      <c r="AH40" s="165">
        <f>SUM(AI40:AJ40)</f>
        <v>19</v>
      </c>
      <c r="AI40" s="168">
        <v>9</v>
      </c>
      <c r="AJ40" s="168">
        <v>10</v>
      </c>
      <c r="AK40" s="165">
        <f>SUM(AL40:AM40)</f>
        <v>16</v>
      </c>
      <c r="AL40" s="168">
        <v>7</v>
      </c>
      <c r="AM40" s="168">
        <v>9</v>
      </c>
    </row>
    <row r="41" spans="1:39" ht="18" customHeight="1">
      <c r="A41" s="192"/>
      <c r="B41" s="66" t="s">
        <v>163</v>
      </c>
      <c r="C41" s="165">
        <f>SUM(D41:E41)</f>
        <v>63</v>
      </c>
      <c r="D41" s="165">
        <f>SUM(F41,H41,J41,M41)</f>
        <v>23</v>
      </c>
      <c r="E41" s="165">
        <f>SUM(G41,I41,K41,L41,N41)</f>
        <v>40</v>
      </c>
      <c r="F41" s="193">
        <v>3</v>
      </c>
      <c r="G41" s="194" t="s">
        <v>29</v>
      </c>
      <c r="H41" s="193">
        <v>2</v>
      </c>
      <c r="I41" s="31">
        <v>1</v>
      </c>
      <c r="J41" s="193">
        <v>18</v>
      </c>
      <c r="K41" s="193">
        <v>36</v>
      </c>
      <c r="L41" s="193">
        <v>3</v>
      </c>
      <c r="M41" s="194" t="s">
        <v>29</v>
      </c>
      <c r="N41" s="194" t="s">
        <v>29</v>
      </c>
      <c r="O41" s="194" t="s">
        <v>29</v>
      </c>
      <c r="P41" s="194">
        <v>1</v>
      </c>
      <c r="Q41" s="165">
        <f>SUM(R41:S41)</f>
        <v>24</v>
      </c>
      <c r="R41" s="31">
        <v>1</v>
      </c>
      <c r="S41" s="193">
        <v>23</v>
      </c>
      <c r="V41" s="192"/>
      <c r="W41" s="66" t="s">
        <v>160</v>
      </c>
      <c r="X41" s="165">
        <f>SUM(Y41:Z41)</f>
        <v>1</v>
      </c>
      <c r="Y41" s="168">
        <v>1</v>
      </c>
      <c r="Z41" s="30" t="s">
        <v>29</v>
      </c>
      <c r="AA41" s="168">
        <v>3</v>
      </c>
      <c r="AB41" s="165">
        <f>SUM(AC41:AD41)</f>
        <v>49</v>
      </c>
      <c r="AC41" s="165">
        <f>SUM(AF41,AI41,AL41)</f>
        <v>27</v>
      </c>
      <c r="AD41" s="165">
        <f>SUM(AG41,AJ41,AM41)</f>
        <v>22</v>
      </c>
      <c r="AE41" s="165">
        <f>SUM(AF41:AG41)</f>
        <v>16</v>
      </c>
      <c r="AF41" s="168">
        <v>9</v>
      </c>
      <c r="AG41" s="168">
        <v>7</v>
      </c>
      <c r="AH41" s="165">
        <f>SUM(AI41:AJ41)</f>
        <v>13</v>
      </c>
      <c r="AI41" s="168">
        <v>6</v>
      </c>
      <c r="AJ41" s="168">
        <v>7</v>
      </c>
      <c r="AK41" s="165">
        <f>SUM(AL41:AM41)</f>
        <v>20</v>
      </c>
      <c r="AL41" s="168">
        <v>12</v>
      </c>
      <c r="AM41" s="168">
        <v>8</v>
      </c>
    </row>
    <row r="42" spans="1:39" ht="18" customHeight="1">
      <c r="A42" s="192"/>
      <c r="B42" s="66" t="s">
        <v>162</v>
      </c>
      <c r="C42" s="165">
        <f>SUM(D42:E42)</f>
        <v>120</v>
      </c>
      <c r="D42" s="165">
        <f>SUM(F42,H42,J42,M42)</f>
        <v>43</v>
      </c>
      <c r="E42" s="165">
        <f>SUM(G42,I42,K42,L42,N42)</f>
        <v>77</v>
      </c>
      <c r="F42" s="193">
        <v>3</v>
      </c>
      <c r="G42" s="31">
        <v>2</v>
      </c>
      <c r="H42" s="193">
        <v>5</v>
      </c>
      <c r="I42" s="194" t="s">
        <v>29</v>
      </c>
      <c r="J42" s="193">
        <v>33</v>
      </c>
      <c r="K42" s="193">
        <v>62</v>
      </c>
      <c r="L42" s="193">
        <v>5</v>
      </c>
      <c r="M42" s="31">
        <v>2</v>
      </c>
      <c r="N42" s="193">
        <v>8</v>
      </c>
      <c r="O42" s="194" t="s">
        <v>29</v>
      </c>
      <c r="P42" s="194">
        <v>3</v>
      </c>
      <c r="Q42" s="165">
        <f>SUM(R42:S42)</f>
        <v>33</v>
      </c>
      <c r="R42" s="194" t="s">
        <v>29</v>
      </c>
      <c r="S42" s="193">
        <v>33</v>
      </c>
      <c r="V42" s="192"/>
      <c r="W42" s="66" t="s">
        <v>159</v>
      </c>
      <c r="X42" s="165">
        <f>SUM(Y42:Z42)</f>
        <v>1</v>
      </c>
      <c r="Y42" s="168">
        <v>1</v>
      </c>
      <c r="Z42" s="30" t="s">
        <v>29</v>
      </c>
      <c r="AA42" s="168">
        <v>5</v>
      </c>
      <c r="AB42" s="165">
        <f>SUM(AC42:AD42)</f>
        <v>119</v>
      </c>
      <c r="AC42" s="165">
        <f>SUM(AF42,AI42,AL42)</f>
        <v>58</v>
      </c>
      <c r="AD42" s="165">
        <f>SUM(AG42,AJ42,AM42)</f>
        <v>61</v>
      </c>
      <c r="AE42" s="165">
        <f>SUM(AF42:AG42)</f>
        <v>43</v>
      </c>
      <c r="AF42" s="168">
        <v>22</v>
      </c>
      <c r="AG42" s="168">
        <v>21</v>
      </c>
      <c r="AH42" s="165">
        <f>SUM(AI42:AJ42)</f>
        <v>37</v>
      </c>
      <c r="AI42" s="168">
        <v>19</v>
      </c>
      <c r="AJ42" s="168">
        <v>18</v>
      </c>
      <c r="AK42" s="165">
        <f>SUM(AL42:AM42)</f>
        <v>39</v>
      </c>
      <c r="AL42" s="168">
        <v>17</v>
      </c>
      <c r="AM42" s="168">
        <v>22</v>
      </c>
    </row>
    <row r="43" spans="1:39" ht="18" customHeight="1">
      <c r="A43" s="192"/>
      <c r="B43" s="66" t="s">
        <v>161</v>
      </c>
      <c r="C43" s="165">
        <f>SUM(D43:E43)</f>
        <v>9</v>
      </c>
      <c r="D43" s="165">
        <f>SUM(F43,H43,J43,M43)</f>
        <v>4</v>
      </c>
      <c r="E43" s="165">
        <f>SUM(G43,I43,K43,L43,N43)</f>
        <v>5</v>
      </c>
      <c r="F43" s="194" t="s">
        <v>29</v>
      </c>
      <c r="G43" s="194" t="s">
        <v>29</v>
      </c>
      <c r="H43" s="194" t="s">
        <v>29</v>
      </c>
      <c r="I43" s="31">
        <v>1</v>
      </c>
      <c r="J43" s="193">
        <v>4</v>
      </c>
      <c r="K43" s="193">
        <v>3</v>
      </c>
      <c r="L43" s="31">
        <v>1</v>
      </c>
      <c r="M43" s="194" t="s">
        <v>29</v>
      </c>
      <c r="N43" s="194" t="s">
        <v>29</v>
      </c>
      <c r="O43" s="193">
        <v>1</v>
      </c>
      <c r="P43" s="194" t="s">
        <v>29</v>
      </c>
      <c r="Q43" s="165">
        <f>SUM(R43:S43)</f>
        <v>3</v>
      </c>
      <c r="R43" s="194" t="s">
        <v>29</v>
      </c>
      <c r="S43" s="193">
        <v>3</v>
      </c>
      <c r="V43" s="192"/>
      <c r="W43" s="66" t="s">
        <v>158</v>
      </c>
      <c r="X43" s="165">
        <f>SUM(Y43:Z43)</f>
        <v>1</v>
      </c>
      <c r="Y43" s="168">
        <v>1</v>
      </c>
      <c r="Z43" s="30" t="s">
        <v>29</v>
      </c>
      <c r="AA43" s="168">
        <v>3</v>
      </c>
      <c r="AB43" s="165">
        <f>SUM(AC43:AD43)</f>
        <v>30</v>
      </c>
      <c r="AC43" s="165">
        <f>SUM(AF43,AI43,AL43)</f>
        <v>15</v>
      </c>
      <c r="AD43" s="165">
        <f>SUM(AG43,AJ43,AM43)</f>
        <v>15</v>
      </c>
      <c r="AE43" s="165">
        <f>SUM(AF43:AG43)</f>
        <v>10</v>
      </c>
      <c r="AF43" s="168">
        <v>4</v>
      </c>
      <c r="AG43" s="168">
        <v>6</v>
      </c>
      <c r="AH43" s="165">
        <f>SUM(AI43:AJ43)</f>
        <v>14</v>
      </c>
      <c r="AI43" s="168">
        <v>9</v>
      </c>
      <c r="AJ43" s="168">
        <v>5</v>
      </c>
      <c r="AK43" s="165">
        <f>SUM(AL43:AM43)</f>
        <v>6</v>
      </c>
      <c r="AL43" s="168">
        <v>2</v>
      </c>
      <c r="AM43" s="168">
        <v>4</v>
      </c>
    </row>
    <row r="44" spans="1:39" ht="18" customHeight="1">
      <c r="A44" s="192"/>
      <c r="B44" s="66" t="s">
        <v>160</v>
      </c>
      <c r="C44" s="165">
        <f>SUM(D44:E44)</f>
        <v>10</v>
      </c>
      <c r="D44" s="165">
        <f>SUM(F44,H44,J44,M44)</f>
        <v>4</v>
      </c>
      <c r="E44" s="165">
        <f>SUM(G44,I44,K44,L44,N44)</f>
        <v>6</v>
      </c>
      <c r="F44" s="194" t="s">
        <v>29</v>
      </c>
      <c r="G44" s="194" t="s">
        <v>29</v>
      </c>
      <c r="H44" s="31">
        <v>1</v>
      </c>
      <c r="I44" s="194" t="s">
        <v>29</v>
      </c>
      <c r="J44" s="193">
        <v>3</v>
      </c>
      <c r="K44" s="193">
        <v>4</v>
      </c>
      <c r="L44" s="31">
        <v>1</v>
      </c>
      <c r="M44" s="194" t="s">
        <v>29</v>
      </c>
      <c r="N44" s="194">
        <v>1</v>
      </c>
      <c r="O44" s="194">
        <v>1</v>
      </c>
      <c r="P44" s="194">
        <v>1</v>
      </c>
      <c r="Q44" s="165">
        <f>SUM(R44:S44)</f>
        <v>4</v>
      </c>
      <c r="R44" s="194" t="s">
        <v>29</v>
      </c>
      <c r="S44" s="193">
        <v>4</v>
      </c>
      <c r="V44" s="192"/>
      <c r="W44" s="66" t="s">
        <v>157</v>
      </c>
      <c r="X44" s="165">
        <f>SUM(Y44:Z44)</f>
        <v>1</v>
      </c>
      <c r="Y44" s="168">
        <v>1</v>
      </c>
      <c r="Z44" s="30" t="s">
        <v>29</v>
      </c>
      <c r="AA44" s="168">
        <v>3</v>
      </c>
      <c r="AB44" s="165">
        <f>SUM(AC44:AD44)</f>
        <v>36</v>
      </c>
      <c r="AC44" s="165">
        <f>SUM(AF44,AI44,AL44)</f>
        <v>22</v>
      </c>
      <c r="AD44" s="165">
        <f>SUM(AG44,AJ44,AM44)</f>
        <v>14</v>
      </c>
      <c r="AE44" s="165">
        <f>SUM(AF44:AG44)</f>
        <v>17</v>
      </c>
      <c r="AF44" s="168">
        <v>10</v>
      </c>
      <c r="AG44" s="168">
        <v>7</v>
      </c>
      <c r="AH44" s="165">
        <f>SUM(AI44:AJ44)</f>
        <v>11</v>
      </c>
      <c r="AI44" s="168">
        <v>6</v>
      </c>
      <c r="AJ44" s="168">
        <v>5</v>
      </c>
      <c r="AK44" s="165">
        <f>SUM(AL44:AM44)</f>
        <v>8</v>
      </c>
      <c r="AL44" s="168">
        <v>6</v>
      </c>
      <c r="AM44" s="168">
        <v>2</v>
      </c>
    </row>
    <row r="45" spans="1:39" ht="18" customHeight="1">
      <c r="A45" s="192"/>
      <c r="B45" s="66" t="s">
        <v>159</v>
      </c>
      <c r="C45" s="165">
        <f>SUM(D45:E45)</f>
        <v>15</v>
      </c>
      <c r="D45" s="165">
        <f>SUM(F45,H45,J45,M45)</f>
        <v>4</v>
      </c>
      <c r="E45" s="165">
        <f>SUM(G45,I45,K45,L45,N45)</f>
        <v>11</v>
      </c>
      <c r="F45" s="193">
        <v>1</v>
      </c>
      <c r="G45" s="194" t="s">
        <v>29</v>
      </c>
      <c r="H45" s="194" t="s">
        <v>29</v>
      </c>
      <c r="I45" s="194">
        <v>1</v>
      </c>
      <c r="J45" s="193">
        <v>3</v>
      </c>
      <c r="K45" s="193">
        <v>6</v>
      </c>
      <c r="L45" s="193">
        <v>1</v>
      </c>
      <c r="M45" s="194" t="s">
        <v>29</v>
      </c>
      <c r="N45" s="194">
        <v>3</v>
      </c>
      <c r="O45" s="194" t="s">
        <v>29</v>
      </c>
      <c r="P45" s="194" t="s">
        <v>29</v>
      </c>
      <c r="Q45" s="165">
        <f>SUM(R45:S45)</f>
        <v>8</v>
      </c>
      <c r="R45" s="194">
        <v>1</v>
      </c>
      <c r="S45" s="193">
        <v>7</v>
      </c>
      <c r="V45" s="192"/>
      <c r="W45" s="66"/>
      <c r="X45" s="165"/>
      <c r="Y45" s="191"/>
      <c r="Z45" s="191"/>
      <c r="AA45" s="191"/>
      <c r="AB45" s="165"/>
      <c r="AC45" s="165"/>
      <c r="AD45" s="165"/>
      <c r="AE45" s="165"/>
      <c r="AF45" s="191"/>
      <c r="AG45" s="191"/>
      <c r="AH45" s="165"/>
      <c r="AI45" s="191"/>
      <c r="AJ45" s="191"/>
      <c r="AK45" s="165"/>
      <c r="AL45" s="191"/>
      <c r="AM45" s="191"/>
    </row>
    <row r="46" spans="1:39" ht="18" customHeight="1">
      <c r="A46" s="192"/>
      <c r="B46" s="66" t="s">
        <v>158</v>
      </c>
      <c r="C46" s="165">
        <f>SUM(D46:E46)</f>
        <v>8</v>
      </c>
      <c r="D46" s="165">
        <f>SUM(F46,H46,J46,M46)</f>
        <v>5</v>
      </c>
      <c r="E46" s="165">
        <f>SUM(G46,I46,K46,L46,N46)</f>
        <v>3</v>
      </c>
      <c r="F46" s="194" t="s">
        <v>29</v>
      </c>
      <c r="G46" s="194" t="s">
        <v>29</v>
      </c>
      <c r="H46" s="193">
        <v>1</v>
      </c>
      <c r="I46" s="194" t="s">
        <v>29</v>
      </c>
      <c r="J46" s="193">
        <v>4</v>
      </c>
      <c r="K46" s="193">
        <v>1</v>
      </c>
      <c r="L46" s="31">
        <v>1</v>
      </c>
      <c r="M46" s="194" t="s">
        <v>29</v>
      </c>
      <c r="N46" s="194">
        <v>1</v>
      </c>
      <c r="O46" s="193">
        <v>1</v>
      </c>
      <c r="P46" s="194" t="s">
        <v>29</v>
      </c>
      <c r="Q46" s="165">
        <f>SUM(R46:S46)</f>
        <v>3</v>
      </c>
      <c r="R46" s="194" t="s">
        <v>29</v>
      </c>
      <c r="S46" s="193">
        <v>3</v>
      </c>
      <c r="V46" s="190" t="s">
        <v>156</v>
      </c>
      <c r="W46" s="189"/>
      <c r="X46" s="163">
        <f>SUM(X47:X51)</f>
        <v>7</v>
      </c>
      <c r="Y46" s="163">
        <f>SUM(Y47:Y51)</f>
        <v>6</v>
      </c>
      <c r="Z46" s="163">
        <f>SUM(Z47:Z51)</f>
        <v>1</v>
      </c>
      <c r="AA46" s="163">
        <f>SUM(AA47:AA51)</f>
        <v>102</v>
      </c>
      <c r="AB46" s="163">
        <f>SUM(AB47:AB51)</f>
        <v>3453</v>
      </c>
      <c r="AC46" s="163">
        <f>SUM(AC47:AC51)</f>
        <v>1768</v>
      </c>
      <c r="AD46" s="163">
        <f>SUM(AD47:AD51)</f>
        <v>1685</v>
      </c>
      <c r="AE46" s="163">
        <f>SUM(AE47:AE51)</f>
        <v>1142</v>
      </c>
      <c r="AF46" s="163">
        <f>SUM(AF47:AF51)</f>
        <v>566</v>
      </c>
      <c r="AG46" s="163">
        <f>SUM(AG47:AG51)</f>
        <v>576</v>
      </c>
      <c r="AH46" s="163">
        <f>SUM(AH47:AH51)</f>
        <v>1154</v>
      </c>
      <c r="AI46" s="163">
        <f>SUM(AI47:AI51)</f>
        <v>584</v>
      </c>
      <c r="AJ46" s="163">
        <f>SUM(AJ47:AJ51)</f>
        <v>570</v>
      </c>
      <c r="AK46" s="163">
        <f>SUM(AK47:AK51)</f>
        <v>1157</v>
      </c>
      <c r="AL46" s="163">
        <f>SUM(AL47:AL51)</f>
        <v>618</v>
      </c>
      <c r="AM46" s="163">
        <f>SUM(AM47:AM51)</f>
        <v>539</v>
      </c>
    </row>
    <row r="47" spans="1:39" ht="18" customHeight="1">
      <c r="A47" s="192"/>
      <c r="B47" s="66" t="s">
        <v>157</v>
      </c>
      <c r="C47" s="165">
        <f>SUM(D47:E47)</f>
        <v>13</v>
      </c>
      <c r="D47" s="165">
        <f>SUM(F47,H47,J47,M47)</f>
        <v>7</v>
      </c>
      <c r="E47" s="165">
        <f>SUM(G47,I47,K47,L47,N47)</f>
        <v>6</v>
      </c>
      <c r="F47" s="194" t="s">
        <v>29</v>
      </c>
      <c r="G47" s="194">
        <v>1</v>
      </c>
      <c r="H47" s="194">
        <v>1</v>
      </c>
      <c r="I47" s="194" t="s">
        <v>29</v>
      </c>
      <c r="J47" s="193">
        <v>5</v>
      </c>
      <c r="K47" s="193">
        <v>4</v>
      </c>
      <c r="L47" s="193">
        <v>1</v>
      </c>
      <c r="M47" s="31">
        <v>1</v>
      </c>
      <c r="N47" s="194" t="s">
        <v>29</v>
      </c>
      <c r="O47" s="194" t="s">
        <v>29</v>
      </c>
      <c r="P47" s="194" t="s">
        <v>29</v>
      </c>
      <c r="Q47" s="165">
        <f>SUM(R47:S47)</f>
        <v>3</v>
      </c>
      <c r="R47" s="194" t="s">
        <v>29</v>
      </c>
      <c r="S47" s="193">
        <v>3</v>
      </c>
      <c r="V47" s="192"/>
      <c r="W47" s="66" t="s">
        <v>155</v>
      </c>
      <c r="X47" s="165">
        <f>SUM(Y47:Z47)</f>
        <v>2</v>
      </c>
      <c r="Y47" s="168">
        <v>2</v>
      </c>
      <c r="Z47" s="30" t="s">
        <v>29</v>
      </c>
      <c r="AA47" s="168">
        <v>39</v>
      </c>
      <c r="AB47" s="165">
        <f>SUM(AC47:AD47)</f>
        <v>1334</v>
      </c>
      <c r="AC47" s="165">
        <f>SUM(AF47,AI47,AL47)</f>
        <v>699</v>
      </c>
      <c r="AD47" s="165">
        <f>SUM(AG47,AJ47,AM47)</f>
        <v>635</v>
      </c>
      <c r="AE47" s="165">
        <f>SUM(AF47:AG47)</f>
        <v>430</v>
      </c>
      <c r="AF47" s="168">
        <v>232</v>
      </c>
      <c r="AG47" s="168">
        <v>198</v>
      </c>
      <c r="AH47" s="165">
        <f>SUM(AI47:AJ47)</f>
        <v>480</v>
      </c>
      <c r="AI47" s="168">
        <v>237</v>
      </c>
      <c r="AJ47" s="168">
        <v>243</v>
      </c>
      <c r="AK47" s="165">
        <f>SUM(AL47:AM47)</f>
        <v>424</v>
      </c>
      <c r="AL47" s="168">
        <v>230</v>
      </c>
      <c r="AM47" s="168">
        <v>194</v>
      </c>
    </row>
    <row r="48" spans="1:39" ht="18" customHeight="1">
      <c r="A48" s="192"/>
      <c r="B48" s="66"/>
      <c r="C48" s="165"/>
      <c r="D48" s="165"/>
      <c r="E48" s="165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65"/>
      <c r="R48" s="191"/>
      <c r="S48" s="191"/>
      <c r="V48" s="192"/>
      <c r="W48" s="66" t="s">
        <v>154</v>
      </c>
      <c r="X48" s="165">
        <f>SUM(Y48:Z48)</f>
        <v>1</v>
      </c>
      <c r="Y48" s="168">
        <v>1</v>
      </c>
      <c r="Z48" s="30" t="s">
        <v>29</v>
      </c>
      <c r="AA48" s="168">
        <v>10</v>
      </c>
      <c r="AB48" s="165">
        <f>SUM(AC48:AD48)</f>
        <v>301</v>
      </c>
      <c r="AC48" s="165">
        <f>SUM(AF48,AI48,AL48)</f>
        <v>158</v>
      </c>
      <c r="AD48" s="165">
        <f>SUM(AG48,AJ48,AM48)</f>
        <v>143</v>
      </c>
      <c r="AE48" s="165">
        <f>SUM(AF48:AG48)</f>
        <v>103</v>
      </c>
      <c r="AF48" s="168">
        <v>53</v>
      </c>
      <c r="AG48" s="168">
        <v>50</v>
      </c>
      <c r="AH48" s="165">
        <f>SUM(AI48:AJ48)</f>
        <v>105</v>
      </c>
      <c r="AI48" s="168">
        <v>54</v>
      </c>
      <c r="AJ48" s="168">
        <v>51</v>
      </c>
      <c r="AK48" s="165">
        <f>SUM(AL48:AM48)</f>
        <v>93</v>
      </c>
      <c r="AL48" s="168">
        <v>51</v>
      </c>
      <c r="AM48" s="168">
        <v>42</v>
      </c>
    </row>
    <row r="49" spans="1:39" ht="18" customHeight="1">
      <c r="A49" s="190" t="s">
        <v>156</v>
      </c>
      <c r="B49" s="189"/>
      <c r="C49" s="163">
        <f>SUM(C50:C54)</f>
        <v>370</v>
      </c>
      <c r="D49" s="163">
        <f>SUM(D50:D54)</f>
        <v>123</v>
      </c>
      <c r="E49" s="163">
        <f>SUM(E50:E54)</f>
        <v>247</v>
      </c>
      <c r="F49" s="163">
        <f>SUM(F50:F54)</f>
        <v>17</v>
      </c>
      <c r="G49" s="163">
        <f>SUM(G50:G54)</f>
        <v>4</v>
      </c>
      <c r="H49" s="163">
        <f>SUM(H50:H54)</f>
        <v>14</v>
      </c>
      <c r="I49" s="163">
        <f>SUM(I50:I54)</f>
        <v>6</v>
      </c>
      <c r="J49" s="163">
        <f>SUM(J50:J54)</f>
        <v>87</v>
      </c>
      <c r="K49" s="163">
        <f>SUM(K50:K54)</f>
        <v>196</v>
      </c>
      <c r="L49" s="163">
        <f>SUM(L50:L54)</f>
        <v>21</v>
      </c>
      <c r="M49" s="163">
        <f>SUM(M50:M54)</f>
        <v>5</v>
      </c>
      <c r="N49" s="163">
        <f>SUM(N50:N54)</f>
        <v>20</v>
      </c>
      <c r="O49" s="163">
        <f>SUM(O50:O54)</f>
        <v>2</v>
      </c>
      <c r="P49" s="163">
        <f>SUM(P50:P54)</f>
        <v>6</v>
      </c>
      <c r="Q49" s="163">
        <f>SUM(Q50:Q54)</f>
        <v>86</v>
      </c>
      <c r="R49" s="163">
        <f>SUM(R50:R54)</f>
        <v>12</v>
      </c>
      <c r="S49" s="163">
        <f>SUM(S50:S54)</f>
        <v>74</v>
      </c>
      <c r="V49" s="192"/>
      <c r="W49" s="66" t="s">
        <v>153</v>
      </c>
      <c r="X49" s="165">
        <f>SUM(Y49:Z49)</f>
        <v>1</v>
      </c>
      <c r="Y49" s="168">
        <v>1</v>
      </c>
      <c r="Z49" s="30" t="s">
        <v>29</v>
      </c>
      <c r="AA49" s="168">
        <v>11</v>
      </c>
      <c r="AB49" s="165">
        <f>SUM(AC49:AD49)</f>
        <v>373</v>
      </c>
      <c r="AC49" s="165">
        <f>SUM(AF49,AI49,AL49)</f>
        <v>186</v>
      </c>
      <c r="AD49" s="165">
        <f>SUM(AG49,AJ49,AM49)</f>
        <v>187</v>
      </c>
      <c r="AE49" s="165">
        <f>SUM(AF49:AG49)</f>
        <v>117</v>
      </c>
      <c r="AF49" s="168">
        <v>60</v>
      </c>
      <c r="AG49" s="168">
        <v>57</v>
      </c>
      <c r="AH49" s="165">
        <f>SUM(AI49:AJ49)</f>
        <v>116</v>
      </c>
      <c r="AI49" s="168">
        <v>53</v>
      </c>
      <c r="AJ49" s="168">
        <v>63</v>
      </c>
      <c r="AK49" s="165">
        <f>SUM(AL49:AM49)</f>
        <v>140</v>
      </c>
      <c r="AL49" s="168">
        <v>73</v>
      </c>
      <c r="AM49" s="168">
        <v>67</v>
      </c>
    </row>
    <row r="50" spans="1:39" ht="18" customHeight="1">
      <c r="A50" s="192"/>
      <c r="B50" s="66" t="s">
        <v>155</v>
      </c>
      <c r="C50" s="165">
        <f>SUM(D50:E50)</f>
        <v>148</v>
      </c>
      <c r="D50" s="165">
        <f>SUM(F50,H50,J50,M50)</f>
        <v>51</v>
      </c>
      <c r="E50" s="165">
        <f>SUM(G50,I50,K50,L50,N50)</f>
        <v>97</v>
      </c>
      <c r="F50" s="193">
        <v>8</v>
      </c>
      <c r="G50" s="194">
        <v>2</v>
      </c>
      <c r="H50" s="168">
        <v>5</v>
      </c>
      <c r="I50" s="31">
        <v>4</v>
      </c>
      <c r="J50" s="193">
        <v>38</v>
      </c>
      <c r="K50" s="193">
        <v>74</v>
      </c>
      <c r="L50" s="193">
        <v>10</v>
      </c>
      <c r="M50" s="194" t="s">
        <v>29</v>
      </c>
      <c r="N50" s="31">
        <v>7</v>
      </c>
      <c r="O50" s="194" t="s">
        <v>29</v>
      </c>
      <c r="P50" s="195">
        <v>2</v>
      </c>
      <c r="Q50" s="165">
        <f>SUM(R50:S50)</f>
        <v>56</v>
      </c>
      <c r="R50" s="193">
        <v>6</v>
      </c>
      <c r="S50" s="193">
        <v>50</v>
      </c>
      <c r="V50" s="192"/>
      <c r="W50" s="66" t="s">
        <v>152</v>
      </c>
      <c r="X50" s="165">
        <f>SUM(Y50:Z50)</f>
        <v>1</v>
      </c>
      <c r="Y50" s="168">
        <v>1</v>
      </c>
      <c r="Z50" s="30" t="s">
        <v>29</v>
      </c>
      <c r="AA50" s="168">
        <v>14</v>
      </c>
      <c r="AB50" s="165">
        <f>SUM(AC50:AD50)</f>
        <v>422</v>
      </c>
      <c r="AC50" s="165">
        <f>SUM(AF50,AI50,AL50)</f>
        <v>216</v>
      </c>
      <c r="AD50" s="165">
        <f>SUM(AG50,AJ50,AM50)</f>
        <v>206</v>
      </c>
      <c r="AE50" s="165">
        <f>SUM(AF50:AG50)</f>
        <v>142</v>
      </c>
      <c r="AF50" s="168">
        <v>64</v>
      </c>
      <c r="AG50" s="168">
        <v>78</v>
      </c>
      <c r="AH50" s="165">
        <f>SUM(AI50:AJ50)</f>
        <v>141</v>
      </c>
      <c r="AI50" s="168">
        <v>78</v>
      </c>
      <c r="AJ50" s="168">
        <v>63</v>
      </c>
      <c r="AK50" s="165">
        <f>SUM(AL50:AM50)</f>
        <v>139</v>
      </c>
      <c r="AL50" s="168">
        <v>74</v>
      </c>
      <c r="AM50" s="168">
        <v>65</v>
      </c>
    </row>
    <row r="51" spans="1:39" ht="18" customHeight="1">
      <c r="A51" s="192"/>
      <c r="B51" s="66" t="s">
        <v>154</v>
      </c>
      <c r="C51" s="165">
        <f>SUM(D51:E51)</f>
        <v>33</v>
      </c>
      <c r="D51" s="165">
        <f>SUM(F51,H51,J51,M51)</f>
        <v>11</v>
      </c>
      <c r="E51" s="165">
        <f>SUM(G51,I51,K51,L51,N51)</f>
        <v>22</v>
      </c>
      <c r="F51" s="193">
        <v>1</v>
      </c>
      <c r="G51" s="194">
        <v>1</v>
      </c>
      <c r="H51" s="194">
        <v>1</v>
      </c>
      <c r="I51" s="31">
        <v>1</v>
      </c>
      <c r="J51" s="193">
        <v>9</v>
      </c>
      <c r="K51" s="193">
        <v>15</v>
      </c>
      <c r="L51" s="193">
        <v>2</v>
      </c>
      <c r="M51" s="194" t="s">
        <v>29</v>
      </c>
      <c r="N51" s="193">
        <v>3</v>
      </c>
      <c r="O51" s="194">
        <v>1</v>
      </c>
      <c r="P51" s="194">
        <v>1</v>
      </c>
      <c r="Q51" s="165">
        <f>SUM(R51:S51)</f>
        <v>7</v>
      </c>
      <c r="R51" s="193">
        <v>2</v>
      </c>
      <c r="S51" s="193">
        <v>5</v>
      </c>
      <c r="V51" s="192"/>
      <c r="W51" s="66" t="s">
        <v>151</v>
      </c>
      <c r="X51" s="165">
        <f>SUM(Y51:Z51)</f>
        <v>2</v>
      </c>
      <c r="Y51" s="168">
        <v>1</v>
      </c>
      <c r="Z51" s="168">
        <v>1</v>
      </c>
      <c r="AA51" s="168">
        <v>28</v>
      </c>
      <c r="AB51" s="165">
        <f>SUM(AC51:AD51)</f>
        <v>1023</v>
      </c>
      <c r="AC51" s="165">
        <f>SUM(AF51,AI51,AL51)</f>
        <v>509</v>
      </c>
      <c r="AD51" s="165">
        <f>SUM(AG51,AJ51,AM51)</f>
        <v>514</v>
      </c>
      <c r="AE51" s="165">
        <f>SUM(AF51:AG51)</f>
        <v>350</v>
      </c>
      <c r="AF51" s="168">
        <v>157</v>
      </c>
      <c r="AG51" s="168">
        <v>193</v>
      </c>
      <c r="AH51" s="165">
        <f>SUM(AI51:AJ51)</f>
        <v>312</v>
      </c>
      <c r="AI51" s="168">
        <v>162</v>
      </c>
      <c r="AJ51" s="168">
        <v>150</v>
      </c>
      <c r="AK51" s="165">
        <f>SUM(AL51:AM51)</f>
        <v>361</v>
      </c>
      <c r="AL51" s="168">
        <v>190</v>
      </c>
      <c r="AM51" s="168">
        <v>171</v>
      </c>
    </row>
    <row r="52" spans="1:39" ht="18" customHeight="1">
      <c r="A52" s="192"/>
      <c r="B52" s="66" t="s">
        <v>153</v>
      </c>
      <c r="C52" s="165">
        <f>SUM(D52:E52)</f>
        <v>41</v>
      </c>
      <c r="D52" s="165">
        <f>SUM(F52,H52,J52,M52)</f>
        <v>13</v>
      </c>
      <c r="E52" s="165">
        <f>SUM(G52,I52,K52,L52,N52)</f>
        <v>28</v>
      </c>
      <c r="F52" s="193">
        <v>2</v>
      </c>
      <c r="G52" s="194" t="s">
        <v>29</v>
      </c>
      <c r="H52" s="168">
        <v>2</v>
      </c>
      <c r="I52" s="194" t="s">
        <v>29</v>
      </c>
      <c r="J52" s="193">
        <v>9</v>
      </c>
      <c r="K52" s="193">
        <v>25</v>
      </c>
      <c r="L52" s="193">
        <v>2</v>
      </c>
      <c r="M52" s="194" t="s">
        <v>29</v>
      </c>
      <c r="N52" s="31">
        <v>1</v>
      </c>
      <c r="O52" s="194">
        <v>1</v>
      </c>
      <c r="P52" s="194">
        <v>2</v>
      </c>
      <c r="Q52" s="165">
        <f>SUM(R52:S52)</f>
        <v>3</v>
      </c>
      <c r="R52" s="193">
        <v>1</v>
      </c>
      <c r="S52" s="193">
        <v>2</v>
      </c>
      <c r="V52" s="192"/>
      <c r="W52" s="66"/>
      <c r="X52" s="165"/>
      <c r="Y52" s="191"/>
      <c r="Z52" s="191"/>
      <c r="AA52" s="191"/>
      <c r="AB52" s="165"/>
      <c r="AC52" s="165"/>
      <c r="AD52" s="165"/>
      <c r="AE52" s="165"/>
      <c r="AF52" s="191"/>
      <c r="AG52" s="191"/>
      <c r="AH52" s="165"/>
      <c r="AI52" s="191"/>
      <c r="AJ52" s="191"/>
      <c r="AK52" s="165"/>
      <c r="AL52" s="191"/>
      <c r="AM52" s="191"/>
    </row>
    <row r="53" spans="1:39" ht="18" customHeight="1">
      <c r="A53" s="192"/>
      <c r="B53" s="66" t="s">
        <v>152</v>
      </c>
      <c r="C53" s="165">
        <f>SUM(D53:E53)</f>
        <v>45</v>
      </c>
      <c r="D53" s="165">
        <f>SUM(F53,H53,J53,M53)</f>
        <v>14</v>
      </c>
      <c r="E53" s="165">
        <f>SUM(G53,I53,K53,L53,N53)</f>
        <v>31</v>
      </c>
      <c r="F53" s="193">
        <v>2</v>
      </c>
      <c r="G53" s="194" t="s">
        <v>29</v>
      </c>
      <c r="H53" s="168">
        <v>1</v>
      </c>
      <c r="I53" s="194">
        <v>1</v>
      </c>
      <c r="J53" s="193">
        <v>9</v>
      </c>
      <c r="K53" s="193">
        <v>25</v>
      </c>
      <c r="L53" s="193">
        <v>2</v>
      </c>
      <c r="M53" s="31">
        <v>2</v>
      </c>
      <c r="N53" s="194">
        <v>3</v>
      </c>
      <c r="O53" s="194" t="s">
        <v>29</v>
      </c>
      <c r="P53" s="193">
        <v>1</v>
      </c>
      <c r="Q53" s="165">
        <f>SUM(R53:S53)</f>
        <v>7</v>
      </c>
      <c r="R53" s="193">
        <v>2</v>
      </c>
      <c r="S53" s="193">
        <v>5</v>
      </c>
      <c r="V53" s="190" t="s">
        <v>150</v>
      </c>
      <c r="W53" s="189"/>
      <c r="X53" s="163">
        <f>SUM(X54:X57)</f>
        <v>5</v>
      </c>
      <c r="Y53" s="163">
        <f>SUM(Y54:Y57)</f>
        <v>5</v>
      </c>
      <c r="Z53" s="32" t="s">
        <v>29</v>
      </c>
      <c r="AA53" s="163">
        <f>SUM(AA54:AA57)</f>
        <v>44</v>
      </c>
      <c r="AB53" s="163">
        <f>SUM(AB54:AB57)</f>
        <v>1349</v>
      </c>
      <c r="AC53" s="163">
        <f>SUM(AC54:AC57)</f>
        <v>688</v>
      </c>
      <c r="AD53" s="163">
        <f>SUM(AD54:AD57)</f>
        <v>661</v>
      </c>
      <c r="AE53" s="163">
        <f>SUM(AE54:AE57)</f>
        <v>469</v>
      </c>
      <c r="AF53" s="163">
        <f>SUM(AF54:AF57)</f>
        <v>224</v>
      </c>
      <c r="AG53" s="163">
        <f>SUM(AG54:AG57)</f>
        <v>245</v>
      </c>
      <c r="AH53" s="163">
        <f>SUM(AH54:AH57)</f>
        <v>426</v>
      </c>
      <c r="AI53" s="163">
        <f>SUM(AI54:AI57)</f>
        <v>229</v>
      </c>
      <c r="AJ53" s="163">
        <f>SUM(AJ54:AJ57)</f>
        <v>197</v>
      </c>
      <c r="AK53" s="163">
        <f>SUM(AK54:AK57)</f>
        <v>454</v>
      </c>
      <c r="AL53" s="163">
        <f>SUM(AL54:AL57)</f>
        <v>235</v>
      </c>
      <c r="AM53" s="163">
        <f>SUM(AM54:AM57)</f>
        <v>219</v>
      </c>
    </row>
    <row r="54" spans="1:39" ht="18" customHeight="1">
      <c r="A54" s="192"/>
      <c r="B54" s="66" t="s">
        <v>151</v>
      </c>
      <c r="C54" s="165">
        <f>SUM(D54:E54)</f>
        <v>103</v>
      </c>
      <c r="D54" s="165">
        <f>SUM(F54,H54,J54,M54)</f>
        <v>34</v>
      </c>
      <c r="E54" s="165">
        <f>SUM(G54,I54,K54,L54,N54)</f>
        <v>69</v>
      </c>
      <c r="F54" s="193">
        <v>4</v>
      </c>
      <c r="G54" s="31">
        <v>1</v>
      </c>
      <c r="H54" s="168">
        <v>5</v>
      </c>
      <c r="I54" s="194" t="s">
        <v>29</v>
      </c>
      <c r="J54" s="193">
        <v>22</v>
      </c>
      <c r="K54" s="193">
        <v>57</v>
      </c>
      <c r="L54" s="193">
        <v>5</v>
      </c>
      <c r="M54" s="194">
        <v>3</v>
      </c>
      <c r="N54" s="193">
        <v>6</v>
      </c>
      <c r="O54" s="194" t="s">
        <v>29</v>
      </c>
      <c r="P54" s="194" t="s">
        <v>29</v>
      </c>
      <c r="Q54" s="165">
        <f>SUM(R54:S54)</f>
        <v>13</v>
      </c>
      <c r="R54" s="193">
        <v>1</v>
      </c>
      <c r="S54" s="193">
        <v>12</v>
      </c>
      <c r="V54" s="233"/>
      <c r="W54" s="66" t="s">
        <v>149</v>
      </c>
      <c r="X54" s="165">
        <f>SUM(Y54:Z54)</f>
        <v>1</v>
      </c>
      <c r="Y54" s="168">
        <v>1</v>
      </c>
      <c r="Z54" s="30" t="s">
        <v>29</v>
      </c>
      <c r="AA54" s="168">
        <v>9</v>
      </c>
      <c r="AB54" s="165">
        <f>SUM(AC54:AD54)</f>
        <v>273</v>
      </c>
      <c r="AC54" s="165">
        <f>SUM(AF54,AI54,AL54)</f>
        <v>148</v>
      </c>
      <c r="AD54" s="165">
        <f>SUM(AG54,AJ54,AM54)</f>
        <v>125</v>
      </c>
      <c r="AE54" s="165">
        <f>SUM(AF54:AG54)</f>
        <v>97</v>
      </c>
      <c r="AF54" s="168">
        <v>43</v>
      </c>
      <c r="AG54" s="168">
        <v>54</v>
      </c>
      <c r="AH54" s="165">
        <f>SUM(AI54:AJ54)</f>
        <v>86</v>
      </c>
      <c r="AI54" s="168">
        <v>51</v>
      </c>
      <c r="AJ54" s="168">
        <v>35</v>
      </c>
      <c r="AK54" s="165">
        <f>SUM(AL54:AM54)</f>
        <v>90</v>
      </c>
      <c r="AL54" s="168">
        <v>54</v>
      </c>
      <c r="AM54" s="168">
        <v>36</v>
      </c>
    </row>
    <row r="55" spans="1:39" ht="18" customHeight="1">
      <c r="A55" s="192"/>
      <c r="B55" s="66"/>
      <c r="C55" s="165"/>
      <c r="D55" s="165"/>
      <c r="E55" s="165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65"/>
      <c r="R55" s="191"/>
      <c r="S55" s="191"/>
      <c r="V55" s="233"/>
      <c r="W55" s="66" t="s">
        <v>148</v>
      </c>
      <c r="X55" s="165">
        <f>SUM(Y55:Z55)</f>
        <v>1</v>
      </c>
      <c r="Y55" s="168">
        <v>1</v>
      </c>
      <c r="Z55" s="30" t="s">
        <v>29</v>
      </c>
      <c r="AA55" s="168">
        <v>9</v>
      </c>
      <c r="AB55" s="165">
        <f>SUM(AC55:AD55)</f>
        <v>270</v>
      </c>
      <c r="AC55" s="165">
        <f>SUM(AF55,AI55,AL55)</f>
        <v>135</v>
      </c>
      <c r="AD55" s="165">
        <f>SUM(AG55,AJ55,AM55)</f>
        <v>135</v>
      </c>
      <c r="AE55" s="165">
        <f>SUM(AF55:AG55)</f>
        <v>95</v>
      </c>
      <c r="AF55" s="168">
        <v>49</v>
      </c>
      <c r="AG55" s="168">
        <v>46</v>
      </c>
      <c r="AH55" s="165">
        <f>SUM(AI55:AJ55)</f>
        <v>82</v>
      </c>
      <c r="AI55" s="168">
        <v>47</v>
      </c>
      <c r="AJ55" s="168">
        <v>35</v>
      </c>
      <c r="AK55" s="165">
        <f>SUM(AL55:AM55)</f>
        <v>93</v>
      </c>
      <c r="AL55" s="168">
        <v>39</v>
      </c>
      <c r="AM55" s="168">
        <v>54</v>
      </c>
    </row>
    <row r="56" spans="1:39" ht="18" customHeight="1">
      <c r="A56" s="190" t="s">
        <v>150</v>
      </c>
      <c r="B56" s="189"/>
      <c r="C56" s="163">
        <f>SUM(C57:C60)</f>
        <v>206</v>
      </c>
      <c r="D56" s="163">
        <f>SUM(D57:D60)</f>
        <v>74</v>
      </c>
      <c r="E56" s="163">
        <f>SUM(E57:E60)</f>
        <v>132</v>
      </c>
      <c r="F56" s="163">
        <f>SUM(F57:F60)</f>
        <v>18</v>
      </c>
      <c r="G56" s="163">
        <f>SUM(G57:G60)</f>
        <v>1</v>
      </c>
      <c r="H56" s="163">
        <f>SUM(H57:H60)</f>
        <v>13</v>
      </c>
      <c r="I56" s="163">
        <f>SUM(I57:I60)</f>
        <v>5</v>
      </c>
      <c r="J56" s="163">
        <f>SUM(J57:J60)</f>
        <v>42</v>
      </c>
      <c r="K56" s="163">
        <f>SUM(K57:K60)</f>
        <v>102</v>
      </c>
      <c r="L56" s="163">
        <f>SUM(L57:L60)</f>
        <v>19</v>
      </c>
      <c r="M56" s="163">
        <f>SUM(M57:M60)</f>
        <v>1</v>
      </c>
      <c r="N56" s="163">
        <f>SUM(N57:N60)</f>
        <v>5</v>
      </c>
      <c r="O56" s="163">
        <f>SUM(O57:O60)</f>
        <v>1</v>
      </c>
      <c r="P56" s="163">
        <f>SUM(P57:P60)</f>
        <v>1</v>
      </c>
      <c r="Q56" s="163">
        <f>SUM(Q57:Q60)</f>
        <v>47</v>
      </c>
      <c r="R56" s="163">
        <f>SUM(R57:R60)</f>
        <v>3</v>
      </c>
      <c r="S56" s="163">
        <f>SUM(S57:S60)</f>
        <v>44</v>
      </c>
      <c r="V56" s="233"/>
      <c r="W56" s="66" t="s">
        <v>147</v>
      </c>
      <c r="X56" s="165">
        <f>SUM(Y56:Z56)</f>
        <v>2</v>
      </c>
      <c r="Y56" s="168">
        <v>2</v>
      </c>
      <c r="Z56" s="30" t="s">
        <v>29</v>
      </c>
      <c r="AA56" s="168">
        <v>17</v>
      </c>
      <c r="AB56" s="165">
        <f>SUM(AC56:AD56)</f>
        <v>536</v>
      </c>
      <c r="AC56" s="165">
        <f>SUM(AF56,AI56,AL56)</f>
        <v>256</v>
      </c>
      <c r="AD56" s="165">
        <f>SUM(AG56,AJ56,AM56)</f>
        <v>280</v>
      </c>
      <c r="AE56" s="165">
        <f>SUM(AF56:AG56)</f>
        <v>183</v>
      </c>
      <c r="AF56" s="168">
        <v>83</v>
      </c>
      <c r="AG56" s="168">
        <v>100</v>
      </c>
      <c r="AH56" s="165">
        <f>SUM(AI56:AJ56)</f>
        <v>170</v>
      </c>
      <c r="AI56" s="168">
        <v>81</v>
      </c>
      <c r="AJ56" s="168">
        <v>89</v>
      </c>
      <c r="AK56" s="165">
        <f>SUM(AL56:AM56)</f>
        <v>183</v>
      </c>
      <c r="AL56" s="168">
        <v>92</v>
      </c>
      <c r="AM56" s="168">
        <v>91</v>
      </c>
    </row>
    <row r="57" spans="1:39" ht="18" customHeight="1">
      <c r="A57" s="52"/>
      <c r="B57" s="66" t="s">
        <v>149</v>
      </c>
      <c r="C57" s="165">
        <f>SUM(D57:E57)</f>
        <v>60</v>
      </c>
      <c r="D57" s="165">
        <f>SUM(F57,H57,J57,M57)</f>
        <v>25</v>
      </c>
      <c r="E57" s="165">
        <f>SUM(G57,I57,K57,L57,N57)</f>
        <v>35</v>
      </c>
      <c r="F57" s="193">
        <v>7</v>
      </c>
      <c r="G57" s="194" t="s">
        <v>29</v>
      </c>
      <c r="H57" s="193">
        <v>4</v>
      </c>
      <c r="I57" s="31">
        <v>2</v>
      </c>
      <c r="J57" s="193">
        <v>13</v>
      </c>
      <c r="K57" s="193">
        <v>25</v>
      </c>
      <c r="L57" s="193">
        <v>7</v>
      </c>
      <c r="M57" s="194">
        <v>1</v>
      </c>
      <c r="N57" s="193">
        <v>1</v>
      </c>
      <c r="O57" s="194" t="s">
        <v>29</v>
      </c>
      <c r="P57" s="194" t="s">
        <v>29</v>
      </c>
      <c r="Q57" s="165">
        <f>SUM(R57:S57)</f>
        <v>13</v>
      </c>
      <c r="R57" s="193">
        <v>2</v>
      </c>
      <c r="S57" s="193">
        <v>11</v>
      </c>
      <c r="V57" s="233"/>
      <c r="W57" s="66" t="s">
        <v>146</v>
      </c>
      <c r="X57" s="165">
        <f>SUM(Y57:Z57)</f>
        <v>1</v>
      </c>
      <c r="Y57" s="168">
        <v>1</v>
      </c>
      <c r="Z57" s="30" t="s">
        <v>29</v>
      </c>
      <c r="AA57" s="168">
        <v>9</v>
      </c>
      <c r="AB57" s="165">
        <f>SUM(AC57:AD57)</f>
        <v>270</v>
      </c>
      <c r="AC57" s="165">
        <f>SUM(AF57,AI57,AL57)</f>
        <v>149</v>
      </c>
      <c r="AD57" s="165">
        <f>SUM(AG57,AJ57,AM57)</f>
        <v>121</v>
      </c>
      <c r="AE57" s="165">
        <f>SUM(AF57:AG57)</f>
        <v>94</v>
      </c>
      <c r="AF57" s="168">
        <v>49</v>
      </c>
      <c r="AG57" s="168">
        <v>45</v>
      </c>
      <c r="AH57" s="165">
        <f>SUM(AI57:AJ57)</f>
        <v>88</v>
      </c>
      <c r="AI57" s="168">
        <v>50</v>
      </c>
      <c r="AJ57" s="168">
        <v>38</v>
      </c>
      <c r="AK57" s="165">
        <f>SUM(AL57:AM57)</f>
        <v>88</v>
      </c>
      <c r="AL57" s="168">
        <v>50</v>
      </c>
      <c r="AM57" s="168">
        <v>38</v>
      </c>
    </row>
    <row r="58" spans="1:39" ht="18" customHeight="1">
      <c r="A58" s="52"/>
      <c r="B58" s="66" t="s">
        <v>148</v>
      </c>
      <c r="C58" s="165">
        <f>SUM(D58:E58)</f>
        <v>31</v>
      </c>
      <c r="D58" s="165">
        <f>SUM(F58,H58,J58,M58)</f>
        <v>9</v>
      </c>
      <c r="E58" s="165">
        <f>SUM(G58,I58,K58,L58,N58)</f>
        <v>22</v>
      </c>
      <c r="F58" s="193">
        <v>2</v>
      </c>
      <c r="G58" s="194" t="s">
        <v>29</v>
      </c>
      <c r="H58" s="193">
        <v>2</v>
      </c>
      <c r="I58" s="194" t="s">
        <v>29</v>
      </c>
      <c r="J58" s="193">
        <v>5</v>
      </c>
      <c r="K58" s="193">
        <v>19</v>
      </c>
      <c r="L58" s="193">
        <v>2</v>
      </c>
      <c r="M58" s="194" t="s">
        <v>29</v>
      </c>
      <c r="N58" s="194">
        <v>1</v>
      </c>
      <c r="O58" s="194" t="s">
        <v>29</v>
      </c>
      <c r="P58" s="194" t="s">
        <v>29</v>
      </c>
      <c r="Q58" s="165">
        <f>SUM(R58:S58)</f>
        <v>6</v>
      </c>
      <c r="R58" s="194" t="s">
        <v>29</v>
      </c>
      <c r="S58" s="193">
        <v>6</v>
      </c>
      <c r="V58" s="233"/>
      <c r="W58" s="66"/>
      <c r="X58" s="165"/>
      <c r="Y58" s="191"/>
      <c r="Z58" s="191"/>
      <c r="AA58" s="191"/>
      <c r="AB58" s="165"/>
      <c r="AC58" s="165"/>
      <c r="AD58" s="165"/>
      <c r="AE58" s="165"/>
      <c r="AF58" s="191"/>
      <c r="AG58" s="191"/>
      <c r="AH58" s="165"/>
      <c r="AI58" s="191"/>
      <c r="AJ58" s="191"/>
      <c r="AK58" s="165"/>
      <c r="AL58" s="191"/>
      <c r="AM58" s="191"/>
    </row>
    <row r="59" spans="1:39" ht="18" customHeight="1">
      <c r="A59" s="52"/>
      <c r="B59" s="66" t="s">
        <v>147</v>
      </c>
      <c r="C59" s="165">
        <f>SUM(D59:E59)</f>
        <v>80</v>
      </c>
      <c r="D59" s="165">
        <f>SUM(F59,H59,J59,M59)</f>
        <v>28</v>
      </c>
      <c r="E59" s="165">
        <f>SUM(G59,I59,K59,L59,N59)</f>
        <v>52</v>
      </c>
      <c r="F59" s="193">
        <v>6</v>
      </c>
      <c r="G59" s="194">
        <v>1</v>
      </c>
      <c r="H59" s="193">
        <v>5</v>
      </c>
      <c r="I59" s="31">
        <v>2</v>
      </c>
      <c r="J59" s="193">
        <v>17</v>
      </c>
      <c r="K59" s="193">
        <v>41</v>
      </c>
      <c r="L59" s="193">
        <v>7</v>
      </c>
      <c r="M59" s="194" t="s">
        <v>29</v>
      </c>
      <c r="N59" s="194">
        <v>1</v>
      </c>
      <c r="O59" s="194">
        <v>1</v>
      </c>
      <c r="P59" s="194">
        <v>1</v>
      </c>
      <c r="Q59" s="165">
        <f>SUM(R59:S59)</f>
        <v>15</v>
      </c>
      <c r="R59" s="193">
        <v>1</v>
      </c>
      <c r="S59" s="193">
        <v>14</v>
      </c>
      <c r="V59" s="190" t="s">
        <v>145</v>
      </c>
      <c r="W59" s="189"/>
      <c r="X59" s="163">
        <f>SUM(X60:X65)</f>
        <v>6</v>
      </c>
      <c r="Y59" s="163">
        <f>SUM(Y60:Y65)</f>
        <v>6</v>
      </c>
      <c r="Z59" s="32" t="s">
        <v>29</v>
      </c>
      <c r="AA59" s="163">
        <f>SUM(AA60:AA65)</f>
        <v>41</v>
      </c>
      <c r="AB59" s="163">
        <f>SUM(AB60:AB65)</f>
        <v>1209</v>
      </c>
      <c r="AC59" s="163">
        <f>SUM(AC60:AC65)</f>
        <v>631</v>
      </c>
      <c r="AD59" s="163">
        <f>SUM(AD60:AD65)</f>
        <v>578</v>
      </c>
      <c r="AE59" s="163">
        <f>SUM(AE60:AE65)</f>
        <v>363</v>
      </c>
      <c r="AF59" s="163">
        <f>SUM(AF60:AF65)</f>
        <v>183</v>
      </c>
      <c r="AG59" s="163">
        <f>SUM(AG60:AG65)</f>
        <v>180</v>
      </c>
      <c r="AH59" s="163">
        <f>SUM(AH60:AH65)</f>
        <v>424</v>
      </c>
      <c r="AI59" s="163">
        <f>SUM(AI60:AI65)</f>
        <v>219</v>
      </c>
      <c r="AJ59" s="163">
        <f>SUM(AJ60:AJ65)</f>
        <v>205</v>
      </c>
      <c r="AK59" s="163">
        <f>SUM(AK60:AK65)</f>
        <v>422</v>
      </c>
      <c r="AL59" s="163">
        <f>SUM(AL60:AL65)</f>
        <v>229</v>
      </c>
      <c r="AM59" s="163">
        <f>SUM(AM60:AM65)</f>
        <v>193</v>
      </c>
    </row>
    <row r="60" spans="1:39" ht="18" customHeight="1">
      <c r="A60" s="52"/>
      <c r="B60" s="66" t="s">
        <v>146</v>
      </c>
      <c r="C60" s="165">
        <f>SUM(D60:E60)</f>
        <v>35</v>
      </c>
      <c r="D60" s="165">
        <f>SUM(F60,H60,J60,M60)</f>
        <v>12</v>
      </c>
      <c r="E60" s="165">
        <f>SUM(G60,I60,K60,L60,N60)</f>
        <v>23</v>
      </c>
      <c r="F60" s="193">
        <v>3</v>
      </c>
      <c r="G60" s="194" t="s">
        <v>29</v>
      </c>
      <c r="H60" s="193">
        <v>2</v>
      </c>
      <c r="I60" s="31">
        <v>1</v>
      </c>
      <c r="J60" s="193">
        <v>7</v>
      </c>
      <c r="K60" s="193">
        <v>17</v>
      </c>
      <c r="L60" s="193">
        <v>3</v>
      </c>
      <c r="M60" s="194" t="s">
        <v>29</v>
      </c>
      <c r="N60" s="194">
        <v>2</v>
      </c>
      <c r="O60" s="194" t="s">
        <v>29</v>
      </c>
      <c r="P60" s="194" t="s">
        <v>29</v>
      </c>
      <c r="Q60" s="165">
        <f>SUM(R60:S60)</f>
        <v>13</v>
      </c>
      <c r="R60" s="194" t="s">
        <v>29</v>
      </c>
      <c r="S60" s="193">
        <v>13</v>
      </c>
      <c r="V60" s="192"/>
      <c r="W60" s="66" t="s">
        <v>144</v>
      </c>
      <c r="X60" s="165">
        <f>SUM(Y60:Z60)</f>
        <v>1</v>
      </c>
      <c r="Y60" s="168">
        <v>1</v>
      </c>
      <c r="Z60" s="30" t="s">
        <v>29</v>
      </c>
      <c r="AA60" s="168">
        <v>7</v>
      </c>
      <c r="AB60" s="165">
        <f>SUM(AC60:AD60)</f>
        <v>192</v>
      </c>
      <c r="AC60" s="165">
        <f>SUM(AF60,AI60,AL60)</f>
        <v>101</v>
      </c>
      <c r="AD60" s="165">
        <f>SUM(AG60,AJ60,AM60)</f>
        <v>91</v>
      </c>
      <c r="AE60" s="165">
        <f>SUM(AF60:AG60)</f>
        <v>61</v>
      </c>
      <c r="AF60" s="168">
        <v>26</v>
      </c>
      <c r="AG60" s="168">
        <v>35</v>
      </c>
      <c r="AH60" s="165">
        <f>SUM(AI60:AJ60)</f>
        <v>61</v>
      </c>
      <c r="AI60" s="168">
        <v>32</v>
      </c>
      <c r="AJ60" s="168">
        <v>29</v>
      </c>
      <c r="AK60" s="165">
        <f>SUM(AL60:AM60)</f>
        <v>70</v>
      </c>
      <c r="AL60" s="168">
        <v>43</v>
      </c>
      <c r="AM60" s="168">
        <v>27</v>
      </c>
    </row>
    <row r="61" spans="1:39" ht="18" customHeight="1">
      <c r="A61" s="52"/>
      <c r="B61" s="66"/>
      <c r="C61" s="165"/>
      <c r="D61" s="165"/>
      <c r="E61" s="165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65"/>
      <c r="R61" s="191"/>
      <c r="S61" s="191"/>
      <c r="V61" s="192"/>
      <c r="W61" s="66" t="s">
        <v>143</v>
      </c>
      <c r="X61" s="165">
        <f>SUM(Y61:Z61)</f>
        <v>1</v>
      </c>
      <c r="Y61" s="168">
        <v>1</v>
      </c>
      <c r="Z61" s="30" t="s">
        <v>29</v>
      </c>
      <c r="AA61" s="168">
        <v>7</v>
      </c>
      <c r="AB61" s="165">
        <f>SUM(AC61:AD61)</f>
        <v>194</v>
      </c>
      <c r="AC61" s="165">
        <f>SUM(AF61,AI61,AL61)</f>
        <v>99</v>
      </c>
      <c r="AD61" s="165">
        <f>SUM(AG61,AJ61,AM61)</f>
        <v>95</v>
      </c>
      <c r="AE61" s="165">
        <f>SUM(AF61:AG61)</f>
        <v>61</v>
      </c>
      <c r="AF61" s="168">
        <v>33</v>
      </c>
      <c r="AG61" s="168">
        <v>28</v>
      </c>
      <c r="AH61" s="165">
        <f>SUM(AI61:AJ61)</f>
        <v>84</v>
      </c>
      <c r="AI61" s="168">
        <v>39</v>
      </c>
      <c r="AJ61" s="168">
        <v>45</v>
      </c>
      <c r="AK61" s="165">
        <f>SUM(AL61:AM61)</f>
        <v>49</v>
      </c>
      <c r="AL61" s="168">
        <v>27</v>
      </c>
      <c r="AM61" s="168">
        <v>22</v>
      </c>
    </row>
    <row r="62" spans="1:39" ht="18" customHeight="1">
      <c r="A62" s="190" t="s">
        <v>145</v>
      </c>
      <c r="B62" s="189"/>
      <c r="C62" s="163">
        <f>SUM(C63:C68)</f>
        <v>177</v>
      </c>
      <c r="D62" s="163">
        <f>SUM(D63:D68)</f>
        <v>77</v>
      </c>
      <c r="E62" s="163">
        <f>SUM(E63:E68)</f>
        <v>100</v>
      </c>
      <c r="F62" s="163">
        <f>SUM(F63:F68)</f>
        <v>15</v>
      </c>
      <c r="G62" s="163">
        <f>SUM(G63:G68)</f>
        <v>1</v>
      </c>
      <c r="H62" s="163">
        <f>SUM(H63:H68)</f>
        <v>11</v>
      </c>
      <c r="I62" s="163">
        <f>SUM(I63:I68)</f>
        <v>5</v>
      </c>
      <c r="J62" s="163">
        <f>SUM(J63:J68)</f>
        <v>50</v>
      </c>
      <c r="K62" s="163">
        <f>SUM(K63:K68)</f>
        <v>76</v>
      </c>
      <c r="L62" s="163">
        <f>SUM(L63:L68)</f>
        <v>16</v>
      </c>
      <c r="M62" s="163">
        <f>SUM(M63:M68)</f>
        <v>1</v>
      </c>
      <c r="N62" s="163">
        <f>SUM(N63:N68)</f>
        <v>2</v>
      </c>
      <c r="O62" s="163">
        <f>SUM(O63:O68)</f>
        <v>3</v>
      </c>
      <c r="P62" s="163">
        <f>SUM(P63:P68)</f>
        <v>9</v>
      </c>
      <c r="Q62" s="163">
        <f>SUM(Q63:Q68)</f>
        <v>66</v>
      </c>
      <c r="R62" s="163">
        <f>SUM(R63:R68)</f>
        <v>9</v>
      </c>
      <c r="S62" s="163">
        <f>SUM(S63:S68)</f>
        <v>57</v>
      </c>
      <c r="V62" s="192"/>
      <c r="W62" s="66" t="s">
        <v>142</v>
      </c>
      <c r="X62" s="165">
        <f>SUM(Y62:Z62)</f>
        <v>1</v>
      </c>
      <c r="Y62" s="168">
        <v>1</v>
      </c>
      <c r="Z62" s="30" t="s">
        <v>29</v>
      </c>
      <c r="AA62" s="168">
        <v>7</v>
      </c>
      <c r="AB62" s="165">
        <f>SUM(AC62:AD62)</f>
        <v>257</v>
      </c>
      <c r="AC62" s="165">
        <f>SUM(AF62,AI62,AL62)</f>
        <v>146</v>
      </c>
      <c r="AD62" s="165">
        <f>SUM(AG62,AJ62,AM62)</f>
        <v>111</v>
      </c>
      <c r="AE62" s="165">
        <f>SUM(AF62:AG62)</f>
        <v>76</v>
      </c>
      <c r="AF62" s="168">
        <v>44</v>
      </c>
      <c r="AG62" s="168">
        <v>32</v>
      </c>
      <c r="AH62" s="165">
        <f>SUM(AI62:AJ62)</f>
        <v>78</v>
      </c>
      <c r="AI62" s="168">
        <v>44</v>
      </c>
      <c r="AJ62" s="168">
        <v>34</v>
      </c>
      <c r="AK62" s="165">
        <f>SUM(AL62:AM62)</f>
        <v>103</v>
      </c>
      <c r="AL62" s="168">
        <v>58</v>
      </c>
      <c r="AM62" s="168">
        <v>45</v>
      </c>
    </row>
    <row r="63" spans="1:39" ht="18" customHeight="1">
      <c r="A63" s="192"/>
      <c r="B63" s="66" t="s">
        <v>144</v>
      </c>
      <c r="C63" s="165">
        <f>SUM(D63:E63)</f>
        <v>31</v>
      </c>
      <c r="D63" s="165">
        <f>SUM(F63,H63,J63,M63)</f>
        <v>13</v>
      </c>
      <c r="E63" s="165">
        <f>SUM(G63,I63,K63,L63,N63)</f>
        <v>18</v>
      </c>
      <c r="F63" s="193">
        <v>3</v>
      </c>
      <c r="G63" s="194" t="s">
        <v>29</v>
      </c>
      <c r="H63" s="193">
        <v>2</v>
      </c>
      <c r="I63" s="31">
        <v>1</v>
      </c>
      <c r="J63" s="193">
        <v>8</v>
      </c>
      <c r="K63" s="193">
        <v>14</v>
      </c>
      <c r="L63" s="193">
        <v>3</v>
      </c>
      <c r="M63" s="194" t="s">
        <v>29</v>
      </c>
      <c r="N63" s="194" t="s">
        <v>29</v>
      </c>
      <c r="O63" s="194" t="s">
        <v>29</v>
      </c>
      <c r="P63" s="194">
        <v>1</v>
      </c>
      <c r="Q63" s="165">
        <f>SUM(R63:S63)</f>
        <v>14</v>
      </c>
      <c r="R63" s="31">
        <v>4</v>
      </c>
      <c r="S63" s="193">
        <v>10</v>
      </c>
      <c r="V63" s="192"/>
      <c r="W63" s="66" t="s">
        <v>141</v>
      </c>
      <c r="X63" s="165">
        <f>SUM(Y63:Z63)</f>
        <v>1</v>
      </c>
      <c r="Y63" s="168">
        <v>1</v>
      </c>
      <c r="Z63" s="30" t="s">
        <v>29</v>
      </c>
      <c r="AA63" s="168">
        <v>9</v>
      </c>
      <c r="AB63" s="165">
        <f>SUM(AC63:AD63)</f>
        <v>283</v>
      </c>
      <c r="AC63" s="165">
        <f>SUM(AF63,AI63,AL63)</f>
        <v>145</v>
      </c>
      <c r="AD63" s="165">
        <f>SUM(AG63,AJ63,AM63)</f>
        <v>138</v>
      </c>
      <c r="AE63" s="165">
        <f>SUM(AF63:AG63)</f>
        <v>83</v>
      </c>
      <c r="AF63" s="168">
        <v>41</v>
      </c>
      <c r="AG63" s="168">
        <v>42</v>
      </c>
      <c r="AH63" s="165">
        <f>SUM(AI63:AJ63)</f>
        <v>98</v>
      </c>
      <c r="AI63" s="168">
        <v>51</v>
      </c>
      <c r="AJ63" s="168">
        <v>47</v>
      </c>
      <c r="AK63" s="165">
        <f>SUM(AL63:AM63)</f>
        <v>102</v>
      </c>
      <c r="AL63" s="168">
        <v>53</v>
      </c>
      <c r="AM63" s="168">
        <v>49</v>
      </c>
    </row>
    <row r="64" spans="1:39" ht="18" customHeight="1">
      <c r="A64" s="192"/>
      <c r="B64" s="66" t="s">
        <v>143</v>
      </c>
      <c r="C64" s="165">
        <f>SUM(D64:E64)</f>
        <v>18</v>
      </c>
      <c r="D64" s="165">
        <f>SUM(F64,H64,J64,M64)</f>
        <v>6</v>
      </c>
      <c r="E64" s="165">
        <f>SUM(G64,I64,K64,L64,N64)</f>
        <v>12</v>
      </c>
      <c r="F64" s="193">
        <v>1</v>
      </c>
      <c r="G64" s="194" t="s">
        <v>29</v>
      </c>
      <c r="H64" s="193">
        <v>1</v>
      </c>
      <c r="I64" s="194" t="s">
        <v>29</v>
      </c>
      <c r="J64" s="193">
        <v>4</v>
      </c>
      <c r="K64" s="193">
        <v>11</v>
      </c>
      <c r="L64" s="193">
        <v>1</v>
      </c>
      <c r="M64" s="194" t="s">
        <v>29</v>
      </c>
      <c r="N64" s="194" t="s">
        <v>29</v>
      </c>
      <c r="O64" s="194" t="s">
        <v>29</v>
      </c>
      <c r="P64" s="194">
        <v>2</v>
      </c>
      <c r="Q64" s="165">
        <f>SUM(R64:S64)</f>
        <v>9</v>
      </c>
      <c r="R64" s="193">
        <v>1</v>
      </c>
      <c r="S64" s="193">
        <v>8</v>
      </c>
      <c r="V64" s="192"/>
      <c r="W64" s="66" t="s">
        <v>140</v>
      </c>
      <c r="X64" s="165">
        <f>SUM(Y64:Z64)</f>
        <v>1</v>
      </c>
      <c r="Y64" s="168">
        <v>1</v>
      </c>
      <c r="Z64" s="30" t="s">
        <v>29</v>
      </c>
      <c r="AA64" s="168">
        <v>5</v>
      </c>
      <c r="AB64" s="165">
        <f>SUM(AC64:AD64)</f>
        <v>137</v>
      </c>
      <c r="AC64" s="165">
        <f>SUM(AF64,AI64,AL64)</f>
        <v>65</v>
      </c>
      <c r="AD64" s="165">
        <f>SUM(AG64,AJ64,AM64)</f>
        <v>72</v>
      </c>
      <c r="AE64" s="165">
        <f>SUM(AF64:AG64)</f>
        <v>36</v>
      </c>
      <c r="AF64" s="168">
        <v>14</v>
      </c>
      <c r="AG64" s="168">
        <v>22</v>
      </c>
      <c r="AH64" s="165">
        <f>SUM(AI64:AJ64)</f>
        <v>54</v>
      </c>
      <c r="AI64" s="168">
        <v>29</v>
      </c>
      <c r="AJ64" s="168">
        <v>25</v>
      </c>
      <c r="AK64" s="165">
        <f>SUM(AL64:AM64)</f>
        <v>47</v>
      </c>
      <c r="AL64" s="168">
        <v>22</v>
      </c>
      <c r="AM64" s="168">
        <v>25</v>
      </c>
    </row>
    <row r="65" spans="1:39" ht="18" customHeight="1">
      <c r="A65" s="192"/>
      <c r="B65" s="66" t="s">
        <v>142</v>
      </c>
      <c r="C65" s="165">
        <f>SUM(D65:E65)</f>
        <v>49</v>
      </c>
      <c r="D65" s="165">
        <f>SUM(F65,H65,J65,M65)</f>
        <v>20</v>
      </c>
      <c r="E65" s="165">
        <f>SUM(G65,I65,K65,L65,N65)</f>
        <v>29</v>
      </c>
      <c r="F65" s="193">
        <v>4</v>
      </c>
      <c r="G65" s="31">
        <v>1</v>
      </c>
      <c r="H65" s="193">
        <v>3</v>
      </c>
      <c r="I65" s="31">
        <v>2</v>
      </c>
      <c r="J65" s="193">
        <v>12</v>
      </c>
      <c r="K65" s="193">
        <v>20</v>
      </c>
      <c r="L65" s="193">
        <v>5</v>
      </c>
      <c r="M65" s="194">
        <v>1</v>
      </c>
      <c r="N65" s="194">
        <v>1</v>
      </c>
      <c r="O65" s="194">
        <v>1</v>
      </c>
      <c r="P65" s="194">
        <v>2</v>
      </c>
      <c r="Q65" s="165">
        <f>SUM(R65:S65)</f>
        <v>21</v>
      </c>
      <c r="R65" s="194">
        <v>1</v>
      </c>
      <c r="S65" s="193">
        <v>20</v>
      </c>
      <c r="V65" s="192"/>
      <c r="W65" s="66" t="s">
        <v>139</v>
      </c>
      <c r="X65" s="165">
        <f>SUM(Y65:Z65)</f>
        <v>1</v>
      </c>
      <c r="Y65" s="168">
        <v>1</v>
      </c>
      <c r="Z65" s="30" t="s">
        <v>29</v>
      </c>
      <c r="AA65" s="168">
        <v>6</v>
      </c>
      <c r="AB65" s="165">
        <f>SUM(AC65:AD65)</f>
        <v>146</v>
      </c>
      <c r="AC65" s="165">
        <f>SUM(AF65,AI65,AL65)</f>
        <v>75</v>
      </c>
      <c r="AD65" s="165">
        <f>SUM(AG65,AJ65,AM65)</f>
        <v>71</v>
      </c>
      <c r="AE65" s="165">
        <f>SUM(AF65:AG65)</f>
        <v>46</v>
      </c>
      <c r="AF65" s="168">
        <v>25</v>
      </c>
      <c r="AG65" s="168">
        <v>21</v>
      </c>
      <c r="AH65" s="165">
        <f>SUM(AI65:AJ65)</f>
        <v>49</v>
      </c>
      <c r="AI65" s="168">
        <v>24</v>
      </c>
      <c r="AJ65" s="168">
        <v>25</v>
      </c>
      <c r="AK65" s="165">
        <f>SUM(AL65:AM65)</f>
        <v>51</v>
      </c>
      <c r="AL65" s="168">
        <v>26</v>
      </c>
      <c r="AM65" s="168">
        <v>25</v>
      </c>
    </row>
    <row r="66" spans="1:39" ht="18" customHeight="1">
      <c r="A66" s="192"/>
      <c r="B66" s="66" t="s">
        <v>141</v>
      </c>
      <c r="C66" s="165">
        <f>SUM(D66:E66)</f>
        <v>44</v>
      </c>
      <c r="D66" s="165">
        <f>SUM(F66,H66,J66,M66)</f>
        <v>21</v>
      </c>
      <c r="E66" s="165">
        <f>SUM(G66,I66,K66,L66,N66)</f>
        <v>23</v>
      </c>
      <c r="F66" s="193">
        <v>4</v>
      </c>
      <c r="G66" s="194" t="s">
        <v>29</v>
      </c>
      <c r="H66" s="193">
        <v>3</v>
      </c>
      <c r="I66" s="31">
        <v>1</v>
      </c>
      <c r="J66" s="193">
        <v>14</v>
      </c>
      <c r="K66" s="193">
        <v>17</v>
      </c>
      <c r="L66" s="193">
        <v>4</v>
      </c>
      <c r="M66" s="194" t="s">
        <v>29</v>
      </c>
      <c r="N66" s="194">
        <v>1</v>
      </c>
      <c r="O66" s="194">
        <v>1</v>
      </c>
      <c r="P66" s="194">
        <v>1</v>
      </c>
      <c r="Q66" s="165">
        <f>SUM(R66:S66)</f>
        <v>16</v>
      </c>
      <c r="R66" s="194">
        <v>1</v>
      </c>
      <c r="S66" s="193">
        <v>15</v>
      </c>
      <c r="V66" s="192"/>
      <c r="W66" s="66"/>
      <c r="X66" s="165"/>
      <c r="Y66" s="191"/>
      <c r="Z66" s="191"/>
      <c r="AA66" s="191"/>
      <c r="AB66" s="165"/>
      <c r="AC66" s="165"/>
      <c r="AD66" s="165"/>
      <c r="AE66" s="165"/>
      <c r="AF66" s="191"/>
      <c r="AG66" s="191"/>
      <c r="AH66" s="165"/>
      <c r="AI66" s="191"/>
      <c r="AJ66" s="191"/>
      <c r="AK66" s="165"/>
      <c r="AL66" s="191"/>
      <c r="AM66" s="191"/>
    </row>
    <row r="67" spans="1:39" ht="18" customHeight="1">
      <c r="A67" s="192"/>
      <c r="B67" s="66" t="s">
        <v>140</v>
      </c>
      <c r="C67" s="165">
        <f>SUM(D67:E67)</f>
        <v>12</v>
      </c>
      <c r="D67" s="165">
        <f>SUM(F67,H67,J67,M67)</f>
        <v>6</v>
      </c>
      <c r="E67" s="165">
        <f>SUM(G67,I67,K67,L67,N67)</f>
        <v>6</v>
      </c>
      <c r="F67" s="193">
        <v>1</v>
      </c>
      <c r="G67" s="194" t="s">
        <v>29</v>
      </c>
      <c r="H67" s="194" t="s">
        <v>29</v>
      </c>
      <c r="I67" s="31">
        <v>1</v>
      </c>
      <c r="J67" s="193">
        <v>5</v>
      </c>
      <c r="K67" s="193">
        <v>4</v>
      </c>
      <c r="L67" s="193">
        <v>1</v>
      </c>
      <c r="M67" s="194" t="s">
        <v>29</v>
      </c>
      <c r="N67" s="194" t="s">
        <v>29</v>
      </c>
      <c r="O67" s="194">
        <v>1</v>
      </c>
      <c r="P67" s="194">
        <v>1</v>
      </c>
      <c r="Q67" s="165">
        <f>SUM(R67:S67)</f>
        <v>2</v>
      </c>
      <c r="R67" s="31">
        <v>1</v>
      </c>
      <c r="S67" s="193">
        <v>1</v>
      </c>
      <c r="V67" s="190" t="s">
        <v>138</v>
      </c>
      <c r="W67" s="189"/>
      <c r="X67" s="163">
        <f>SUM(X68:X71)</f>
        <v>8</v>
      </c>
      <c r="Y67" s="163">
        <f>SUM(Y68:Y71)</f>
        <v>8</v>
      </c>
      <c r="Z67" s="32" t="s">
        <v>29</v>
      </c>
      <c r="AA67" s="163">
        <f>SUM(AA68:AA71)</f>
        <v>41</v>
      </c>
      <c r="AB67" s="163">
        <f>SUM(AB68:AB71)</f>
        <v>1072</v>
      </c>
      <c r="AC67" s="163">
        <f>SUM(AC68:AC71)</f>
        <v>577</v>
      </c>
      <c r="AD67" s="163">
        <f>SUM(AD68:AD71)</f>
        <v>495</v>
      </c>
      <c r="AE67" s="163">
        <f>SUM(AE68:AE71)</f>
        <v>354</v>
      </c>
      <c r="AF67" s="163">
        <f>SUM(AF68:AF71)</f>
        <v>191</v>
      </c>
      <c r="AG67" s="163">
        <f>SUM(AG68:AG71)</f>
        <v>163</v>
      </c>
      <c r="AH67" s="163">
        <f>SUM(AH68:AH71)</f>
        <v>327</v>
      </c>
      <c r="AI67" s="163">
        <f>SUM(AI68:AI71)</f>
        <v>177</v>
      </c>
      <c r="AJ67" s="163">
        <f>SUM(AJ68:AJ71)</f>
        <v>150</v>
      </c>
      <c r="AK67" s="163">
        <f>SUM(AK68:AK71)</f>
        <v>391</v>
      </c>
      <c r="AL67" s="163">
        <f>SUM(AL68:AL71)</f>
        <v>209</v>
      </c>
      <c r="AM67" s="163">
        <f>SUM(AM68:AM71)</f>
        <v>182</v>
      </c>
    </row>
    <row r="68" spans="1:39" ht="18" customHeight="1">
      <c r="A68" s="192"/>
      <c r="B68" s="66" t="s">
        <v>139</v>
      </c>
      <c r="C68" s="165">
        <f>SUM(D68:E68)</f>
        <v>23</v>
      </c>
      <c r="D68" s="165">
        <f>SUM(F68,H68,J68,M68)</f>
        <v>11</v>
      </c>
      <c r="E68" s="165">
        <f>SUM(G68,I68,K68,L68,N68)</f>
        <v>12</v>
      </c>
      <c r="F68" s="193">
        <v>2</v>
      </c>
      <c r="G68" s="194" t="s">
        <v>29</v>
      </c>
      <c r="H68" s="193">
        <v>2</v>
      </c>
      <c r="I68" s="194" t="s">
        <v>29</v>
      </c>
      <c r="J68" s="193">
        <v>7</v>
      </c>
      <c r="K68" s="193">
        <v>10</v>
      </c>
      <c r="L68" s="193">
        <v>2</v>
      </c>
      <c r="M68" s="194" t="s">
        <v>29</v>
      </c>
      <c r="N68" s="194" t="s">
        <v>29</v>
      </c>
      <c r="O68" s="194" t="s">
        <v>29</v>
      </c>
      <c r="P68" s="194">
        <v>2</v>
      </c>
      <c r="Q68" s="165">
        <f>SUM(R68:S68)</f>
        <v>4</v>
      </c>
      <c r="R68" s="193">
        <v>1</v>
      </c>
      <c r="S68" s="193">
        <v>3</v>
      </c>
      <c r="V68" s="192"/>
      <c r="W68" s="66" t="s">
        <v>137</v>
      </c>
      <c r="X68" s="165">
        <f>SUM(Y68:Z68)</f>
        <v>2</v>
      </c>
      <c r="Y68" s="168">
        <v>2</v>
      </c>
      <c r="Z68" s="30" t="s">
        <v>29</v>
      </c>
      <c r="AA68" s="168">
        <v>12</v>
      </c>
      <c r="AB68" s="165">
        <f>SUM(AC68:AD68)</f>
        <v>354</v>
      </c>
      <c r="AC68" s="165">
        <f>SUM(AF68,AI68,AL68)</f>
        <v>185</v>
      </c>
      <c r="AD68" s="165">
        <f>SUM(AG68,AJ68,AM68)</f>
        <v>169</v>
      </c>
      <c r="AE68" s="165">
        <f>SUM(AF68:AG68)</f>
        <v>115</v>
      </c>
      <c r="AF68" s="168">
        <v>58</v>
      </c>
      <c r="AG68" s="168">
        <v>57</v>
      </c>
      <c r="AH68" s="165">
        <f>SUM(AI68:AJ68)</f>
        <v>111</v>
      </c>
      <c r="AI68" s="168">
        <v>59</v>
      </c>
      <c r="AJ68" s="168">
        <v>52</v>
      </c>
      <c r="AK68" s="165">
        <f>SUM(AL68:AM68)</f>
        <v>128</v>
      </c>
      <c r="AL68" s="168">
        <v>68</v>
      </c>
      <c r="AM68" s="168">
        <v>60</v>
      </c>
    </row>
    <row r="69" spans="1:39" ht="18" customHeight="1">
      <c r="A69" s="192"/>
      <c r="B69" s="66"/>
      <c r="C69" s="165"/>
      <c r="D69" s="165"/>
      <c r="E69" s="165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65"/>
      <c r="R69" s="191"/>
      <c r="S69" s="191"/>
      <c r="V69" s="192"/>
      <c r="W69" s="66" t="s">
        <v>136</v>
      </c>
      <c r="X69" s="165">
        <f>SUM(Y69:Z69)</f>
        <v>2</v>
      </c>
      <c r="Y69" s="168">
        <v>2</v>
      </c>
      <c r="Z69" s="30" t="s">
        <v>29</v>
      </c>
      <c r="AA69" s="168">
        <v>9</v>
      </c>
      <c r="AB69" s="165">
        <f>SUM(AC69:AD69)</f>
        <v>161</v>
      </c>
      <c r="AC69" s="165">
        <f>SUM(AF69,AI69,AL69)</f>
        <v>87</v>
      </c>
      <c r="AD69" s="165">
        <f>SUM(AG69,AJ69,AM69)</f>
        <v>74</v>
      </c>
      <c r="AE69" s="165">
        <f>SUM(AF69:AG69)</f>
        <v>51</v>
      </c>
      <c r="AF69" s="168">
        <v>26</v>
      </c>
      <c r="AG69" s="168">
        <v>25</v>
      </c>
      <c r="AH69" s="165">
        <f>SUM(AI69:AJ69)</f>
        <v>53</v>
      </c>
      <c r="AI69" s="168">
        <v>28</v>
      </c>
      <c r="AJ69" s="168">
        <v>25</v>
      </c>
      <c r="AK69" s="165">
        <f>SUM(AL69:AM69)</f>
        <v>57</v>
      </c>
      <c r="AL69" s="168">
        <v>33</v>
      </c>
      <c r="AM69" s="168">
        <v>24</v>
      </c>
    </row>
    <row r="70" spans="1:39" ht="18" customHeight="1">
      <c r="A70" s="190" t="s">
        <v>138</v>
      </c>
      <c r="B70" s="189"/>
      <c r="C70" s="163">
        <f>SUM(C71:C74)</f>
        <v>206</v>
      </c>
      <c r="D70" s="163">
        <f>SUM(D71:D74)</f>
        <v>87</v>
      </c>
      <c r="E70" s="163">
        <f>SUM(E71:E74)</f>
        <v>119</v>
      </c>
      <c r="F70" s="163">
        <f>SUM(F71:F74)</f>
        <v>23</v>
      </c>
      <c r="G70" s="163">
        <f>SUM(G71:G74)</f>
        <v>1</v>
      </c>
      <c r="H70" s="163">
        <f>SUM(H71:H74)</f>
        <v>16</v>
      </c>
      <c r="I70" s="163">
        <f>SUM(I71:I74)</f>
        <v>4</v>
      </c>
      <c r="J70" s="163">
        <f>SUM(J71:J74)</f>
        <v>44</v>
      </c>
      <c r="K70" s="163">
        <f>SUM(K71:K74)</f>
        <v>83</v>
      </c>
      <c r="L70" s="163">
        <f>SUM(L71:L74)</f>
        <v>23</v>
      </c>
      <c r="M70" s="163">
        <f>SUM(M71:M74)</f>
        <v>4</v>
      </c>
      <c r="N70" s="163">
        <f>SUM(N71:N74)</f>
        <v>8</v>
      </c>
      <c r="O70" s="163">
        <f>SUM(O71:O74)</f>
        <v>2</v>
      </c>
      <c r="P70" s="163">
        <f>SUM(P71:P74)</f>
        <v>2</v>
      </c>
      <c r="Q70" s="163">
        <f>SUM(Q71:Q74)</f>
        <v>62</v>
      </c>
      <c r="R70" s="163">
        <f>SUM(R71:R74)</f>
        <v>10</v>
      </c>
      <c r="S70" s="163">
        <f>SUM(S71:S74)</f>
        <v>52</v>
      </c>
      <c r="V70" s="192"/>
      <c r="W70" s="66" t="s">
        <v>135</v>
      </c>
      <c r="X70" s="165">
        <f>SUM(Y70:Z70)</f>
        <v>3</v>
      </c>
      <c r="Y70" s="168">
        <v>3</v>
      </c>
      <c r="Z70" s="30" t="s">
        <v>29</v>
      </c>
      <c r="AA70" s="168">
        <v>15</v>
      </c>
      <c r="AB70" s="165">
        <f>SUM(AC70:AD70)</f>
        <v>398</v>
      </c>
      <c r="AC70" s="165">
        <f>SUM(AF70,AI70,AL70)</f>
        <v>216</v>
      </c>
      <c r="AD70" s="165">
        <f>SUM(AG70,AJ70,AM70)</f>
        <v>182</v>
      </c>
      <c r="AE70" s="165">
        <f>SUM(AF70:AG70)</f>
        <v>126</v>
      </c>
      <c r="AF70" s="168">
        <v>70</v>
      </c>
      <c r="AG70" s="168">
        <v>56</v>
      </c>
      <c r="AH70" s="165">
        <f>SUM(AI70:AJ70)</f>
        <v>124</v>
      </c>
      <c r="AI70" s="168">
        <v>69</v>
      </c>
      <c r="AJ70" s="168">
        <v>55</v>
      </c>
      <c r="AK70" s="165">
        <f>SUM(AL70:AM70)</f>
        <v>148</v>
      </c>
      <c r="AL70" s="168">
        <v>77</v>
      </c>
      <c r="AM70" s="168">
        <v>71</v>
      </c>
    </row>
    <row r="71" spans="1:39" ht="18" customHeight="1">
      <c r="A71" s="192"/>
      <c r="B71" s="66" t="s">
        <v>137</v>
      </c>
      <c r="C71" s="165">
        <f>SUM(D71:E71)</f>
        <v>55</v>
      </c>
      <c r="D71" s="165">
        <f>SUM(F71,H71,J71,M71)</f>
        <v>23</v>
      </c>
      <c r="E71" s="165">
        <f>SUM(G71,I71,K71,L71,N71)</f>
        <v>32</v>
      </c>
      <c r="F71" s="193">
        <v>5</v>
      </c>
      <c r="G71" s="194" t="s">
        <v>29</v>
      </c>
      <c r="H71" s="193">
        <v>4</v>
      </c>
      <c r="I71" s="31">
        <v>1</v>
      </c>
      <c r="J71" s="193">
        <v>13</v>
      </c>
      <c r="K71" s="193">
        <v>23</v>
      </c>
      <c r="L71" s="193">
        <v>6</v>
      </c>
      <c r="M71" s="194">
        <v>1</v>
      </c>
      <c r="N71" s="194">
        <v>2</v>
      </c>
      <c r="O71" s="194" t="s">
        <v>29</v>
      </c>
      <c r="P71" s="194">
        <v>1</v>
      </c>
      <c r="Q71" s="165">
        <f>SUM(R71:S71)</f>
        <v>13</v>
      </c>
      <c r="R71" s="193">
        <v>1</v>
      </c>
      <c r="S71" s="193">
        <v>12</v>
      </c>
      <c r="V71" s="192"/>
      <c r="W71" s="66" t="s">
        <v>134</v>
      </c>
      <c r="X71" s="165">
        <f>SUM(Y71:Z71)</f>
        <v>1</v>
      </c>
      <c r="Y71" s="168">
        <v>1</v>
      </c>
      <c r="Z71" s="30" t="s">
        <v>29</v>
      </c>
      <c r="AA71" s="168">
        <v>5</v>
      </c>
      <c r="AB71" s="165">
        <f>SUM(AC71:AD71)</f>
        <v>159</v>
      </c>
      <c r="AC71" s="165">
        <f>SUM(AF71,AI71,AL71)</f>
        <v>89</v>
      </c>
      <c r="AD71" s="165">
        <f>SUM(AG71,AJ71,AM71)</f>
        <v>70</v>
      </c>
      <c r="AE71" s="165">
        <f>SUM(AF71:AG71)</f>
        <v>62</v>
      </c>
      <c r="AF71" s="168">
        <v>37</v>
      </c>
      <c r="AG71" s="168">
        <v>25</v>
      </c>
      <c r="AH71" s="165">
        <f>SUM(AI71:AJ71)</f>
        <v>39</v>
      </c>
      <c r="AI71" s="168">
        <v>21</v>
      </c>
      <c r="AJ71" s="168">
        <v>18</v>
      </c>
      <c r="AK71" s="165">
        <f>SUM(AL71:AM71)</f>
        <v>58</v>
      </c>
      <c r="AL71" s="168">
        <v>31</v>
      </c>
      <c r="AM71" s="168">
        <v>27</v>
      </c>
    </row>
    <row r="72" spans="1:39" ht="18" customHeight="1">
      <c r="A72" s="192"/>
      <c r="B72" s="66" t="s">
        <v>136</v>
      </c>
      <c r="C72" s="165">
        <f>SUM(D72:E72)</f>
        <v>43</v>
      </c>
      <c r="D72" s="165">
        <f>SUM(F72,H72,J72,M72)</f>
        <v>19</v>
      </c>
      <c r="E72" s="165">
        <f>SUM(G72,I72,K72,L72,N72)</f>
        <v>24</v>
      </c>
      <c r="F72" s="193">
        <v>5</v>
      </c>
      <c r="G72" s="194" t="s">
        <v>29</v>
      </c>
      <c r="H72" s="193">
        <v>4</v>
      </c>
      <c r="I72" s="31">
        <v>1</v>
      </c>
      <c r="J72" s="193">
        <v>10</v>
      </c>
      <c r="K72" s="193">
        <v>17</v>
      </c>
      <c r="L72" s="193">
        <v>5</v>
      </c>
      <c r="M72" s="194" t="s">
        <v>29</v>
      </c>
      <c r="N72" s="195">
        <v>1</v>
      </c>
      <c r="O72" s="194" t="s">
        <v>29</v>
      </c>
      <c r="P72" s="194" t="s">
        <v>29</v>
      </c>
      <c r="Q72" s="165">
        <f>SUM(R72:S72)</f>
        <v>17</v>
      </c>
      <c r="R72" s="194" t="s">
        <v>29</v>
      </c>
      <c r="S72" s="193">
        <v>17</v>
      </c>
      <c r="V72" s="192"/>
      <c r="W72" s="66"/>
      <c r="X72" s="165"/>
      <c r="Y72" s="191"/>
      <c r="Z72" s="191"/>
      <c r="AA72" s="191"/>
      <c r="AB72" s="165"/>
      <c r="AC72" s="165"/>
      <c r="AD72" s="165"/>
      <c r="AE72" s="165"/>
      <c r="AF72" s="191"/>
      <c r="AG72" s="191"/>
      <c r="AH72" s="165"/>
      <c r="AI72" s="191"/>
      <c r="AJ72" s="191"/>
      <c r="AK72" s="165"/>
      <c r="AL72" s="191"/>
      <c r="AM72" s="191"/>
    </row>
    <row r="73" spans="1:39" ht="18" customHeight="1">
      <c r="A73" s="192"/>
      <c r="B73" s="66" t="s">
        <v>135</v>
      </c>
      <c r="C73" s="165">
        <f>SUM(D73:E73)</f>
        <v>59</v>
      </c>
      <c r="D73" s="165">
        <f>SUM(F73,H73,J73,M73)</f>
        <v>24</v>
      </c>
      <c r="E73" s="165">
        <f>SUM(G73,I73,K73,L73,N73)</f>
        <v>35</v>
      </c>
      <c r="F73" s="193">
        <v>5</v>
      </c>
      <c r="G73" s="194">
        <v>1</v>
      </c>
      <c r="H73" s="193">
        <v>5</v>
      </c>
      <c r="I73" s="31">
        <v>1</v>
      </c>
      <c r="J73" s="193">
        <v>12</v>
      </c>
      <c r="K73" s="193">
        <v>24</v>
      </c>
      <c r="L73" s="193">
        <v>6</v>
      </c>
      <c r="M73" s="31">
        <v>2</v>
      </c>
      <c r="N73" s="31">
        <v>3</v>
      </c>
      <c r="O73" s="193">
        <v>2</v>
      </c>
      <c r="P73" s="194">
        <v>1</v>
      </c>
      <c r="Q73" s="165">
        <f>SUM(R73:S73)</f>
        <v>13</v>
      </c>
      <c r="R73" s="193">
        <v>6</v>
      </c>
      <c r="S73" s="193">
        <v>7</v>
      </c>
      <c r="V73" s="190" t="s">
        <v>133</v>
      </c>
      <c r="W73" s="189"/>
      <c r="X73" s="163">
        <f>SUM(X74)</f>
        <v>2</v>
      </c>
      <c r="Y73" s="163">
        <f>SUM(Y74)</f>
        <v>2</v>
      </c>
      <c r="Z73" s="32" t="s">
        <v>29</v>
      </c>
      <c r="AA73" s="163">
        <f>SUM(AA74)</f>
        <v>10</v>
      </c>
      <c r="AB73" s="163">
        <f>SUM(AB74)</f>
        <v>260</v>
      </c>
      <c r="AC73" s="163">
        <f>SUM(AC74)</f>
        <v>132</v>
      </c>
      <c r="AD73" s="163">
        <f>SUM(AD74)</f>
        <v>128</v>
      </c>
      <c r="AE73" s="163">
        <f>SUM(AE74)</f>
        <v>79</v>
      </c>
      <c r="AF73" s="163">
        <f>SUM(AF74)</f>
        <v>40</v>
      </c>
      <c r="AG73" s="163">
        <f>SUM(AG74)</f>
        <v>39</v>
      </c>
      <c r="AH73" s="163">
        <f>SUM(AH74)</f>
        <v>80</v>
      </c>
      <c r="AI73" s="163">
        <f>SUM(AI74)</f>
        <v>46</v>
      </c>
      <c r="AJ73" s="163">
        <f>SUM(AJ74)</f>
        <v>34</v>
      </c>
      <c r="AK73" s="163">
        <f>SUM(AK74)</f>
        <v>101</v>
      </c>
      <c r="AL73" s="163">
        <f>SUM(AL74)</f>
        <v>46</v>
      </c>
      <c r="AM73" s="163">
        <f>SUM(AM74)</f>
        <v>55</v>
      </c>
    </row>
    <row r="74" spans="1:39" ht="18" customHeight="1">
      <c r="A74" s="192"/>
      <c r="B74" s="66" t="s">
        <v>134</v>
      </c>
      <c r="C74" s="165">
        <f>SUM(D74:E74)</f>
        <v>49</v>
      </c>
      <c r="D74" s="165">
        <f>SUM(F74,H74,J74,M74)</f>
        <v>21</v>
      </c>
      <c r="E74" s="165">
        <f>SUM(G74,I74,K74,L74,N74)</f>
        <v>28</v>
      </c>
      <c r="F74" s="193">
        <v>8</v>
      </c>
      <c r="G74" s="194" t="s">
        <v>29</v>
      </c>
      <c r="H74" s="193">
        <v>3</v>
      </c>
      <c r="I74" s="31">
        <v>1</v>
      </c>
      <c r="J74" s="193">
        <v>9</v>
      </c>
      <c r="K74" s="193">
        <v>19</v>
      </c>
      <c r="L74" s="193">
        <v>6</v>
      </c>
      <c r="M74" s="31">
        <v>1</v>
      </c>
      <c r="N74" s="31">
        <v>2</v>
      </c>
      <c r="O74" s="194" t="s">
        <v>29</v>
      </c>
      <c r="P74" s="194" t="s">
        <v>29</v>
      </c>
      <c r="Q74" s="165">
        <f>SUM(R74:S74)</f>
        <v>19</v>
      </c>
      <c r="R74" s="193">
        <v>3</v>
      </c>
      <c r="S74" s="193">
        <v>16</v>
      </c>
      <c r="V74" s="187"/>
      <c r="W74" s="60" t="s">
        <v>132</v>
      </c>
      <c r="X74" s="159">
        <f>SUM(Y74:Z74)</f>
        <v>2</v>
      </c>
      <c r="Y74" s="159">
        <v>2</v>
      </c>
      <c r="Z74" s="161" t="s">
        <v>29</v>
      </c>
      <c r="AA74" s="159">
        <v>10</v>
      </c>
      <c r="AB74" s="159">
        <f>SUM(AC74:AD74)</f>
        <v>260</v>
      </c>
      <c r="AC74" s="159">
        <f>SUM(AF74,AI74,AL74)</f>
        <v>132</v>
      </c>
      <c r="AD74" s="159">
        <f>SUM(AG74,AJ74,AM74)</f>
        <v>128</v>
      </c>
      <c r="AE74" s="159">
        <f>SUM(AF74:AG74)</f>
        <v>79</v>
      </c>
      <c r="AF74" s="159">
        <v>40</v>
      </c>
      <c r="AG74" s="159">
        <v>39</v>
      </c>
      <c r="AH74" s="159">
        <f>SUM(AI74:AJ74)</f>
        <v>80</v>
      </c>
      <c r="AI74" s="159">
        <v>46</v>
      </c>
      <c r="AJ74" s="159">
        <v>34</v>
      </c>
      <c r="AK74" s="159">
        <f>SUM(AL74:AM74)</f>
        <v>101</v>
      </c>
      <c r="AL74" s="159">
        <v>46</v>
      </c>
      <c r="AM74" s="159">
        <v>55</v>
      </c>
    </row>
    <row r="75" spans="1:39" ht="18" customHeight="1">
      <c r="A75" s="192"/>
      <c r="B75" s="66"/>
      <c r="C75" s="165"/>
      <c r="D75" s="165"/>
      <c r="E75" s="165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65"/>
      <c r="R75" s="191"/>
      <c r="S75" s="191"/>
      <c r="V75" s="245" t="s">
        <v>33</v>
      </c>
      <c r="W75" s="52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</row>
    <row r="76" spans="1:19" ht="18" customHeight="1">
      <c r="A76" s="190" t="s">
        <v>133</v>
      </c>
      <c r="B76" s="189"/>
      <c r="C76" s="163">
        <f>SUM(C77)</f>
        <v>35</v>
      </c>
      <c r="D76" s="163">
        <f>SUM(D77)</f>
        <v>13</v>
      </c>
      <c r="E76" s="163">
        <f>SUM(E77)</f>
        <v>22</v>
      </c>
      <c r="F76" s="163">
        <f>SUM(F77)</f>
        <v>3</v>
      </c>
      <c r="G76" s="188" t="s">
        <v>29</v>
      </c>
      <c r="H76" s="188" t="s">
        <v>29</v>
      </c>
      <c r="I76" s="163">
        <f>SUM(I77)</f>
        <v>3</v>
      </c>
      <c r="J76" s="163">
        <f>SUM(J77)</f>
        <v>9</v>
      </c>
      <c r="K76" s="163">
        <f>SUM(K77)</f>
        <v>14</v>
      </c>
      <c r="L76" s="163">
        <f>SUM(L77)</f>
        <v>4</v>
      </c>
      <c r="M76" s="163">
        <f>SUM(M77)</f>
        <v>1</v>
      </c>
      <c r="N76" s="163">
        <f>SUM(N77)</f>
        <v>1</v>
      </c>
      <c r="O76" s="163">
        <f>SUM(O77)</f>
        <v>1</v>
      </c>
      <c r="P76" s="163">
        <f>SUM(P77)</f>
        <v>1</v>
      </c>
      <c r="Q76" s="163">
        <f>SUM(Q77)</f>
        <v>14</v>
      </c>
      <c r="R76" s="163">
        <f>SUM(R77)</f>
        <v>1</v>
      </c>
      <c r="S76" s="163">
        <f>SUM(S77)</f>
        <v>13</v>
      </c>
    </row>
    <row r="77" spans="1:19" ht="18" customHeight="1">
      <c r="A77" s="187"/>
      <c r="B77" s="60" t="s">
        <v>132</v>
      </c>
      <c r="C77" s="159">
        <f>SUM(D77:E77)</f>
        <v>35</v>
      </c>
      <c r="D77" s="159">
        <f>SUM(F77,H77,J77,M77)</f>
        <v>13</v>
      </c>
      <c r="E77" s="159">
        <f>SUM(G77,I77,K77,L77,N77)</f>
        <v>22</v>
      </c>
      <c r="F77" s="185">
        <v>3</v>
      </c>
      <c r="G77" s="186" t="s">
        <v>29</v>
      </c>
      <c r="H77" s="186" t="s">
        <v>29</v>
      </c>
      <c r="I77" s="161">
        <v>3</v>
      </c>
      <c r="J77" s="185">
        <v>9</v>
      </c>
      <c r="K77" s="185">
        <v>14</v>
      </c>
      <c r="L77" s="185">
        <v>4</v>
      </c>
      <c r="M77" s="186">
        <v>1</v>
      </c>
      <c r="N77" s="186">
        <v>1</v>
      </c>
      <c r="O77" s="186">
        <v>1</v>
      </c>
      <c r="P77" s="186">
        <v>1</v>
      </c>
      <c r="Q77" s="159">
        <f>SUM(R77:S77)</f>
        <v>14</v>
      </c>
      <c r="R77" s="185">
        <v>1</v>
      </c>
      <c r="S77" s="185">
        <v>13</v>
      </c>
    </row>
    <row r="78" spans="1:19" ht="18" customHeight="1">
      <c r="A78" s="52" t="s">
        <v>33</v>
      </c>
      <c r="B78" s="5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</sheetData>
  <sheetProtection/>
  <mergeCells count="71">
    <mergeCell ref="V73:W73"/>
    <mergeCell ref="V14:W14"/>
    <mergeCell ref="V15:W15"/>
    <mergeCell ref="V16:W16"/>
    <mergeCell ref="V19:W19"/>
    <mergeCell ref="V20:W20"/>
    <mergeCell ref="V24:W24"/>
    <mergeCell ref="V27:W27"/>
    <mergeCell ref="V67:W67"/>
    <mergeCell ref="V21:W21"/>
    <mergeCell ref="V36:W36"/>
    <mergeCell ref="V46:W46"/>
    <mergeCell ref="V53:W53"/>
    <mergeCell ref="V59:W59"/>
    <mergeCell ref="V22:W22"/>
    <mergeCell ref="V23:W23"/>
    <mergeCell ref="V25:W25"/>
    <mergeCell ref="V30:W30"/>
    <mergeCell ref="V3:AM3"/>
    <mergeCell ref="V4:AM4"/>
    <mergeCell ref="X6:Z6"/>
    <mergeCell ref="AB6:AD6"/>
    <mergeCell ref="AE6:AG6"/>
    <mergeCell ref="AH6:AJ6"/>
    <mergeCell ref="AK6:AM6"/>
    <mergeCell ref="V6:W7"/>
    <mergeCell ref="V8:W8"/>
    <mergeCell ref="V9:W9"/>
    <mergeCell ref="V10:W10"/>
    <mergeCell ref="V11:W11"/>
    <mergeCell ref="AA6:AA7"/>
    <mergeCell ref="V18:W18"/>
    <mergeCell ref="V12:W12"/>
    <mergeCell ref="A28:B28"/>
    <mergeCell ref="A29:B29"/>
    <mergeCell ref="A30:B30"/>
    <mergeCell ref="A33:B33"/>
    <mergeCell ref="A39:B39"/>
    <mergeCell ref="A76:B76"/>
    <mergeCell ref="A49:B49"/>
    <mergeCell ref="A56:B56"/>
    <mergeCell ref="A62:B62"/>
    <mergeCell ref="A70:B70"/>
    <mergeCell ref="A22:B22"/>
    <mergeCell ref="A23:B23"/>
    <mergeCell ref="A24:B24"/>
    <mergeCell ref="A25:B25"/>
    <mergeCell ref="A26:B26"/>
    <mergeCell ref="A27:B27"/>
    <mergeCell ref="A14:B14"/>
    <mergeCell ref="A15:B15"/>
    <mergeCell ref="A17:B17"/>
    <mergeCell ref="A18:B18"/>
    <mergeCell ref="A19:B19"/>
    <mergeCell ref="A21:B21"/>
    <mergeCell ref="M8:N9"/>
    <mergeCell ref="O8:P8"/>
    <mergeCell ref="A9:B9"/>
    <mergeCell ref="A11:B11"/>
    <mergeCell ref="A12:B12"/>
    <mergeCell ref="A13:B13"/>
    <mergeCell ref="A3:S3"/>
    <mergeCell ref="A4:S4"/>
    <mergeCell ref="C6:P6"/>
    <mergeCell ref="Q6:S9"/>
    <mergeCell ref="A7:B7"/>
    <mergeCell ref="C7:N7"/>
    <mergeCell ref="C8:E9"/>
    <mergeCell ref="F8:G9"/>
    <mergeCell ref="H8:I9"/>
    <mergeCell ref="J8:K9"/>
  </mergeCells>
  <printOptions horizontalCentered="1" verticalCentered="1"/>
  <pageMargins left="0.31496062992125984" right="0.31496062992125984" top="0.15748031496062992" bottom="0.15748031496062992" header="0" footer="0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7"/>
  <sheetViews>
    <sheetView zoomScalePageLayoutView="0" workbookViewId="0" topLeftCell="T1">
      <selection activeCell="AK1" sqref="AK1"/>
    </sheetView>
  </sheetViews>
  <sheetFormatPr defaultColWidth="8.796875" defaultRowHeight="15" customHeight="1"/>
  <cols>
    <col min="1" max="1" width="3.09765625" style="0" customWidth="1"/>
    <col min="2" max="2" width="9.3984375" style="0" customWidth="1"/>
    <col min="3" max="19" width="8.09765625" style="0" customWidth="1"/>
    <col min="20" max="20" width="9.3984375" style="0" customWidth="1"/>
    <col min="21" max="22" width="3.09765625" style="0" customWidth="1"/>
    <col min="23" max="23" width="9.3984375" style="0" customWidth="1"/>
    <col min="24" max="16384" width="8.09765625" style="0" customWidth="1"/>
  </cols>
  <sheetData>
    <row r="1" spans="1:37" ht="15" customHeight="1">
      <c r="A1" s="183" t="s">
        <v>228</v>
      </c>
      <c r="AK1" s="184" t="s">
        <v>253</v>
      </c>
    </row>
    <row r="3" spans="1:37" ht="15" customHeight="1">
      <c r="A3" s="244" t="s">
        <v>237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U3" s="250" t="s">
        <v>252</v>
      </c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</row>
    <row r="4" spans="1:37" ht="15" customHeight="1">
      <c r="A4" s="243" t="s">
        <v>236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U4" s="243" t="s">
        <v>251</v>
      </c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</row>
    <row r="5" spans="1:37" ht="15" customHeight="1" thickBot="1">
      <c r="A5" s="1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42" t="s">
        <v>215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65" t="s">
        <v>250</v>
      </c>
    </row>
    <row r="6" spans="1:37" ht="15" customHeight="1">
      <c r="A6" s="45" t="s">
        <v>235</v>
      </c>
      <c r="B6" s="46"/>
      <c r="C6" s="239" t="s">
        <v>234</v>
      </c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238"/>
      <c r="Q6" s="255" t="s">
        <v>233</v>
      </c>
      <c r="R6" s="126"/>
      <c r="S6" s="126"/>
      <c r="U6" s="119" t="s">
        <v>249</v>
      </c>
      <c r="V6" s="119"/>
      <c r="W6" s="307"/>
      <c r="X6" s="306" t="s">
        <v>248</v>
      </c>
      <c r="Y6" s="305"/>
      <c r="Z6" s="303" t="s">
        <v>247</v>
      </c>
      <c r="AA6" s="302"/>
      <c r="AB6" s="302"/>
      <c r="AC6" s="302"/>
      <c r="AD6" s="302"/>
      <c r="AE6" s="302"/>
      <c r="AF6" s="302"/>
      <c r="AG6" s="302"/>
      <c r="AH6" s="304"/>
      <c r="AI6" s="303" t="s">
        <v>246</v>
      </c>
      <c r="AJ6" s="302"/>
      <c r="AK6" s="302"/>
    </row>
    <row r="7" spans="1:37" ht="15" customHeight="1">
      <c r="A7" s="253"/>
      <c r="B7" s="48"/>
      <c r="C7" s="236" t="s">
        <v>232</v>
      </c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4"/>
      <c r="O7" s="233"/>
      <c r="P7" s="232"/>
      <c r="Q7" s="254"/>
      <c r="R7" s="223"/>
      <c r="S7" s="223"/>
      <c r="U7" s="301"/>
      <c r="V7" s="301"/>
      <c r="W7" s="300"/>
      <c r="X7" s="299"/>
      <c r="Y7" s="94"/>
      <c r="Z7" s="298" t="s">
        <v>245</v>
      </c>
      <c r="AA7" s="297"/>
      <c r="AB7" s="296"/>
      <c r="AC7" s="298" t="s">
        <v>244</v>
      </c>
      <c r="AD7" s="297"/>
      <c r="AE7" s="296"/>
      <c r="AF7" s="298" t="s">
        <v>243</v>
      </c>
      <c r="AG7" s="297"/>
      <c r="AH7" s="296"/>
      <c r="AI7" s="295" t="s">
        <v>65</v>
      </c>
      <c r="AJ7" s="295" t="s">
        <v>64</v>
      </c>
      <c r="AK7" s="294" t="s">
        <v>63</v>
      </c>
    </row>
    <row r="8" spans="1:37" ht="15" customHeight="1">
      <c r="A8" s="253"/>
      <c r="B8" s="48"/>
      <c r="C8" s="227" t="s">
        <v>210</v>
      </c>
      <c r="D8" s="213"/>
      <c r="E8" s="212"/>
      <c r="F8" s="227" t="s">
        <v>209</v>
      </c>
      <c r="G8" s="212"/>
      <c r="H8" s="227" t="s">
        <v>208</v>
      </c>
      <c r="I8" s="212"/>
      <c r="J8" s="227" t="s">
        <v>231</v>
      </c>
      <c r="K8" s="212"/>
      <c r="L8" s="228" t="s">
        <v>206</v>
      </c>
      <c r="M8" s="227" t="s">
        <v>205</v>
      </c>
      <c r="N8" s="212"/>
      <c r="O8" s="226" t="s">
        <v>6</v>
      </c>
      <c r="P8" s="225"/>
      <c r="Q8" s="254" t="s">
        <v>230</v>
      </c>
      <c r="R8" s="223"/>
      <c r="S8" s="223"/>
      <c r="U8" s="105"/>
      <c r="V8" s="105"/>
      <c r="W8" s="293"/>
      <c r="X8" s="287"/>
      <c r="Y8" s="292"/>
      <c r="Z8" s="291" t="s">
        <v>65</v>
      </c>
      <c r="AA8" s="290" t="s">
        <v>64</v>
      </c>
      <c r="AB8" s="290" t="s">
        <v>63</v>
      </c>
      <c r="AC8" s="290" t="s">
        <v>65</v>
      </c>
      <c r="AD8" s="290" t="s">
        <v>64</v>
      </c>
      <c r="AE8" s="290" t="s">
        <v>63</v>
      </c>
      <c r="AF8" s="290" t="s">
        <v>65</v>
      </c>
      <c r="AG8" s="290" t="s">
        <v>64</v>
      </c>
      <c r="AH8" s="289" t="s">
        <v>63</v>
      </c>
      <c r="AI8" s="288"/>
      <c r="AJ8" s="288"/>
      <c r="AK8" s="287"/>
    </row>
    <row r="9" spans="1:37" ht="15" customHeight="1">
      <c r="A9" s="253"/>
      <c r="B9" s="48"/>
      <c r="C9" s="113"/>
      <c r="D9" s="112"/>
      <c r="E9" s="111"/>
      <c r="F9" s="113"/>
      <c r="G9" s="111"/>
      <c r="H9" s="113"/>
      <c r="I9" s="111"/>
      <c r="J9" s="113" t="s">
        <v>229</v>
      </c>
      <c r="K9" s="111"/>
      <c r="L9" s="222" t="s">
        <v>202</v>
      </c>
      <c r="M9" s="113"/>
      <c r="N9" s="111"/>
      <c r="O9" s="221"/>
      <c r="P9" s="220"/>
      <c r="Q9" s="252"/>
      <c r="R9" s="112"/>
      <c r="S9" s="112"/>
      <c r="U9" s="213" t="s">
        <v>242</v>
      </c>
      <c r="V9" s="213"/>
      <c r="W9" s="212"/>
      <c r="X9" s="73">
        <v>66</v>
      </c>
      <c r="Y9" s="282">
        <v>3</v>
      </c>
      <c r="Z9" s="285">
        <f>SUM(AA9:AB9)</f>
        <v>3572</v>
      </c>
      <c r="AA9" s="286">
        <f>SUM(AD9,AG9)</f>
        <v>2590</v>
      </c>
      <c r="AB9" s="286">
        <f>SUM(AE9,AH9)</f>
        <v>982</v>
      </c>
      <c r="AC9" s="285">
        <f>SUM(AD9:AE9)</f>
        <v>2946</v>
      </c>
      <c r="AD9" s="73">
        <v>2258</v>
      </c>
      <c r="AE9" s="73">
        <v>688</v>
      </c>
      <c r="AF9" s="285">
        <f>SUM(AG9:AH9)</f>
        <v>626</v>
      </c>
      <c r="AG9" s="73">
        <v>332</v>
      </c>
      <c r="AH9" s="73">
        <v>294</v>
      </c>
      <c r="AI9" s="285">
        <f>SUM(AJ9:AK9)</f>
        <v>689</v>
      </c>
      <c r="AJ9" s="73">
        <v>351</v>
      </c>
      <c r="AK9" s="73">
        <v>338</v>
      </c>
    </row>
    <row r="10" spans="1:37" ht="15" customHeight="1">
      <c r="A10" s="49"/>
      <c r="B10" s="50"/>
      <c r="C10" s="215" t="s">
        <v>2</v>
      </c>
      <c r="D10" s="215" t="s">
        <v>3</v>
      </c>
      <c r="E10" s="215" t="s">
        <v>4</v>
      </c>
      <c r="F10" s="215" t="s">
        <v>3</v>
      </c>
      <c r="G10" s="215" t="s">
        <v>4</v>
      </c>
      <c r="H10" s="215" t="s">
        <v>3</v>
      </c>
      <c r="I10" s="215" t="s">
        <v>4</v>
      </c>
      <c r="J10" s="215" t="s">
        <v>3</v>
      </c>
      <c r="K10" s="215" t="s">
        <v>4</v>
      </c>
      <c r="L10" s="215" t="s">
        <v>4</v>
      </c>
      <c r="M10" s="215" t="s">
        <v>3</v>
      </c>
      <c r="N10" s="215" t="s">
        <v>4</v>
      </c>
      <c r="O10" s="215" t="s">
        <v>3</v>
      </c>
      <c r="P10" s="217" t="s">
        <v>4</v>
      </c>
      <c r="Q10" s="215" t="s">
        <v>2</v>
      </c>
      <c r="R10" s="215" t="s">
        <v>3</v>
      </c>
      <c r="S10" s="214" t="s">
        <v>4</v>
      </c>
      <c r="U10" s="284" t="s">
        <v>61</v>
      </c>
      <c r="V10" s="284"/>
      <c r="W10" s="209"/>
      <c r="X10" s="73">
        <v>66</v>
      </c>
      <c r="Y10" s="282">
        <v>3</v>
      </c>
      <c r="Z10" s="69">
        <f>SUM(AA10:AB10)</f>
        <v>3511</v>
      </c>
      <c r="AA10" s="267">
        <f>SUM(AD10,AG10)</f>
        <v>2540</v>
      </c>
      <c r="AB10" s="267">
        <f>SUM(AE10,AH10)</f>
        <v>971</v>
      </c>
      <c r="AC10" s="69">
        <f>SUM(AD10:AE10)</f>
        <v>2937</v>
      </c>
      <c r="AD10" s="73">
        <v>2229</v>
      </c>
      <c r="AE10" s="73">
        <v>708</v>
      </c>
      <c r="AF10" s="69">
        <f>SUM(AG10:AH10)</f>
        <v>574</v>
      </c>
      <c r="AG10" s="73">
        <v>311</v>
      </c>
      <c r="AH10" s="73">
        <v>263</v>
      </c>
      <c r="AI10" s="69">
        <f>SUM(AJ10:AK10)</f>
        <v>687</v>
      </c>
      <c r="AJ10" s="73">
        <v>343</v>
      </c>
      <c r="AK10" s="73">
        <v>344</v>
      </c>
    </row>
    <row r="11" spans="1:37" ht="15" customHeight="1">
      <c r="A11" s="213" t="s">
        <v>62</v>
      </c>
      <c r="B11" s="212"/>
      <c r="C11" s="178">
        <f>SUM(D11:E11)</f>
        <v>2544</v>
      </c>
      <c r="D11" s="178">
        <f>SUM(F11,H11,J11,M11)</f>
        <v>1455</v>
      </c>
      <c r="E11" s="178">
        <f>SUM(G11,I11,K11,L11,N11)</f>
        <v>1089</v>
      </c>
      <c r="F11" s="168">
        <v>104</v>
      </c>
      <c r="G11" s="168">
        <v>2</v>
      </c>
      <c r="H11" s="168">
        <v>109</v>
      </c>
      <c r="I11" s="168">
        <v>4</v>
      </c>
      <c r="J11" s="168">
        <v>1202</v>
      </c>
      <c r="K11" s="168">
        <v>909</v>
      </c>
      <c r="L11" s="168">
        <v>107</v>
      </c>
      <c r="M11" s="168">
        <v>40</v>
      </c>
      <c r="N11" s="168">
        <v>67</v>
      </c>
      <c r="O11" s="168">
        <v>37</v>
      </c>
      <c r="P11" s="168">
        <v>53</v>
      </c>
      <c r="Q11" s="178">
        <f>SUM(R11:S11)</f>
        <v>500</v>
      </c>
      <c r="R11" s="168">
        <v>91</v>
      </c>
      <c r="S11" s="168">
        <v>409</v>
      </c>
      <c r="U11" s="283" t="s">
        <v>60</v>
      </c>
      <c r="V11" s="284"/>
      <c r="W11" s="209"/>
      <c r="X11" s="73">
        <v>66</v>
      </c>
      <c r="Y11" s="282">
        <v>3</v>
      </c>
      <c r="Z11" s="69">
        <f>SUM(AA11:AB11)</f>
        <v>3519</v>
      </c>
      <c r="AA11" s="267">
        <f>SUM(AD11,AG11)</f>
        <v>2503</v>
      </c>
      <c r="AB11" s="267">
        <f>SUM(AE11,AH11)</f>
        <v>1016</v>
      </c>
      <c r="AC11" s="69">
        <f>SUM(AD11:AE11)</f>
        <v>2911</v>
      </c>
      <c r="AD11" s="73">
        <v>2178</v>
      </c>
      <c r="AE11" s="73">
        <v>733</v>
      </c>
      <c r="AF11" s="69">
        <f>SUM(AG11:AH11)</f>
        <v>608</v>
      </c>
      <c r="AG11" s="73">
        <v>325</v>
      </c>
      <c r="AH11" s="73">
        <v>283</v>
      </c>
      <c r="AI11" s="69">
        <f>SUM(AJ11:AK11)</f>
        <v>684</v>
      </c>
      <c r="AJ11" s="73">
        <v>339</v>
      </c>
      <c r="AK11" s="73">
        <v>345</v>
      </c>
    </row>
    <row r="12" spans="1:37" ht="15" customHeight="1">
      <c r="A12" s="211" t="s">
        <v>61</v>
      </c>
      <c r="B12" s="209"/>
      <c r="C12" s="165">
        <f>SUM(D12:E12)</f>
        <v>2534</v>
      </c>
      <c r="D12" s="165">
        <f>SUM(F12,H12,J12,M12)</f>
        <v>1431</v>
      </c>
      <c r="E12" s="165">
        <f>SUM(G12,I12,K12,L12,N12)</f>
        <v>1103</v>
      </c>
      <c r="F12" s="168">
        <v>102</v>
      </c>
      <c r="G12" s="168">
        <v>2</v>
      </c>
      <c r="H12" s="168">
        <v>107</v>
      </c>
      <c r="I12" s="168">
        <v>4</v>
      </c>
      <c r="J12" s="168">
        <v>1182</v>
      </c>
      <c r="K12" s="168">
        <v>919</v>
      </c>
      <c r="L12" s="168">
        <v>104</v>
      </c>
      <c r="M12" s="168">
        <v>40</v>
      </c>
      <c r="N12" s="168">
        <v>74</v>
      </c>
      <c r="O12" s="168">
        <v>48</v>
      </c>
      <c r="P12" s="168">
        <v>50</v>
      </c>
      <c r="Q12" s="165">
        <f>SUM(R12:S12)</f>
        <v>502</v>
      </c>
      <c r="R12" s="168">
        <v>90</v>
      </c>
      <c r="S12" s="168">
        <v>412</v>
      </c>
      <c r="U12" s="283" t="s">
        <v>59</v>
      </c>
      <c r="V12" s="283"/>
      <c r="W12" s="209"/>
      <c r="X12" s="73">
        <v>66</v>
      </c>
      <c r="Y12" s="282">
        <v>3</v>
      </c>
      <c r="Z12" s="69">
        <f>SUM(AA12:AB12)</f>
        <v>3499</v>
      </c>
      <c r="AA12" s="267">
        <f>SUM(AD12,AG12)</f>
        <v>2472</v>
      </c>
      <c r="AB12" s="267">
        <f>SUM(AE12,AH12)</f>
        <v>1027</v>
      </c>
      <c r="AC12" s="69">
        <f>SUM(AD12:AE12)</f>
        <v>2886</v>
      </c>
      <c r="AD12" s="73">
        <v>2148</v>
      </c>
      <c r="AE12" s="73">
        <v>738</v>
      </c>
      <c r="AF12" s="69">
        <f>SUM(AG12:AH12)</f>
        <v>613</v>
      </c>
      <c r="AG12" s="73">
        <v>324</v>
      </c>
      <c r="AH12" s="73">
        <v>289</v>
      </c>
      <c r="AI12" s="69">
        <f>SUM(AJ12:AK12)</f>
        <v>681</v>
      </c>
      <c r="AJ12" s="73">
        <v>336</v>
      </c>
      <c r="AK12" s="73">
        <v>345</v>
      </c>
    </row>
    <row r="13" spans="1:37" ht="15" customHeight="1">
      <c r="A13" s="210" t="s">
        <v>60</v>
      </c>
      <c r="B13" s="209"/>
      <c r="C13" s="165">
        <f>SUM(D13:E13)</f>
        <v>2484</v>
      </c>
      <c r="D13" s="165">
        <f>SUM(F13,H13,J13,M13)</f>
        <v>1406</v>
      </c>
      <c r="E13" s="165">
        <f>SUM(G13,I13,K13,L13,N13)</f>
        <v>1078</v>
      </c>
      <c r="F13" s="168">
        <v>103</v>
      </c>
      <c r="G13" s="168">
        <v>2</v>
      </c>
      <c r="H13" s="168">
        <v>104</v>
      </c>
      <c r="I13" s="168">
        <v>7</v>
      </c>
      <c r="J13" s="168">
        <v>1165</v>
      </c>
      <c r="K13" s="168">
        <v>910</v>
      </c>
      <c r="L13" s="168">
        <v>105</v>
      </c>
      <c r="M13" s="168">
        <v>34</v>
      </c>
      <c r="N13" s="168">
        <v>54</v>
      </c>
      <c r="O13" s="168">
        <v>48</v>
      </c>
      <c r="P13" s="168">
        <v>51</v>
      </c>
      <c r="Q13" s="165">
        <f>SUM(R13:S13)</f>
        <v>497</v>
      </c>
      <c r="R13" s="168">
        <v>91</v>
      </c>
      <c r="S13" s="168">
        <v>406</v>
      </c>
      <c r="U13" s="208" t="s">
        <v>58</v>
      </c>
      <c r="V13" s="208"/>
      <c r="W13" s="207"/>
      <c r="X13" s="203">
        <f>SUM(X15:X17)</f>
        <v>65</v>
      </c>
      <c r="Y13" s="280">
        <f>SUM(Y15:Y17)</f>
        <v>3</v>
      </c>
      <c r="Z13" s="203">
        <f>SUM(Z15:Z17)</f>
        <v>3470</v>
      </c>
      <c r="AA13" s="203">
        <f>SUM(AA15:AA17)</f>
        <v>2435</v>
      </c>
      <c r="AB13" s="203">
        <f>SUM(AB15:AB17)</f>
        <v>1035</v>
      </c>
      <c r="AC13" s="203">
        <f>SUM(AC15:AC17)</f>
        <v>2874</v>
      </c>
      <c r="AD13" s="203">
        <f>SUM(AD15:AD17)</f>
        <v>2121</v>
      </c>
      <c r="AE13" s="203">
        <f>SUM(AE15:AE17)</f>
        <v>753</v>
      </c>
      <c r="AF13" s="203">
        <f>SUM(AF15:AF17)</f>
        <v>596</v>
      </c>
      <c r="AG13" s="203">
        <f>SUM(AG15:AG17)</f>
        <v>314</v>
      </c>
      <c r="AH13" s="203">
        <f>SUM(AH15:AH17)</f>
        <v>282</v>
      </c>
      <c r="AI13" s="203">
        <f>SUM(AI15:AI17)</f>
        <v>669</v>
      </c>
      <c r="AJ13" s="203">
        <f>SUM(AJ15:AJ17)</f>
        <v>332</v>
      </c>
      <c r="AK13" s="203">
        <f>SUM(AK15:AK17)</f>
        <v>337</v>
      </c>
    </row>
    <row r="14" spans="1:37" ht="15" customHeight="1">
      <c r="A14" s="210" t="s">
        <v>59</v>
      </c>
      <c r="B14" s="209"/>
      <c r="C14" s="165">
        <f>SUM(D14:E14)</f>
        <v>2456</v>
      </c>
      <c r="D14" s="165">
        <f>SUM(F14,H14,J14,M14)</f>
        <v>1379</v>
      </c>
      <c r="E14" s="165">
        <f>SUM(G14,I14,K14,L14,N14)</f>
        <v>1077</v>
      </c>
      <c r="F14" s="168">
        <v>105</v>
      </c>
      <c r="G14" s="31" t="s">
        <v>12</v>
      </c>
      <c r="H14" s="168">
        <v>102</v>
      </c>
      <c r="I14" s="168">
        <v>9</v>
      </c>
      <c r="J14" s="168">
        <v>1129</v>
      </c>
      <c r="K14" s="168">
        <v>893</v>
      </c>
      <c r="L14" s="168">
        <v>104</v>
      </c>
      <c r="M14" s="168">
        <v>43</v>
      </c>
      <c r="N14" s="168">
        <v>71</v>
      </c>
      <c r="O14" s="168">
        <v>46</v>
      </c>
      <c r="P14" s="168">
        <v>57</v>
      </c>
      <c r="Q14" s="165">
        <f>SUM(R14:S14)</f>
        <v>491</v>
      </c>
      <c r="R14" s="168">
        <v>88</v>
      </c>
      <c r="S14" s="168">
        <v>403</v>
      </c>
      <c r="U14" s="206"/>
      <c r="V14" s="206"/>
      <c r="W14" s="205"/>
      <c r="X14" s="203"/>
      <c r="Y14" s="280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</row>
    <row r="15" spans="1:37" ht="15" customHeight="1">
      <c r="A15" s="208" t="s">
        <v>58</v>
      </c>
      <c r="B15" s="207"/>
      <c r="C15" s="163">
        <f>SUM(C21:C30,C33,C39,C49,C56,C62,C70,C76)</f>
        <v>2423</v>
      </c>
      <c r="D15" s="163">
        <f>SUM(D21:D30,D33,D39,D49,D56,D62,D70,D76)</f>
        <v>1364</v>
      </c>
      <c r="E15" s="163">
        <f>SUM(E21:E30,E33,E39,E49,E56,E62,E70,E76)</f>
        <v>1059</v>
      </c>
      <c r="F15" s="163">
        <f>SUM(F21:F30,F33,F39,F49,F56,F62,F70,F76)</f>
        <v>105</v>
      </c>
      <c r="G15" s="188" t="s">
        <v>29</v>
      </c>
      <c r="H15" s="163">
        <f>SUM(H21:H30,H33,H39,H49,H56,H62,H70,H76)</f>
        <v>101</v>
      </c>
      <c r="I15" s="163">
        <f>SUM(I21:I30,I33,I39,I49,I56,I62,I70,I76)</f>
        <v>10</v>
      </c>
      <c r="J15" s="163">
        <f>SUM(J21:J30,J33,J39,J49,J56,J62,J70,J76)</f>
        <v>1108</v>
      </c>
      <c r="K15" s="163">
        <f>SUM(K21:K30,K33,K39,K49,K56,K62,K70,K76)</f>
        <v>864</v>
      </c>
      <c r="L15" s="163">
        <f>SUM(L21:L30,L33,L39,L49,L56,L62,L70,L76)</f>
        <v>101</v>
      </c>
      <c r="M15" s="163">
        <f>SUM(M21:M30,M33,M39,M49,M56,M62,M70,M76)</f>
        <v>50</v>
      </c>
      <c r="N15" s="163">
        <f>SUM(N21:N30,N33,N39,N49,N56,N62,N70,N76)</f>
        <v>84</v>
      </c>
      <c r="O15" s="163">
        <f>SUM(O21:O30,O33,O39,O49,O56,O62,O70,O76)</f>
        <v>29</v>
      </c>
      <c r="P15" s="163">
        <f>SUM(P21:P30,P33,P39,P49,P56,P62,P70,P76)</f>
        <v>59</v>
      </c>
      <c r="Q15" s="163">
        <f>SUM(Q21:Q30,Q33,Q39,Q49,Q56,Q62,Q70,Q76)</f>
        <v>485</v>
      </c>
      <c r="R15" s="163">
        <f>SUM(R21:R30,R33,R39,R49,R56,R62,R70,R76)</f>
        <v>88</v>
      </c>
      <c r="S15" s="163">
        <f>SUM(S21:S30,S33,S39,S49,S56,S62,S70,S76)</f>
        <v>397</v>
      </c>
      <c r="U15" s="249" t="s">
        <v>57</v>
      </c>
      <c r="V15" s="249"/>
      <c r="W15" s="248"/>
      <c r="X15" s="203">
        <v>1</v>
      </c>
      <c r="Y15" s="276" t="s">
        <v>29</v>
      </c>
      <c r="Z15" s="163">
        <f>SUM(AA15:AB15)</f>
        <v>32</v>
      </c>
      <c r="AA15" s="204">
        <f>SUM(AD15,AG15)</f>
        <v>23</v>
      </c>
      <c r="AB15" s="204">
        <f>SUM(AE15,AH15)</f>
        <v>9</v>
      </c>
      <c r="AC15" s="163">
        <f>SUM(AD15:AE15)</f>
        <v>24</v>
      </c>
      <c r="AD15" s="203">
        <v>18</v>
      </c>
      <c r="AE15" s="203">
        <v>6</v>
      </c>
      <c r="AF15" s="163">
        <f>SUM(AG15:AH15)</f>
        <v>8</v>
      </c>
      <c r="AG15" s="203">
        <v>5</v>
      </c>
      <c r="AH15" s="203">
        <v>3</v>
      </c>
      <c r="AI15" s="163">
        <f>SUM(AJ15:AK15)</f>
        <v>3</v>
      </c>
      <c r="AJ15" s="203">
        <v>1</v>
      </c>
      <c r="AK15" s="203">
        <v>2</v>
      </c>
    </row>
    <row r="16" spans="1:37" ht="15" customHeight="1">
      <c r="A16" s="206"/>
      <c r="B16" s="205"/>
      <c r="C16" s="163"/>
      <c r="D16" s="163"/>
      <c r="E16" s="163"/>
      <c r="F16" s="163"/>
      <c r="G16" s="188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U16" s="249" t="s">
        <v>56</v>
      </c>
      <c r="V16" s="249"/>
      <c r="W16" s="248"/>
      <c r="X16" s="203">
        <v>55</v>
      </c>
      <c r="Y16" s="281">
        <v>3</v>
      </c>
      <c r="Z16" s="163">
        <f>SUM(AA16:AB16)</f>
        <v>2833</v>
      </c>
      <c r="AA16" s="204">
        <f>SUM(AD16,AG16)</f>
        <v>1993</v>
      </c>
      <c r="AB16" s="204">
        <f>SUM(AE16,AH16)</f>
        <v>840</v>
      </c>
      <c r="AC16" s="163">
        <f>SUM(AD16:AE16)</f>
        <v>2458</v>
      </c>
      <c r="AD16" s="203">
        <v>1801</v>
      </c>
      <c r="AE16" s="203">
        <v>657</v>
      </c>
      <c r="AF16" s="163">
        <f>SUM(AG16:AH16)</f>
        <v>375</v>
      </c>
      <c r="AG16" s="203">
        <v>192</v>
      </c>
      <c r="AH16" s="203">
        <v>183</v>
      </c>
      <c r="AI16" s="163">
        <f>SUM(AJ16:AK16)</f>
        <v>602</v>
      </c>
      <c r="AJ16" s="203">
        <v>306</v>
      </c>
      <c r="AK16" s="203">
        <v>296</v>
      </c>
    </row>
    <row r="17" spans="1:37" ht="15" customHeight="1">
      <c r="A17" s="249" t="s">
        <v>57</v>
      </c>
      <c r="B17" s="248"/>
      <c r="C17" s="163">
        <f>SUM(D17:E17)</f>
        <v>23</v>
      </c>
      <c r="D17" s="163">
        <f>SUM(F17,H17,J17,M17)</f>
        <v>16</v>
      </c>
      <c r="E17" s="163">
        <f>SUM(G17,I17,K17,L17,N17)</f>
        <v>7</v>
      </c>
      <c r="F17" s="188" t="s">
        <v>29</v>
      </c>
      <c r="G17" s="188" t="s">
        <v>29</v>
      </c>
      <c r="H17" s="188" t="s">
        <v>29</v>
      </c>
      <c r="I17" s="188">
        <v>1</v>
      </c>
      <c r="J17" s="204">
        <v>16</v>
      </c>
      <c r="K17" s="204">
        <v>5</v>
      </c>
      <c r="L17" s="204">
        <v>1</v>
      </c>
      <c r="M17" s="188" t="s">
        <v>29</v>
      </c>
      <c r="N17" s="188" t="s">
        <v>29</v>
      </c>
      <c r="O17" s="204">
        <v>5</v>
      </c>
      <c r="P17" s="204">
        <v>4</v>
      </c>
      <c r="Q17" s="163">
        <f>SUM(R17:S17)</f>
        <v>2</v>
      </c>
      <c r="R17" s="188" t="s">
        <v>29</v>
      </c>
      <c r="S17" s="204">
        <v>2</v>
      </c>
      <c r="U17" s="249" t="s">
        <v>49</v>
      </c>
      <c r="V17" s="249"/>
      <c r="W17" s="248"/>
      <c r="X17" s="203">
        <v>9</v>
      </c>
      <c r="Y17" s="276" t="s">
        <v>29</v>
      </c>
      <c r="Z17" s="163">
        <f>SUM(AA17:AB17)</f>
        <v>605</v>
      </c>
      <c r="AA17" s="204">
        <f>SUM(AD17,AG17)</f>
        <v>419</v>
      </c>
      <c r="AB17" s="204">
        <f>SUM(AE17,AH17)</f>
        <v>186</v>
      </c>
      <c r="AC17" s="163">
        <f>SUM(AD17:AE17)</f>
        <v>392</v>
      </c>
      <c r="AD17" s="203">
        <v>302</v>
      </c>
      <c r="AE17" s="203">
        <v>90</v>
      </c>
      <c r="AF17" s="163">
        <f>SUM(AG17:AH17)</f>
        <v>213</v>
      </c>
      <c r="AG17" s="203">
        <v>117</v>
      </c>
      <c r="AH17" s="203">
        <v>96</v>
      </c>
      <c r="AI17" s="163">
        <f>SUM(AJ17:AK17)</f>
        <v>64</v>
      </c>
      <c r="AJ17" s="203">
        <v>25</v>
      </c>
      <c r="AK17" s="203">
        <v>39</v>
      </c>
    </row>
    <row r="18" spans="1:37" ht="15" customHeight="1">
      <c r="A18" s="249" t="s">
        <v>56</v>
      </c>
      <c r="B18" s="248"/>
      <c r="C18" s="163">
        <f>SUM(D18:E18)</f>
        <v>2385</v>
      </c>
      <c r="D18" s="163">
        <f>SUM(F18,H18,J18,M18)</f>
        <v>1340</v>
      </c>
      <c r="E18" s="163">
        <f>SUM(G18,I18,K18,L18,N18)</f>
        <v>1045</v>
      </c>
      <c r="F18" s="203">
        <v>105</v>
      </c>
      <c r="G18" s="188" t="s">
        <v>29</v>
      </c>
      <c r="H18" s="203">
        <v>99</v>
      </c>
      <c r="I18" s="203">
        <v>9</v>
      </c>
      <c r="J18" s="203">
        <v>1086</v>
      </c>
      <c r="K18" s="203">
        <v>852</v>
      </c>
      <c r="L18" s="203">
        <v>100</v>
      </c>
      <c r="M18" s="203">
        <v>50</v>
      </c>
      <c r="N18" s="203">
        <v>84</v>
      </c>
      <c r="O18" s="203">
        <v>10</v>
      </c>
      <c r="P18" s="203">
        <v>37</v>
      </c>
      <c r="Q18" s="163">
        <f>SUM(R18:S18)</f>
        <v>482</v>
      </c>
      <c r="R18" s="203">
        <v>88</v>
      </c>
      <c r="S18" s="203">
        <v>394</v>
      </c>
      <c r="U18" s="200"/>
      <c r="V18" s="200"/>
      <c r="W18" s="202"/>
      <c r="X18" s="203"/>
      <c r="Y18" s="280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</row>
    <row r="19" spans="1:37" ht="15" customHeight="1">
      <c r="A19" s="249" t="s">
        <v>49</v>
      </c>
      <c r="B19" s="248"/>
      <c r="C19" s="163">
        <f>SUM(D19:E19)</f>
        <v>15</v>
      </c>
      <c r="D19" s="163">
        <f>SUM(F19,H19,J19,M19)</f>
        <v>8</v>
      </c>
      <c r="E19" s="163">
        <f>SUM(G19,I19,K19,L19,N19)</f>
        <v>7</v>
      </c>
      <c r="F19" s="188" t="s">
        <v>29</v>
      </c>
      <c r="G19" s="188" t="s">
        <v>29</v>
      </c>
      <c r="H19" s="188">
        <v>2</v>
      </c>
      <c r="I19" s="27" t="s">
        <v>29</v>
      </c>
      <c r="J19" s="203">
        <v>6</v>
      </c>
      <c r="K19" s="203">
        <v>7</v>
      </c>
      <c r="L19" s="188" t="s">
        <v>29</v>
      </c>
      <c r="M19" s="188" t="s">
        <v>29</v>
      </c>
      <c r="N19" s="188" t="s">
        <v>29</v>
      </c>
      <c r="O19" s="203">
        <v>14</v>
      </c>
      <c r="P19" s="203">
        <v>18</v>
      </c>
      <c r="Q19" s="163">
        <f>SUM(R19:S19)</f>
        <v>1</v>
      </c>
      <c r="R19" s="188" t="s">
        <v>29</v>
      </c>
      <c r="S19" s="203">
        <v>1</v>
      </c>
      <c r="U19" s="190" t="s">
        <v>241</v>
      </c>
      <c r="V19" s="190"/>
      <c r="W19" s="189"/>
      <c r="X19" s="203">
        <f>SUM(X20:X29,X32,X38,X48,X55,X61,X69,X75)</f>
        <v>50</v>
      </c>
      <c r="Y19" s="280">
        <f>SUM(Y20:Y29,Y32,Y38,Y48,Y55,Y61,Y69,Y75)</f>
        <v>3</v>
      </c>
      <c r="Z19" s="203">
        <f>SUM(Z20:Z29,Z32,Z38,Z48,Z55,Z61,Z69,Z75)</f>
        <v>2588</v>
      </c>
      <c r="AA19" s="203">
        <f>SUM(AA20:AA29,AA32,AA38,AA48,AA55,AA61,AA69,AA75)</f>
        <v>1807</v>
      </c>
      <c r="AB19" s="203">
        <f>SUM(AB20:AB29,AB32,AB38,AB48,AB55,AB61,AB69,AB75)</f>
        <v>781</v>
      </c>
      <c r="AC19" s="203">
        <f>SUM(AC20:AC29,AC32,AC38,AC48,AC55,AC61,AC69,AC75)</f>
        <v>2286</v>
      </c>
      <c r="AD19" s="203">
        <f>SUM(AD20:AD29,AD32,AD38,AD48,AD55,AD61,AD69,AD75)</f>
        <v>1662</v>
      </c>
      <c r="AE19" s="203">
        <f>SUM(AE20:AE29,AE32,AE38,AE48,AE55,AE61,AE69,AE75)</f>
        <v>624</v>
      </c>
      <c r="AF19" s="203">
        <f>SUM(AF20:AF29,AF32,AF38,AF48,AF55,AF61,AF69,AF75)</f>
        <v>302</v>
      </c>
      <c r="AG19" s="203">
        <f>SUM(AG20:AG29,AG32,AG38,AG48,AG55,AG61,AG69,AG75)</f>
        <v>145</v>
      </c>
      <c r="AH19" s="203">
        <f>SUM(AH20:AH29,AH32,AH38,AH48,AH55,AH61,AH69,AH75)</f>
        <v>157</v>
      </c>
      <c r="AI19" s="203">
        <f>SUM(AI20:AI29,AI32,AI38,AI48,AI55,AI61,AI69,AI75)</f>
        <v>556</v>
      </c>
      <c r="AJ19" s="203">
        <f>SUM(AJ20:AJ29,AJ32,AJ38,AJ48,AJ55,AJ61,AJ69,AJ75)</f>
        <v>288</v>
      </c>
      <c r="AK19" s="203">
        <f>SUM(AK20:AK29,AK32,AK38,AK48,AK55,AK61,AK69,AK75)</f>
        <v>268</v>
      </c>
    </row>
    <row r="20" spans="1:37" ht="15" customHeight="1">
      <c r="A20" s="200"/>
      <c r="B20" s="202"/>
      <c r="C20" s="163"/>
      <c r="D20" s="163"/>
      <c r="E20" s="163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163"/>
      <c r="R20" s="84"/>
      <c r="S20" s="84"/>
      <c r="U20" s="200"/>
      <c r="V20" s="190" t="s">
        <v>179</v>
      </c>
      <c r="W20" s="189"/>
      <c r="X20" s="203">
        <v>12</v>
      </c>
      <c r="Y20" s="281">
        <v>2</v>
      </c>
      <c r="Z20" s="163">
        <f>SUM(AA20:AB20)</f>
        <v>895</v>
      </c>
      <c r="AA20" s="204">
        <f>SUM(AD20,AG20)</f>
        <v>627</v>
      </c>
      <c r="AB20" s="204">
        <f>SUM(AE20,AH20)</f>
        <v>268</v>
      </c>
      <c r="AC20" s="163">
        <f>SUM(AD20:AE20)</f>
        <v>819</v>
      </c>
      <c r="AD20" s="203">
        <v>592</v>
      </c>
      <c r="AE20" s="203">
        <v>227</v>
      </c>
      <c r="AF20" s="163">
        <f>SUM(AG20:AH20)</f>
        <v>76</v>
      </c>
      <c r="AG20" s="203">
        <v>35</v>
      </c>
      <c r="AH20" s="203">
        <v>41</v>
      </c>
      <c r="AI20" s="163">
        <f>SUM(AJ20:AK20)</f>
        <v>144</v>
      </c>
      <c r="AJ20" s="203">
        <v>70</v>
      </c>
      <c r="AK20" s="203">
        <v>74</v>
      </c>
    </row>
    <row r="21" spans="1:37" ht="15" customHeight="1">
      <c r="A21" s="190" t="s">
        <v>179</v>
      </c>
      <c r="B21" s="189"/>
      <c r="C21" s="163">
        <f>SUM(D21:E21)</f>
        <v>774</v>
      </c>
      <c r="D21" s="163">
        <f>SUM(F21,H21,J21,M21)</f>
        <v>399</v>
      </c>
      <c r="E21" s="163">
        <f>SUM(G21,I21,K21,L21,N21)</f>
        <v>375</v>
      </c>
      <c r="F21" s="163">
        <v>24</v>
      </c>
      <c r="G21" s="188" t="s">
        <v>29</v>
      </c>
      <c r="H21" s="163">
        <v>22</v>
      </c>
      <c r="I21" s="163">
        <v>6</v>
      </c>
      <c r="J21" s="163">
        <v>337</v>
      </c>
      <c r="K21" s="163">
        <v>320</v>
      </c>
      <c r="L21" s="163">
        <v>25</v>
      </c>
      <c r="M21" s="163">
        <v>16</v>
      </c>
      <c r="N21" s="163">
        <v>24</v>
      </c>
      <c r="O21" s="163">
        <v>19</v>
      </c>
      <c r="P21" s="163">
        <v>29</v>
      </c>
      <c r="Q21" s="163">
        <f>SUM(R21:S21)</f>
        <v>91</v>
      </c>
      <c r="R21" s="163">
        <v>31</v>
      </c>
      <c r="S21" s="163">
        <v>60</v>
      </c>
      <c r="U21" s="200"/>
      <c r="V21" s="190" t="s">
        <v>55</v>
      </c>
      <c r="W21" s="189"/>
      <c r="X21" s="203">
        <v>4</v>
      </c>
      <c r="Y21" s="276" t="s">
        <v>29</v>
      </c>
      <c r="Z21" s="163">
        <f>SUM(AA21:AB21)</f>
        <v>158</v>
      </c>
      <c r="AA21" s="204">
        <f>SUM(AD21,AG21)</f>
        <v>120</v>
      </c>
      <c r="AB21" s="204">
        <f>SUM(AE21,AH21)</f>
        <v>38</v>
      </c>
      <c r="AC21" s="163">
        <f>SUM(AD21:AE21)</f>
        <v>141</v>
      </c>
      <c r="AD21" s="203">
        <v>113</v>
      </c>
      <c r="AE21" s="203">
        <v>28</v>
      </c>
      <c r="AF21" s="163">
        <f>SUM(AG21:AH21)</f>
        <v>17</v>
      </c>
      <c r="AG21" s="203">
        <v>7</v>
      </c>
      <c r="AH21" s="203">
        <v>10</v>
      </c>
      <c r="AI21" s="163">
        <f>SUM(AJ21:AK21)</f>
        <v>50</v>
      </c>
      <c r="AJ21" s="203">
        <v>29</v>
      </c>
      <c r="AK21" s="203">
        <v>21</v>
      </c>
    </row>
    <row r="22" spans="1:37" ht="15" customHeight="1">
      <c r="A22" s="190" t="s">
        <v>55</v>
      </c>
      <c r="B22" s="189"/>
      <c r="C22" s="163">
        <f>SUM(D22:E22)</f>
        <v>108</v>
      </c>
      <c r="D22" s="163">
        <f>SUM(F22,H22,J22,M22)</f>
        <v>62</v>
      </c>
      <c r="E22" s="163">
        <f>SUM(G22,I22,K22,L22,N22)</f>
        <v>46</v>
      </c>
      <c r="F22" s="163">
        <v>6</v>
      </c>
      <c r="G22" s="188" t="s">
        <v>29</v>
      </c>
      <c r="H22" s="163">
        <v>5</v>
      </c>
      <c r="I22" s="27">
        <v>1</v>
      </c>
      <c r="J22" s="163">
        <v>48</v>
      </c>
      <c r="K22" s="163">
        <v>39</v>
      </c>
      <c r="L22" s="163">
        <v>6</v>
      </c>
      <c r="M22" s="27">
        <v>3</v>
      </c>
      <c r="N22" s="27" t="s">
        <v>29</v>
      </c>
      <c r="O22" s="200">
        <v>1</v>
      </c>
      <c r="P22" s="78">
        <v>1</v>
      </c>
      <c r="Q22" s="163">
        <f>SUM(R22:S22)</f>
        <v>36</v>
      </c>
      <c r="R22" s="163">
        <v>5</v>
      </c>
      <c r="S22" s="163">
        <v>31</v>
      </c>
      <c r="U22" s="200"/>
      <c r="V22" s="190" t="s">
        <v>178</v>
      </c>
      <c r="W22" s="189"/>
      <c r="X22" s="203">
        <v>5</v>
      </c>
      <c r="Y22" s="276" t="s">
        <v>29</v>
      </c>
      <c r="Z22" s="163">
        <f>SUM(AA22:AB22)</f>
        <v>302</v>
      </c>
      <c r="AA22" s="204">
        <f>SUM(AD22,AG22)</f>
        <v>209</v>
      </c>
      <c r="AB22" s="204">
        <f>SUM(AE22,AH22)</f>
        <v>93</v>
      </c>
      <c r="AC22" s="163">
        <f>SUM(AD22:AE22)</f>
        <v>258</v>
      </c>
      <c r="AD22" s="203">
        <v>194</v>
      </c>
      <c r="AE22" s="203">
        <v>64</v>
      </c>
      <c r="AF22" s="163">
        <f>SUM(AG22:AH22)</f>
        <v>44</v>
      </c>
      <c r="AG22" s="203">
        <v>15</v>
      </c>
      <c r="AH22" s="203">
        <v>29</v>
      </c>
      <c r="AI22" s="163">
        <f>SUM(AJ22:AK22)</f>
        <v>54</v>
      </c>
      <c r="AJ22" s="203">
        <v>23</v>
      </c>
      <c r="AK22" s="203">
        <v>31</v>
      </c>
    </row>
    <row r="23" spans="1:37" ht="15" customHeight="1">
      <c r="A23" s="190" t="s">
        <v>178</v>
      </c>
      <c r="B23" s="189"/>
      <c r="C23" s="163">
        <f>SUM(D23:E23)</f>
        <v>222</v>
      </c>
      <c r="D23" s="163">
        <f>SUM(F23,H23,J23,M23)</f>
        <v>116</v>
      </c>
      <c r="E23" s="163">
        <f>SUM(G23,I23,K23,L23,N23)</f>
        <v>106</v>
      </c>
      <c r="F23" s="200">
        <v>10</v>
      </c>
      <c r="G23" s="188" t="s">
        <v>29</v>
      </c>
      <c r="H23" s="200">
        <v>9</v>
      </c>
      <c r="I23" s="27">
        <v>1</v>
      </c>
      <c r="J23" s="200">
        <v>96</v>
      </c>
      <c r="K23" s="200">
        <v>90</v>
      </c>
      <c r="L23" s="200">
        <v>10</v>
      </c>
      <c r="M23" s="188">
        <v>1</v>
      </c>
      <c r="N23" s="200">
        <v>5</v>
      </c>
      <c r="O23" s="200">
        <v>1</v>
      </c>
      <c r="P23" s="78">
        <v>2</v>
      </c>
      <c r="Q23" s="163">
        <f>SUM(R23:S23)</f>
        <v>49</v>
      </c>
      <c r="R23" s="200">
        <v>6</v>
      </c>
      <c r="S23" s="200">
        <v>43</v>
      </c>
      <c r="U23" s="200"/>
      <c r="V23" s="190" t="s">
        <v>177</v>
      </c>
      <c r="W23" s="189"/>
      <c r="X23" s="203">
        <v>3</v>
      </c>
      <c r="Y23" s="281">
        <v>1</v>
      </c>
      <c r="Z23" s="163">
        <f>SUM(AA23:AB23)</f>
        <v>108</v>
      </c>
      <c r="AA23" s="204">
        <f>SUM(AD23,AG23)</f>
        <v>82</v>
      </c>
      <c r="AB23" s="204">
        <f>SUM(AE23,AH23)</f>
        <v>26</v>
      </c>
      <c r="AC23" s="163">
        <f>SUM(AD23:AE23)</f>
        <v>88</v>
      </c>
      <c r="AD23" s="203">
        <v>69</v>
      </c>
      <c r="AE23" s="203">
        <v>19</v>
      </c>
      <c r="AF23" s="163">
        <f>SUM(AG23:AH23)</f>
        <v>20</v>
      </c>
      <c r="AG23" s="203">
        <v>13</v>
      </c>
      <c r="AH23" s="203">
        <v>7</v>
      </c>
      <c r="AI23" s="163">
        <f>SUM(AJ23:AK23)</f>
        <v>24</v>
      </c>
      <c r="AJ23" s="203">
        <v>13</v>
      </c>
      <c r="AK23" s="203">
        <v>11</v>
      </c>
    </row>
    <row r="24" spans="1:37" ht="15" customHeight="1">
      <c r="A24" s="190" t="s">
        <v>177</v>
      </c>
      <c r="B24" s="189"/>
      <c r="C24" s="163">
        <f>SUM(D24:E24)</f>
        <v>86</v>
      </c>
      <c r="D24" s="163">
        <f>SUM(F24,H24,J24,M24)</f>
        <v>56</v>
      </c>
      <c r="E24" s="163">
        <f>SUM(G24,I24,K24,L24,N24)</f>
        <v>30</v>
      </c>
      <c r="F24" s="200">
        <v>6</v>
      </c>
      <c r="G24" s="27" t="s">
        <v>29</v>
      </c>
      <c r="H24" s="200">
        <v>7</v>
      </c>
      <c r="I24" s="188" t="s">
        <v>29</v>
      </c>
      <c r="J24" s="200">
        <v>43</v>
      </c>
      <c r="K24" s="200">
        <v>21</v>
      </c>
      <c r="L24" s="200">
        <v>6</v>
      </c>
      <c r="M24" s="27" t="s">
        <v>29</v>
      </c>
      <c r="N24" s="78">
        <v>3</v>
      </c>
      <c r="O24" s="27" t="s">
        <v>29</v>
      </c>
      <c r="P24" s="200">
        <v>3</v>
      </c>
      <c r="Q24" s="163">
        <f>SUM(R24:S24)</f>
        <v>26</v>
      </c>
      <c r="R24" s="200">
        <v>3</v>
      </c>
      <c r="S24" s="200">
        <v>23</v>
      </c>
      <c r="U24" s="200"/>
      <c r="V24" s="190" t="s">
        <v>176</v>
      </c>
      <c r="W24" s="189"/>
      <c r="X24" s="203">
        <v>2</v>
      </c>
      <c r="Y24" s="276" t="s">
        <v>12</v>
      </c>
      <c r="Z24" s="163">
        <f>SUM(AA24:AB24)</f>
        <v>79</v>
      </c>
      <c r="AA24" s="204">
        <f>SUM(AD24,AG24)</f>
        <v>53</v>
      </c>
      <c r="AB24" s="204">
        <f>SUM(AE24,AH24)</f>
        <v>26</v>
      </c>
      <c r="AC24" s="163">
        <f>SUM(AD24:AE24)</f>
        <v>67</v>
      </c>
      <c r="AD24" s="203">
        <v>48</v>
      </c>
      <c r="AE24" s="203">
        <v>19</v>
      </c>
      <c r="AF24" s="163">
        <f>SUM(AG24:AH24)</f>
        <v>12</v>
      </c>
      <c r="AG24" s="203">
        <v>5</v>
      </c>
      <c r="AH24" s="203">
        <v>7</v>
      </c>
      <c r="AI24" s="163">
        <f>SUM(AJ24:AK24)</f>
        <v>16</v>
      </c>
      <c r="AJ24" s="203">
        <v>10</v>
      </c>
      <c r="AK24" s="203">
        <v>6</v>
      </c>
    </row>
    <row r="25" spans="1:37" ht="15" customHeight="1">
      <c r="A25" s="190" t="s">
        <v>176</v>
      </c>
      <c r="B25" s="189"/>
      <c r="C25" s="163">
        <f>SUM(D25:E25)</f>
        <v>69</v>
      </c>
      <c r="D25" s="163">
        <f>SUM(F25,H25,J25,M25)</f>
        <v>48</v>
      </c>
      <c r="E25" s="163">
        <f>SUM(G25,I25,K25,L25,N25)</f>
        <v>21</v>
      </c>
      <c r="F25" s="200">
        <v>6</v>
      </c>
      <c r="G25" s="27" t="s">
        <v>29</v>
      </c>
      <c r="H25" s="200">
        <v>6</v>
      </c>
      <c r="I25" s="188" t="s">
        <v>29</v>
      </c>
      <c r="J25" s="200">
        <v>33</v>
      </c>
      <c r="K25" s="200">
        <v>14</v>
      </c>
      <c r="L25" s="200">
        <v>5</v>
      </c>
      <c r="M25" s="200">
        <v>3</v>
      </c>
      <c r="N25" s="78">
        <v>2</v>
      </c>
      <c r="O25" s="200">
        <v>2</v>
      </c>
      <c r="P25" s="78">
        <v>3</v>
      </c>
      <c r="Q25" s="163">
        <f>SUM(R25:S25)</f>
        <v>21</v>
      </c>
      <c r="R25" s="200">
        <v>6</v>
      </c>
      <c r="S25" s="200">
        <v>15</v>
      </c>
      <c r="U25" s="200"/>
      <c r="V25" s="190" t="s">
        <v>175</v>
      </c>
      <c r="W25" s="189"/>
      <c r="X25" s="203">
        <v>3</v>
      </c>
      <c r="Y25" s="276" t="s">
        <v>12</v>
      </c>
      <c r="Z25" s="163">
        <f>SUM(AA25:AB25)</f>
        <v>158</v>
      </c>
      <c r="AA25" s="204">
        <f>SUM(AD25,AG25)</f>
        <v>104</v>
      </c>
      <c r="AB25" s="204">
        <f>SUM(AE25,AH25)</f>
        <v>54</v>
      </c>
      <c r="AC25" s="163">
        <f>SUM(AD25:AE25)</f>
        <v>139</v>
      </c>
      <c r="AD25" s="203">
        <v>96</v>
      </c>
      <c r="AE25" s="203">
        <v>43</v>
      </c>
      <c r="AF25" s="163">
        <f>SUM(AG25:AH25)</f>
        <v>19</v>
      </c>
      <c r="AG25" s="203">
        <v>8</v>
      </c>
      <c r="AH25" s="203">
        <v>11</v>
      </c>
      <c r="AI25" s="163">
        <f>SUM(AJ25:AK25)</f>
        <v>25</v>
      </c>
      <c r="AJ25" s="203">
        <v>12</v>
      </c>
      <c r="AK25" s="203">
        <v>13</v>
      </c>
    </row>
    <row r="26" spans="1:37" ht="15" customHeight="1">
      <c r="A26" s="190" t="s">
        <v>175</v>
      </c>
      <c r="B26" s="189"/>
      <c r="C26" s="163">
        <f>SUM(D26:E26)</f>
        <v>132</v>
      </c>
      <c r="D26" s="163">
        <f>SUM(F26,H26,J26,M26)</f>
        <v>77</v>
      </c>
      <c r="E26" s="163">
        <f>SUM(G26,I26,K26,L26,N26)</f>
        <v>55</v>
      </c>
      <c r="F26" s="200">
        <v>5</v>
      </c>
      <c r="G26" s="27" t="s">
        <v>29</v>
      </c>
      <c r="H26" s="200">
        <v>4</v>
      </c>
      <c r="I26" s="27">
        <v>1</v>
      </c>
      <c r="J26" s="200">
        <v>64</v>
      </c>
      <c r="K26" s="200">
        <v>42</v>
      </c>
      <c r="L26" s="200">
        <v>5</v>
      </c>
      <c r="M26" s="200">
        <v>4</v>
      </c>
      <c r="N26" s="200">
        <v>7</v>
      </c>
      <c r="O26" s="78">
        <v>1</v>
      </c>
      <c r="P26" s="188">
        <v>2</v>
      </c>
      <c r="Q26" s="163">
        <f>SUM(R26:S26)</f>
        <v>35</v>
      </c>
      <c r="R26" s="200">
        <v>1</v>
      </c>
      <c r="S26" s="200">
        <v>34</v>
      </c>
      <c r="U26" s="200"/>
      <c r="V26" s="190" t="s">
        <v>174</v>
      </c>
      <c r="W26" s="189"/>
      <c r="X26" s="203">
        <v>2</v>
      </c>
      <c r="Y26" s="276" t="s">
        <v>12</v>
      </c>
      <c r="Z26" s="163">
        <f>SUM(AA26:AB26)</f>
        <v>91</v>
      </c>
      <c r="AA26" s="204">
        <f>SUM(AD26,AG26)</f>
        <v>68</v>
      </c>
      <c r="AB26" s="204">
        <f>SUM(AE26,AH26)</f>
        <v>23</v>
      </c>
      <c r="AC26" s="163">
        <f>SUM(AD26:AE26)</f>
        <v>86</v>
      </c>
      <c r="AD26" s="203">
        <v>65</v>
      </c>
      <c r="AE26" s="203">
        <v>21</v>
      </c>
      <c r="AF26" s="163">
        <f>SUM(AG26:AH26)</f>
        <v>5</v>
      </c>
      <c r="AG26" s="203">
        <v>3</v>
      </c>
      <c r="AH26" s="203">
        <v>2</v>
      </c>
      <c r="AI26" s="163">
        <f>SUM(AJ26:AK26)</f>
        <v>24</v>
      </c>
      <c r="AJ26" s="203">
        <v>14</v>
      </c>
      <c r="AK26" s="203">
        <v>10</v>
      </c>
    </row>
    <row r="27" spans="1:37" ht="15" customHeight="1">
      <c r="A27" s="190" t="s">
        <v>174</v>
      </c>
      <c r="B27" s="189"/>
      <c r="C27" s="163">
        <f>SUM(D27:E27)</f>
        <v>56</v>
      </c>
      <c r="D27" s="163">
        <f>SUM(F27,H27,J27,M27)</f>
        <v>30</v>
      </c>
      <c r="E27" s="163">
        <f>SUM(G27,I27,K27,L27,N27)</f>
        <v>26</v>
      </c>
      <c r="F27" s="200">
        <v>2</v>
      </c>
      <c r="G27" s="27" t="s">
        <v>29</v>
      </c>
      <c r="H27" s="200">
        <v>2</v>
      </c>
      <c r="I27" s="27" t="s">
        <v>29</v>
      </c>
      <c r="J27" s="200">
        <v>26</v>
      </c>
      <c r="K27" s="200">
        <v>19</v>
      </c>
      <c r="L27" s="200">
        <v>2</v>
      </c>
      <c r="M27" s="188" t="s">
        <v>29</v>
      </c>
      <c r="N27" s="78">
        <v>5</v>
      </c>
      <c r="O27" s="188" t="s">
        <v>29</v>
      </c>
      <c r="P27" s="188">
        <v>1</v>
      </c>
      <c r="Q27" s="163">
        <f>SUM(R27:S27)</f>
        <v>5</v>
      </c>
      <c r="R27" s="200">
        <v>2</v>
      </c>
      <c r="S27" s="200">
        <v>3</v>
      </c>
      <c r="U27" s="200"/>
      <c r="V27" s="190" t="s">
        <v>173</v>
      </c>
      <c r="W27" s="189"/>
      <c r="X27" s="203">
        <v>2</v>
      </c>
      <c r="Y27" s="276" t="s">
        <v>12</v>
      </c>
      <c r="Z27" s="163">
        <f>SUM(AA27:AB27)</f>
        <v>109</v>
      </c>
      <c r="AA27" s="204">
        <f>SUM(AD27,AG27)</f>
        <v>73</v>
      </c>
      <c r="AB27" s="204">
        <f>SUM(AE27,AH27)</f>
        <v>36</v>
      </c>
      <c r="AC27" s="163">
        <f>SUM(AD27:AE27)</f>
        <v>103</v>
      </c>
      <c r="AD27" s="203">
        <v>71</v>
      </c>
      <c r="AE27" s="203">
        <v>32</v>
      </c>
      <c r="AF27" s="163">
        <f>SUM(AG27:AH27)</f>
        <v>6</v>
      </c>
      <c r="AG27" s="203">
        <v>2</v>
      </c>
      <c r="AH27" s="203">
        <v>4</v>
      </c>
      <c r="AI27" s="163">
        <f>SUM(AJ27:AK27)</f>
        <v>30</v>
      </c>
      <c r="AJ27" s="203">
        <v>20</v>
      </c>
      <c r="AK27" s="203">
        <v>10</v>
      </c>
    </row>
    <row r="28" spans="1:37" ht="15" customHeight="1">
      <c r="A28" s="190" t="s">
        <v>173</v>
      </c>
      <c r="B28" s="189"/>
      <c r="C28" s="163">
        <f>SUM(D28:E28)</f>
        <v>130</v>
      </c>
      <c r="D28" s="163">
        <f>SUM(F28,H28,J28,M28)</f>
        <v>71</v>
      </c>
      <c r="E28" s="163">
        <f>SUM(G28,I28,K28,L28,N28)</f>
        <v>59</v>
      </c>
      <c r="F28" s="200">
        <v>4</v>
      </c>
      <c r="G28" s="27" t="s">
        <v>29</v>
      </c>
      <c r="H28" s="200">
        <v>3</v>
      </c>
      <c r="I28" s="27">
        <v>1</v>
      </c>
      <c r="J28" s="200">
        <v>61</v>
      </c>
      <c r="K28" s="200">
        <v>48</v>
      </c>
      <c r="L28" s="200">
        <v>4</v>
      </c>
      <c r="M28" s="200">
        <v>3</v>
      </c>
      <c r="N28" s="200">
        <v>6</v>
      </c>
      <c r="O28" s="200">
        <v>2</v>
      </c>
      <c r="P28" s="188" t="s">
        <v>29</v>
      </c>
      <c r="Q28" s="163">
        <f>SUM(R28:S28)</f>
        <v>18</v>
      </c>
      <c r="R28" s="200">
        <v>5</v>
      </c>
      <c r="S28" s="200">
        <v>13</v>
      </c>
      <c r="U28" s="190"/>
      <c r="V28" s="190"/>
      <c r="W28" s="189"/>
      <c r="X28" s="203"/>
      <c r="Y28" s="280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79"/>
    </row>
    <row r="29" spans="1:37" ht="15" customHeight="1">
      <c r="A29" s="199"/>
      <c r="B29" s="198"/>
      <c r="C29" s="163"/>
      <c r="D29" s="163"/>
      <c r="E29" s="163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63"/>
      <c r="R29" s="197"/>
      <c r="S29" s="197"/>
      <c r="U29" s="200"/>
      <c r="V29" s="190" t="s">
        <v>172</v>
      </c>
      <c r="W29" s="189"/>
      <c r="X29" s="279" t="s">
        <v>12</v>
      </c>
      <c r="Y29" s="276" t="s">
        <v>29</v>
      </c>
      <c r="Z29" s="279" t="s">
        <v>29</v>
      </c>
      <c r="AA29" s="279" t="s">
        <v>29</v>
      </c>
      <c r="AB29" s="279" t="s">
        <v>29</v>
      </c>
      <c r="AC29" s="279" t="s">
        <v>29</v>
      </c>
      <c r="AD29" s="279" t="s">
        <v>29</v>
      </c>
      <c r="AE29" s="279" t="s">
        <v>29</v>
      </c>
      <c r="AF29" s="279" t="s">
        <v>29</v>
      </c>
      <c r="AG29" s="279" t="s">
        <v>29</v>
      </c>
      <c r="AH29" s="279" t="s">
        <v>29</v>
      </c>
      <c r="AI29" s="279" t="s">
        <v>29</v>
      </c>
      <c r="AJ29" s="279" t="s">
        <v>29</v>
      </c>
      <c r="AK29" s="279" t="s">
        <v>12</v>
      </c>
    </row>
    <row r="30" spans="1:37" ht="15" customHeight="1">
      <c r="A30" s="190" t="s">
        <v>172</v>
      </c>
      <c r="B30" s="189"/>
      <c r="C30" s="163">
        <f>SUM(C31)</f>
        <v>22</v>
      </c>
      <c r="D30" s="163">
        <f>SUM(D31)</f>
        <v>15</v>
      </c>
      <c r="E30" s="163">
        <f>SUM(E31)</f>
        <v>7</v>
      </c>
      <c r="F30" s="163">
        <f>SUM(F31)</f>
        <v>1</v>
      </c>
      <c r="G30" s="188" t="s">
        <v>29</v>
      </c>
      <c r="H30" s="163">
        <f>SUM(H31)</f>
        <v>2</v>
      </c>
      <c r="I30" s="188" t="s">
        <v>29</v>
      </c>
      <c r="J30" s="163">
        <f>SUM(J31)</f>
        <v>11</v>
      </c>
      <c r="K30" s="163">
        <f>SUM(K31)</f>
        <v>5</v>
      </c>
      <c r="L30" s="163">
        <f>SUM(L31)</f>
        <v>1</v>
      </c>
      <c r="M30" s="163">
        <f>SUM(M31)</f>
        <v>1</v>
      </c>
      <c r="N30" s="163">
        <f>SUM(N31)</f>
        <v>1</v>
      </c>
      <c r="O30" s="188" t="s">
        <v>29</v>
      </c>
      <c r="P30" s="188" t="s">
        <v>29</v>
      </c>
      <c r="Q30" s="163">
        <f>SUM(Q31)</f>
        <v>3</v>
      </c>
      <c r="R30" s="188" t="s">
        <v>29</v>
      </c>
      <c r="S30" s="163">
        <f>SUM(S31)</f>
        <v>3</v>
      </c>
      <c r="U30" s="192"/>
      <c r="V30" s="192"/>
      <c r="W30" s="66" t="s">
        <v>171</v>
      </c>
      <c r="X30" s="266" t="s">
        <v>12</v>
      </c>
      <c r="Y30" s="268" t="s">
        <v>29</v>
      </c>
      <c r="Z30" s="266" t="s">
        <v>29</v>
      </c>
      <c r="AA30" s="266" t="s">
        <v>29</v>
      </c>
      <c r="AB30" s="266" t="s">
        <v>29</v>
      </c>
      <c r="AC30" s="266" t="s">
        <v>29</v>
      </c>
      <c r="AD30" s="266" t="s">
        <v>29</v>
      </c>
      <c r="AE30" s="266" t="s">
        <v>29</v>
      </c>
      <c r="AF30" s="266" t="s">
        <v>29</v>
      </c>
      <c r="AG30" s="266" t="s">
        <v>29</v>
      </c>
      <c r="AH30" s="266" t="s">
        <v>29</v>
      </c>
      <c r="AI30" s="266" t="s">
        <v>29</v>
      </c>
      <c r="AJ30" s="266" t="s">
        <v>29</v>
      </c>
      <c r="AK30" s="266" t="s">
        <v>12</v>
      </c>
    </row>
    <row r="31" spans="1:37" ht="15" customHeight="1">
      <c r="A31" s="192"/>
      <c r="B31" s="66" t="s">
        <v>171</v>
      </c>
      <c r="C31" s="165">
        <f>SUM(D31:E31)</f>
        <v>22</v>
      </c>
      <c r="D31" s="165">
        <f>SUM(F31,H31,J31,M31)</f>
        <v>15</v>
      </c>
      <c r="E31" s="165">
        <f>SUM(G31,I31,K31,L31,N31)</f>
        <v>7</v>
      </c>
      <c r="F31" s="193">
        <v>1</v>
      </c>
      <c r="G31" s="31" t="s">
        <v>29</v>
      </c>
      <c r="H31" s="193">
        <v>2</v>
      </c>
      <c r="I31" s="31" t="s">
        <v>29</v>
      </c>
      <c r="J31" s="193">
        <v>11</v>
      </c>
      <c r="K31" s="193">
        <v>5</v>
      </c>
      <c r="L31" s="193">
        <v>1</v>
      </c>
      <c r="M31" s="31">
        <v>1</v>
      </c>
      <c r="N31" s="193">
        <v>1</v>
      </c>
      <c r="O31" s="31" t="s">
        <v>29</v>
      </c>
      <c r="P31" s="31" t="s">
        <v>29</v>
      </c>
      <c r="Q31" s="165">
        <f>SUM(R31:S31)</f>
        <v>3</v>
      </c>
      <c r="R31" s="31" t="s">
        <v>29</v>
      </c>
      <c r="S31" s="193">
        <v>3</v>
      </c>
      <c r="U31" s="67"/>
      <c r="V31" s="278"/>
      <c r="W31" s="277"/>
      <c r="X31" s="73"/>
      <c r="Y31" s="274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</row>
    <row r="32" spans="1:37" ht="15" customHeight="1">
      <c r="A32" s="192"/>
      <c r="B32" s="66"/>
      <c r="C32" s="165"/>
      <c r="D32" s="165"/>
      <c r="E32" s="165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65"/>
      <c r="R32" s="191"/>
      <c r="S32" s="191"/>
      <c r="U32" s="247"/>
      <c r="V32" s="190" t="s">
        <v>170</v>
      </c>
      <c r="W32" s="189"/>
      <c r="X32" s="163">
        <f>SUM(X33:X36)</f>
        <v>1</v>
      </c>
      <c r="Y32" s="276" t="s">
        <v>29</v>
      </c>
      <c r="Z32" s="163">
        <f>SUM(Z33:Z36)</f>
        <v>54</v>
      </c>
      <c r="AA32" s="163">
        <f>SUM(AA33:AA36)</f>
        <v>34</v>
      </c>
      <c r="AB32" s="163">
        <f>SUM(AB33:AB36)</f>
        <v>20</v>
      </c>
      <c r="AC32" s="163">
        <f>SUM(AC33:AC36)</f>
        <v>48</v>
      </c>
      <c r="AD32" s="163">
        <f>SUM(AD33:AD36)</f>
        <v>33</v>
      </c>
      <c r="AE32" s="163">
        <f>SUM(AE33:AE36)</f>
        <v>15</v>
      </c>
      <c r="AF32" s="163">
        <f>SUM(AF33:AF36)</f>
        <v>6</v>
      </c>
      <c r="AG32" s="163">
        <f>SUM(AG33:AG36)</f>
        <v>1</v>
      </c>
      <c r="AH32" s="163">
        <f>SUM(AH33:AH36)</f>
        <v>5</v>
      </c>
      <c r="AI32" s="163">
        <f>SUM(AI33:AI36)</f>
        <v>8</v>
      </c>
      <c r="AJ32" s="163">
        <f>SUM(AJ33:AJ36)</f>
        <v>2</v>
      </c>
      <c r="AK32" s="163">
        <f>SUM(AK33:AK36)</f>
        <v>6</v>
      </c>
    </row>
    <row r="33" spans="1:37" ht="15" customHeight="1">
      <c r="A33" s="190" t="s">
        <v>170</v>
      </c>
      <c r="B33" s="189"/>
      <c r="C33" s="163">
        <f>SUM(C34:C37)</f>
        <v>107</v>
      </c>
      <c r="D33" s="163">
        <f>SUM(D34:D37)</f>
        <v>52</v>
      </c>
      <c r="E33" s="163">
        <f>SUM(E34:E37)</f>
        <v>55</v>
      </c>
      <c r="F33" s="163">
        <f>SUM(F34:F37)</f>
        <v>4</v>
      </c>
      <c r="G33" s="188" t="s">
        <v>29</v>
      </c>
      <c r="H33" s="163">
        <f>SUM(H34:H37)</f>
        <v>4</v>
      </c>
      <c r="I33" s="188" t="s">
        <v>29</v>
      </c>
      <c r="J33" s="163">
        <f>SUM(J34:J37)</f>
        <v>41</v>
      </c>
      <c r="K33" s="163">
        <f>SUM(K34:K37)</f>
        <v>43</v>
      </c>
      <c r="L33" s="163">
        <f>SUM(L34:L37)</f>
        <v>4</v>
      </c>
      <c r="M33" s="163">
        <f>SUM(M34:M37)</f>
        <v>3</v>
      </c>
      <c r="N33" s="163">
        <f>SUM(N34:N37)</f>
        <v>8</v>
      </c>
      <c r="O33" s="188" t="s">
        <v>29</v>
      </c>
      <c r="P33" s="188" t="s">
        <v>29</v>
      </c>
      <c r="Q33" s="163">
        <f>SUM(Q34:Q37)</f>
        <v>25</v>
      </c>
      <c r="R33" s="163">
        <f>SUM(R34:R37)</f>
        <v>2</v>
      </c>
      <c r="S33" s="163">
        <f>SUM(S34:S37)</f>
        <v>23</v>
      </c>
      <c r="U33" s="192"/>
      <c r="V33" s="192"/>
      <c r="W33" s="66" t="s">
        <v>169</v>
      </c>
      <c r="X33" s="266" t="s">
        <v>12</v>
      </c>
      <c r="Y33" s="268" t="s">
        <v>29</v>
      </c>
      <c r="Z33" s="266" t="s">
        <v>29</v>
      </c>
      <c r="AA33" s="266" t="s">
        <v>29</v>
      </c>
      <c r="AB33" s="266" t="s">
        <v>29</v>
      </c>
      <c r="AC33" s="266" t="s">
        <v>29</v>
      </c>
      <c r="AD33" s="266" t="s">
        <v>29</v>
      </c>
      <c r="AE33" s="266" t="s">
        <v>29</v>
      </c>
      <c r="AF33" s="266" t="s">
        <v>29</v>
      </c>
      <c r="AG33" s="266" t="s">
        <v>29</v>
      </c>
      <c r="AH33" s="266" t="s">
        <v>29</v>
      </c>
      <c r="AI33" s="266" t="s">
        <v>29</v>
      </c>
      <c r="AJ33" s="266" t="s">
        <v>29</v>
      </c>
      <c r="AK33" s="266" t="s">
        <v>12</v>
      </c>
    </row>
    <row r="34" spans="1:37" ht="15" customHeight="1">
      <c r="A34" s="192"/>
      <c r="B34" s="66" t="s">
        <v>169</v>
      </c>
      <c r="C34" s="165">
        <f>SUM(D34:E34)</f>
        <v>30</v>
      </c>
      <c r="D34" s="165">
        <f>SUM(F34,H34,J34,M34)</f>
        <v>13</v>
      </c>
      <c r="E34" s="165">
        <f>SUM(G34,I34,K34,L34,N34)</f>
        <v>17</v>
      </c>
      <c r="F34" s="193">
        <v>1</v>
      </c>
      <c r="G34" s="31" t="s">
        <v>29</v>
      </c>
      <c r="H34" s="193">
        <v>1</v>
      </c>
      <c r="I34" s="31" t="s">
        <v>29</v>
      </c>
      <c r="J34" s="193">
        <v>10</v>
      </c>
      <c r="K34" s="193">
        <v>14</v>
      </c>
      <c r="L34" s="193">
        <v>1</v>
      </c>
      <c r="M34" s="193">
        <v>1</v>
      </c>
      <c r="N34" s="195">
        <v>2</v>
      </c>
      <c r="O34" s="31" t="s">
        <v>29</v>
      </c>
      <c r="P34" s="31" t="s">
        <v>29</v>
      </c>
      <c r="Q34" s="165">
        <f>SUM(R34:S34)</f>
        <v>11</v>
      </c>
      <c r="R34" s="193">
        <v>2</v>
      </c>
      <c r="S34" s="193">
        <v>9</v>
      </c>
      <c r="U34" s="192"/>
      <c r="V34" s="192"/>
      <c r="W34" s="66" t="s">
        <v>168</v>
      </c>
      <c r="X34" s="266">
        <v>1</v>
      </c>
      <c r="Y34" s="268" t="s">
        <v>29</v>
      </c>
      <c r="Z34" s="69">
        <f>SUM(AA34:AB34)</f>
        <v>54</v>
      </c>
      <c r="AA34" s="267">
        <f>SUM(AD34,AG34)</f>
        <v>34</v>
      </c>
      <c r="AB34" s="267">
        <f>SUM(AE34,AH34)</f>
        <v>20</v>
      </c>
      <c r="AC34" s="69">
        <f>SUM(AD34:AE34)</f>
        <v>48</v>
      </c>
      <c r="AD34" s="266">
        <v>33</v>
      </c>
      <c r="AE34" s="266">
        <v>15</v>
      </c>
      <c r="AF34" s="69">
        <f>SUM(AG34:AH34)</f>
        <v>6</v>
      </c>
      <c r="AG34" s="266">
        <v>1</v>
      </c>
      <c r="AH34" s="266">
        <v>5</v>
      </c>
      <c r="AI34" s="69">
        <f>SUM(AJ34:AK34)</f>
        <v>8</v>
      </c>
      <c r="AJ34" s="266">
        <v>2</v>
      </c>
      <c r="AK34" s="266">
        <v>6</v>
      </c>
    </row>
    <row r="35" spans="1:37" ht="15" customHeight="1">
      <c r="A35" s="192"/>
      <c r="B35" s="66" t="s">
        <v>168</v>
      </c>
      <c r="C35" s="165">
        <f>SUM(D35:E35)</f>
        <v>29</v>
      </c>
      <c r="D35" s="165">
        <f>SUM(F35,H35,J35,M35)</f>
        <v>14</v>
      </c>
      <c r="E35" s="165">
        <f>SUM(G35,I35,K35,L35,N35)</f>
        <v>15</v>
      </c>
      <c r="F35" s="193">
        <v>1</v>
      </c>
      <c r="G35" s="31" t="s">
        <v>29</v>
      </c>
      <c r="H35" s="193">
        <v>1</v>
      </c>
      <c r="I35" s="31" t="s">
        <v>29</v>
      </c>
      <c r="J35" s="193">
        <v>12</v>
      </c>
      <c r="K35" s="193">
        <v>11</v>
      </c>
      <c r="L35" s="193">
        <v>1</v>
      </c>
      <c r="M35" s="31" t="s">
        <v>29</v>
      </c>
      <c r="N35" s="251">
        <v>3</v>
      </c>
      <c r="O35" s="31" t="s">
        <v>29</v>
      </c>
      <c r="P35" s="31" t="s">
        <v>29</v>
      </c>
      <c r="Q35" s="165">
        <f>SUM(R35:S35)</f>
        <v>8</v>
      </c>
      <c r="R35" s="31" t="s">
        <v>29</v>
      </c>
      <c r="S35" s="193">
        <v>8</v>
      </c>
      <c r="U35" s="192"/>
      <c r="V35" s="192"/>
      <c r="W35" s="66" t="s">
        <v>167</v>
      </c>
      <c r="X35" s="266" t="s">
        <v>12</v>
      </c>
      <c r="Y35" s="268" t="s">
        <v>29</v>
      </c>
      <c r="Z35" s="266" t="s">
        <v>29</v>
      </c>
      <c r="AA35" s="266" t="s">
        <v>29</v>
      </c>
      <c r="AB35" s="266" t="s">
        <v>29</v>
      </c>
      <c r="AC35" s="266" t="s">
        <v>29</v>
      </c>
      <c r="AD35" s="266" t="s">
        <v>29</v>
      </c>
      <c r="AE35" s="266" t="s">
        <v>29</v>
      </c>
      <c r="AF35" s="266" t="s">
        <v>29</v>
      </c>
      <c r="AG35" s="266" t="s">
        <v>29</v>
      </c>
      <c r="AH35" s="266" t="s">
        <v>29</v>
      </c>
      <c r="AI35" s="266" t="s">
        <v>29</v>
      </c>
      <c r="AJ35" s="266" t="s">
        <v>29</v>
      </c>
      <c r="AK35" s="266" t="s">
        <v>12</v>
      </c>
    </row>
    <row r="36" spans="1:37" ht="15" customHeight="1">
      <c r="A36" s="192"/>
      <c r="B36" s="66" t="s">
        <v>167</v>
      </c>
      <c r="C36" s="165">
        <f>SUM(D36:E36)</f>
        <v>30</v>
      </c>
      <c r="D36" s="165">
        <f>SUM(F36,H36,J36,M36)</f>
        <v>15</v>
      </c>
      <c r="E36" s="165">
        <f>SUM(G36,I36,K36,L36,N36)</f>
        <v>15</v>
      </c>
      <c r="F36" s="193">
        <v>1</v>
      </c>
      <c r="G36" s="31" t="s">
        <v>29</v>
      </c>
      <c r="H36" s="193">
        <v>1</v>
      </c>
      <c r="I36" s="31" t="s">
        <v>29</v>
      </c>
      <c r="J36" s="193">
        <v>12</v>
      </c>
      <c r="K36" s="193">
        <v>12</v>
      </c>
      <c r="L36" s="193">
        <v>1</v>
      </c>
      <c r="M36" s="195">
        <v>1</v>
      </c>
      <c r="N36" s="195">
        <v>2</v>
      </c>
      <c r="O36" s="31" t="s">
        <v>29</v>
      </c>
      <c r="P36" s="31" t="s">
        <v>29</v>
      </c>
      <c r="Q36" s="165">
        <f>SUM(R36:S36)</f>
        <v>4</v>
      </c>
      <c r="R36" s="31" t="s">
        <v>29</v>
      </c>
      <c r="S36" s="193">
        <v>4</v>
      </c>
      <c r="U36" s="192"/>
      <c r="V36" s="192"/>
      <c r="W36" s="66" t="s">
        <v>166</v>
      </c>
      <c r="X36" s="266" t="s">
        <v>12</v>
      </c>
      <c r="Y36" s="268" t="s">
        <v>29</v>
      </c>
      <c r="Z36" s="266" t="s">
        <v>29</v>
      </c>
      <c r="AA36" s="266" t="s">
        <v>29</v>
      </c>
      <c r="AB36" s="266" t="s">
        <v>29</v>
      </c>
      <c r="AC36" s="266" t="s">
        <v>29</v>
      </c>
      <c r="AD36" s="266" t="s">
        <v>29</v>
      </c>
      <c r="AE36" s="266" t="s">
        <v>29</v>
      </c>
      <c r="AF36" s="266" t="s">
        <v>29</v>
      </c>
      <c r="AG36" s="266" t="s">
        <v>29</v>
      </c>
      <c r="AH36" s="266" t="s">
        <v>29</v>
      </c>
      <c r="AI36" s="266" t="s">
        <v>29</v>
      </c>
      <c r="AJ36" s="266" t="s">
        <v>29</v>
      </c>
      <c r="AK36" s="266" t="s">
        <v>12</v>
      </c>
    </row>
    <row r="37" spans="1:37" ht="15" customHeight="1">
      <c r="A37" s="192"/>
      <c r="B37" s="66" t="s">
        <v>166</v>
      </c>
      <c r="C37" s="165">
        <f>SUM(D37:E37)</f>
        <v>18</v>
      </c>
      <c r="D37" s="165">
        <f>SUM(F37,H37,J37,M37)</f>
        <v>10</v>
      </c>
      <c r="E37" s="165">
        <f>SUM(G37,I37,K37,L37,N37)</f>
        <v>8</v>
      </c>
      <c r="F37" s="193">
        <v>1</v>
      </c>
      <c r="G37" s="31" t="s">
        <v>29</v>
      </c>
      <c r="H37" s="193">
        <v>1</v>
      </c>
      <c r="I37" s="31" t="s">
        <v>29</v>
      </c>
      <c r="J37" s="193">
        <v>7</v>
      </c>
      <c r="K37" s="193">
        <v>6</v>
      </c>
      <c r="L37" s="193">
        <v>1</v>
      </c>
      <c r="M37" s="31">
        <v>1</v>
      </c>
      <c r="N37" s="31">
        <v>1</v>
      </c>
      <c r="O37" s="31" t="s">
        <v>29</v>
      </c>
      <c r="P37" s="31" t="s">
        <v>29</v>
      </c>
      <c r="Q37" s="165">
        <f>SUM(R37:S37)</f>
        <v>2</v>
      </c>
      <c r="R37" s="31" t="s">
        <v>29</v>
      </c>
      <c r="S37" s="193">
        <v>2</v>
      </c>
      <c r="U37" s="67"/>
      <c r="V37" s="278"/>
      <c r="W37" s="277"/>
      <c r="X37" s="73"/>
      <c r="Y37" s="274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</row>
    <row r="38" spans="1:37" ht="15" customHeight="1">
      <c r="A38" s="192"/>
      <c r="B38" s="66"/>
      <c r="C38" s="165"/>
      <c r="D38" s="165"/>
      <c r="E38" s="165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65"/>
      <c r="R38" s="191"/>
      <c r="S38" s="191"/>
      <c r="U38" s="247"/>
      <c r="V38" s="190" t="s">
        <v>165</v>
      </c>
      <c r="W38" s="189"/>
      <c r="X38" s="163">
        <f>SUM(X39:X46)</f>
        <v>2</v>
      </c>
      <c r="Y38" s="276" t="s">
        <v>29</v>
      </c>
      <c r="Z38" s="163">
        <f>SUM(Z39:Z46)</f>
        <v>115</v>
      </c>
      <c r="AA38" s="163">
        <f>SUM(AA39:AA46)</f>
        <v>75</v>
      </c>
      <c r="AB38" s="163">
        <f>SUM(AB39:AB46)</f>
        <v>40</v>
      </c>
      <c r="AC38" s="163">
        <f>SUM(AC39:AC46)</f>
        <v>106</v>
      </c>
      <c r="AD38" s="163">
        <f>SUM(AD39:AD46)</f>
        <v>70</v>
      </c>
      <c r="AE38" s="163">
        <f>SUM(AE39:AE46)</f>
        <v>36</v>
      </c>
      <c r="AF38" s="163">
        <f>SUM(AF39:AF46)</f>
        <v>9</v>
      </c>
      <c r="AG38" s="163">
        <f>SUM(AG39:AG46)</f>
        <v>5</v>
      </c>
      <c r="AH38" s="163">
        <f>SUM(AH39:AH46)</f>
        <v>4</v>
      </c>
      <c r="AI38" s="163">
        <f>SUM(AI39:AI46)</f>
        <v>18</v>
      </c>
      <c r="AJ38" s="163">
        <f>SUM(AJ39:AJ46)</f>
        <v>5</v>
      </c>
      <c r="AK38" s="163">
        <f>SUM(AK39:AK46)</f>
        <v>13</v>
      </c>
    </row>
    <row r="39" spans="1:37" ht="15" customHeight="1">
      <c r="A39" s="190" t="s">
        <v>165</v>
      </c>
      <c r="B39" s="189"/>
      <c r="C39" s="163">
        <f>SUM(C40:C47)</f>
        <v>205</v>
      </c>
      <c r="D39" s="163">
        <f>SUM(D40:D47)</f>
        <v>126</v>
      </c>
      <c r="E39" s="163">
        <f>SUM(E40:E47)</f>
        <v>79</v>
      </c>
      <c r="F39" s="163">
        <f>SUM(F40:F47)</f>
        <v>10</v>
      </c>
      <c r="G39" s="188" t="s">
        <v>29</v>
      </c>
      <c r="H39" s="163">
        <f>SUM(H40:H47)</f>
        <v>10</v>
      </c>
      <c r="I39" s="188" t="s">
        <v>29</v>
      </c>
      <c r="J39" s="163">
        <f>SUM(J40:J47)</f>
        <v>99</v>
      </c>
      <c r="K39" s="163">
        <f>SUM(K40:K47)</f>
        <v>65</v>
      </c>
      <c r="L39" s="163">
        <f>SUM(L40:L47)</f>
        <v>7</v>
      </c>
      <c r="M39" s="163">
        <f>SUM(M40:M47)</f>
        <v>7</v>
      </c>
      <c r="N39" s="163">
        <f>SUM(N40:N47)</f>
        <v>7</v>
      </c>
      <c r="O39" s="163">
        <f>SUM(O40:O47)</f>
        <v>1</v>
      </c>
      <c r="P39" s="163">
        <f>SUM(P40:P47)</f>
        <v>8</v>
      </c>
      <c r="Q39" s="163">
        <f>SUM(Q40:Q47)</f>
        <v>48</v>
      </c>
      <c r="R39" s="163">
        <f>SUM(R40:R47)</f>
        <v>2</v>
      </c>
      <c r="S39" s="163">
        <f>SUM(S40:S47)</f>
        <v>46</v>
      </c>
      <c r="U39" s="192"/>
      <c r="V39" s="192"/>
      <c r="W39" s="66" t="s">
        <v>164</v>
      </c>
      <c r="X39" s="266" t="s">
        <v>12</v>
      </c>
      <c r="Y39" s="268" t="s">
        <v>29</v>
      </c>
      <c r="Z39" s="266" t="s">
        <v>29</v>
      </c>
      <c r="AA39" s="266" t="s">
        <v>29</v>
      </c>
      <c r="AB39" s="266" t="s">
        <v>29</v>
      </c>
      <c r="AC39" s="266" t="s">
        <v>29</v>
      </c>
      <c r="AD39" s="266" t="s">
        <v>29</v>
      </c>
      <c r="AE39" s="266" t="s">
        <v>29</v>
      </c>
      <c r="AF39" s="266" t="s">
        <v>29</v>
      </c>
      <c r="AG39" s="266" t="s">
        <v>29</v>
      </c>
      <c r="AH39" s="266" t="s">
        <v>29</v>
      </c>
      <c r="AI39" s="266" t="s">
        <v>29</v>
      </c>
      <c r="AJ39" s="266" t="s">
        <v>29</v>
      </c>
      <c r="AK39" s="266" t="s">
        <v>12</v>
      </c>
    </row>
    <row r="40" spans="1:37" ht="15" customHeight="1">
      <c r="A40" s="192"/>
      <c r="B40" s="66" t="s">
        <v>164</v>
      </c>
      <c r="C40" s="165">
        <f>SUM(D40:E40)</f>
        <v>26</v>
      </c>
      <c r="D40" s="165">
        <f>SUM(F40,H40,J40,M40)</f>
        <v>15</v>
      </c>
      <c r="E40" s="165">
        <f>SUM(G40,I40,K40,L40,N40)</f>
        <v>11</v>
      </c>
      <c r="F40" s="193">
        <v>1</v>
      </c>
      <c r="G40" s="31" t="s">
        <v>29</v>
      </c>
      <c r="H40" s="193">
        <v>1</v>
      </c>
      <c r="I40" s="31" t="s">
        <v>29</v>
      </c>
      <c r="J40" s="193">
        <v>13</v>
      </c>
      <c r="K40" s="193">
        <v>9</v>
      </c>
      <c r="L40" s="193">
        <v>1</v>
      </c>
      <c r="M40" s="31" t="s">
        <v>29</v>
      </c>
      <c r="N40" s="193">
        <v>1</v>
      </c>
      <c r="O40" s="31" t="s">
        <v>29</v>
      </c>
      <c r="P40" s="251" t="s">
        <v>29</v>
      </c>
      <c r="Q40" s="165">
        <f>SUM(R40:S40)</f>
        <v>10</v>
      </c>
      <c r="R40" s="251" t="s">
        <v>29</v>
      </c>
      <c r="S40" s="193">
        <v>10</v>
      </c>
      <c r="U40" s="192"/>
      <c r="V40" s="192"/>
      <c r="W40" s="66" t="s">
        <v>163</v>
      </c>
      <c r="X40" s="73">
        <v>1</v>
      </c>
      <c r="Y40" s="268" t="s">
        <v>29</v>
      </c>
      <c r="Z40" s="69">
        <f>SUM(AA40:AB40)</f>
        <v>49</v>
      </c>
      <c r="AA40" s="267">
        <f>SUM(AD40,AG40)</f>
        <v>34</v>
      </c>
      <c r="AB40" s="267">
        <f>SUM(AE40,AH40)</f>
        <v>15</v>
      </c>
      <c r="AC40" s="69">
        <f>SUM(AD40:AE40)</f>
        <v>45</v>
      </c>
      <c r="AD40" s="73">
        <v>31</v>
      </c>
      <c r="AE40" s="73">
        <v>14</v>
      </c>
      <c r="AF40" s="69">
        <f>SUM(AG40:AH40)</f>
        <v>4</v>
      </c>
      <c r="AG40" s="73">
        <v>3</v>
      </c>
      <c r="AH40" s="73">
        <v>1</v>
      </c>
      <c r="AI40" s="69">
        <f>SUM(AJ40:AK40)</f>
        <v>8</v>
      </c>
      <c r="AJ40" s="73">
        <v>2</v>
      </c>
      <c r="AK40" s="73">
        <v>6</v>
      </c>
    </row>
    <row r="41" spans="1:37" ht="15" customHeight="1">
      <c r="A41" s="192"/>
      <c r="B41" s="66" t="s">
        <v>163</v>
      </c>
      <c r="C41" s="165">
        <f>SUM(D41:E41)</f>
        <v>55</v>
      </c>
      <c r="D41" s="165">
        <f>SUM(F41,H41,J41,M41)</f>
        <v>33</v>
      </c>
      <c r="E41" s="165">
        <f>SUM(G41,I41,K41,L41,N41)</f>
        <v>22</v>
      </c>
      <c r="F41" s="193">
        <v>2</v>
      </c>
      <c r="G41" s="31" t="s">
        <v>29</v>
      </c>
      <c r="H41" s="193">
        <v>2</v>
      </c>
      <c r="I41" s="31" t="s">
        <v>29</v>
      </c>
      <c r="J41" s="193">
        <v>26</v>
      </c>
      <c r="K41" s="193">
        <v>18</v>
      </c>
      <c r="L41" s="193">
        <v>2</v>
      </c>
      <c r="M41" s="31">
        <v>3</v>
      </c>
      <c r="N41" s="251">
        <v>2</v>
      </c>
      <c r="O41" s="251">
        <v>1</v>
      </c>
      <c r="P41" s="31" t="s">
        <v>29</v>
      </c>
      <c r="Q41" s="165">
        <f>SUM(R41:S41)</f>
        <v>16</v>
      </c>
      <c r="R41" s="31" t="s">
        <v>29</v>
      </c>
      <c r="S41" s="193">
        <v>16</v>
      </c>
      <c r="U41" s="192"/>
      <c r="V41" s="192"/>
      <c r="W41" s="66" t="s">
        <v>162</v>
      </c>
      <c r="X41" s="266">
        <v>1</v>
      </c>
      <c r="Y41" s="268" t="s">
        <v>29</v>
      </c>
      <c r="Z41" s="69">
        <f>SUM(AA41:AB41)</f>
        <v>66</v>
      </c>
      <c r="AA41" s="267">
        <f>SUM(AD41,AG41)</f>
        <v>41</v>
      </c>
      <c r="AB41" s="267">
        <f>SUM(AE41,AH41)</f>
        <v>25</v>
      </c>
      <c r="AC41" s="69">
        <f>SUM(AD41:AE41)</f>
        <v>61</v>
      </c>
      <c r="AD41" s="266">
        <v>39</v>
      </c>
      <c r="AE41" s="266">
        <v>22</v>
      </c>
      <c r="AF41" s="69">
        <f>SUM(AG41:AH41)</f>
        <v>5</v>
      </c>
      <c r="AG41" s="266">
        <v>2</v>
      </c>
      <c r="AH41" s="266">
        <v>3</v>
      </c>
      <c r="AI41" s="69">
        <f>SUM(AJ41:AK41)</f>
        <v>10</v>
      </c>
      <c r="AJ41" s="266">
        <v>3</v>
      </c>
      <c r="AK41" s="266">
        <v>7</v>
      </c>
    </row>
    <row r="42" spans="1:37" ht="15" customHeight="1">
      <c r="A42" s="192"/>
      <c r="B42" s="66" t="s">
        <v>162</v>
      </c>
      <c r="C42" s="165">
        <f>SUM(D42:E42)</f>
        <v>69</v>
      </c>
      <c r="D42" s="165">
        <f>SUM(F42,H42,J42,M42)</f>
        <v>36</v>
      </c>
      <c r="E42" s="165">
        <f>SUM(G42,I42,K42,L42,N42)</f>
        <v>33</v>
      </c>
      <c r="F42" s="193">
        <v>2</v>
      </c>
      <c r="G42" s="31" t="s">
        <v>29</v>
      </c>
      <c r="H42" s="193">
        <v>2</v>
      </c>
      <c r="I42" s="31" t="s">
        <v>29</v>
      </c>
      <c r="J42" s="193">
        <v>29</v>
      </c>
      <c r="K42" s="193">
        <v>29</v>
      </c>
      <c r="L42" s="193">
        <v>2</v>
      </c>
      <c r="M42" s="31">
        <v>3</v>
      </c>
      <c r="N42" s="193">
        <v>2</v>
      </c>
      <c r="O42" s="31" t="s">
        <v>29</v>
      </c>
      <c r="P42" s="195">
        <v>1</v>
      </c>
      <c r="Q42" s="165">
        <f>SUM(R42:S42)</f>
        <v>7</v>
      </c>
      <c r="R42" s="193">
        <v>2</v>
      </c>
      <c r="S42" s="193">
        <v>5</v>
      </c>
      <c r="U42" s="192"/>
      <c r="V42" s="192"/>
      <c r="W42" s="66" t="s">
        <v>161</v>
      </c>
      <c r="X42" s="266" t="s">
        <v>12</v>
      </c>
      <c r="Y42" s="268" t="s">
        <v>29</v>
      </c>
      <c r="Z42" s="266" t="s">
        <v>29</v>
      </c>
      <c r="AA42" s="266" t="s">
        <v>29</v>
      </c>
      <c r="AB42" s="266" t="s">
        <v>29</v>
      </c>
      <c r="AC42" s="266" t="s">
        <v>29</v>
      </c>
      <c r="AD42" s="266" t="s">
        <v>29</v>
      </c>
      <c r="AE42" s="266" t="s">
        <v>29</v>
      </c>
      <c r="AF42" s="266" t="s">
        <v>29</v>
      </c>
      <c r="AG42" s="266" t="s">
        <v>29</v>
      </c>
      <c r="AH42" s="266" t="s">
        <v>29</v>
      </c>
      <c r="AI42" s="266" t="s">
        <v>29</v>
      </c>
      <c r="AJ42" s="266" t="s">
        <v>12</v>
      </c>
      <c r="AK42" s="266" t="s">
        <v>12</v>
      </c>
    </row>
    <row r="43" spans="1:37" ht="15" customHeight="1">
      <c r="A43" s="192"/>
      <c r="B43" s="66" t="s">
        <v>161</v>
      </c>
      <c r="C43" s="165">
        <f>SUM(D43:E43)</f>
        <v>11</v>
      </c>
      <c r="D43" s="165">
        <f>SUM(F43,H43,J43,M43)</f>
        <v>8</v>
      </c>
      <c r="E43" s="165">
        <f>SUM(G43,I43,K43,L43,N43)</f>
        <v>3</v>
      </c>
      <c r="F43" s="195">
        <v>1</v>
      </c>
      <c r="G43" s="31" t="s">
        <v>29</v>
      </c>
      <c r="H43" s="31">
        <v>1</v>
      </c>
      <c r="I43" s="31" t="s">
        <v>29</v>
      </c>
      <c r="J43" s="193">
        <v>6</v>
      </c>
      <c r="K43" s="193">
        <v>2</v>
      </c>
      <c r="L43" s="31" t="s">
        <v>29</v>
      </c>
      <c r="M43" s="31" t="s">
        <v>29</v>
      </c>
      <c r="N43" s="31">
        <v>1</v>
      </c>
      <c r="O43" s="31" t="s">
        <v>29</v>
      </c>
      <c r="P43" s="195">
        <v>2</v>
      </c>
      <c r="Q43" s="165">
        <f>SUM(R43:S43)</f>
        <v>2</v>
      </c>
      <c r="R43" s="31" t="s">
        <v>29</v>
      </c>
      <c r="S43" s="193">
        <v>2</v>
      </c>
      <c r="U43" s="192"/>
      <c r="V43" s="192"/>
      <c r="W43" s="66" t="s">
        <v>160</v>
      </c>
      <c r="X43" s="266" t="s">
        <v>12</v>
      </c>
      <c r="Y43" s="268" t="s">
        <v>29</v>
      </c>
      <c r="Z43" s="266" t="s">
        <v>29</v>
      </c>
      <c r="AA43" s="266" t="s">
        <v>29</v>
      </c>
      <c r="AB43" s="266" t="s">
        <v>29</v>
      </c>
      <c r="AC43" s="266" t="s">
        <v>29</v>
      </c>
      <c r="AD43" s="266" t="s">
        <v>29</v>
      </c>
      <c r="AE43" s="266" t="s">
        <v>29</v>
      </c>
      <c r="AF43" s="266" t="s">
        <v>29</v>
      </c>
      <c r="AG43" s="266" t="s">
        <v>29</v>
      </c>
      <c r="AH43" s="266" t="s">
        <v>29</v>
      </c>
      <c r="AI43" s="266" t="s">
        <v>29</v>
      </c>
      <c r="AJ43" s="266" t="s">
        <v>12</v>
      </c>
      <c r="AK43" s="266" t="s">
        <v>12</v>
      </c>
    </row>
    <row r="44" spans="1:37" ht="15" customHeight="1">
      <c r="A44" s="192"/>
      <c r="B44" s="66" t="s">
        <v>160</v>
      </c>
      <c r="C44" s="165">
        <f>SUM(D44:E44)</f>
        <v>9</v>
      </c>
      <c r="D44" s="165">
        <f>SUM(F44,H44,J44,M44)</f>
        <v>6</v>
      </c>
      <c r="E44" s="165">
        <f>SUM(G44,I44,K44,L44,N44)</f>
        <v>3</v>
      </c>
      <c r="F44" s="195">
        <v>1</v>
      </c>
      <c r="G44" s="31" t="s">
        <v>29</v>
      </c>
      <c r="H44" s="31">
        <v>1</v>
      </c>
      <c r="I44" s="251" t="s">
        <v>29</v>
      </c>
      <c r="J44" s="193">
        <v>4</v>
      </c>
      <c r="K44" s="193">
        <v>2</v>
      </c>
      <c r="L44" s="31" t="s">
        <v>29</v>
      </c>
      <c r="M44" s="31" t="s">
        <v>29</v>
      </c>
      <c r="N44" s="31">
        <v>1</v>
      </c>
      <c r="O44" s="31" t="s">
        <v>29</v>
      </c>
      <c r="P44" s="195">
        <v>2</v>
      </c>
      <c r="Q44" s="165">
        <f>SUM(R44:S44)</f>
        <v>2</v>
      </c>
      <c r="R44" s="31" t="s">
        <v>29</v>
      </c>
      <c r="S44" s="193">
        <v>2</v>
      </c>
      <c r="U44" s="192"/>
      <c r="V44" s="192"/>
      <c r="W44" s="66" t="s">
        <v>159</v>
      </c>
      <c r="X44" s="266" t="s">
        <v>12</v>
      </c>
      <c r="Y44" s="268" t="s">
        <v>29</v>
      </c>
      <c r="Z44" s="266" t="s">
        <v>29</v>
      </c>
      <c r="AA44" s="266" t="s">
        <v>29</v>
      </c>
      <c r="AB44" s="266" t="s">
        <v>29</v>
      </c>
      <c r="AC44" s="266" t="s">
        <v>29</v>
      </c>
      <c r="AD44" s="266" t="s">
        <v>29</v>
      </c>
      <c r="AE44" s="266" t="s">
        <v>29</v>
      </c>
      <c r="AF44" s="266" t="s">
        <v>29</v>
      </c>
      <c r="AG44" s="266" t="s">
        <v>29</v>
      </c>
      <c r="AH44" s="266" t="s">
        <v>29</v>
      </c>
      <c r="AI44" s="266" t="s">
        <v>29</v>
      </c>
      <c r="AJ44" s="266" t="s">
        <v>12</v>
      </c>
      <c r="AK44" s="266" t="s">
        <v>12</v>
      </c>
    </row>
    <row r="45" spans="1:37" ht="15" customHeight="1">
      <c r="A45" s="192"/>
      <c r="B45" s="66" t="s">
        <v>159</v>
      </c>
      <c r="C45" s="165">
        <f>SUM(D45:E45)</f>
        <v>12</v>
      </c>
      <c r="D45" s="165">
        <f>SUM(F45,H45,J45,M45)</f>
        <v>9</v>
      </c>
      <c r="E45" s="165">
        <f>SUM(G45,I45,K45,L45,N45)</f>
        <v>3</v>
      </c>
      <c r="F45" s="193">
        <v>1</v>
      </c>
      <c r="G45" s="31" t="s">
        <v>29</v>
      </c>
      <c r="H45" s="193">
        <v>1</v>
      </c>
      <c r="I45" s="31" t="s">
        <v>29</v>
      </c>
      <c r="J45" s="193">
        <v>7</v>
      </c>
      <c r="K45" s="193">
        <v>2</v>
      </c>
      <c r="L45" s="193">
        <v>1</v>
      </c>
      <c r="M45" s="31" t="s">
        <v>29</v>
      </c>
      <c r="N45" s="31" t="s">
        <v>29</v>
      </c>
      <c r="O45" s="31" t="s">
        <v>29</v>
      </c>
      <c r="P45" s="195">
        <v>1</v>
      </c>
      <c r="Q45" s="165">
        <f>SUM(R45:S45)</f>
        <v>6</v>
      </c>
      <c r="R45" s="31" t="s">
        <v>29</v>
      </c>
      <c r="S45" s="193">
        <v>6</v>
      </c>
      <c r="U45" s="192"/>
      <c r="V45" s="192"/>
      <c r="W45" s="66" t="s">
        <v>158</v>
      </c>
      <c r="X45" s="266" t="s">
        <v>12</v>
      </c>
      <c r="Y45" s="268" t="s">
        <v>29</v>
      </c>
      <c r="Z45" s="266" t="s">
        <v>29</v>
      </c>
      <c r="AA45" s="266" t="s">
        <v>29</v>
      </c>
      <c r="AB45" s="266" t="s">
        <v>29</v>
      </c>
      <c r="AC45" s="266" t="s">
        <v>29</v>
      </c>
      <c r="AD45" s="266" t="s">
        <v>29</v>
      </c>
      <c r="AE45" s="266" t="s">
        <v>29</v>
      </c>
      <c r="AF45" s="266" t="s">
        <v>29</v>
      </c>
      <c r="AG45" s="266" t="s">
        <v>29</v>
      </c>
      <c r="AH45" s="266" t="s">
        <v>29</v>
      </c>
      <c r="AI45" s="266" t="s">
        <v>29</v>
      </c>
      <c r="AJ45" s="266" t="s">
        <v>12</v>
      </c>
      <c r="AK45" s="266" t="s">
        <v>12</v>
      </c>
    </row>
    <row r="46" spans="1:37" ht="15" customHeight="1">
      <c r="A46" s="192"/>
      <c r="B46" s="66" t="s">
        <v>158</v>
      </c>
      <c r="C46" s="165">
        <f>SUM(D46:E46)</f>
        <v>13</v>
      </c>
      <c r="D46" s="165">
        <f>SUM(F46,H46,J46,M46)</f>
        <v>12</v>
      </c>
      <c r="E46" s="165">
        <f>SUM(G46,I46,K46,L46,N46)</f>
        <v>1</v>
      </c>
      <c r="F46" s="195">
        <v>1</v>
      </c>
      <c r="G46" s="31" t="s">
        <v>29</v>
      </c>
      <c r="H46" s="193">
        <v>1</v>
      </c>
      <c r="I46" s="31" t="s">
        <v>29</v>
      </c>
      <c r="J46" s="193">
        <v>9</v>
      </c>
      <c r="K46" s="193">
        <v>1</v>
      </c>
      <c r="L46" s="31" t="s">
        <v>29</v>
      </c>
      <c r="M46" s="31">
        <v>1</v>
      </c>
      <c r="N46" s="31" t="s">
        <v>29</v>
      </c>
      <c r="O46" s="31" t="s">
        <v>29</v>
      </c>
      <c r="P46" s="195">
        <v>2</v>
      </c>
      <c r="Q46" s="165">
        <f>SUM(R46:S46)</f>
        <v>2</v>
      </c>
      <c r="R46" s="31" t="s">
        <v>29</v>
      </c>
      <c r="S46" s="193">
        <v>2</v>
      </c>
      <c r="U46" s="192"/>
      <c r="V46" s="192"/>
      <c r="W46" s="66" t="s">
        <v>157</v>
      </c>
      <c r="X46" s="266" t="s">
        <v>12</v>
      </c>
      <c r="Y46" s="268" t="s">
        <v>29</v>
      </c>
      <c r="Z46" s="266" t="s">
        <v>29</v>
      </c>
      <c r="AA46" s="266" t="s">
        <v>29</v>
      </c>
      <c r="AB46" s="266" t="s">
        <v>29</v>
      </c>
      <c r="AC46" s="266" t="s">
        <v>29</v>
      </c>
      <c r="AD46" s="266" t="s">
        <v>29</v>
      </c>
      <c r="AE46" s="266" t="s">
        <v>29</v>
      </c>
      <c r="AF46" s="266" t="s">
        <v>29</v>
      </c>
      <c r="AG46" s="266" t="s">
        <v>29</v>
      </c>
      <c r="AH46" s="266" t="s">
        <v>29</v>
      </c>
      <c r="AI46" s="266" t="s">
        <v>29</v>
      </c>
      <c r="AJ46" s="266" t="s">
        <v>12</v>
      </c>
      <c r="AK46" s="266" t="s">
        <v>12</v>
      </c>
    </row>
    <row r="47" spans="1:37" ht="15" customHeight="1">
      <c r="A47" s="192"/>
      <c r="B47" s="66" t="s">
        <v>157</v>
      </c>
      <c r="C47" s="165">
        <f>SUM(D47:E47)</f>
        <v>10</v>
      </c>
      <c r="D47" s="165">
        <f>SUM(F47,H47,J47,M47)</f>
        <v>7</v>
      </c>
      <c r="E47" s="165">
        <f>SUM(G47,I47,K47,L47,N47)</f>
        <v>3</v>
      </c>
      <c r="F47" s="193">
        <v>1</v>
      </c>
      <c r="G47" s="31" t="s">
        <v>29</v>
      </c>
      <c r="H47" s="31">
        <v>1</v>
      </c>
      <c r="I47" s="31" t="s">
        <v>29</v>
      </c>
      <c r="J47" s="193">
        <v>5</v>
      </c>
      <c r="K47" s="193">
        <v>2</v>
      </c>
      <c r="L47" s="193">
        <v>1</v>
      </c>
      <c r="M47" s="251" t="s">
        <v>29</v>
      </c>
      <c r="N47" s="31" t="s">
        <v>29</v>
      </c>
      <c r="O47" s="31" t="s">
        <v>29</v>
      </c>
      <c r="P47" s="31" t="s">
        <v>29</v>
      </c>
      <c r="Q47" s="165">
        <f>SUM(R47:S47)</f>
        <v>3</v>
      </c>
      <c r="R47" s="31" t="s">
        <v>29</v>
      </c>
      <c r="S47" s="193">
        <v>3</v>
      </c>
      <c r="U47" s="67"/>
      <c r="V47" s="278"/>
      <c r="W47" s="277"/>
      <c r="X47" s="73"/>
      <c r="Y47" s="274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</row>
    <row r="48" spans="1:37" ht="15" customHeight="1">
      <c r="A48" s="192"/>
      <c r="B48" s="66"/>
      <c r="C48" s="165"/>
      <c r="D48" s="165"/>
      <c r="E48" s="165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65"/>
      <c r="R48" s="191"/>
      <c r="S48" s="191"/>
      <c r="U48" s="247"/>
      <c r="V48" s="190" t="s">
        <v>156</v>
      </c>
      <c r="W48" s="189"/>
      <c r="X48" s="163">
        <f>SUM(X49:X53)</f>
        <v>3</v>
      </c>
      <c r="Y48" s="276" t="s">
        <v>29</v>
      </c>
      <c r="Z48" s="163">
        <f>SUM(Z49:Z53)</f>
        <v>153</v>
      </c>
      <c r="AA48" s="163">
        <f>SUM(AA49:AA53)</f>
        <v>110</v>
      </c>
      <c r="AB48" s="163">
        <f>SUM(AB49:AB53)</f>
        <v>43</v>
      </c>
      <c r="AC48" s="163">
        <f>SUM(AC49:AC53)</f>
        <v>138</v>
      </c>
      <c r="AD48" s="163">
        <f>SUM(AD49:AD53)</f>
        <v>104</v>
      </c>
      <c r="AE48" s="163">
        <f>SUM(AE49:AE53)</f>
        <v>34</v>
      </c>
      <c r="AF48" s="163">
        <f>SUM(AF49:AF53)</f>
        <v>15</v>
      </c>
      <c r="AG48" s="163">
        <f>SUM(AG49:AG53)</f>
        <v>6</v>
      </c>
      <c r="AH48" s="163">
        <f>SUM(AH49:AH53)</f>
        <v>9</v>
      </c>
      <c r="AI48" s="163">
        <f>SUM(AI49:AI53)</f>
        <v>29</v>
      </c>
      <c r="AJ48" s="163">
        <f>SUM(AJ49:AJ53)</f>
        <v>14</v>
      </c>
      <c r="AK48" s="163">
        <f>SUM(AK49:AK53)</f>
        <v>15</v>
      </c>
    </row>
    <row r="49" spans="1:37" ht="15" customHeight="1">
      <c r="A49" s="190" t="s">
        <v>156</v>
      </c>
      <c r="B49" s="189"/>
      <c r="C49" s="163">
        <f>SUM(C50:C54)</f>
        <v>198</v>
      </c>
      <c r="D49" s="163">
        <f>SUM(D50:D54)</f>
        <v>115</v>
      </c>
      <c r="E49" s="163">
        <f>SUM(E50:E54)</f>
        <v>83</v>
      </c>
      <c r="F49" s="163">
        <f>SUM(F50:F54)</f>
        <v>6</v>
      </c>
      <c r="G49" s="188" t="s">
        <v>29</v>
      </c>
      <c r="H49" s="163">
        <f>SUM(H50:H54)</f>
        <v>7</v>
      </c>
      <c r="I49" s="188" t="s">
        <v>29</v>
      </c>
      <c r="J49" s="163">
        <f>SUM(J50:J54)</f>
        <v>96</v>
      </c>
      <c r="K49" s="163">
        <f>SUM(K50:K54)</f>
        <v>66</v>
      </c>
      <c r="L49" s="163">
        <f>SUM(L50:L54)</f>
        <v>6</v>
      </c>
      <c r="M49" s="163">
        <f>SUM(M50:M54)</f>
        <v>6</v>
      </c>
      <c r="N49" s="163">
        <f>SUM(N50:N54)</f>
        <v>11</v>
      </c>
      <c r="O49" s="163">
        <f>SUM(O50:O54)</f>
        <v>1</v>
      </c>
      <c r="P49" s="163">
        <f>SUM(P50:P54)</f>
        <v>1</v>
      </c>
      <c r="Q49" s="163">
        <f>SUM(Q50:Q54)</f>
        <v>41</v>
      </c>
      <c r="R49" s="163">
        <f>SUM(R50:R54)</f>
        <v>10</v>
      </c>
      <c r="S49" s="163">
        <f>SUM(S50:S54)</f>
        <v>31</v>
      </c>
      <c r="U49" s="192"/>
      <c r="V49" s="192"/>
      <c r="W49" s="66" t="s">
        <v>155</v>
      </c>
      <c r="X49" s="266">
        <v>1</v>
      </c>
      <c r="Y49" s="268" t="s">
        <v>29</v>
      </c>
      <c r="Z49" s="69">
        <f>SUM(AA49:AB49)</f>
        <v>62</v>
      </c>
      <c r="AA49" s="267">
        <f>SUM(AD49,AG49)</f>
        <v>44</v>
      </c>
      <c r="AB49" s="267">
        <f>SUM(AE49,AH49)</f>
        <v>18</v>
      </c>
      <c r="AC49" s="69">
        <f>SUM(AD49:AE49)</f>
        <v>57</v>
      </c>
      <c r="AD49" s="266">
        <v>41</v>
      </c>
      <c r="AE49" s="266">
        <v>16</v>
      </c>
      <c r="AF49" s="69">
        <f>SUM(AG49:AH49)</f>
        <v>5</v>
      </c>
      <c r="AG49" s="266">
        <v>3</v>
      </c>
      <c r="AH49" s="266">
        <v>2</v>
      </c>
      <c r="AI49" s="69">
        <f>SUM(AJ49:AK49)</f>
        <v>13</v>
      </c>
      <c r="AJ49" s="266">
        <v>7</v>
      </c>
      <c r="AK49" s="266">
        <v>6</v>
      </c>
    </row>
    <row r="50" spans="1:37" ht="15" customHeight="1">
      <c r="A50" s="192"/>
      <c r="B50" s="66" t="s">
        <v>155</v>
      </c>
      <c r="C50" s="165">
        <f>SUM(D50:E50)</f>
        <v>74</v>
      </c>
      <c r="D50" s="165">
        <f>SUM(F50,H50,J50,M50)</f>
        <v>38</v>
      </c>
      <c r="E50" s="165">
        <f>SUM(G50,I50,K50,L50,N50)</f>
        <v>36</v>
      </c>
      <c r="F50" s="193">
        <v>2</v>
      </c>
      <c r="G50" s="31" t="s">
        <v>29</v>
      </c>
      <c r="H50" s="168">
        <v>2</v>
      </c>
      <c r="I50" s="31" t="s">
        <v>29</v>
      </c>
      <c r="J50" s="193">
        <v>32</v>
      </c>
      <c r="K50" s="193">
        <v>28</v>
      </c>
      <c r="L50" s="193">
        <v>2</v>
      </c>
      <c r="M50" s="31">
        <v>2</v>
      </c>
      <c r="N50" s="31">
        <v>6</v>
      </c>
      <c r="O50" s="251" t="s">
        <v>29</v>
      </c>
      <c r="P50" s="31" t="s">
        <v>29</v>
      </c>
      <c r="Q50" s="165">
        <f>SUM(R50:S50)</f>
        <v>19</v>
      </c>
      <c r="R50" s="193">
        <v>2</v>
      </c>
      <c r="S50" s="193">
        <v>17</v>
      </c>
      <c r="U50" s="192"/>
      <c r="V50" s="192"/>
      <c r="W50" s="66" t="s">
        <v>154</v>
      </c>
      <c r="X50" s="266" t="s">
        <v>12</v>
      </c>
      <c r="Y50" s="268" t="s">
        <v>29</v>
      </c>
      <c r="Z50" s="266" t="s">
        <v>29</v>
      </c>
      <c r="AA50" s="266" t="s">
        <v>29</v>
      </c>
      <c r="AB50" s="266" t="s">
        <v>29</v>
      </c>
      <c r="AC50" s="266" t="s">
        <v>29</v>
      </c>
      <c r="AD50" s="266" t="s">
        <v>29</v>
      </c>
      <c r="AE50" s="266" t="s">
        <v>29</v>
      </c>
      <c r="AF50" s="266" t="s">
        <v>29</v>
      </c>
      <c r="AG50" s="266" t="s">
        <v>29</v>
      </c>
      <c r="AH50" s="266" t="s">
        <v>29</v>
      </c>
      <c r="AI50" s="266" t="s">
        <v>29</v>
      </c>
      <c r="AJ50" s="266" t="s">
        <v>29</v>
      </c>
      <c r="AK50" s="266" t="s">
        <v>12</v>
      </c>
    </row>
    <row r="51" spans="1:37" ht="15" customHeight="1">
      <c r="A51" s="192"/>
      <c r="B51" s="66" t="s">
        <v>154</v>
      </c>
      <c r="C51" s="165">
        <f>SUM(D51:E51)</f>
        <v>20</v>
      </c>
      <c r="D51" s="165">
        <f>SUM(F51,H51,J51,M51)</f>
        <v>13</v>
      </c>
      <c r="E51" s="165">
        <f>SUM(G51,I51,K51,L51,N51)</f>
        <v>7</v>
      </c>
      <c r="F51" s="193">
        <v>1</v>
      </c>
      <c r="G51" s="31" t="s">
        <v>29</v>
      </c>
      <c r="H51" s="31">
        <v>1</v>
      </c>
      <c r="I51" s="31" t="s">
        <v>29</v>
      </c>
      <c r="J51" s="193">
        <v>10</v>
      </c>
      <c r="K51" s="193">
        <v>6</v>
      </c>
      <c r="L51" s="193">
        <v>1</v>
      </c>
      <c r="M51" s="31">
        <v>1</v>
      </c>
      <c r="N51" s="251" t="s">
        <v>29</v>
      </c>
      <c r="O51" s="31" t="s">
        <v>29</v>
      </c>
      <c r="P51" s="31" t="s">
        <v>29</v>
      </c>
      <c r="Q51" s="165">
        <f>SUM(R51:S51)</f>
        <v>3</v>
      </c>
      <c r="R51" s="193">
        <v>1</v>
      </c>
      <c r="S51" s="193">
        <v>2</v>
      </c>
      <c r="U51" s="192"/>
      <c r="V51" s="192"/>
      <c r="W51" s="66" t="s">
        <v>153</v>
      </c>
      <c r="X51" s="266" t="s">
        <v>12</v>
      </c>
      <c r="Y51" s="268" t="s">
        <v>29</v>
      </c>
      <c r="Z51" s="266" t="s">
        <v>29</v>
      </c>
      <c r="AA51" s="266" t="s">
        <v>29</v>
      </c>
      <c r="AB51" s="266" t="s">
        <v>29</v>
      </c>
      <c r="AC51" s="266" t="s">
        <v>29</v>
      </c>
      <c r="AD51" s="266" t="s">
        <v>29</v>
      </c>
      <c r="AE51" s="266" t="s">
        <v>29</v>
      </c>
      <c r="AF51" s="266" t="s">
        <v>29</v>
      </c>
      <c r="AG51" s="266" t="s">
        <v>29</v>
      </c>
      <c r="AH51" s="266" t="s">
        <v>29</v>
      </c>
      <c r="AI51" s="266" t="s">
        <v>29</v>
      </c>
      <c r="AJ51" s="266" t="s">
        <v>29</v>
      </c>
      <c r="AK51" s="266" t="s">
        <v>12</v>
      </c>
    </row>
    <row r="52" spans="1:37" ht="15" customHeight="1">
      <c r="A52" s="192"/>
      <c r="B52" s="66" t="s">
        <v>153</v>
      </c>
      <c r="C52" s="165">
        <f>SUM(D52:E52)</f>
        <v>23</v>
      </c>
      <c r="D52" s="165">
        <f>SUM(F52,H52,J52,M52)</f>
        <v>14</v>
      </c>
      <c r="E52" s="165">
        <f>SUM(G52,I52,K52,L52,N52)</f>
        <v>9</v>
      </c>
      <c r="F52" s="193">
        <v>1</v>
      </c>
      <c r="G52" s="31" t="s">
        <v>29</v>
      </c>
      <c r="H52" s="168">
        <v>1</v>
      </c>
      <c r="I52" s="31" t="s">
        <v>29</v>
      </c>
      <c r="J52" s="193">
        <v>12</v>
      </c>
      <c r="K52" s="193">
        <v>7</v>
      </c>
      <c r="L52" s="193">
        <v>1</v>
      </c>
      <c r="M52" s="251" t="s">
        <v>29</v>
      </c>
      <c r="N52" s="31">
        <v>1</v>
      </c>
      <c r="O52" s="31" t="s">
        <v>29</v>
      </c>
      <c r="P52" s="31" t="s">
        <v>29</v>
      </c>
      <c r="Q52" s="165">
        <f>SUM(R52:S52)</f>
        <v>7</v>
      </c>
      <c r="R52" s="193">
        <v>4</v>
      </c>
      <c r="S52" s="193">
        <v>3</v>
      </c>
      <c r="U52" s="192"/>
      <c r="V52" s="192"/>
      <c r="W52" s="66" t="s">
        <v>152</v>
      </c>
      <c r="X52" s="73">
        <v>1</v>
      </c>
      <c r="Y52" s="268" t="s">
        <v>29</v>
      </c>
      <c r="Z52" s="69">
        <f>SUM(AA52:AB52)</f>
        <v>40</v>
      </c>
      <c r="AA52" s="267">
        <f>SUM(AD52,AG52)</f>
        <v>27</v>
      </c>
      <c r="AB52" s="267">
        <f>SUM(AE52,AH52)</f>
        <v>13</v>
      </c>
      <c r="AC52" s="69">
        <f>SUM(AD52:AE52)</f>
        <v>33</v>
      </c>
      <c r="AD52" s="73">
        <v>25</v>
      </c>
      <c r="AE52" s="73">
        <v>8</v>
      </c>
      <c r="AF52" s="69">
        <f>SUM(AG52:AH52)</f>
        <v>7</v>
      </c>
      <c r="AG52" s="73">
        <v>2</v>
      </c>
      <c r="AH52" s="73">
        <v>5</v>
      </c>
      <c r="AI52" s="69">
        <f>SUM(AJ52:AK52)</f>
        <v>10</v>
      </c>
      <c r="AJ52" s="73">
        <v>4</v>
      </c>
      <c r="AK52" s="73">
        <v>6</v>
      </c>
    </row>
    <row r="53" spans="1:37" ht="15" customHeight="1">
      <c r="A53" s="192"/>
      <c r="B53" s="66" t="s">
        <v>152</v>
      </c>
      <c r="C53" s="165">
        <f>SUM(D53:E53)</f>
        <v>28</v>
      </c>
      <c r="D53" s="165">
        <f>SUM(F53,H53,J53,M53)</f>
        <v>17</v>
      </c>
      <c r="E53" s="165">
        <f>SUM(G53,I53,K53,L53,N53)</f>
        <v>11</v>
      </c>
      <c r="F53" s="193">
        <v>1</v>
      </c>
      <c r="G53" s="31" t="s">
        <v>29</v>
      </c>
      <c r="H53" s="168">
        <v>1</v>
      </c>
      <c r="I53" s="31" t="s">
        <v>29</v>
      </c>
      <c r="J53" s="193">
        <v>14</v>
      </c>
      <c r="K53" s="193">
        <v>8</v>
      </c>
      <c r="L53" s="193">
        <v>1</v>
      </c>
      <c r="M53" s="31">
        <v>1</v>
      </c>
      <c r="N53" s="31">
        <v>2</v>
      </c>
      <c r="O53" s="31" t="s">
        <v>29</v>
      </c>
      <c r="P53" s="31">
        <v>1</v>
      </c>
      <c r="Q53" s="165">
        <f>SUM(R53:S53)</f>
        <v>4</v>
      </c>
      <c r="R53" s="193">
        <v>2</v>
      </c>
      <c r="S53" s="193">
        <v>2</v>
      </c>
      <c r="U53" s="192"/>
      <c r="V53" s="192"/>
      <c r="W53" s="66" t="s">
        <v>151</v>
      </c>
      <c r="X53" s="73">
        <v>1</v>
      </c>
      <c r="Y53" s="268" t="s">
        <v>29</v>
      </c>
      <c r="Z53" s="69">
        <f>SUM(AA53:AB53)</f>
        <v>51</v>
      </c>
      <c r="AA53" s="267">
        <f>SUM(AD53,AG53)</f>
        <v>39</v>
      </c>
      <c r="AB53" s="267">
        <f>SUM(AE53,AH53)</f>
        <v>12</v>
      </c>
      <c r="AC53" s="69">
        <f>SUM(AD53:AE53)</f>
        <v>48</v>
      </c>
      <c r="AD53" s="73">
        <v>38</v>
      </c>
      <c r="AE53" s="73">
        <v>10</v>
      </c>
      <c r="AF53" s="69">
        <f>SUM(AG53:AH53)</f>
        <v>3</v>
      </c>
      <c r="AG53" s="73">
        <v>1</v>
      </c>
      <c r="AH53" s="73">
        <v>2</v>
      </c>
      <c r="AI53" s="69">
        <f>SUM(AJ53:AK53)</f>
        <v>6</v>
      </c>
      <c r="AJ53" s="73">
        <v>3</v>
      </c>
      <c r="AK53" s="73">
        <v>3</v>
      </c>
    </row>
    <row r="54" spans="1:37" ht="15" customHeight="1">
      <c r="A54" s="192"/>
      <c r="B54" s="66" t="s">
        <v>151</v>
      </c>
      <c r="C54" s="165">
        <f>SUM(D54:E54)</f>
        <v>53</v>
      </c>
      <c r="D54" s="165">
        <f>SUM(F54,H54,J54,M54)</f>
        <v>33</v>
      </c>
      <c r="E54" s="165">
        <f>SUM(G54,I54,K54,L54,N54)</f>
        <v>20</v>
      </c>
      <c r="F54" s="193">
        <v>1</v>
      </c>
      <c r="G54" s="31" t="s">
        <v>29</v>
      </c>
      <c r="H54" s="168">
        <v>2</v>
      </c>
      <c r="I54" s="31" t="s">
        <v>29</v>
      </c>
      <c r="J54" s="193">
        <v>28</v>
      </c>
      <c r="K54" s="193">
        <v>17</v>
      </c>
      <c r="L54" s="193">
        <v>1</v>
      </c>
      <c r="M54" s="31">
        <v>2</v>
      </c>
      <c r="N54" s="193">
        <v>2</v>
      </c>
      <c r="O54" s="31">
        <v>1</v>
      </c>
      <c r="P54" s="31" t="s">
        <v>29</v>
      </c>
      <c r="Q54" s="165">
        <f>SUM(R54:S54)</f>
        <v>8</v>
      </c>
      <c r="R54" s="193">
        <v>1</v>
      </c>
      <c r="S54" s="193">
        <v>7</v>
      </c>
      <c r="U54" s="67"/>
      <c r="V54" s="278"/>
      <c r="W54" s="277"/>
      <c r="X54" s="73"/>
      <c r="Y54" s="274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</row>
    <row r="55" spans="1:37" ht="15" customHeight="1">
      <c r="A55" s="192"/>
      <c r="B55" s="66"/>
      <c r="C55" s="165"/>
      <c r="D55" s="165"/>
      <c r="E55" s="165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65"/>
      <c r="R55" s="191"/>
      <c r="S55" s="191"/>
      <c r="U55" s="247"/>
      <c r="V55" s="190" t="s">
        <v>150</v>
      </c>
      <c r="W55" s="189"/>
      <c r="X55" s="163">
        <f>SUM(X56:X59)</f>
        <v>3</v>
      </c>
      <c r="Y55" s="276" t="s">
        <v>29</v>
      </c>
      <c r="Z55" s="163">
        <f>SUM(Z56:Z59)</f>
        <v>90</v>
      </c>
      <c r="AA55" s="163">
        <f>SUM(AA56:AA59)</f>
        <v>59</v>
      </c>
      <c r="AB55" s="163">
        <f>SUM(AB56:AB59)</f>
        <v>31</v>
      </c>
      <c r="AC55" s="163">
        <f>SUM(AC56:AC59)</f>
        <v>78</v>
      </c>
      <c r="AD55" s="163">
        <f>SUM(AD56:AD59)</f>
        <v>54</v>
      </c>
      <c r="AE55" s="163">
        <f>SUM(AE56:AE59)</f>
        <v>24</v>
      </c>
      <c r="AF55" s="163">
        <f>SUM(AF56:AF59)</f>
        <v>12</v>
      </c>
      <c r="AG55" s="163">
        <f>SUM(AG56:AG59)</f>
        <v>5</v>
      </c>
      <c r="AH55" s="163">
        <f>SUM(AH56:AH59)</f>
        <v>7</v>
      </c>
      <c r="AI55" s="163">
        <f>SUM(AI56:AI59)</f>
        <v>23</v>
      </c>
      <c r="AJ55" s="163">
        <f>SUM(AJ56:AJ59)</f>
        <v>9</v>
      </c>
      <c r="AK55" s="163">
        <f>SUM(AK56:AK59)</f>
        <v>14</v>
      </c>
    </row>
    <row r="56" spans="1:37" ht="15" customHeight="1">
      <c r="A56" s="190" t="s">
        <v>150</v>
      </c>
      <c r="B56" s="189"/>
      <c r="C56" s="163">
        <f>SUM(C57:C60)</f>
        <v>92</v>
      </c>
      <c r="D56" s="163">
        <f>SUM(D57:D60)</f>
        <v>55</v>
      </c>
      <c r="E56" s="163">
        <f>SUM(E57:E60)</f>
        <v>37</v>
      </c>
      <c r="F56" s="163">
        <f>SUM(F57:F60)</f>
        <v>5</v>
      </c>
      <c r="G56" s="188" t="s">
        <v>29</v>
      </c>
      <c r="H56" s="163">
        <f>SUM(H57:H60)</f>
        <v>5</v>
      </c>
      <c r="I56" s="188" t="s">
        <v>29</v>
      </c>
      <c r="J56" s="163">
        <f>SUM(J57:J60)</f>
        <v>43</v>
      </c>
      <c r="K56" s="163">
        <f>SUM(K57:K60)</f>
        <v>31</v>
      </c>
      <c r="L56" s="163">
        <f>SUM(L57:L60)</f>
        <v>5</v>
      </c>
      <c r="M56" s="163">
        <f>SUM(M57:M60)</f>
        <v>2</v>
      </c>
      <c r="N56" s="163">
        <f>SUM(N57:N60)</f>
        <v>1</v>
      </c>
      <c r="O56" s="188" t="s">
        <v>29</v>
      </c>
      <c r="P56" s="163">
        <f>SUM(P57:P60)</f>
        <v>1</v>
      </c>
      <c r="Q56" s="163">
        <f>SUM(Q57:Q60)</f>
        <v>20</v>
      </c>
      <c r="R56" s="163">
        <f>SUM(R57:R60)</f>
        <v>3</v>
      </c>
      <c r="S56" s="163">
        <f>SUM(S57:S60)</f>
        <v>17</v>
      </c>
      <c r="U56" s="233"/>
      <c r="V56" s="233"/>
      <c r="W56" s="66" t="s">
        <v>149</v>
      </c>
      <c r="X56" s="266">
        <v>1</v>
      </c>
      <c r="Y56" s="268" t="s">
        <v>29</v>
      </c>
      <c r="Z56" s="69">
        <f>SUM(AA56:AB56)</f>
        <v>32</v>
      </c>
      <c r="AA56" s="267">
        <f>SUM(AD56,AG56)</f>
        <v>21</v>
      </c>
      <c r="AB56" s="267">
        <f>SUM(AE56,AH56)</f>
        <v>11</v>
      </c>
      <c r="AC56" s="69">
        <f>SUM(AD56:AE56)</f>
        <v>28</v>
      </c>
      <c r="AD56" s="266">
        <v>19</v>
      </c>
      <c r="AE56" s="266">
        <v>9</v>
      </c>
      <c r="AF56" s="69">
        <f>SUM(AG56:AH56)</f>
        <v>4</v>
      </c>
      <c r="AG56" s="266">
        <v>2</v>
      </c>
      <c r="AH56" s="266">
        <v>2</v>
      </c>
      <c r="AI56" s="69">
        <f>SUM(AJ56:AK56)</f>
        <v>7</v>
      </c>
      <c r="AJ56" s="266">
        <v>2</v>
      </c>
      <c r="AK56" s="266">
        <v>5</v>
      </c>
    </row>
    <row r="57" spans="1:37" ht="15" customHeight="1">
      <c r="A57" s="52"/>
      <c r="B57" s="66" t="s">
        <v>149</v>
      </c>
      <c r="C57" s="165">
        <f>SUM(D57:E57)</f>
        <v>19</v>
      </c>
      <c r="D57" s="165">
        <f>SUM(F57,H57,J57,M57)</f>
        <v>11</v>
      </c>
      <c r="E57" s="165">
        <f>SUM(G57,I57,K57,L57,N57)</f>
        <v>8</v>
      </c>
      <c r="F57" s="193">
        <v>1</v>
      </c>
      <c r="G57" s="31" t="s">
        <v>29</v>
      </c>
      <c r="H57" s="193">
        <v>1</v>
      </c>
      <c r="I57" s="31" t="s">
        <v>29</v>
      </c>
      <c r="J57" s="193">
        <v>9</v>
      </c>
      <c r="K57" s="193">
        <v>7</v>
      </c>
      <c r="L57" s="193">
        <v>1</v>
      </c>
      <c r="M57" s="251" t="s">
        <v>29</v>
      </c>
      <c r="N57" s="251" t="s">
        <v>29</v>
      </c>
      <c r="O57" s="31" t="s">
        <v>29</v>
      </c>
      <c r="P57" s="31" t="s">
        <v>29</v>
      </c>
      <c r="Q57" s="165">
        <f>SUM(R57:S57)</f>
        <v>4</v>
      </c>
      <c r="R57" s="193">
        <v>1</v>
      </c>
      <c r="S57" s="193">
        <v>3</v>
      </c>
      <c r="U57" s="233"/>
      <c r="V57" s="233"/>
      <c r="W57" s="66" t="s">
        <v>148</v>
      </c>
      <c r="X57" s="266" t="s">
        <v>12</v>
      </c>
      <c r="Y57" s="268" t="s">
        <v>29</v>
      </c>
      <c r="Z57" s="266" t="s">
        <v>29</v>
      </c>
      <c r="AA57" s="266" t="s">
        <v>29</v>
      </c>
      <c r="AB57" s="266" t="s">
        <v>29</v>
      </c>
      <c r="AC57" s="266" t="s">
        <v>29</v>
      </c>
      <c r="AD57" s="266" t="s">
        <v>29</v>
      </c>
      <c r="AE57" s="266" t="s">
        <v>29</v>
      </c>
      <c r="AF57" s="266" t="s">
        <v>29</v>
      </c>
      <c r="AG57" s="266" t="s">
        <v>29</v>
      </c>
      <c r="AH57" s="266" t="s">
        <v>29</v>
      </c>
      <c r="AI57" s="266" t="s">
        <v>29</v>
      </c>
      <c r="AJ57" s="266" t="s">
        <v>12</v>
      </c>
      <c r="AK57" s="266" t="s">
        <v>12</v>
      </c>
    </row>
    <row r="58" spans="1:37" ht="15" customHeight="1">
      <c r="A58" s="52"/>
      <c r="B58" s="66" t="s">
        <v>148</v>
      </c>
      <c r="C58" s="165">
        <f>SUM(D58:E58)</f>
        <v>20</v>
      </c>
      <c r="D58" s="165">
        <f>SUM(F58,H58,J58,M58)</f>
        <v>11</v>
      </c>
      <c r="E58" s="165">
        <f>SUM(G58,I58,K58,L58,N58)</f>
        <v>9</v>
      </c>
      <c r="F58" s="193">
        <v>1</v>
      </c>
      <c r="G58" s="31" t="s">
        <v>29</v>
      </c>
      <c r="H58" s="193">
        <v>1</v>
      </c>
      <c r="I58" s="31" t="s">
        <v>29</v>
      </c>
      <c r="J58" s="193">
        <v>9</v>
      </c>
      <c r="K58" s="193">
        <v>8</v>
      </c>
      <c r="L58" s="193">
        <v>1</v>
      </c>
      <c r="M58" s="31" t="s">
        <v>29</v>
      </c>
      <c r="N58" s="31" t="s">
        <v>29</v>
      </c>
      <c r="O58" s="31" t="s">
        <v>29</v>
      </c>
      <c r="P58" s="31" t="s">
        <v>29</v>
      </c>
      <c r="Q58" s="165">
        <f>SUM(R58:S58)</f>
        <v>2</v>
      </c>
      <c r="R58" s="31" t="s">
        <v>29</v>
      </c>
      <c r="S58" s="193">
        <v>2</v>
      </c>
      <c r="U58" s="233"/>
      <c r="V58" s="233"/>
      <c r="W58" s="66" t="s">
        <v>147</v>
      </c>
      <c r="X58" s="73">
        <v>1</v>
      </c>
      <c r="Y58" s="268" t="s">
        <v>29</v>
      </c>
      <c r="Z58" s="69">
        <f>SUM(AA58:AB58)</f>
        <v>32</v>
      </c>
      <c r="AA58" s="267">
        <f>SUM(AD58,AG58)</f>
        <v>22</v>
      </c>
      <c r="AB58" s="267">
        <f>SUM(AE58,AH58)</f>
        <v>10</v>
      </c>
      <c r="AC58" s="69">
        <f>SUM(AD58:AE58)</f>
        <v>30</v>
      </c>
      <c r="AD58" s="73">
        <v>21</v>
      </c>
      <c r="AE58" s="73">
        <v>9</v>
      </c>
      <c r="AF58" s="69">
        <f>SUM(AG58:AH58)</f>
        <v>2</v>
      </c>
      <c r="AG58" s="266">
        <v>1</v>
      </c>
      <c r="AH58" s="73">
        <v>1</v>
      </c>
      <c r="AI58" s="69">
        <f>SUM(AJ58:AK58)</f>
        <v>9</v>
      </c>
      <c r="AJ58" s="73">
        <v>5</v>
      </c>
      <c r="AK58" s="73">
        <v>4</v>
      </c>
    </row>
    <row r="59" spans="1:37" ht="15" customHeight="1">
      <c r="A59" s="52"/>
      <c r="B59" s="66" t="s">
        <v>147</v>
      </c>
      <c r="C59" s="165">
        <f>SUM(D59:E59)</f>
        <v>35</v>
      </c>
      <c r="D59" s="165">
        <f>SUM(F59,H59,J59,M59)</f>
        <v>24</v>
      </c>
      <c r="E59" s="165">
        <f>SUM(G59,I59,K59,L59,N59)</f>
        <v>11</v>
      </c>
      <c r="F59" s="193">
        <v>2</v>
      </c>
      <c r="G59" s="31" t="s">
        <v>29</v>
      </c>
      <c r="H59" s="193">
        <v>2</v>
      </c>
      <c r="I59" s="31" t="s">
        <v>29</v>
      </c>
      <c r="J59" s="193">
        <v>18</v>
      </c>
      <c r="K59" s="193">
        <v>9</v>
      </c>
      <c r="L59" s="193">
        <v>2</v>
      </c>
      <c r="M59" s="31">
        <v>2</v>
      </c>
      <c r="N59" s="31" t="s">
        <v>29</v>
      </c>
      <c r="O59" s="31" t="s">
        <v>29</v>
      </c>
      <c r="P59" s="31">
        <v>1</v>
      </c>
      <c r="Q59" s="165">
        <f>SUM(R59:S59)</f>
        <v>7</v>
      </c>
      <c r="R59" s="193">
        <v>2</v>
      </c>
      <c r="S59" s="193">
        <v>5</v>
      </c>
      <c r="U59" s="233"/>
      <c r="V59" s="233"/>
      <c r="W59" s="66" t="s">
        <v>146</v>
      </c>
      <c r="X59" s="73">
        <v>1</v>
      </c>
      <c r="Y59" s="268" t="s">
        <v>29</v>
      </c>
      <c r="Z59" s="69">
        <f>SUM(AA59:AB59)</f>
        <v>26</v>
      </c>
      <c r="AA59" s="267">
        <f>SUM(AD59,AG59)</f>
        <v>16</v>
      </c>
      <c r="AB59" s="267">
        <f>SUM(AE59,AH59)</f>
        <v>10</v>
      </c>
      <c r="AC59" s="69">
        <f>SUM(AD59:AE59)</f>
        <v>20</v>
      </c>
      <c r="AD59" s="73">
        <v>14</v>
      </c>
      <c r="AE59" s="73">
        <v>6</v>
      </c>
      <c r="AF59" s="69">
        <f>SUM(AG59:AH59)</f>
        <v>6</v>
      </c>
      <c r="AG59" s="73">
        <v>2</v>
      </c>
      <c r="AH59" s="73">
        <v>4</v>
      </c>
      <c r="AI59" s="69">
        <f>SUM(AJ59:AK59)</f>
        <v>7</v>
      </c>
      <c r="AJ59" s="73">
        <v>2</v>
      </c>
      <c r="AK59" s="73">
        <v>5</v>
      </c>
    </row>
    <row r="60" spans="1:37" ht="15" customHeight="1">
      <c r="A60" s="52"/>
      <c r="B60" s="66" t="s">
        <v>146</v>
      </c>
      <c r="C60" s="165">
        <f>SUM(D60:E60)</f>
        <v>18</v>
      </c>
      <c r="D60" s="165">
        <f>SUM(F60,H60,J60,M60)</f>
        <v>9</v>
      </c>
      <c r="E60" s="165">
        <f>SUM(G60,I60,K60,L60,N60)</f>
        <v>9</v>
      </c>
      <c r="F60" s="193">
        <v>1</v>
      </c>
      <c r="G60" s="31" t="s">
        <v>29</v>
      </c>
      <c r="H60" s="193">
        <v>1</v>
      </c>
      <c r="I60" s="31" t="s">
        <v>29</v>
      </c>
      <c r="J60" s="193">
        <v>7</v>
      </c>
      <c r="K60" s="193">
        <v>7</v>
      </c>
      <c r="L60" s="193">
        <v>1</v>
      </c>
      <c r="M60" s="31" t="s">
        <v>29</v>
      </c>
      <c r="N60" s="31">
        <v>1</v>
      </c>
      <c r="O60" s="31" t="s">
        <v>29</v>
      </c>
      <c r="P60" s="31" t="s">
        <v>29</v>
      </c>
      <c r="Q60" s="165">
        <f>SUM(R60:S60)</f>
        <v>7</v>
      </c>
      <c r="R60" s="31" t="s">
        <v>29</v>
      </c>
      <c r="S60" s="193">
        <v>7</v>
      </c>
      <c r="U60" s="67"/>
      <c r="V60" s="278"/>
      <c r="W60" s="277"/>
      <c r="X60" s="73"/>
      <c r="Y60" s="274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</row>
    <row r="61" spans="1:37" ht="15" customHeight="1">
      <c r="A61" s="52"/>
      <c r="B61" s="66"/>
      <c r="C61" s="165"/>
      <c r="D61" s="165"/>
      <c r="E61" s="165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65"/>
      <c r="R61" s="191"/>
      <c r="S61" s="191"/>
      <c r="U61" s="247"/>
      <c r="V61" s="190" t="s">
        <v>145</v>
      </c>
      <c r="W61" s="189"/>
      <c r="X61" s="163">
        <f>SUM(X62:X67)</f>
        <v>3</v>
      </c>
      <c r="Y61" s="276" t="s">
        <v>29</v>
      </c>
      <c r="Z61" s="163">
        <f>SUM(Z62:Z67)</f>
        <v>119</v>
      </c>
      <c r="AA61" s="163">
        <f>SUM(AA62:AA67)</f>
        <v>72</v>
      </c>
      <c r="AB61" s="163">
        <f>SUM(AB62:AB67)</f>
        <v>47</v>
      </c>
      <c r="AC61" s="163">
        <f>SUM(AC62:AC67)</f>
        <v>84</v>
      </c>
      <c r="AD61" s="163">
        <f>SUM(AD62:AD67)</f>
        <v>50</v>
      </c>
      <c r="AE61" s="163">
        <f>SUM(AE62:AE67)</f>
        <v>34</v>
      </c>
      <c r="AF61" s="163">
        <f>SUM(AF62:AF67)</f>
        <v>35</v>
      </c>
      <c r="AG61" s="163">
        <f>SUM(AG62:AG67)</f>
        <v>22</v>
      </c>
      <c r="AH61" s="163">
        <f>SUM(AH62:AH67)</f>
        <v>13</v>
      </c>
      <c r="AI61" s="163">
        <f>SUM(AI62:AI67)</f>
        <v>26</v>
      </c>
      <c r="AJ61" s="163">
        <f>SUM(AJ62:AJ67)</f>
        <v>7</v>
      </c>
      <c r="AK61" s="163">
        <f>SUM(AK62:AK67)</f>
        <v>19</v>
      </c>
    </row>
    <row r="62" spans="1:37" ht="15" customHeight="1">
      <c r="A62" s="190" t="s">
        <v>145</v>
      </c>
      <c r="B62" s="189"/>
      <c r="C62" s="163">
        <f>SUM(C63:C68)</f>
        <v>96</v>
      </c>
      <c r="D62" s="163">
        <f>SUM(D63:D68)</f>
        <v>59</v>
      </c>
      <c r="E62" s="163">
        <f>SUM(E63:E68)</f>
        <v>37</v>
      </c>
      <c r="F62" s="163">
        <f>SUM(F63:F68)</f>
        <v>6</v>
      </c>
      <c r="G62" s="188" t="s">
        <v>29</v>
      </c>
      <c r="H62" s="163">
        <f>SUM(H63:H68)</f>
        <v>6</v>
      </c>
      <c r="I62" s="188" t="s">
        <v>29</v>
      </c>
      <c r="J62" s="163">
        <f>SUM(J63:J68)</f>
        <v>47</v>
      </c>
      <c r="K62" s="163">
        <f>SUM(K63:K68)</f>
        <v>28</v>
      </c>
      <c r="L62" s="163">
        <f>SUM(L63:L68)</f>
        <v>6</v>
      </c>
      <c r="M62" s="188" t="s">
        <v>29</v>
      </c>
      <c r="N62" s="163">
        <f>SUM(N63:N68)</f>
        <v>3</v>
      </c>
      <c r="O62" s="188" t="s">
        <v>29</v>
      </c>
      <c r="P62" s="163">
        <f>SUM(P63:P68)</f>
        <v>1</v>
      </c>
      <c r="Q62" s="163">
        <f>SUM(Q63:Q68)</f>
        <v>27</v>
      </c>
      <c r="R62" s="163">
        <f>SUM(R63:R68)</f>
        <v>3</v>
      </c>
      <c r="S62" s="163">
        <f>SUM(S63:S68)</f>
        <v>24</v>
      </c>
      <c r="U62" s="192"/>
      <c r="V62" s="192"/>
      <c r="W62" s="66" t="s">
        <v>144</v>
      </c>
      <c r="X62" s="266">
        <v>1</v>
      </c>
      <c r="Y62" s="268" t="s">
        <v>29</v>
      </c>
      <c r="Z62" s="69">
        <f>SUM(AA62:AB62)</f>
        <v>53</v>
      </c>
      <c r="AA62" s="267">
        <f>SUM(AD62,AG62)</f>
        <v>27</v>
      </c>
      <c r="AB62" s="267">
        <f>SUM(AE62,AH62)</f>
        <v>26</v>
      </c>
      <c r="AC62" s="69">
        <f>SUM(AD62:AE62)</f>
        <v>27</v>
      </c>
      <c r="AD62" s="266">
        <v>9</v>
      </c>
      <c r="AE62" s="266">
        <v>18</v>
      </c>
      <c r="AF62" s="69">
        <f>SUM(AG62:AH62)</f>
        <v>26</v>
      </c>
      <c r="AG62" s="266">
        <v>18</v>
      </c>
      <c r="AH62" s="266">
        <v>8</v>
      </c>
      <c r="AI62" s="69">
        <f>SUM(AJ62:AK62)</f>
        <v>13</v>
      </c>
      <c r="AJ62" s="266">
        <v>2</v>
      </c>
      <c r="AK62" s="266">
        <v>11</v>
      </c>
    </row>
    <row r="63" spans="1:37" ht="15" customHeight="1">
      <c r="A63" s="192"/>
      <c r="B63" s="66" t="s">
        <v>144</v>
      </c>
      <c r="C63" s="165">
        <f>SUM(D63:E63)</f>
        <v>17</v>
      </c>
      <c r="D63" s="165">
        <f>SUM(F63,H63,J63,M63)</f>
        <v>11</v>
      </c>
      <c r="E63" s="165">
        <f>SUM(G63,I63,K63,L63,N63)</f>
        <v>6</v>
      </c>
      <c r="F63" s="193">
        <v>1</v>
      </c>
      <c r="G63" s="31" t="s">
        <v>29</v>
      </c>
      <c r="H63" s="193">
        <v>1</v>
      </c>
      <c r="I63" s="31" t="s">
        <v>29</v>
      </c>
      <c r="J63" s="193">
        <v>9</v>
      </c>
      <c r="K63" s="193">
        <v>4</v>
      </c>
      <c r="L63" s="193">
        <v>1</v>
      </c>
      <c r="M63" s="31" t="s">
        <v>29</v>
      </c>
      <c r="N63" s="31">
        <v>1</v>
      </c>
      <c r="O63" s="31" t="s">
        <v>29</v>
      </c>
      <c r="P63" s="31" t="s">
        <v>29</v>
      </c>
      <c r="Q63" s="165">
        <f>SUM(R63:S63)</f>
        <v>2</v>
      </c>
      <c r="R63" s="31" t="s">
        <v>29</v>
      </c>
      <c r="S63" s="193">
        <v>2</v>
      </c>
      <c r="U63" s="192"/>
      <c r="V63" s="192"/>
      <c r="W63" s="66" t="s">
        <v>143</v>
      </c>
      <c r="X63" s="266" t="s">
        <v>12</v>
      </c>
      <c r="Y63" s="268" t="s">
        <v>29</v>
      </c>
      <c r="Z63" s="266" t="s">
        <v>29</v>
      </c>
      <c r="AA63" s="266" t="s">
        <v>29</v>
      </c>
      <c r="AB63" s="266" t="s">
        <v>29</v>
      </c>
      <c r="AC63" s="266" t="s">
        <v>29</v>
      </c>
      <c r="AD63" s="266" t="s">
        <v>29</v>
      </c>
      <c r="AE63" s="266" t="s">
        <v>29</v>
      </c>
      <c r="AF63" s="266" t="s">
        <v>29</v>
      </c>
      <c r="AG63" s="266" t="s">
        <v>29</v>
      </c>
      <c r="AH63" s="266" t="s">
        <v>29</v>
      </c>
      <c r="AI63" s="266" t="s">
        <v>29</v>
      </c>
      <c r="AJ63" s="266" t="s">
        <v>12</v>
      </c>
      <c r="AK63" s="266" t="s">
        <v>12</v>
      </c>
    </row>
    <row r="64" spans="1:37" ht="15" customHeight="1">
      <c r="A64" s="192"/>
      <c r="B64" s="66" t="s">
        <v>143</v>
      </c>
      <c r="C64" s="165">
        <f>SUM(D64:E64)</f>
        <v>17</v>
      </c>
      <c r="D64" s="165">
        <f>SUM(F64,H64,J64,M64)</f>
        <v>12</v>
      </c>
      <c r="E64" s="165">
        <f>SUM(G64,I64,K64,L64,N64)</f>
        <v>5</v>
      </c>
      <c r="F64" s="193">
        <v>1</v>
      </c>
      <c r="G64" s="31" t="s">
        <v>29</v>
      </c>
      <c r="H64" s="193">
        <v>1</v>
      </c>
      <c r="I64" s="31" t="s">
        <v>29</v>
      </c>
      <c r="J64" s="193">
        <v>10</v>
      </c>
      <c r="K64" s="193">
        <v>4</v>
      </c>
      <c r="L64" s="193">
        <v>1</v>
      </c>
      <c r="M64" s="31" t="s">
        <v>29</v>
      </c>
      <c r="N64" s="31" t="s">
        <v>29</v>
      </c>
      <c r="O64" s="31" t="s">
        <v>29</v>
      </c>
      <c r="P64" s="31" t="s">
        <v>29</v>
      </c>
      <c r="Q64" s="165">
        <f>SUM(R64:S64)</f>
        <v>3</v>
      </c>
      <c r="R64" s="193">
        <v>2</v>
      </c>
      <c r="S64" s="193">
        <v>1</v>
      </c>
      <c r="U64" s="192"/>
      <c r="V64" s="192"/>
      <c r="W64" s="66" t="s">
        <v>142</v>
      </c>
      <c r="X64" s="266">
        <v>1</v>
      </c>
      <c r="Y64" s="268" t="s">
        <v>29</v>
      </c>
      <c r="Z64" s="69">
        <f>SUM(AA64:AB64)</f>
        <v>26</v>
      </c>
      <c r="AA64" s="267">
        <f>SUM(AD64,AG64)</f>
        <v>17</v>
      </c>
      <c r="AB64" s="267">
        <f>SUM(AE64,AH64)</f>
        <v>9</v>
      </c>
      <c r="AC64" s="69">
        <f>SUM(AD64:AE64)</f>
        <v>20</v>
      </c>
      <c r="AD64" s="266">
        <v>14</v>
      </c>
      <c r="AE64" s="266">
        <v>6</v>
      </c>
      <c r="AF64" s="69">
        <f>SUM(AG64:AH64)</f>
        <v>6</v>
      </c>
      <c r="AG64" s="266">
        <v>3</v>
      </c>
      <c r="AH64" s="266">
        <v>3</v>
      </c>
      <c r="AI64" s="69">
        <f>SUM(AJ64:AK64)</f>
        <v>6</v>
      </c>
      <c r="AJ64" s="266">
        <v>2</v>
      </c>
      <c r="AK64" s="266">
        <v>4</v>
      </c>
    </row>
    <row r="65" spans="1:37" ht="15" customHeight="1">
      <c r="A65" s="192"/>
      <c r="B65" s="66" t="s">
        <v>142</v>
      </c>
      <c r="C65" s="165">
        <f>SUM(D65:E65)</f>
        <v>17</v>
      </c>
      <c r="D65" s="165">
        <f>SUM(F65,H65,J65,M65)</f>
        <v>11</v>
      </c>
      <c r="E65" s="165">
        <f>SUM(G65,I65,K65,L65,N65)</f>
        <v>6</v>
      </c>
      <c r="F65" s="193">
        <v>1</v>
      </c>
      <c r="G65" s="31" t="s">
        <v>29</v>
      </c>
      <c r="H65" s="193">
        <v>1</v>
      </c>
      <c r="I65" s="31" t="s">
        <v>29</v>
      </c>
      <c r="J65" s="193">
        <v>9</v>
      </c>
      <c r="K65" s="193">
        <v>4</v>
      </c>
      <c r="L65" s="193">
        <v>1</v>
      </c>
      <c r="M65" s="31" t="s">
        <v>29</v>
      </c>
      <c r="N65" s="31">
        <v>1</v>
      </c>
      <c r="O65" s="31" t="s">
        <v>29</v>
      </c>
      <c r="P65" s="31" t="s">
        <v>29</v>
      </c>
      <c r="Q65" s="165">
        <f>SUM(R65:S65)</f>
        <v>8</v>
      </c>
      <c r="R65" s="31" t="s">
        <v>29</v>
      </c>
      <c r="S65" s="193">
        <v>8</v>
      </c>
      <c r="U65" s="192"/>
      <c r="V65" s="192"/>
      <c r="W65" s="66" t="s">
        <v>141</v>
      </c>
      <c r="X65" s="266" t="s">
        <v>12</v>
      </c>
      <c r="Y65" s="268" t="s">
        <v>29</v>
      </c>
      <c r="Z65" s="266" t="s">
        <v>29</v>
      </c>
      <c r="AA65" s="266" t="s">
        <v>29</v>
      </c>
      <c r="AB65" s="266" t="s">
        <v>29</v>
      </c>
      <c r="AC65" s="266" t="s">
        <v>29</v>
      </c>
      <c r="AD65" s="266" t="s">
        <v>29</v>
      </c>
      <c r="AE65" s="266" t="s">
        <v>29</v>
      </c>
      <c r="AF65" s="266" t="s">
        <v>29</v>
      </c>
      <c r="AG65" s="266" t="s">
        <v>29</v>
      </c>
      <c r="AH65" s="266" t="s">
        <v>29</v>
      </c>
      <c r="AI65" s="266" t="s">
        <v>29</v>
      </c>
      <c r="AJ65" s="266" t="s">
        <v>12</v>
      </c>
      <c r="AK65" s="266" t="s">
        <v>12</v>
      </c>
    </row>
    <row r="66" spans="1:37" ht="15" customHeight="1">
      <c r="A66" s="192"/>
      <c r="B66" s="66" t="s">
        <v>141</v>
      </c>
      <c r="C66" s="165">
        <f>SUM(D66:E66)</f>
        <v>19</v>
      </c>
      <c r="D66" s="165">
        <f>SUM(F66,H66,J66,M66)</f>
        <v>10</v>
      </c>
      <c r="E66" s="165">
        <f>SUM(G66,I66,K66,L66,N66)</f>
        <v>9</v>
      </c>
      <c r="F66" s="193">
        <v>1</v>
      </c>
      <c r="G66" s="31" t="s">
        <v>29</v>
      </c>
      <c r="H66" s="193">
        <v>1</v>
      </c>
      <c r="I66" s="31" t="s">
        <v>29</v>
      </c>
      <c r="J66" s="193">
        <v>8</v>
      </c>
      <c r="K66" s="193">
        <v>7</v>
      </c>
      <c r="L66" s="193">
        <v>1</v>
      </c>
      <c r="M66" s="31" t="s">
        <v>29</v>
      </c>
      <c r="N66" s="31">
        <v>1</v>
      </c>
      <c r="O66" s="31" t="s">
        <v>29</v>
      </c>
      <c r="P66" s="31" t="s">
        <v>29</v>
      </c>
      <c r="Q66" s="165">
        <f>SUM(R66:S66)</f>
        <v>8</v>
      </c>
      <c r="R66" s="195">
        <v>1</v>
      </c>
      <c r="S66" s="193">
        <v>7</v>
      </c>
      <c r="U66" s="192"/>
      <c r="V66" s="192"/>
      <c r="W66" s="66" t="s">
        <v>140</v>
      </c>
      <c r="X66" s="266" t="s">
        <v>12</v>
      </c>
      <c r="Y66" s="268" t="s">
        <v>29</v>
      </c>
      <c r="Z66" s="266" t="s">
        <v>29</v>
      </c>
      <c r="AA66" s="266" t="s">
        <v>29</v>
      </c>
      <c r="AB66" s="266" t="s">
        <v>29</v>
      </c>
      <c r="AC66" s="266" t="s">
        <v>29</v>
      </c>
      <c r="AD66" s="266" t="s">
        <v>29</v>
      </c>
      <c r="AE66" s="266" t="s">
        <v>29</v>
      </c>
      <c r="AF66" s="266" t="s">
        <v>29</v>
      </c>
      <c r="AG66" s="266" t="s">
        <v>29</v>
      </c>
      <c r="AH66" s="266" t="s">
        <v>29</v>
      </c>
      <c r="AI66" s="266" t="s">
        <v>29</v>
      </c>
      <c r="AJ66" s="266" t="s">
        <v>12</v>
      </c>
      <c r="AK66" s="266" t="s">
        <v>12</v>
      </c>
    </row>
    <row r="67" spans="1:37" ht="15" customHeight="1">
      <c r="A67" s="192"/>
      <c r="B67" s="66" t="s">
        <v>140</v>
      </c>
      <c r="C67" s="165">
        <f>SUM(D67:E67)</f>
        <v>11</v>
      </c>
      <c r="D67" s="165">
        <f>SUM(F67,H67,J67,M67)</f>
        <v>6</v>
      </c>
      <c r="E67" s="165">
        <f>SUM(G67,I67,K67,L67,N67)</f>
        <v>5</v>
      </c>
      <c r="F67" s="193">
        <v>1</v>
      </c>
      <c r="G67" s="31" t="s">
        <v>29</v>
      </c>
      <c r="H67" s="31">
        <v>1</v>
      </c>
      <c r="I67" s="31" t="s">
        <v>29</v>
      </c>
      <c r="J67" s="193">
        <v>4</v>
      </c>
      <c r="K67" s="193">
        <v>4</v>
      </c>
      <c r="L67" s="193">
        <v>1</v>
      </c>
      <c r="M67" s="31" t="s">
        <v>29</v>
      </c>
      <c r="N67" s="31" t="s">
        <v>29</v>
      </c>
      <c r="O67" s="31" t="s">
        <v>29</v>
      </c>
      <c r="P67" s="31">
        <v>1</v>
      </c>
      <c r="Q67" s="165">
        <f>SUM(R67:S67)</f>
        <v>3</v>
      </c>
      <c r="R67" s="31" t="s">
        <v>29</v>
      </c>
      <c r="S67" s="193">
        <v>3</v>
      </c>
      <c r="U67" s="192"/>
      <c r="V67" s="192"/>
      <c r="W67" s="66" t="s">
        <v>139</v>
      </c>
      <c r="X67" s="73">
        <v>1</v>
      </c>
      <c r="Y67" s="268" t="s">
        <v>29</v>
      </c>
      <c r="Z67" s="69">
        <f>SUM(AA67:AB67)</f>
        <v>40</v>
      </c>
      <c r="AA67" s="267">
        <f>SUM(AD67,AG67)</f>
        <v>28</v>
      </c>
      <c r="AB67" s="267">
        <f>SUM(AE67,AH67)</f>
        <v>12</v>
      </c>
      <c r="AC67" s="69">
        <f>SUM(AD67:AE67)</f>
        <v>37</v>
      </c>
      <c r="AD67" s="73">
        <v>27</v>
      </c>
      <c r="AE67" s="73">
        <v>10</v>
      </c>
      <c r="AF67" s="69">
        <f>SUM(AG67:AH67)</f>
        <v>3</v>
      </c>
      <c r="AG67" s="73">
        <v>1</v>
      </c>
      <c r="AH67" s="73">
        <v>2</v>
      </c>
      <c r="AI67" s="69">
        <f>SUM(AJ67:AK67)</f>
        <v>7</v>
      </c>
      <c r="AJ67" s="73">
        <v>3</v>
      </c>
      <c r="AK67" s="73">
        <v>4</v>
      </c>
    </row>
    <row r="68" spans="1:37" ht="15" customHeight="1">
      <c r="A68" s="192"/>
      <c r="B68" s="66" t="s">
        <v>139</v>
      </c>
      <c r="C68" s="165">
        <f>SUM(D68:E68)</f>
        <v>15</v>
      </c>
      <c r="D68" s="165">
        <f>SUM(F68,H68,J68,M68)</f>
        <v>9</v>
      </c>
      <c r="E68" s="165">
        <f>SUM(G68,I68,K68,L68,N68)</f>
        <v>6</v>
      </c>
      <c r="F68" s="193">
        <v>1</v>
      </c>
      <c r="G68" s="31" t="s">
        <v>29</v>
      </c>
      <c r="H68" s="193">
        <v>1</v>
      </c>
      <c r="I68" s="31" t="s">
        <v>29</v>
      </c>
      <c r="J68" s="193">
        <v>7</v>
      </c>
      <c r="K68" s="193">
        <v>5</v>
      </c>
      <c r="L68" s="193">
        <v>1</v>
      </c>
      <c r="M68" s="31" t="s">
        <v>29</v>
      </c>
      <c r="N68" s="31" t="s">
        <v>29</v>
      </c>
      <c r="O68" s="31" t="s">
        <v>29</v>
      </c>
      <c r="P68" s="31" t="s">
        <v>29</v>
      </c>
      <c r="Q68" s="165">
        <f>SUM(R68:S68)</f>
        <v>3</v>
      </c>
      <c r="R68" s="31" t="s">
        <v>29</v>
      </c>
      <c r="S68" s="193">
        <v>3</v>
      </c>
      <c r="U68" s="67"/>
      <c r="V68" s="278"/>
      <c r="W68" s="277"/>
      <c r="X68" s="73"/>
      <c r="Y68" s="274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</row>
    <row r="69" spans="1:37" ht="15" customHeight="1">
      <c r="A69" s="192"/>
      <c r="B69" s="66"/>
      <c r="C69" s="165"/>
      <c r="D69" s="165"/>
      <c r="E69" s="165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65"/>
      <c r="R69" s="191"/>
      <c r="S69" s="191"/>
      <c r="U69" s="247"/>
      <c r="V69" s="190" t="s">
        <v>138</v>
      </c>
      <c r="W69" s="189"/>
      <c r="X69" s="163">
        <f>SUM(X70:X73)</f>
        <v>4</v>
      </c>
      <c r="Y69" s="276" t="s">
        <v>29</v>
      </c>
      <c r="Z69" s="163">
        <f>SUM(Z70:Z73)</f>
        <v>139</v>
      </c>
      <c r="AA69" s="163">
        <f>SUM(AA70:AA73)</f>
        <v>107</v>
      </c>
      <c r="AB69" s="163">
        <f>SUM(AB70:AB73)</f>
        <v>32</v>
      </c>
      <c r="AC69" s="163">
        <f>SUM(AC70:AC73)</f>
        <v>117</v>
      </c>
      <c r="AD69" s="163">
        <f>SUM(AD70:AD73)</f>
        <v>90</v>
      </c>
      <c r="AE69" s="163">
        <f>SUM(AE70:AE73)</f>
        <v>27</v>
      </c>
      <c r="AF69" s="163">
        <f>SUM(AF70:AF73)</f>
        <v>22</v>
      </c>
      <c r="AG69" s="163">
        <f>SUM(AG70:AG73)</f>
        <v>17</v>
      </c>
      <c r="AH69" s="163">
        <f>SUM(AH70:AH73)</f>
        <v>5</v>
      </c>
      <c r="AI69" s="163">
        <f>SUM(AI70:AI73)</f>
        <v>82</v>
      </c>
      <c r="AJ69" s="163">
        <f>SUM(AJ70:AJ73)</f>
        <v>58</v>
      </c>
      <c r="AK69" s="163">
        <f>SUM(AK70:AK73)</f>
        <v>24</v>
      </c>
    </row>
    <row r="70" spans="1:37" ht="15" customHeight="1">
      <c r="A70" s="190" t="s">
        <v>138</v>
      </c>
      <c r="B70" s="189"/>
      <c r="C70" s="163">
        <f>SUM(C71:C74)</f>
        <v>99</v>
      </c>
      <c r="D70" s="163">
        <f>SUM(D71:D74)</f>
        <v>65</v>
      </c>
      <c r="E70" s="163">
        <f>SUM(E71:E74)</f>
        <v>34</v>
      </c>
      <c r="F70" s="163">
        <f>SUM(F71:F74)</f>
        <v>8</v>
      </c>
      <c r="G70" s="188" t="s">
        <v>29</v>
      </c>
      <c r="H70" s="163">
        <f>SUM(H71:H74)</f>
        <v>7</v>
      </c>
      <c r="I70" s="188" t="s">
        <v>29</v>
      </c>
      <c r="J70" s="163">
        <f>SUM(J71:J74)</f>
        <v>49</v>
      </c>
      <c r="K70" s="163">
        <f>SUM(K71:K74)</f>
        <v>26</v>
      </c>
      <c r="L70" s="163">
        <f>SUM(L71:L74)</f>
        <v>7</v>
      </c>
      <c r="M70" s="163">
        <f>SUM(M71:M74)</f>
        <v>1</v>
      </c>
      <c r="N70" s="163">
        <f>SUM(N71:N74)</f>
        <v>1</v>
      </c>
      <c r="O70" s="163">
        <f>SUM(O71:O74)</f>
        <v>1</v>
      </c>
      <c r="P70" s="163">
        <f>SUM(P71:P74)</f>
        <v>4</v>
      </c>
      <c r="Q70" s="163">
        <f>SUM(Q71:Q74)</f>
        <v>31</v>
      </c>
      <c r="R70" s="163">
        <f>SUM(R71:R74)</f>
        <v>7</v>
      </c>
      <c r="S70" s="163">
        <f>SUM(S71:S74)</f>
        <v>24</v>
      </c>
      <c r="U70" s="192"/>
      <c r="V70" s="192"/>
      <c r="W70" s="66" t="s">
        <v>137</v>
      </c>
      <c r="X70" s="73">
        <v>1</v>
      </c>
      <c r="Y70" s="268" t="s">
        <v>29</v>
      </c>
      <c r="Z70" s="69">
        <f>SUM(AA70:AB70)</f>
        <v>27</v>
      </c>
      <c r="AA70" s="267">
        <f>SUM(AD70,AG70)</f>
        <v>20</v>
      </c>
      <c r="AB70" s="267">
        <f>SUM(AE70,AH70)</f>
        <v>7</v>
      </c>
      <c r="AC70" s="69">
        <f>SUM(AD70:AE70)</f>
        <v>21</v>
      </c>
      <c r="AD70" s="73">
        <v>15</v>
      </c>
      <c r="AE70" s="73">
        <v>6</v>
      </c>
      <c r="AF70" s="69">
        <f>SUM(AG70:AH70)</f>
        <v>6</v>
      </c>
      <c r="AG70" s="73">
        <v>5</v>
      </c>
      <c r="AH70" s="73">
        <v>1</v>
      </c>
      <c r="AI70" s="69">
        <f>SUM(AJ70:AK70)</f>
        <v>6</v>
      </c>
      <c r="AJ70" s="73">
        <v>2</v>
      </c>
      <c r="AK70" s="73">
        <v>4</v>
      </c>
    </row>
    <row r="71" spans="1:37" ht="15" customHeight="1">
      <c r="A71" s="192"/>
      <c r="B71" s="66" t="s">
        <v>137</v>
      </c>
      <c r="C71" s="165">
        <f>SUM(D71:E71)</f>
        <v>27</v>
      </c>
      <c r="D71" s="165">
        <f>SUM(F71,H71,J71,M71)</f>
        <v>15</v>
      </c>
      <c r="E71" s="165">
        <f>SUM(G71,I71,K71,L71,N71)</f>
        <v>12</v>
      </c>
      <c r="F71" s="193">
        <v>2</v>
      </c>
      <c r="G71" s="31" t="s">
        <v>29</v>
      </c>
      <c r="H71" s="193">
        <v>2</v>
      </c>
      <c r="I71" s="31" t="s">
        <v>29</v>
      </c>
      <c r="J71" s="193">
        <v>11</v>
      </c>
      <c r="K71" s="193">
        <v>9</v>
      </c>
      <c r="L71" s="193">
        <v>2</v>
      </c>
      <c r="M71" s="31" t="s">
        <v>29</v>
      </c>
      <c r="N71" s="195">
        <v>1</v>
      </c>
      <c r="O71" s="31" t="s">
        <v>29</v>
      </c>
      <c r="P71" s="31" t="s">
        <v>29</v>
      </c>
      <c r="Q71" s="165">
        <f>SUM(R71:S71)</f>
        <v>7</v>
      </c>
      <c r="R71" s="193">
        <v>2</v>
      </c>
      <c r="S71" s="193">
        <v>5</v>
      </c>
      <c r="U71" s="192"/>
      <c r="V71" s="192"/>
      <c r="W71" s="66" t="s">
        <v>136</v>
      </c>
      <c r="X71" s="73">
        <v>1</v>
      </c>
      <c r="Y71" s="268" t="s">
        <v>29</v>
      </c>
      <c r="Z71" s="69">
        <f>SUM(AA71:AB71)</f>
        <v>35</v>
      </c>
      <c r="AA71" s="267">
        <f>SUM(AD71,AG71)</f>
        <v>26</v>
      </c>
      <c r="AB71" s="267">
        <f>SUM(AE71,AH71)</f>
        <v>9</v>
      </c>
      <c r="AC71" s="69">
        <f>SUM(AD71:AE71)</f>
        <v>28</v>
      </c>
      <c r="AD71" s="73">
        <v>21</v>
      </c>
      <c r="AE71" s="73">
        <v>7</v>
      </c>
      <c r="AF71" s="69">
        <f>SUM(AG71:AH71)</f>
        <v>7</v>
      </c>
      <c r="AG71" s="73">
        <v>5</v>
      </c>
      <c r="AH71" s="73">
        <v>2</v>
      </c>
      <c r="AI71" s="69">
        <f>SUM(AJ71:AK71)</f>
        <v>7</v>
      </c>
      <c r="AJ71" s="73">
        <v>4</v>
      </c>
      <c r="AK71" s="73">
        <v>3</v>
      </c>
    </row>
    <row r="72" spans="1:37" ht="15" customHeight="1">
      <c r="A72" s="192"/>
      <c r="B72" s="66" t="s">
        <v>136</v>
      </c>
      <c r="C72" s="165">
        <f>SUM(D72:E72)</f>
        <v>22</v>
      </c>
      <c r="D72" s="165">
        <f>SUM(F72,H72,J72,M72)</f>
        <v>13</v>
      </c>
      <c r="E72" s="165">
        <f>SUM(G72,I72,K72,L72,N72)</f>
        <v>9</v>
      </c>
      <c r="F72" s="193">
        <v>2</v>
      </c>
      <c r="G72" s="31" t="s">
        <v>29</v>
      </c>
      <c r="H72" s="193">
        <v>1</v>
      </c>
      <c r="I72" s="31" t="s">
        <v>29</v>
      </c>
      <c r="J72" s="193">
        <v>10</v>
      </c>
      <c r="K72" s="193">
        <v>7</v>
      </c>
      <c r="L72" s="193">
        <v>2</v>
      </c>
      <c r="M72" s="31" t="s">
        <v>29</v>
      </c>
      <c r="N72" s="31" t="s">
        <v>29</v>
      </c>
      <c r="O72" s="31">
        <v>1</v>
      </c>
      <c r="P72" s="193">
        <v>1</v>
      </c>
      <c r="Q72" s="165">
        <f>SUM(R72:S72)</f>
        <v>10</v>
      </c>
      <c r="R72" s="193">
        <v>1</v>
      </c>
      <c r="S72" s="193">
        <v>9</v>
      </c>
      <c r="U72" s="192"/>
      <c r="V72" s="192"/>
      <c r="W72" s="66" t="s">
        <v>135</v>
      </c>
      <c r="X72" s="73">
        <v>1</v>
      </c>
      <c r="Y72" s="268" t="s">
        <v>29</v>
      </c>
      <c r="Z72" s="69">
        <f>SUM(AA72:AB72)</f>
        <v>47</v>
      </c>
      <c r="AA72" s="267">
        <f>SUM(AD72,AG72)</f>
        <v>36</v>
      </c>
      <c r="AB72" s="267">
        <f>SUM(AE72,AH72)</f>
        <v>11</v>
      </c>
      <c r="AC72" s="69">
        <f>SUM(AD72:AE72)</f>
        <v>43</v>
      </c>
      <c r="AD72" s="73">
        <v>33</v>
      </c>
      <c r="AE72" s="73">
        <v>10</v>
      </c>
      <c r="AF72" s="69">
        <f>SUM(AG72:AH72)</f>
        <v>4</v>
      </c>
      <c r="AG72" s="73">
        <v>3</v>
      </c>
      <c r="AH72" s="73">
        <v>1</v>
      </c>
      <c r="AI72" s="69">
        <f>SUM(AJ72:AK72)</f>
        <v>37</v>
      </c>
      <c r="AJ72" s="73">
        <v>31</v>
      </c>
      <c r="AK72" s="73">
        <v>6</v>
      </c>
    </row>
    <row r="73" spans="1:37" ht="15" customHeight="1">
      <c r="A73" s="192"/>
      <c r="B73" s="66" t="s">
        <v>135</v>
      </c>
      <c r="C73" s="165">
        <f>SUM(D73:E73)</f>
        <v>36</v>
      </c>
      <c r="D73" s="165">
        <f>SUM(F73,H73,J73,M73)</f>
        <v>27</v>
      </c>
      <c r="E73" s="165">
        <f>SUM(G73,I73,K73,L73,N73)</f>
        <v>9</v>
      </c>
      <c r="F73" s="193">
        <v>3</v>
      </c>
      <c r="G73" s="31" t="s">
        <v>29</v>
      </c>
      <c r="H73" s="193">
        <v>3</v>
      </c>
      <c r="I73" s="31" t="s">
        <v>29</v>
      </c>
      <c r="J73" s="193">
        <v>20</v>
      </c>
      <c r="K73" s="193">
        <v>7</v>
      </c>
      <c r="L73" s="193">
        <v>2</v>
      </c>
      <c r="M73" s="31">
        <v>1</v>
      </c>
      <c r="N73" s="31" t="s">
        <v>29</v>
      </c>
      <c r="O73" s="31" t="s">
        <v>29</v>
      </c>
      <c r="P73" s="195">
        <v>3</v>
      </c>
      <c r="Q73" s="165">
        <f>SUM(R73:S73)</f>
        <v>8</v>
      </c>
      <c r="R73" s="193">
        <v>3</v>
      </c>
      <c r="S73" s="193">
        <v>5</v>
      </c>
      <c r="U73" s="192"/>
      <c r="V73" s="192"/>
      <c r="W73" s="66" t="s">
        <v>134</v>
      </c>
      <c r="X73" s="73">
        <v>1</v>
      </c>
      <c r="Y73" s="268" t="s">
        <v>29</v>
      </c>
      <c r="Z73" s="69">
        <f>SUM(AA73:AB73)</f>
        <v>30</v>
      </c>
      <c r="AA73" s="267">
        <f>SUM(AD73,AG73)</f>
        <v>25</v>
      </c>
      <c r="AB73" s="267">
        <f>SUM(AE73,AH73)</f>
        <v>5</v>
      </c>
      <c r="AC73" s="69">
        <f>SUM(AD73:AE73)</f>
        <v>25</v>
      </c>
      <c r="AD73" s="73">
        <v>21</v>
      </c>
      <c r="AE73" s="73">
        <v>4</v>
      </c>
      <c r="AF73" s="69">
        <f>SUM(AG73:AH73)</f>
        <v>5</v>
      </c>
      <c r="AG73" s="73">
        <v>4</v>
      </c>
      <c r="AH73" s="73">
        <v>1</v>
      </c>
      <c r="AI73" s="69">
        <f>SUM(AJ73:AK73)</f>
        <v>32</v>
      </c>
      <c r="AJ73" s="73">
        <v>21</v>
      </c>
      <c r="AK73" s="73">
        <v>11</v>
      </c>
    </row>
    <row r="74" spans="1:37" ht="15" customHeight="1">
      <c r="A74" s="192"/>
      <c r="B74" s="66" t="s">
        <v>134</v>
      </c>
      <c r="C74" s="165">
        <f>SUM(D74:E74)</f>
        <v>14</v>
      </c>
      <c r="D74" s="165">
        <f>SUM(F74,H74,J74,M74)</f>
        <v>10</v>
      </c>
      <c r="E74" s="165">
        <f>SUM(G74,I74,K74,L74,N74)</f>
        <v>4</v>
      </c>
      <c r="F74" s="193">
        <v>1</v>
      </c>
      <c r="G74" s="31" t="s">
        <v>29</v>
      </c>
      <c r="H74" s="193">
        <v>1</v>
      </c>
      <c r="I74" s="31" t="s">
        <v>29</v>
      </c>
      <c r="J74" s="193">
        <v>8</v>
      </c>
      <c r="K74" s="193">
        <v>3</v>
      </c>
      <c r="L74" s="193">
        <v>1</v>
      </c>
      <c r="M74" s="31" t="s">
        <v>29</v>
      </c>
      <c r="N74" s="31" t="s">
        <v>29</v>
      </c>
      <c r="O74" s="31" t="s">
        <v>29</v>
      </c>
      <c r="P74" s="31" t="s">
        <v>29</v>
      </c>
      <c r="Q74" s="165">
        <f>SUM(R74:S74)</f>
        <v>6</v>
      </c>
      <c r="R74" s="193">
        <v>1</v>
      </c>
      <c r="S74" s="193">
        <v>5</v>
      </c>
      <c r="U74" s="67"/>
      <c r="V74" s="278"/>
      <c r="W74" s="277"/>
      <c r="X74" s="73"/>
      <c r="Y74" s="274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</row>
    <row r="75" spans="1:37" ht="15" customHeight="1">
      <c r="A75" s="192"/>
      <c r="B75" s="66"/>
      <c r="C75" s="165"/>
      <c r="D75" s="165"/>
      <c r="E75" s="165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65"/>
      <c r="R75" s="191"/>
      <c r="S75" s="191"/>
      <c r="U75" s="247"/>
      <c r="V75" s="190" t="s">
        <v>133</v>
      </c>
      <c r="W75" s="189"/>
      <c r="X75" s="163">
        <f>SUM(X76)</f>
        <v>1</v>
      </c>
      <c r="Y75" s="276" t="s">
        <v>29</v>
      </c>
      <c r="Z75" s="163">
        <f>SUM(Z76)</f>
        <v>18</v>
      </c>
      <c r="AA75" s="163">
        <f>SUM(AA76)</f>
        <v>14</v>
      </c>
      <c r="AB75" s="163">
        <f>SUM(AB76)</f>
        <v>4</v>
      </c>
      <c r="AC75" s="163">
        <f>SUM(AC76)</f>
        <v>14</v>
      </c>
      <c r="AD75" s="163">
        <f>SUM(AD76)</f>
        <v>13</v>
      </c>
      <c r="AE75" s="163">
        <f>SUM(AE76)</f>
        <v>1</v>
      </c>
      <c r="AF75" s="163">
        <f>SUM(AF76)</f>
        <v>4</v>
      </c>
      <c r="AG75" s="163">
        <f>SUM(AG76)</f>
        <v>1</v>
      </c>
      <c r="AH75" s="163">
        <f>SUM(AH76)</f>
        <v>3</v>
      </c>
      <c r="AI75" s="163">
        <f>SUM(AI76)</f>
        <v>3</v>
      </c>
      <c r="AJ75" s="163">
        <f>SUM(AJ76)</f>
        <v>2</v>
      </c>
      <c r="AK75" s="163">
        <f>SUM(AK76)</f>
        <v>1</v>
      </c>
    </row>
    <row r="76" spans="1:37" ht="15" customHeight="1">
      <c r="A76" s="190" t="s">
        <v>133</v>
      </c>
      <c r="B76" s="189"/>
      <c r="C76" s="163">
        <f>SUM(C77)</f>
        <v>27</v>
      </c>
      <c r="D76" s="163">
        <f>SUM(D77)</f>
        <v>18</v>
      </c>
      <c r="E76" s="163">
        <f>SUM(E77)</f>
        <v>9</v>
      </c>
      <c r="F76" s="163">
        <f>SUM(F77)</f>
        <v>2</v>
      </c>
      <c r="G76" s="188" t="s">
        <v>29</v>
      </c>
      <c r="H76" s="163">
        <f>SUM(H77)</f>
        <v>2</v>
      </c>
      <c r="I76" s="188" t="s">
        <v>29</v>
      </c>
      <c r="J76" s="163">
        <f>SUM(J77)</f>
        <v>14</v>
      </c>
      <c r="K76" s="163">
        <f>SUM(K77)</f>
        <v>7</v>
      </c>
      <c r="L76" s="163">
        <f>SUM(L77)</f>
        <v>2</v>
      </c>
      <c r="M76" s="188" t="s">
        <v>29</v>
      </c>
      <c r="N76" s="188" t="s">
        <v>29</v>
      </c>
      <c r="O76" s="188" t="s">
        <v>29</v>
      </c>
      <c r="P76" s="163">
        <f>SUM(P77)</f>
        <v>3</v>
      </c>
      <c r="Q76" s="163">
        <f>SUM(Q77)</f>
        <v>9</v>
      </c>
      <c r="R76" s="163">
        <f>SUM(R77)</f>
        <v>2</v>
      </c>
      <c r="S76" s="163">
        <f>SUM(S77)</f>
        <v>7</v>
      </c>
      <c r="U76" s="67"/>
      <c r="V76" s="233"/>
      <c r="W76" s="66" t="s">
        <v>132</v>
      </c>
      <c r="X76" s="73">
        <v>1</v>
      </c>
      <c r="Y76" s="268" t="s">
        <v>29</v>
      </c>
      <c r="Z76" s="69">
        <f>SUM(AA76:AB76)</f>
        <v>18</v>
      </c>
      <c r="AA76" s="267">
        <f>SUM(AD76,AG76)</f>
        <v>14</v>
      </c>
      <c r="AB76" s="267">
        <f>SUM(AE76,AH76)</f>
        <v>4</v>
      </c>
      <c r="AC76" s="69">
        <f>SUM(AD76:AE76)</f>
        <v>14</v>
      </c>
      <c r="AD76" s="73">
        <v>13</v>
      </c>
      <c r="AE76" s="73">
        <v>1</v>
      </c>
      <c r="AF76" s="69">
        <f>SUM(AG76:AH76)</f>
        <v>4</v>
      </c>
      <c r="AG76" s="73">
        <v>1</v>
      </c>
      <c r="AH76" s="73">
        <v>3</v>
      </c>
      <c r="AI76" s="69">
        <f>SUM(AJ76:AK76)</f>
        <v>3</v>
      </c>
      <c r="AJ76" s="73">
        <v>2</v>
      </c>
      <c r="AK76" s="73">
        <v>1</v>
      </c>
    </row>
    <row r="77" spans="1:37" ht="15" customHeight="1">
      <c r="A77" s="187"/>
      <c r="B77" s="60" t="s">
        <v>132</v>
      </c>
      <c r="C77" s="159">
        <f>SUM(D77:E77)</f>
        <v>27</v>
      </c>
      <c r="D77" s="159">
        <f>SUM(F77,H77,J77,M77)</f>
        <v>18</v>
      </c>
      <c r="E77" s="159">
        <f>SUM(G77,I77,K77,L77,N77)</f>
        <v>9</v>
      </c>
      <c r="F77" s="185">
        <v>2</v>
      </c>
      <c r="G77" s="161" t="s">
        <v>29</v>
      </c>
      <c r="H77" s="185">
        <v>2</v>
      </c>
      <c r="I77" s="161" t="s">
        <v>29</v>
      </c>
      <c r="J77" s="185">
        <v>14</v>
      </c>
      <c r="K77" s="185">
        <v>7</v>
      </c>
      <c r="L77" s="185">
        <v>2</v>
      </c>
      <c r="M77" s="161" t="s">
        <v>29</v>
      </c>
      <c r="N77" s="161" t="s">
        <v>29</v>
      </c>
      <c r="O77" s="161" t="s">
        <v>12</v>
      </c>
      <c r="P77" s="161">
        <v>3</v>
      </c>
      <c r="Q77" s="159">
        <f>SUM(R77:S77)</f>
        <v>9</v>
      </c>
      <c r="R77" s="185">
        <v>2</v>
      </c>
      <c r="S77" s="185">
        <v>7</v>
      </c>
      <c r="U77" s="67"/>
      <c r="V77" s="67"/>
      <c r="W77" s="275"/>
      <c r="X77" s="73"/>
      <c r="Y77" s="274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</row>
    <row r="78" spans="1:37" ht="15" customHeight="1">
      <c r="A78" s="52" t="s">
        <v>33</v>
      </c>
      <c r="B78" s="5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U78" s="190" t="s">
        <v>240</v>
      </c>
      <c r="V78" s="190"/>
      <c r="W78" s="189"/>
      <c r="X78" s="163">
        <f>SUM(X79:X84)</f>
        <v>8</v>
      </c>
      <c r="Y78" s="273">
        <f>SUM(Y79:Y84)</f>
        <v>3</v>
      </c>
      <c r="Z78" s="163">
        <f>SUM(Z79:Z84)</f>
        <v>245</v>
      </c>
      <c r="AA78" s="163">
        <f>SUM(AA79:AA84)</f>
        <v>186</v>
      </c>
      <c r="AB78" s="163">
        <f>SUM(AB79:AB84)</f>
        <v>59</v>
      </c>
      <c r="AC78" s="163">
        <f>SUM(AC79:AC84)</f>
        <v>172</v>
      </c>
      <c r="AD78" s="163">
        <f>SUM(AD79:AD84)</f>
        <v>139</v>
      </c>
      <c r="AE78" s="163">
        <f>SUM(AE79:AE84)</f>
        <v>33</v>
      </c>
      <c r="AF78" s="163">
        <f>SUM(AF79:AF84)</f>
        <v>73</v>
      </c>
      <c r="AG78" s="163">
        <f>SUM(AG79:AG84)</f>
        <v>47</v>
      </c>
      <c r="AH78" s="163">
        <f>SUM(AH79:AH84)</f>
        <v>26</v>
      </c>
      <c r="AI78" s="163">
        <f>SUM(AI79:AI84)</f>
        <v>46</v>
      </c>
      <c r="AJ78" s="163">
        <f>SUM(AJ79:AJ84)</f>
        <v>18</v>
      </c>
      <c r="AK78" s="163">
        <f>SUM(AK79:AK84)</f>
        <v>28</v>
      </c>
    </row>
    <row r="79" spans="21:37" ht="15" customHeight="1">
      <c r="U79" s="271"/>
      <c r="V79" s="270" t="s">
        <v>48</v>
      </c>
      <c r="W79" s="269"/>
      <c r="X79" s="266">
        <v>3</v>
      </c>
      <c r="Y79" s="272">
        <v>2</v>
      </c>
      <c r="Z79" s="69">
        <f>SUM(AA79:AB79)</f>
        <v>152</v>
      </c>
      <c r="AA79" s="267">
        <f>SUM(AD79,AG79)</f>
        <v>122</v>
      </c>
      <c r="AB79" s="267">
        <f>SUM(AE79,AH79)</f>
        <v>30</v>
      </c>
      <c r="AC79" s="69">
        <f>SUM(AD79:AE79)</f>
        <v>102</v>
      </c>
      <c r="AD79" s="266">
        <v>85</v>
      </c>
      <c r="AE79" s="266">
        <v>17</v>
      </c>
      <c r="AF79" s="69">
        <f>SUM(AG79:AH79)</f>
        <v>50</v>
      </c>
      <c r="AG79" s="266">
        <v>37</v>
      </c>
      <c r="AH79" s="266">
        <v>13</v>
      </c>
      <c r="AI79" s="69">
        <f>SUM(AJ79:AK79)</f>
        <v>22</v>
      </c>
      <c r="AJ79" s="266">
        <v>9</v>
      </c>
      <c r="AK79" s="266">
        <v>13</v>
      </c>
    </row>
    <row r="80" spans="21:37" ht="15" customHeight="1">
      <c r="U80" s="271"/>
      <c r="V80" s="270" t="s">
        <v>47</v>
      </c>
      <c r="W80" s="269"/>
      <c r="X80" s="266">
        <v>1</v>
      </c>
      <c r="Y80" s="268" t="s">
        <v>29</v>
      </c>
      <c r="Z80" s="69">
        <f>SUM(AA80:AB80)</f>
        <v>13</v>
      </c>
      <c r="AA80" s="267">
        <f>SUM(AD80,AG80)</f>
        <v>10</v>
      </c>
      <c r="AB80" s="267">
        <f>SUM(AE80,AH80)</f>
        <v>3</v>
      </c>
      <c r="AC80" s="69">
        <f>SUM(AD80:AE80)</f>
        <v>11</v>
      </c>
      <c r="AD80" s="266">
        <v>10</v>
      </c>
      <c r="AE80" s="266">
        <v>1</v>
      </c>
      <c r="AF80" s="69">
        <f>SUM(AG80:AH80)</f>
        <v>2</v>
      </c>
      <c r="AG80" s="266" t="s">
        <v>29</v>
      </c>
      <c r="AH80" s="266">
        <v>2</v>
      </c>
      <c r="AI80" s="69">
        <f>SUM(AJ80:AK80)</f>
        <v>6</v>
      </c>
      <c r="AJ80" s="266">
        <v>3</v>
      </c>
      <c r="AK80" s="266">
        <v>3</v>
      </c>
    </row>
    <row r="81" spans="21:37" ht="15" customHeight="1">
      <c r="U81" s="271"/>
      <c r="V81" s="270" t="s">
        <v>46</v>
      </c>
      <c r="W81" s="269"/>
      <c r="X81" s="266">
        <v>1</v>
      </c>
      <c r="Y81" s="268" t="s">
        <v>29</v>
      </c>
      <c r="Z81" s="69">
        <f>SUM(AA81:AB81)</f>
        <v>26</v>
      </c>
      <c r="AA81" s="267">
        <f>SUM(AD81,AG81)</f>
        <v>17</v>
      </c>
      <c r="AB81" s="267">
        <f>SUM(AE81,AH81)</f>
        <v>9</v>
      </c>
      <c r="AC81" s="69">
        <f>SUM(AD81:AE81)</f>
        <v>19</v>
      </c>
      <c r="AD81" s="266">
        <v>15</v>
      </c>
      <c r="AE81" s="266">
        <v>4</v>
      </c>
      <c r="AF81" s="69">
        <f>SUM(AG81:AH81)</f>
        <v>7</v>
      </c>
      <c r="AG81" s="266">
        <v>2</v>
      </c>
      <c r="AH81" s="266">
        <v>5</v>
      </c>
      <c r="AI81" s="69">
        <f>SUM(AJ81:AK81)</f>
        <v>8</v>
      </c>
      <c r="AJ81" s="266">
        <v>3</v>
      </c>
      <c r="AK81" s="266">
        <v>5</v>
      </c>
    </row>
    <row r="82" spans="21:37" ht="15" customHeight="1">
      <c r="U82" s="271"/>
      <c r="V82" s="270" t="s">
        <v>45</v>
      </c>
      <c r="W82" s="269"/>
      <c r="X82" s="266">
        <v>1</v>
      </c>
      <c r="Y82" s="272">
        <v>1</v>
      </c>
      <c r="Z82" s="69">
        <f>SUM(AA82:AB82)</f>
        <v>10</v>
      </c>
      <c r="AA82" s="267">
        <f>SUM(AD82,AG82)</f>
        <v>8</v>
      </c>
      <c r="AB82" s="267">
        <f>SUM(AE82,AH82)</f>
        <v>2</v>
      </c>
      <c r="AC82" s="69">
        <f>SUM(AD82:AE82)</f>
        <v>8</v>
      </c>
      <c r="AD82" s="266">
        <v>8</v>
      </c>
      <c r="AE82" s="266" t="s">
        <v>29</v>
      </c>
      <c r="AF82" s="69">
        <f>SUM(AG82:AH82)</f>
        <v>2</v>
      </c>
      <c r="AG82" s="266" t="s">
        <v>29</v>
      </c>
      <c r="AH82" s="266">
        <v>2</v>
      </c>
      <c r="AI82" s="266" t="s">
        <v>29</v>
      </c>
      <c r="AJ82" s="266" t="s">
        <v>29</v>
      </c>
      <c r="AK82" s="266" t="s">
        <v>29</v>
      </c>
    </row>
    <row r="83" spans="21:37" ht="15" customHeight="1">
      <c r="U83" s="271"/>
      <c r="V83" s="270" t="s">
        <v>43</v>
      </c>
      <c r="W83" s="269"/>
      <c r="X83" s="266">
        <v>1</v>
      </c>
      <c r="Y83" s="268" t="s">
        <v>29</v>
      </c>
      <c r="Z83" s="69">
        <f>SUM(AA83:AB83)</f>
        <v>25</v>
      </c>
      <c r="AA83" s="267">
        <f>SUM(AD83,AG83)</f>
        <v>18</v>
      </c>
      <c r="AB83" s="267">
        <f>SUM(AE83,AH83)</f>
        <v>7</v>
      </c>
      <c r="AC83" s="69">
        <f>SUM(AD83:AE83)</f>
        <v>19</v>
      </c>
      <c r="AD83" s="266">
        <v>14</v>
      </c>
      <c r="AE83" s="266">
        <v>5</v>
      </c>
      <c r="AF83" s="69">
        <f>SUM(AG83:AH83)</f>
        <v>6</v>
      </c>
      <c r="AG83" s="266">
        <v>4</v>
      </c>
      <c r="AH83" s="266">
        <v>2</v>
      </c>
      <c r="AI83" s="69">
        <f>SUM(AJ83:AK83)</f>
        <v>5</v>
      </c>
      <c r="AJ83" s="266">
        <v>2</v>
      </c>
      <c r="AK83" s="266">
        <v>3</v>
      </c>
    </row>
    <row r="84" spans="21:37" ht="15" customHeight="1">
      <c r="U84" s="265"/>
      <c r="V84" s="264" t="s">
        <v>42</v>
      </c>
      <c r="W84" s="263"/>
      <c r="X84" s="259">
        <v>1</v>
      </c>
      <c r="Y84" s="262" t="s">
        <v>12</v>
      </c>
      <c r="Z84" s="260">
        <f>SUM(AA84:AB84)</f>
        <v>19</v>
      </c>
      <c r="AA84" s="261">
        <f>SUM(AD84,AG84)</f>
        <v>11</v>
      </c>
      <c r="AB84" s="261">
        <f>SUM(AE84,AH84)</f>
        <v>8</v>
      </c>
      <c r="AC84" s="260">
        <f>SUM(AD84:AE84)</f>
        <v>13</v>
      </c>
      <c r="AD84" s="259">
        <v>7</v>
      </c>
      <c r="AE84" s="259">
        <v>6</v>
      </c>
      <c r="AF84" s="260">
        <f>SUM(AG84:AH84)</f>
        <v>6</v>
      </c>
      <c r="AG84" s="259">
        <v>4</v>
      </c>
      <c r="AH84" s="259">
        <v>2</v>
      </c>
      <c r="AI84" s="260">
        <f>SUM(AJ84:AK84)</f>
        <v>5</v>
      </c>
      <c r="AJ84" s="259">
        <v>1</v>
      </c>
      <c r="AK84" s="259">
        <v>4</v>
      </c>
    </row>
    <row r="85" spans="21:37" ht="15" customHeight="1">
      <c r="U85" s="1" t="s">
        <v>239</v>
      </c>
      <c r="V85" s="1"/>
      <c r="W85" s="258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</row>
    <row r="86" spans="21:37" ht="15" customHeight="1">
      <c r="U86" s="1" t="s">
        <v>238</v>
      </c>
      <c r="V86" s="1"/>
      <c r="W86" s="28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</row>
    <row r="87" spans="21:37" ht="15" customHeight="1">
      <c r="U87" s="52" t="s">
        <v>33</v>
      </c>
      <c r="V87" s="1"/>
      <c r="W87" s="258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</row>
  </sheetData>
  <sheetProtection/>
  <mergeCells count="84">
    <mergeCell ref="V75:W75"/>
    <mergeCell ref="V69:W69"/>
    <mergeCell ref="U78:W78"/>
    <mergeCell ref="V38:W38"/>
    <mergeCell ref="V48:W48"/>
    <mergeCell ref="V55:W55"/>
    <mergeCell ref="V61:W61"/>
    <mergeCell ref="U3:AK3"/>
    <mergeCell ref="U4:AK4"/>
    <mergeCell ref="U6:W8"/>
    <mergeCell ref="Z7:AB7"/>
    <mergeCell ref="AC7:AE7"/>
    <mergeCell ref="AF7:AH7"/>
    <mergeCell ref="X6:Y8"/>
    <mergeCell ref="U13:W13"/>
    <mergeCell ref="U15:W15"/>
    <mergeCell ref="U16:W16"/>
    <mergeCell ref="U17:W17"/>
    <mergeCell ref="U9:W9"/>
    <mergeCell ref="U10:W10"/>
    <mergeCell ref="U11:W11"/>
    <mergeCell ref="U12:W12"/>
    <mergeCell ref="V27:W27"/>
    <mergeCell ref="V22:W22"/>
    <mergeCell ref="U19:W19"/>
    <mergeCell ref="V23:W23"/>
    <mergeCell ref="V24:W24"/>
    <mergeCell ref="V20:W20"/>
    <mergeCell ref="V21:W21"/>
    <mergeCell ref="V29:W29"/>
    <mergeCell ref="V32:W32"/>
    <mergeCell ref="Z6:AH6"/>
    <mergeCell ref="AI6:AK6"/>
    <mergeCell ref="AI7:AI8"/>
    <mergeCell ref="AJ7:AJ8"/>
    <mergeCell ref="AK7:AK8"/>
    <mergeCell ref="V25:W25"/>
    <mergeCell ref="V26:W26"/>
    <mergeCell ref="U28:W28"/>
    <mergeCell ref="M8:N9"/>
    <mergeCell ref="O8:P8"/>
    <mergeCell ref="Q8:S9"/>
    <mergeCell ref="J9:K9"/>
    <mergeCell ref="V83:W83"/>
    <mergeCell ref="V84:W84"/>
    <mergeCell ref="V79:W79"/>
    <mergeCell ref="V80:W80"/>
    <mergeCell ref="V81:W81"/>
    <mergeCell ref="V82:W82"/>
    <mergeCell ref="A3:S3"/>
    <mergeCell ref="A4:S4"/>
    <mergeCell ref="A6:B10"/>
    <mergeCell ref="C6:P6"/>
    <mergeCell ref="Q6:S7"/>
    <mergeCell ref="C7:N7"/>
    <mergeCell ref="C8:E9"/>
    <mergeCell ref="F8:G9"/>
    <mergeCell ref="H8:I9"/>
    <mergeCell ref="J8:K8"/>
    <mergeCell ref="A15:B15"/>
    <mergeCell ref="A17:B17"/>
    <mergeCell ref="A18:B18"/>
    <mergeCell ref="A19:B19"/>
    <mergeCell ref="A11:B11"/>
    <mergeCell ref="A12:B12"/>
    <mergeCell ref="A13:B13"/>
    <mergeCell ref="A14:B14"/>
    <mergeCell ref="A25:B25"/>
    <mergeCell ref="A26:B26"/>
    <mergeCell ref="A27:B27"/>
    <mergeCell ref="A28:B28"/>
    <mergeCell ref="A21:B21"/>
    <mergeCell ref="A22:B22"/>
    <mergeCell ref="A23:B23"/>
    <mergeCell ref="A24:B24"/>
    <mergeCell ref="A76:B76"/>
    <mergeCell ref="A49:B49"/>
    <mergeCell ref="A56:B56"/>
    <mergeCell ref="A62:B62"/>
    <mergeCell ref="A70:B70"/>
    <mergeCell ref="A29:B29"/>
    <mergeCell ref="A30:B30"/>
    <mergeCell ref="A33:B33"/>
    <mergeCell ref="A39:B39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P1">
      <selection activeCell="AD1" sqref="AD1"/>
    </sheetView>
  </sheetViews>
  <sheetFormatPr defaultColWidth="8.796875" defaultRowHeight="15" customHeight="1"/>
  <cols>
    <col min="1" max="2" width="3.09765625" style="0" customWidth="1"/>
    <col min="3" max="3" width="9.3984375" style="0" customWidth="1"/>
    <col min="4" max="16384" width="8.09765625" style="0" customWidth="1"/>
  </cols>
  <sheetData>
    <row r="1" spans="1:30" ht="15" customHeight="1">
      <c r="A1" s="183" t="s">
        <v>292</v>
      </c>
      <c r="AD1" s="184" t="s">
        <v>293</v>
      </c>
    </row>
    <row r="3" spans="1:30" ht="15" customHeight="1">
      <c r="A3" s="244" t="s">
        <v>291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</row>
    <row r="4" spans="1:30" ht="15" customHeight="1">
      <c r="A4" s="116" t="s">
        <v>290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</row>
    <row r="5" spans="1:30" ht="15" customHeight="1" thickBot="1">
      <c r="A5" s="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61" t="s">
        <v>215</v>
      </c>
    </row>
    <row r="6" spans="1:30" ht="15" customHeight="1">
      <c r="A6" s="44" t="s">
        <v>289</v>
      </c>
      <c r="B6" s="44"/>
      <c r="C6" s="46"/>
      <c r="D6" s="122" t="s">
        <v>288</v>
      </c>
      <c r="E6" s="122"/>
      <c r="F6" s="121"/>
      <c r="G6" s="123" t="s">
        <v>287</v>
      </c>
      <c r="H6" s="122"/>
      <c r="I6" s="122"/>
      <c r="J6" s="122"/>
      <c r="K6" s="122"/>
      <c r="L6" s="122"/>
      <c r="M6" s="122"/>
      <c r="N6" s="122"/>
      <c r="O6" s="122"/>
      <c r="P6" s="122"/>
      <c r="Q6" s="121"/>
      <c r="R6" s="123" t="s">
        <v>286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</row>
    <row r="7" spans="1:30" ht="15" customHeight="1">
      <c r="A7" s="118"/>
      <c r="B7" s="118"/>
      <c r="C7" s="48"/>
      <c r="D7" s="96" t="s">
        <v>2</v>
      </c>
      <c r="E7" s="39" t="s">
        <v>3</v>
      </c>
      <c r="F7" s="39" t="s">
        <v>4</v>
      </c>
      <c r="G7" s="109" t="s">
        <v>2</v>
      </c>
      <c r="H7" s="108"/>
      <c r="I7" s="107"/>
      <c r="J7" s="109" t="s">
        <v>285</v>
      </c>
      <c r="K7" s="107"/>
      <c r="L7" s="109" t="s">
        <v>284</v>
      </c>
      <c r="M7" s="107"/>
      <c r="N7" s="109" t="s">
        <v>283</v>
      </c>
      <c r="O7" s="107"/>
      <c r="P7" s="109" t="s">
        <v>281</v>
      </c>
      <c r="Q7" s="107"/>
      <c r="R7" s="109" t="s">
        <v>2</v>
      </c>
      <c r="S7" s="108"/>
      <c r="T7" s="107"/>
      <c r="U7" s="109" t="s">
        <v>285</v>
      </c>
      <c r="V7" s="107"/>
      <c r="W7" s="109" t="s">
        <v>284</v>
      </c>
      <c r="X7" s="107"/>
      <c r="Y7" s="109" t="s">
        <v>283</v>
      </c>
      <c r="Z7" s="107"/>
      <c r="AA7" s="109" t="s">
        <v>282</v>
      </c>
      <c r="AB7" s="107"/>
      <c r="AC7" s="109" t="s">
        <v>281</v>
      </c>
      <c r="AD7" s="108"/>
    </row>
    <row r="8" spans="1:30" ht="15" customHeight="1">
      <c r="A8" s="104"/>
      <c r="B8" s="104"/>
      <c r="C8" s="50"/>
      <c r="D8" s="111"/>
      <c r="E8" s="40"/>
      <c r="F8" s="40"/>
      <c r="G8" s="13" t="s">
        <v>2</v>
      </c>
      <c r="H8" s="13" t="s">
        <v>3</v>
      </c>
      <c r="I8" s="13" t="s">
        <v>4</v>
      </c>
      <c r="J8" s="13" t="s">
        <v>3</v>
      </c>
      <c r="K8" s="13" t="s">
        <v>4</v>
      </c>
      <c r="L8" s="13" t="s">
        <v>3</v>
      </c>
      <c r="M8" s="13" t="s">
        <v>4</v>
      </c>
      <c r="N8" s="13" t="s">
        <v>3</v>
      </c>
      <c r="O8" s="13" t="s">
        <v>4</v>
      </c>
      <c r="P8" s="13" t="s">
        <v>3</v>
      </c>
      <c r="Q8" s="13" t="s">
        <v>4</v>
      </c>
      <c r="R8" s="13" t="s">
        <v>2</v>
      </c>
      <c r="S8" s="13" t="s">
        <v>3</v>
      </c>
      <c r="T8" s="13" t="s">
        <v>4</v>
      </c>
      <c r="U8" s="13" t="s">
        <v>3</v>
      </c>
      <c r="V8" s="13" t="s">
        <v>4</v>
      </c>
      <c r="W8" s="13" t="s">
        <v>3</v>
      </c>
      <c r="X8" s="13" t="s">
        <v>4</v>
      </c>
      <c r="Y8" s="13" t="s">
        <v>3</v>
      </c>
      <c r="Z8" s="13" t="s">
        <v>4</v>
      </c>
      <c r="AA8" s="13" t="s">
        <v>3</v>
      </c>
      <c r="AB8" s="14" t="s">
        <v>4</v>
      </c>
      <c r="AC8" s="100" t="s">
        <v>3</v>
      </c>
      <c r="AD8" s="98" t="s">
        <v>4</v>
      </c>
    </row>
    <row r="9" spans="1:30" ht="15" customHeight="1">
      <c r="A9" s="97" t="s">
        <v>242</v>
      </c>
      <c r="B9" s="97"/>
      <c r="C9" s="96"/>
      <c r="D9" s="178">
        <f>SUM(E9:F9)</f>
        <v>44600</v>
      </c>
      <c r="E9" s="178">
        <f>SUM(H9,S9)</f>
        <v>22375</v>
      </c>
      <c r="F9" s="178">
        <f>SUM(I9,T9)</f>
        <v>22225</v>
      </c>
      <c r="G9" s="178">
        <f>SUM(H9:I9)</f>
        <v>43644</v>
      </c>
      <c r="H9" s="178">
        <f>SUM(J9,L9,N9,P9)</f>
        <v>21710</v>
      </c>
      <c r="I9" s="178">
        <f>SUM(K9,M9,O9,Q9)</f>
        <v>21934</v>
      </c>
      <c r="J9" s="168">
        <v>7031</v>
      </c>
      <c r="K9" s="168">
        <v>7020</v>
      </c>
      <c r="L9" s="168">
        <v>7202</v>
      </c>
      <c r="M9" s="168">
        <v>7399</v>
      </c>
      <c r="N9" s="168">
        <v>7445</v>
      </c>
      <c r="O9" s="168">
        <v>7514</v>
      </c>
      <c r="P9" s="168">
        <v>32</v>
      </c>
      <c r="Q9" s="31">
        <v>1</v>
      </c>
      <c r="R9" s="178">
        <f>SUM(S9:T9)</f>
        <v>956</v>
      </c>
      <c r="S9" s="178">
        <f>SUM(U9,W9,Y9,AA9,AC9)</f>
        <v>665</v>
      </c>
      <c r="T9" s="178">
        <f>SUM(V9,X9,Z9,AB9,AD9)</f>
        <v>291</v>
      </c>
      <c r="U9" s="321">
        <v>159</v>
      </c>
      <c r="V9" s="321">
        <v>95</v>
      </c>
      <c r="W9" s="321">
        <v>159</v>
      </c>
      <c r="X9" s="321">
        <v>81</v>
      </c>
      <c r="Y9" s="321">
        <v>172</v>
      </c>
      <c r="Z9" s="321">
        <v>68</v>
      </c>
      <c r="AA9" s="321">
        <v>149</v>
      </c>
      <c r="AB9" s="321">
        <v>37</v>
      </c>
      <c r="AC9" s="324">
        <v>26</v>
      </c>
      <c r="AD9" s="324">
        <v>10</v>
      </c>
    </row>
    <row r="10" spans="1:30" ht="15" customHeight="1">
      <c r="A10" s="90" t="s">
        <v>61</v>
      </c>
      <c r="B10" s="90"/>
      <c r="C10" s="89"/>
      <c r="D10" s="165">
        <f>SUM(E10:F10)</f>
        <v>42462</v>
      </c>
      <c r="E10" s="165">
        <f>SUM(H10,S10)</f>
        <v>21184</v>
      </c>
      <c r="F10" s="165">
        <f>SUM(I10,T10)</f>
        <v>21278</v>
      </c>
      <c r="G10" s="165">
        <f>SUM(H10:I10)</f>
        <v>41501</v>
      </c>
      <c r="H10" s="165">
        <f>SUM(J10,L10,N10,P10)</f>
        <v>20558</v>
      </c>
      <c r="I10" s="165">
        <f>SUM(K10,M10,O10,Q10)</f>
        <v>20943</v>
      </c>
      <c r="J10" s="168">
        <v>6778</v>
      </c>
      <c r="K10" s="168">
        <v>6758</v>
      </c>
      <c r="L10" s="168">
        <v>6762</v>
      </c>
      <c r="M10" s="168">
        <v>6896</v>
      </c>
      <c r="N10" s="168">
        <v>6992</v>
      </c>
      <c r="O10" s="168">
        <v>7286</v>
      </c>
      <c r="P10" s="168">
        <v>26</v>
      </c>
      <c r="Q10" s="168">
        <v>3</v>
      </c>
      <c r="R10" s="165">
        <f>SUM(S10:T10)</f>
        <v>961</v>
      </c>
      <c r="S10" s="165">
        <f>SUM(U10,W10,Y10,AA10,AC10)</f>
        <v>626</v>
      </c>
      <c r="T10" s="165">
        <f>SUM(V10,X10,Z10,AB10,AD10)</f>
        <v>335</v>
      </c>
      <c r="U10" s="321">
        <v>174</v>
      </c>
      <c r="V10" s="321">
        <v>110</v>
      </c>
      <c r="W10" s="321">
        <v>142</v>
      </c>
      <c r="X10" s="321">
        <v>81</v>
      </c>
      <c r="Y10" s="321">
        <v>151</v>
      </c>
      <c r="Z10" s="321">
        <v>86</v>
      </c>
      <c r="AA10" s="321">
        <v>118</v>
      </c>
      <c r="AB10" s="321">
        <v>42</v>
      </c>
      <c r="AC10" s="195">
        <v>41</v>
      </c>
      <c r="AD10" s="195">
        <v>16</v>
      </c>
    </row>
    <row r="11" spans="1:30" ht="15" customHeight="1">
      <c r="A11" s="323" t="s">
        <v>60</v>
      </c>
      <c r="B11" s="90"/>
      <c r="C11" s="89"/>
      <c r="D11" s="165">
        <f>SUM(E11:F11)</f>
        <v>41212</v>
      </c>
      <c r="E11" s="165">
        <f>SUM(H11,S11)</f>
        <v>20687</v>
      </c>
      <c r="F11" s="165">
        <f>SUM(I11,T11)</f>
        <v>20525</v>
      </c>
      <c r="G11" s="165">
        <f>SUM(H11:I11)</f>
        <v>40232</v>
      </c>
      <c r="H11" s="165">
        <f>SUM(J11,L11,N11,P11)</f>
        <v>20048</v>
      </c>
      <c r="I11" s="165">
        <f>SUM(K11,M11,O11,Q11)</f>
        <v>20184</v>
      </c>
      <c r="J11" s="168">
        <v>6945</v>
      </c>
      <c r="K11" s="168">
        <v>6788</v>
      </c>
      <c r="L11" s="168">
        <v>6564</v>
      </c>
      <c r="M11" s="168">
        <v>6629</v>
      </c>
      <c r="N11" s="168">
        <v>6524</v>
      </c>
      <c r="O11" s="168">
        <v>6762</v>
      </c>
      <c r="P11" s="168">
        <v>15</v>
      </c>
      <c r="Q11" s="168">
        <v>5</v>
      </c>
      <c r="R11" s="165">
        <f>SUM(S11:T11)</f>
        <v>980</v>
      </c>
      <c r="S11" s="165">
        <f>SUM(U11,W11,Y11,AA11,AC11)</f>
        <v>639</v>
      </c>
      <c r="T11" s="165">
        <f>SUM(V11,X11,Z11,AB11,AD11)</f>
        <v>341</v>
      </c>
      <c r="U11" s="168">
        <v>183</v>
      </c>
      <c r="V11" s="168">
        <v>105</v>
      </c>
      <c r="W11" s="168">
        <v>163</v>
      </c>
      <c r="X11" s="168">
        <v>84</v>
      </c>
      <c r="Y11" s="168">
        <v>146</v>
      </c>
      <c r="Z11" s="168">
        <v>78</v>
      </c>
      <c r="AA11" s="168">
        <v>101</v>
      </c>
      <c r="AB11" s="168">
        <v>59</v>
      </c>
      <c r="AC11" s="321">
        <v>46</v>
      </c>
      <c r="AD11" s="321">
        <v>15</v>
      </c>
    </row>
    <row r="12" spans="1:30" ht="15" customHeight="1">
      <c r="A12" s="323" t="s">
        <v>59</v>
      </c>
      <c r="B12" s="323"/>
      <c r="C12" s="322"/>
      <c r="D12" s="165">
        <f>SUM(E12:F12)</f>
        <v>40402</v>
      </c>
      <c r="E12" s="165">
        <f>SUM(H12,S12)</f>
        <v>20277</v>
      </c>
      <c r="F12" s="165">
        <f>SUM(I12,T12)</f>
        <v>20125</v>
      </c>
      <c r="G12" s="165">
        <f>SUM(H12:I12)</f>
        <v>39393</v>
      </c>
      <c r="H12" s="165">
        <f>SUM(J12,L12,N12,P12)</f>
        <v>19613</v>
      </c>
      <c r="I12" s="165">
        <f>SUM(K12,M12,O12,Q12)</f>
        <v>19780</v>
      </c>
      <c r="J12" s="168">
        <v>6562</v>
      </c>
      <c r="K12" s="168">
        <v>6677</v>
      </c>
      <c r="L12" s="168">
        <v>6652</v>
      </c>
      <c r="M12" s="168">
        <v>6637</v>
      </c>
      <c r="N12" s="168">
        <v>6386</v>
      </c>
      <c r="O12" s="168">
        <v>6461</v>
      </c>
      <c r="P12" s="168">
        <v>13</v>
      </c>
      <c r="Q12" s="168">
        <v>5</v>
      </c>
      <c r="R12" s="165">
        <f>SUM(S12:T12)</f>
        <v>1009</v>
      </c>
      <c r="S12" s="165">
        <f>SUM(U12,W12,Y12,AA12,AC12)</f>
        <v>664</v>
      </c>
      <c r="T12" s="165">
        <f>SUM(V12,X12,Z12,AB12,AD12)</f>
        <v>345</v>
      </c>
      <c r="U12" s="168">
        <v>193</v>
      </c>
      <c r="V12" s="168">
        <v>95</v>
      </c>
      <c r="W12" s="168">
        <v>152</v>
      </c>
      <c r="X12" s="168">
        <v>101</v>
      </c>
      <c r="Y12" s="168">
        <v>167</v>
      </c>
      <c r="Z12" s="168">
        <v>81</v>
      </c>
      <c r="AA12" s="168">
        <v>107</v>
      </c>
      <c r="AB12" s="168">
        <v>56</v>
      </c>
      <c r="AC12" s="321">
        <v>45</v>
      </c>
      <c r="AD12" s="321">
        <v>12</v>
      </c>
    </row>
    <row r="13" spans="1:30" ht="15" customHeight="1">
      <c r="A13" s="87" t="s">
        <v>58</v>
      </c>
      <c r="B13" s="87"/>
      <c r="C13" s="86"/>
      <c r="D13" s="163">
        <f>SUM(D15:D17,D76)</f>
        <v>39793</v>
      </c>
      <c r="E13" s="163">
        <f>SUM(E15:E17,E76)</f>
        <v>19826</v>
      </c>
      <c r="F13" s="163">
        <f>SUM(F15:F17,F76)</f>
        <v>19967</v>
      </c>
      <c r="G13" s="163">
        <f>SUM(G15:G17,G76)</f>
        <v>38716</v>
      </c>
      <c r="H13" s="163">
        <f>SUM(H15:H17,H76)</f>
        <v>19119</v>
      </c>
      <c r="I13" s="163">
        <f>SUM(I15:I17,I76)</f>
        <v>19597</v>
      </c>
      <c r="J13" s="163">
        <f>SUM(J15:J17,J76)</f>
        <v>6401</v>
      </c>
      <c r="K13" s="163">
        <f>SUM(K15:K17,K76)</f>
        <v>6596</v>
      </c>
      <c r="L13" s="163">
        <f>SUM(L15:L17,L76)</f>
        <v>6259</v>
      </c>
      <c r="M13" s="163">
        <f>SUM(M15:M17,M76)</f>
        <v>6507</v>
      </c>
      <c r="N13" s="163">
        <f>SUM(N15:N17,N76)</f>
        <v>6445</v>
      </c>
      <c r="O13" s="163">
        <f>SUM(O15:O17,O76)</f>
        <v>6456</v>
      </c>
      <c r="P13" s="163">
        <f>SUM(P15:P17,P76)</f>
        <v>14</v>
      </c>
      <c r="Q13" s="163">
        <f>SUM(Q15:Q17,Q76)</f>
        <v>38</v>
      </c>
      <c r="R13" s="163">
        <f>SUM(R15:R17,R76)</f>
        <v>1077</v>
      </c>
      <c r="S13" s="163">
        <f>SUM(S15:S17,S76)</f>
        <v>707</v>
      </c>
      <c r="T13" s="163">
        <f>SUM(T15:T17,T76)</f>
        <v>370</v>
      </c>
      <c r="U13" s="163">
        <f>SUM(U15:U17,U76)</f>
        <v>248</v>
      </c>
      <c r="V13" s="163">
        <f>SUM(V15:V17,V76)</f>
        <v>134</v>
      </c>
      <c r="W13" s="163">
        <f>SUM(W15:W17,W76)</f>
        <v>164</v>
      </c>
      <c r="X13" s="163">
        <f>SUM(X15:X17,X76)</f>
        <v>85</v>
      </c>
      <c r="Y13" s="163">
        <f>SUM(Y15:Y17,Y76)</f>
        <v>149</v>
      </c>
      <c r="Z13" s="163">
        <f>SUM(Z15:Z17,Z76)</f>
        <v>91</v>
      </c>
      <c r="AA13" s="163">
        <f>SUM(AA15:AA17,AA76)</f>
        <v>104</v>
      </c>
      <c r="AB13" s="163">
        <f>SUM(AB15:AB17,AB76)</f>
        <v>49</v>
      </c>
      <c r="AC13" s="163">
        <f>SUM(AC15:AC17,AC76)</f>
        <v>42</v>
      </c>
      <c r="AD13" s="163">
        <f>SUM(AD15:AD17,AD76)</f>
        <v>11</v>
      </c>
    </row>
    <row r="14" spans="1:30" ht="15" customHeight="1">
      <c r="A14" s="171"/>
      <c r="B14" s="171"/>
      <c r="C14" s="170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</row>
    <row r="15" spans="1:30" ht="15" customHeight="1">
      <c r="A15" s="80" t="s">
        <v>280</v>
      </c>
      <c r="B15" s="80"/>
      <c r="C15" s="79"/>
      <c r="D15" s="163">
        <f>SUM(E15:F15)</f>
        <v>361</v>
      </c>
      <c r="E15" s="163">
        <f>SUM(H15,S15)</f>
        <v>204</v>
      </c>
      <c r="F15" s="163">
        <f>SUM(I15,T15)</f>
        <v>157</v>
      </c>
      <c r="G15" s="163">
        <f>SUM(H15:I15)</f>
        <v>361</v>
      </c>
      <c r="H15" s="163">
        <f>SUM(J15,L15,N15,P15)</f>
        <v>204</v>
      </c>
      <c r="I15" s="163">
        <f>SUM(K15,M15,O15,Q15)</f>
        <v>157</v>
      </c>
      <c r="J15" s="163">
        <v>64</v>
      </c>
      <c r="K15" s="163">
        <v>56</v>
      </c>
      <c r="L15" s="163">
        <v>64</v>
      </c>
      <c r="M15" s="163">
        <v>57</v>
      </c>
      <c r="N15" s="163">
        <v>76</v>
      </c>
      <c r="O15" s="163">
        <v>44</v>
      </c>
      <c r="P15" s="27" t="s">
        <v>12</v>
      </c>
      <c r="Q15" s="27" t="s">
        <v>12</v>
      </c>
      <c r="R15" s="27" t="s">
        <v>12</v>
      </c>
      <c r="S15" s="27" t="s">
        <v>12</v>
      </c>
      <c r="T15" s="27" t="s">
        <v>12</v>
      </c>
      <c r="U15" s="27" t="s">
        <v>12</v>
      </c>
      <c r="V15" s="27" t="s">
        <v>12</v>
      </c>
      <c r="W15" s="27" t="s">
        <v>12</v>
      </c>
      <c r="X15" s="27" t="s">
        <v>12</v>
      </c>
      <c r="Y15" s="27" t="s">
        <v>12</v>
      </c>
      <c r="Z15" s="27" t="s">
        <v>12</v>
      </c>
      <c r="AA15" s="27" t="s">
        <v>12</v>
      </c>
      <c r="AB15" s="27" t="s">
        <v>12</v>
      </c>
      <c r="AC15" s="27" t="s">
        <v>12</v>
      </c>
      <c r="AD15" s="27" t="s">
        <v>12</v>
      </c>
    </row>
    <row r="16" spans="1:30" ht="15" customHeight="1">
      <c r="A16" s="171"/>
      <c r="B16" s="171"/>
      <c r="C16" s="170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</row>
    <row r="17" spans="1:30" ht="15" customHeight="1">
      <c r="A17" s="80" t="s">
        <v>279</v>
      </c>
      <c r="B17" s="80"/>
      <c r="C17" s="79"/>
      <c r="D17" s="163">
        <f>SUM(D18:D27,D30,D36,D46,D53,D59,D67,D73)</f>
        <v>31481</v>
      </c>
      <c r="E17" s="163">
        <f>SUM(E18:E27,E30,E36,E46,E53,E59,E67,E73)</f>
        <v>15425</v>
      </c>
      <c r="F17" s="163">
        <f>SUM(F18:F27,F30,F36,F46,F53,F59,F67,F73)</f>
        <v>16056</v>
      </c>
      <c r="G17" s="163">
        <f>SUM(G18:G27,G30,G36,G46,G53,G59,G67,G73)</f>
        <v>30404</v>
      </c>
      <c r="H17" s="163">
        <f>SUM(H18:H27,H30,H36,H46,H53,H59,H67,H73)</f>
        <v>14718</v>
      </c>
      <c r="I17" s="163">
        <f>SUM(I18:I27,I30,I36,I46,I53,I59,I67,I73)</f>
        <v>15686</v>
      </c>
      <c r="J17" s="163">
        <f>SUM(J18:J27,J30,J36,J46,J53,J59,J67,J73)</f>
        <v>4876</v>
      </c>
      <c r="K17" s="163">
        <f>SUM(K18:K27,K30,K36,K46,K53,K59,K67,K73)</f>
        <v>5347</v>
      </c>
      <c r="L17" s="163">
        <f>SUM(L18:L27,L30,L36,L46,L53,L59,L67,L73)</f>
        <v>4822</v>
      </c>
      <c r="M17" s="163">
        <f>SUM(M18:M27,M30,M36,M46,M53,M59,M67,M73)</f>
        <v>5210</v>
      </c>
      <c r="N17" s="163">
        <f>SUM(N18:N27,N30,N36,N46,N53,N59,N67,N73)</f>
        <v>5006</v>
      </c>
      <c r="O17" s="163">
        <f>SUM(O18:O27,O30,O36,O46,O53,O59,O67,O73)</f>
        <v>5091</v>
      </c>
      <c r="P17" s="163">
        <f>SUM(P18:P27,P30,P36,P46,P53,P59,P67,P73)</f>
        <v>14</v>
      </c>
      <c r="Q17" s="163">
        <f>SUM(Q18:Q27,Q30,Q36,Q46,Q53,Q59,Q67,Q73)</f>
        <v>38</v>
      </c>
      <c r="R17" s="163">
        <f>SUM(R18:R27,R30,R36,R46,R53,R59,R67,R73)</f>
        <v>1077</v>
      </c>
      <c r="S17" s="163">
        <f>SUM(S18:S27,S30,S36,S46,S53,S59,S67,S73)</f>
        <v>707</v>
      </c>
      <c r="T17" s="163">
        <f>SUM(T18:T27,T30,T36,T46,T53,T59,T67,T73)</f>
        <v>370</v>
      </c>
      <c r="U17" s="163">
        <f>SUM(U18:U27,U30,U36,U46,U53,U59,U67,U73)</f>
        <v>248</v>
      </c>
      <c r="V17" s="163">
        <f>SUM(V18:V27,V30,V36,V46,V53,V59,V67,V73)</f>
        <v>134</v>
      </c>
      <c r="W17" s="163">
        <f>SUM(W18:W27,W30,W36,W46,W53,W59,W67,W73)</f>
        <v>164</v>
      </c>
      <c r="X17" s="163">
        <f>SUM(X18:X27,X30,X36,X46,X53,X59,X67,X73)</f>
        <v>85</v>
      </c>
      <c r="Y17" s="163">
        <f>SUM(Y18:Y27,Y30,Y36,Y46,Y53,Y59,Y67,Y73)</f>
        <v>149</v>
      </c>
      <c r="Z17" s="163">
        <f>SUM(Z18:Z27,Z30,Z36,Z46,Z53,Z59,Z67,Z73)</f>
        <v>91</v>
      </c>
      <c r="AA17" s="163">
        <f>SUM(AA18:AA27,AA30,AA36,AA46,AA53,AA59,AA67,AA73)</f>
        <v>104</v>
      </c>
      <c r="AB17" s="163">
        <f>SUM(AB18:AB27,AB30,AB36,AB46,AB53,AB59,AB67,AB73)</f>
        <v>49</v>
      </c>
      <c r="AC17" s="163">
        <f>SUM(AC18:AC27,AC30,AC36,AC46,AC53,AC59,AC67,AC73)</f>
        <v>42</v>
      </c>
      <c r="AD17" s="163">
        <f>SUM(AD18:AD27,AD30,AD36,AD46,AD53,AD59,AD67,AD73)</f>
        <v>11</v>
      </c>
    </row>
    <row r="18" spans="1:30" ht="15" customHeight="1">
      <c r="A18" s="200"/>
      <c r="B18" s="80" t="s">
        <v>179</v>
      </c>
      <c r="C18" s="79"/>
      <c r="D18" s="163">
        <f>SUM(E18:F18)</f>
        <v>12046</v>
      </c>
      <c r="E18" s="163">
        <f>SUM(H18,S18)</f>
        <v>5555</v>
      </c>
      <c r="F18" s="163">
        <f>SUM(I18,T18)</f>
        <v>6491</v>
      </c>
      <c r="G18" s="163">
        <f>SUM(H18:I18)</f>
        <v>11451</v>
      </c>
      <c r="H18" s="163">
        <f>SUM(J18,L18,N18,P18)</f>
        <v>5126</v>
      </c>
      <c r="I18" s="163">
        <f>SUM(K18,M18,O18,Q18)</f>
        <v>6325</v>
      </c>
      <c r="J18" s="319">
        <v>1694</v>
      </c>
      <c r="K18" s="319">
        <v>2160</v>
      </c>
      <c r="L18" s="319">
        <v>1680</v>
      </c>
      <c r="M18" s="319">
        <v>2111</v>
      </c>
      <c r="N18" s="319">
        <v>1752</v>
      </c>
      <c r="O18" s="319">
        <v>2054</v>
      </c>
      <c r="P18" s="27" t="s">
        <v>12</v>
      </c>
      <c r="Q18" s="27" t="s">
        <v>12</v>
      </c>
      <c r="R18" s="163">
        <f>SUM(S18:T18)</f>
        <v>595</v>
      </c>
      <c r="S18" s="163">
        <f>SUM(U18,W18,Y18,AA18,AC18)</f>
        <v>429</v>
      </c>
      <c r="T18" s="163">
        <f>SUM(V18,X18,Z18,AB18,AD18)</f>
        <v>166</v>
      </c>
      <c r="U18" s="319">
        <v>148</v>
      </c>
      <c r="V18" s="319">
        <v>63</v>
      </c>
      <c r="W18" s="319">
        <v>89</v>
      </c>
      <c r="X18" s="319">
        <v>40</v>
      </c>
      <c r="Y18" s="319">
        <v>83</v>
      </c>
      <c r="Z18" s="319">
        <v>30</v>
      </c>
      <c r="AA18" s="319">
        <v>67</v>
      </c>
      <c r="AB18" s="319">
        <v>22</v>
      </c>
      <c r="AC18" s="320">
        <v>42</v>
      </c>
      <c r="AD18" s="320">
        <v>11</v>
      </c>
    </row>
    <row r="19" spans="1:30" ht="15" customHeight="1">
      <c r="A19" s="200"/>
      <c r="B19" s="80" t="s">
        <v>55</v>
      </c>
      <c r="C19" s="79"/>
      <c r="D19" s="163">
        <f>SUM(E19:F19)</f>
        <v>1809</v>
      </c>
      <c r="E19" s="163">
        <f>SUM(H19,S19)</f>
        <v>996</v>
      </c>
      <c r="F19" s="163">
        <f>SUM(I19,T19)</f>
        <v>813</v>
      </c>
      <c r="G19" s="163">
        <f>SUM(H19:I19)</f>
        <v>1773</v>
      </c>
      <c r="H19" s="163">
        <f>SUM(J19,L19,N19,P19)</f>
        <v>972</v>
      </c>
      <c r="I19" s="163">
        <f>SUM(K19,M19,O19,Q19)</f>
        <v>801</v>
      </c>
      <c r="J19" s="319">
        <v>323</v>
      </c>
      <c r="K19" s="319">
        <v>268</v>
      </c>
      <c r="L19" s="319">
        <v>307</v>
      </c>
      <c r="M19" s="319">
        <v>288</v>
      </c>
      <c r="N19" s="319">
        <v>342</v>
      </c>
      <c r="O19" s="319">
        <v>245</v>
      </c>
      <c r="P19" s="27" t="s">
        <v>12</v>
      </c>
      <c r="Q19" s="27" t="s">
        <v>12</v>
      </c>
      <c r="R19" s="163">
        <f>SUM(S19:T19)</f>
        <v>36</v>
      </c>
      <c r="S19" s="163">
        <f>SUM(U19,W19,Y19,AA19,AC19)</f>
        <v>24</v>
      </c>
      <c r="T19" s="163">
        <f>SUM(V19,X19,Z19,AB19,AD19)</f>
        <v>12</v>
      </c>
      <c r="U19" s="319">
        <v>6</v>
      </c>
      <c r="V19" s="319">
        <v>3</v>
      </c>
      <c r="W19" s="319">
        <v>9</v>
      </c>
      <c r="X19" s="319">
        <v>4</v>
      </c>
      <c r="Y19" s="319">
        <v>6</v>
      </c>
      <c r="Z19" s="319">
        <v>5</v>
      </c>
      <c r="AA19" s="319">
        <v>3</v>
      </c>
      <c r="AB19" s="27" t="s">
        <v>12</v>
      </c>
      <c r="AC19" s="27" t="s">
        <v>12</v>
      </c>
      <c r="AD19" s="27" t="s">
        <v>12</v>
      </c>
    </row>
    <row r="20" spans="1:30" ht="15" customHeight="1">
      <c r="A20" s="200"/>
      <c r="B20" s="80" t="s">
        <v>178</v>
      </c>
      <c r="C20" s="79"/>
      <c r="D20" s="163">
        <f>SUM(E20:F20)</f>
        <v>3939</v>
      </c>
      <c r="E20" s="163">
        <f>SUM(H20,S20)</f>
        <v>1946</v>
      </c>
      <c r="F20" s="163">
        <f>SUM(I20,T20)</f>
        <v>1993</v>
      </c>
      <c r="G20" s="163">
        <f>SUM(H20:I20)</f>
        <v>3777</v>
      </c>
      <c r="H20" s="163">
        <f>SUM(J20,L20,N20,P20)</f>
        <v>1845</v>
      </c>
      <c r="I20" s="163">
        <f>SUM(K20,M20,O20,Q20)</f>
        <v>1932</v>
      </c>
      <c r="J20" s="319">
        <v>605</v>
      </c>
      <c r="K20" s="319">
        <v>678</v>
      </c>
      <c r="L20" s="319">
        <v>614</v>
      </c>
      <c r="M20" s="319">
        <v>636</v>
      </c>
      <c r="N20" s="319">
        <v>626</v>
      </c>
      <c r="O20" s="319">
        <v>618</v>
      </c>
      <c r="P20" s="27" t="s">
        <v>12</v>
      </c>
      <c r="Q20" s="27" t="s">
        <v>12</v>
      </c>
      <c r="R20" s="163">
        <f>SUM(S20:T20)</f>
        <v>162</v>
      </c>
      <c r="S20" s="163">
        <f>SUM(U20,W20,Y20,AA20,AC20)</f>
        <v>101</v>
      </c>
      <c r="T20" s="163">
        <f>SUM(V20,X20,Z20,AB20,AD20)</f>
        <v>61</v>
      </c>
      <c r="U20" s="319">
        <v>34</v>
      </c>
      <c r="V20" s="319">
        <v>27</v>
      </c>
      <c r="W20" s="319">
        <v>23</v>
      </c>
      <c r="X20" s="319">
        <v>11</v>
      </c>
      <c r="Y20" s="319">
        <v>22</v>
      </c>
      <c r="Z20" s="319">
        <v>13</v>
      </c>
      <c r="AA20" s="319">
        <v>22</v>
      </c>
      <c r="AB20" s="319">
        <v>10</v>
      </c>
      <c r="AC20" s="27" t="s">
        <v>12</v>
      </c>
      <c r="AD20" s="27" t="s">
        <v>12</v>
      </c>
    </row>
    <row r="21" spans="1:30" ht="15" customHeight="1">
      <c r="A21" s="200"/>
      <c r="B21" s="80" t="s">
        <v>177</v>
      </c>
      <c r="C21" s="79"/>
      <c r="D21" s="163">
        <f>SUM(E21:F21)</f>
        <v>1046</v>
      </c>
      <c r="E21" s="163">
        <f>SUM(H21,S21)</f>
        <v>502</v>
      </c>
      <c r="F21" s="163">
        <f>SUM(I21,T21)</f>
        <v>544</v>
      </c>
      <c r="G21" s="163">
        <f>SUM(H21:I21)</f>
        <v>1022</v>
      </c>
      <c r="H21" s="163">
        <f>SUM(J21,L21,N21,P21)</f>
        <v>486</v>
      </c>
      <c r="I21" s="163">
        <f>SUM(K21,M21,O21,Q21)</f>
        <v>536</v>
      </c>
      <c r="J21" s="319">
        <v>159</v>
      </c>
      <c r="K21" s="319">
        <v>184</v>
      </c>
      <c r="L21" s="319">
        <v>145</v>
      </c>
      <c r="M21" s="319">
        <v>202</v>
      </c>
      <c r="N21" s="319">
        <v>182</v>
      </c>
      <c r="O21" s="319">
        <v>150</v>
      </c>
      <c r="P21" s="27" t="s">
        <v>12</v>
      </c>
      <c r="Q21" s="27" t="s">
        <v>12</v>
      </c>
      <c r="R21" s="163">
        <f>SUM(S21:T21)</f>
        <v>24</v>
      </c>
      <c r="S21" s="163">
        <f>SUM(U21,W21,Y21,AA21,AC21)</f>
        <v>16</v>
      </c>
      <c r="T21" s="163">
        <f>SUM(V21,X21,Z21,AB21,AD21)</f>
        <v>8</v>
      </c>
      <c r="U21" s="319">
        <v>4</v>
      </c>
      <c r="V21" s="319">
        <v>1</v>
      </c>
      <c r="W21" s="27">
        <v>6</v>
      </c>
      <c r="X21" s="319">
        <v>1</v>
      </c>
      <c r="Y21" s="27">
        <v>6</v>
      </c>
      <c r="Z21" s="319">
        <v>3</v>
      </c>
      <c r="AA21" s="27" t="s">
        <v>12</v>
      </c>
      <c r="AB21" s="319">
        <v>3</v>
      </c>
      <c r="AC21" s="27" t="s">
        <v>12</v>
      </c>
      <c r="AD21" s="27" t="s">
        <v>12</v>
      </c>
    </row>
    <row r="22" spans="1:30" ht="15" customHeight="1">
      <c r="A22" s="200"/>
      <c r="B22" s="80" t="s">
        <v>176</v>
      </c>
      <c r="C22" s="79"/>
      <c r="D22" s="163">
        <f>SUM(E22:F22)</f>
        <v>873</v>
      </c>
      <c r="E22" s="163">
        <f>SUM(H22,S22)</f>
        <v>449</v>
      </c>
      <c r="F22" s="163">
        <f>SUM(I22,T22)</f>
        <v>424</v>
      </c>
      <c r="G22" s="163">
        <f>SUM(H22:I22)</f>
        <v>873</v>
      </c>
      <c r="H22" s="163">
        <f>SUM(J22,L22,N22,P22)</f>
        <v>449</v>
      </c>
      <c r="I22" s="163">
        <f>SUM(K22,M22,O22,Q22)</f>
        <v>424</v>
      </c>
      <c r="J22" s="319">
        <v>130</v>
      </c>
      <c r="K22" s="319">
        <v>151</v>
      </c>
      <c r="L22" s="319">
        <v>151</v>
      </c>
      <c r="M22" s="319">
        <v>127</v>
      </c>
      <c r="N22" s="319">
        <v>168</v>
      </c>
      <c r="O22" s="319">
        <v>146</v>
      </c>
      <c r="P22" s="27" t="s">
        <v>12</v>
      </c>
      <c r="Q22" s="27" t="s">
        <v>12</v>
      </c>
      <c r="R22" s="27" t="s">
        <v>12</v>
      </c>
      <c r="S22" s="27" t="s">
        <v>12</v>
      </c>
      <c r="T22" s="27" t="s">
        <v>12</v>
      </c>
      <c r="U22" s="27" t="s">
        <v>12</v>
      </c>
      <c r="V22" s="27" t="s">
        <v>12</v>
      </c>
      <c r="W22" s="27" t="s">
        <v>12</v>
      </c>
      <c r="X22" s="27" t="s">
        <v>12</v>
      </c>
      <c r="Y22" s="27" t="s">
        <v>12</v>
      </c>
      <c r="Z22" s="27" t="s">
        <v>12</v>
      </c>
      <c r="AA22" s="27" t="s">
        <v>12</v>
      </c>
      <c r="AB22" s="27" t="s">
        <v>12</v>
      </c>
      <c r="AC22" s="27" t="s">
        <v>12</v>
      </c>
      <c r="AD22" s="27" t="s">
        <v>12</v>
      </c>
    </row>
    <row r="23" spans="1:30" ht="15" customHeight="1">
      <c r="A23" s="200"/>
      <c r="B23" s="80" t="s">
        <v>175</v>
      </c>
      <c r="C23" s="79"/>
      <c r="D23" s="163">
        <f>SUM(E23:F23)</f>
        <v>2138</v>
      </c>
      <c r="E23" s="163">
        <f>SUM(H23,S23)</f>
        <v>1077</v>
      </c>
      <c r="F23" s="163">
        <f>SUM(I23,T23)</f>
        <v>1061</v>
      </c>
      <c r="G23" s="163">
        <f>SUM(H23:I23)</f>
        <v>1984</v>
      </c>
      <c r="H23" s="163">
        <f>SUM(J23,L23,N23,P23)</f>
        <v>996</v>
      </c>
      <c r="I23" s="163">
        <f>SUM(K23,M23,O23,Q23)</f>
        <v>988</v>
      </c>
      <c r="J23" s="319">
        <v>344</v>
      </c>
      <c r="K23" s="319">
        <v>339</v>
      </c>
      <c r="L23" s="319">
        <v>324</v>
      </c>
      <c r="M23" s="319">
        <v>315</v>
      </c>
      <c r="N23" s="319">
        <v>328</v>
      </c>
      <c r="O23" s="319">
        <v>334</v>
      </c>
      <c r="P23" s="27" t="s">
        <v>12</v>
      </c>
      <c r="Q23" s="27" t="s">
        <v>12</v>
      </c>
      <c r="R23" s="163">
        <f>SUM(S23:T23)</f>
        <v>154</v>
      </c>
      <c r="S23" s="163">
        <f>SUM(U23,W23,Y23,AA23,AC23)</f>
        <v>81</v>
      </c>
      <c r="T23" s="163">
        <f>SUM(V23,X23,Z23,AB23,AD23)</f>
        <v>73</v>
      </c>
      <c r="U23" s="319">
        <v>43</v>
      </c>
      <c r="V23" s="319">
        <v>22</v>
      </c>
      <c r="W23" s="319">
        <v>16</v>
      </c>
      <c r="X23" s="319">
        <v>18</v>
      </c>
      <c r="Y23" s="319">
        <v>17</v>
      </c>
      <c r="Z23" s="319">
        <v>25</v>
      </c>
      <c r="AA23" s="319">
        <v>5</v>
      </c>
      <c r="AB23" s="319">
        <v>8</v>
      </c>
      <c r="AC23" s="27" t="s">
        <v>12</v>
      </c>
      <c r="AD23" s="27" t="s">
        <v>12</v>
      </c>
    </row>
    <row r="24" spans="1:30" ht="15" customHeight="1">
      <c r="A24" s="200"/>
      <c r="B24" s="80" t="s">
        <v>174</v>
      </c>
      <c r="C24" s="79"/>
      <c r="D24" s="163">
        <f>SUM(E24:F24)</f>
        <v>1271</v>
      </c>
      <c r="E24" s="163">
        <f>SUM(H24,S24)</f>
        <v>744</v>
      </c>
      <c r="F24" s="163">
        <f>SUM(I24,T24)</f>
        <v>527</v>
      </c>
      <c r="G24" s="163">
        <f>SUM(H24:I24)</f>
        <v>1165</v>
      </c>
      <c r="H24" s="163">
        <f>SUM(J24,L24,N24,P24)</f>
        <v>688</v>
      </c>
      <c r="I24" s="163">
        <f>SUM(K24,M24,O24,Q24)</f>
        <v>477</v>
      </c>
      <c r="J24" s="319">
        <v>212</v>
      </c>
      <c r="K24" s="319">
        <v>147</v>
      </c>
      <c r="L24" s="319">
        <v>237</v>
      </c>
      <c r="M24" s="319">
        <v>167</v>
      </c>
      <c r="N24" s="319">
        <v>239</v>
      </c>
      <c r="O24" s="319">
        <v>163</v>
      </c>
      <c r="P24" s="27" t="s">
        <v>12</v>
      </c>
      <c r="Q24" s="27" t="s">
        <v>12</v>
      </c>
      <c r="R24" s="163">
        <f>SUM(S24:T24)</f>
        <v>106</v>
      </c>
      <c r="S24" s="163">
        <f>SUM(U24,W24,Y24,AA24,AC24)</f>
        <v>56</v>
      </c>
      <c r="T24" s="163">
        <f>SUM(V24,X24,Z24,AB24,AD24)</f>
        <v>50</v>
      </c>
      <c r="U24" s="319">
        <v>13</v>
      </c>
      <c r="V24" s="319">
        <v>18</v>
      </c>
      <c r="W24" s="319">
        <v>21</v>
      </c>
      <c r="X24" s="319">
        <v>11</v>
      </c>
      <c r="Y24" s="319">
        <v>15</v>
      </c>
      <c r="Z24" s="319">
        <v>15</v>
      </c>
      <c r="AA24" s="319">
        <v>7</v>
      </c>
      <c r="AB24" s="319">
        <v>6</v>
      </c>
      <c r="AC24" s="27" t="s">
        <v>12</v>
      </c>
      <c r="AD24" s="27" t="s">
        <v>12</v>
      </c>
    </row>
    <row r="25" spans="1:30" ht="15" customHeight="1">
      <c r="A25" s="200"/>
      <c r="B25" s="80" t="s">
        <v>173</v>
      </c>
      <c r="C25" s="79"/>
      <c r="D25" s="163">
        <f>SUM(E25:F25)</f>
        <v>1242</v>
      </c>
      <c r="E25" s="163">
        <f>SUM(H25,S25)</f>
        <v>620</v>
      </c>
      <c r="F25" s="163">
        <f>SUM(I25,T25)</f>
        <v>622</v>
      </c>
      <c r="G25" s="163">
        <f>SUM(H25:I25)</f>
        <v>1242</v>
      </c>
      <c r="H25" s="163">
        <f>SUM(J25,L25,N25,P25)</f>
        <v>620</v>
      </c>
      <c r="I25" s="163">
        <f>SUM(K25,M25,O25,Q25)</f>
        <v>622</v>
      </c>
      <c r="J25" s="319">
        <v>212</v>
      </c>
      <c r="K25" s="319">
        <v>231</v>
      </c>
      <c r="L25" s="319">
        <v>193</v>
      </c>
      <c r="M25" s="319">
        <v>196</v>
      </c>
      <c r="N25" s="319">
        <v>215</v>
      </c>
      <c r="O25" s="319">
        <v>195</v>
      </c>
      <c r="P25" s="27" t="s">
        <v>12</v>
      </c>
      <c r="Q25" s="27" t="s">
        <v>12</v>
      </c>
      <c r="R25" s="27" t="s">
        <v>12</v>
      </c>
      <c r="S25" s="27" t="s">
        <v>12</v>
      </c>
      <c r="T25" s="27" t="s">
        <v>12</v>
      </c>
      <c r="U25" s="27" t="s">
        <v>12</v>
      </c>
      <c r="V25" s="27" t="s">
        <v>12</v>
      </c>
      <c r="W25" s="27" t="s">
        <v>12</v>
      </c>
      <c r="X25" s="27" t="s">
        <v>12</v>
      </c>
      <c r="Y25" s="27" t="s">
        <v>12</v>
      </c>
      <c r="Z25" s="27" t="s">
        <v>12</v>
      </c>
      <c r="AA25" s="27" t="s">
        <v>12</v>
      </c>
      <c r="AB25" s="27" t="s">
        <v>12</v>
      </c>
      <c r="AC25" s="27" t="s">
        <v>12</v>
      </c>
      <c r="AD25" s="27" t="s">
        <v>12</v>
      </c>
    </row>
    <row r="26" spans="1:30" ht="15" customHeight="1">
      <c r="A26" s="200"/>
      <c r="B26" s="318"/>
      <c r="C26" s="317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ht="15" customHeight="1">
      <c r="A27" s="171"/>
      <c r="B27" s="80" t="s">
        <v>278</v>
      </c>
      <c r="C27" s="79"/>
      <c r="D27" s="27" t="s">
        <v>29</v>
      </c>
      <c r="E27" s="27" t="s">
        <v>29</v>
      </c>
      <c r="F27" s="27" t="s">
        <v>29</v>
      </c>
      <c r="G27" s="27" t="s">
        <v>29</v>
      </c>
      <c r="H27" s="27" t="s">
        <v>29</v>
      </c>
      <c r="I27" s="27" t="s">
        <v>29</v>
      </c>
      <c r="J27" s="27" t="s">
        <v>29</v>
      </c>
      <c r="K27" s="27" t="s">
        <v>29</v>
      </c>
      <c r="L27" s="27" t="s">
        <v>29</v>
      </c>
      <c r="M27" s="27" t="s">
        <v>29</v>
      </c>
      <c r="N27" s="27" t="s">
        <v>29</v>
      </c>
      <c r="O27" s="27" t="s">
        <v>29</v>
      </c>
      <c r="P27" s="27" t="s">
        <v>29</v>
      </c>
      <c r="Q27" s="27" t="s">
        <v>29</v>
      </c>
      <c r="R27" s="27" t="s">
        <v>29</v>
      </c>
      <c r="S27" s="27" t="s">
        <v>29</v>
      </c>
      <c r="T27" s="27" t="s">
        <v>29</v>
      </c>
      <c r="U27" s="27" t="s">
        <v>29</v>
      </c>
      <c r="V27" s="27" t="s">
        <v>29</v>
      </c>
      <c r="W27" s="27" t="s">
        <v>29</v>
      </c>
      <c r="X27" s="27" t="s">
        <v>29</v>
      </c>
      <c r="Y27" s="27" t="s">
        <v>29</v>
      </c>
      <c r="Z27" s="27" t="s">
        <v>29</v>
      </c>
      <c r="AA27" s="27" t="s">
        <v>29</v>
      </c>
      <c r="AB27" s="27" t="s">
        <v>29</v>
      </c>
      <c r="AC27" s="27" t="s">
        <v>29</v>
      </c>
      <c r="AD27" s="27" t="s">
        <v>29</v>
      </c>
    </row>
    <row r="28" spans="1:30" ht="15" customHeight="1">
      <c r="A28" s="315"/>
      <c r="B28" s="316"/>
      <c r="C28" s="17" t="s">
        <v>54</v>
      </c>
      <c r="D28" s="31" t="s">
        <v>29</v>
      </c>
      <c r="E28" s="31" t="s">
        <v>29</v>
      </c>
      <c r="F28" s="31" t="s">
        <v>29</v>
      </c>
      <c r="G28" s="31" t="s">
        <v>29</v>
      </c>
      <c r="H28" s="31" t="s">
        <v>29</v>
      </c>
      <c r="I28" s="31" t="s">
        <v>29</v>
      </c>
      <c r="J28" s="31" t="s">
        <v>29</v>
      </c>
      <c r="K28" s="31" t="s">
        <v>29</v>
      </c>
      <c r="L28" s="31" t="s">
        <v>29</v>
      </c>
      <c r="M28" s="31" t="s">
        <v>29</v>
      </c>
      <c r="N28" s="31" t="s">
        <v>29</v>
      </c>
      <c r="O28" s="31" t="s">
        <v>29</v>
      </c>
      <c r="P28" s="31" t="s">
        <v>29</v>
      </c>
      <c r="Q28" s="31" t="s">
        <v>29</v>
      </c>
      <c r="R28" s="31" t="s">
        <v>29</v>
      </c>
      <c r="S28" s="31" t="s">
        <v>29</v>
      </c>
      <c r="T28" s="31" t="s">
        <v>29</v>
      </c>
      <c r="U28" s="31" t="s">
        <v>29</v>
      </c>
      <c r="V28" s="31" t="s">
        <v>29</v>
      </c>
      <c r="W28" s="31" t="s">
        <v>29</v>
      </c>
      <c r="X28" s="31" t="s">
        <v>29</v>
      </c>
      <c r="Y28" s="31" t="s">
        <v>29</v>
      </c>
      <c r="Z28" s="31" t="s">
        <v>29</v>
      </c>
      <c r="AA28" s="31" t="s">
        <v>29</v>
      </c>
      <c r="AB28" s="31" t="s">
        <v>29</v>
      </c>
      <c r="AC28" s="31" t="s">
        <v>29</v>
      </c>
      <c r="AD28" s="31" t="s">
        <v>29</v>
      </c>
    </row>
    <row r="29" spans="1:30" ht="15" customHeight="1">
      <c r="A29" s="315"/>
      <c r="B29" s="316"/>
      <c r="C29" s="17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ht="15" customHeight="1">
      <c r="A30" s="171"/>
      <c r="B30" s="80" t="s">
        <v>170</v>
      </c>
      <c r="C30" s="79"/>
      <c r="D30" s="163">
        <f>SUM(D31:D34)</f>
        <v>692</v>
      </c>
      <c r="E30" s="163">
        <f>SUM(E31:E34)</f>
        <v>321</v>
      </c>
      <c r="F30" s="163">
        <f>SUM(F31:F34)</f>
        <v>371</v>
      </c>
      <c r="G30" s="163">
        <f>SUM(G31:G34)</f>
        <v>692</v>
      </c>
      <c r="H30" s="163">
        <f>SUM(H31:H34)</f>
        <v>321</v>
      </c>
      <c r="I30" s="163">
        <f>SUM(I31:I34)</f>
        <v>371</v>
      </c>
      <c r="J30" s="163">
        <f>SUM(J31:J34)</f>
        <v>120</v>
      </c>
      <c r="K30" s="163">
        <f>SUM(K31:K34)</f>
        <v>120</v>
      </c>
      <c r="L30" s="163">
        <f>SUM(L31:L34)</f>
        <v>115</v>
      </c>
      <c r="M30" s="163">
        <f>SUM(M31:M34)</f>
        <v>117</v>
      </c>
      <c r="N30" s="163">
        <f>SUM(N31:N34)</f>
        <v>86</v>
      </c>
      <c r="O30" s="163">
        <f>SUM(O31:O34)</f>
        <v>134</v>
      </c>
      <c r="P30" s="27" t="s">
        <v>12</v>
      </c>
      <c r="Q30" s="27" t="s">
        <v>12</v>
      </c>
      <c r="R30" s="27" t="s">
        <v>12</v>
      </c>
      <c r="S30" s="27" t="s">
        <v>12</v>
      </c>
      <c r="T30" s="27" t="s">
        <v>12</v>
      </c>
      <c r="U30" s="27" t="s">
        <v>12</v>
      </c>
      <c r="V30" s="27" t="s">
        <v>12</v>
      </c>
      <c r="W30" s="27" t="s">
        <v>12</v>
      </c>
      <c r="X30" s="27" t="s">
        <v>12</v>
      </c>
      <c r="Y30" s="27" t="s">
        <v>12</v>
      </c>
      <c r="Z30" s="27" t="s">
        <v>12</v>
      </c>
      <c r="AA30" s="27" t="s">
        <v>12</v>
      </c>
      <c r="AB30" s="27" t="s">
        <v>12</v>
      </c>
      <c r="AC30" s="27" t="s">
        <v>12</v>
      </c>
      <c r="AD30" s="27" t="s">
        <v>12</v>
      </c>
    </row>
    <row r="31" spans="1:30" ht="15" customHeight="1">
      <c r="A31" s="315"/>
      <c r="B31" s="16"/>
      <c r="C31" s="17" t="s">
        <v>277</v>
      </c>
      <c r="D31" s="31" t="s">
        <v>29</v>
      </c>
      <c r="E31" s="31" t="s">
        <v>29</v>
      </c>
      <c r="F31" s="31" t="s">
        <v>29</v>
      </c>
      <c r="G31" s="31" t="s">
        <v>29</v>
      </c>
      <c r="H31" s="31" t="s">
        <v>29</v>
      </c>
      <c r="I31" s="31" t="s">
        <v>29</v>
      </c>
      <c r="J31" s="31" t="s">
        <v>29</v>
      </c>
      <c r="K31" s="31" t="s">
        <v>29</v>
      </c>
      <c r="L31" s="31" t="s">
        <v>29</v>
      </c>
      <c r="M31" s="31" t="s">
        <v>29</v>
      </c>
      <c r="N31" s="31" t="s">
        <v>29</v>
      </c>
      <c r="O31" s="31" t="s">
        <v>29</v>
      </c>
      <c r="P31" s="31" t="s">
        <v>29</v>
      </c>
      <c r="Q31" s="31" t="s">
        <v>12</v>
      </c>
      <c r="R31" s="31" t="s">
        <v>12</v>
      </c>
      <c r="S31" s="31" t="s">
        <v>12</v>
      </c>
      <c r="T31" s="31" t="s">
        <v>12</v>
      </c>
      <c r="U31" s="31" t="s">
        <v>12</v>
      </c>
      <c r="V31" s="31" t="s">
        <v>12</v>
      </c>
      <c r="W31" s="31" t="s">
        <v>12</v>
      </c>
      <c r="X31" s="31" t="s">
        <v>12</v>
      </c>
      <c r="Y31" s="31" t="s">
        <v>12</v>
      </c>
      <c r="Z31" s="31" t="s">
        <v>12</v>
      </c>
      <c r="AA31" s="31" t="s">
        <v>12</v>
      </c>
      <c r="AB31" s="31" t="s">
        <v>12</v>
      </c>
      <c r="AC31" s="31" t="s">
        <v>12</v>
      </c>
      <c r="AD31" s="31" t="s">
        <v>12</v>
      </c>
    </row>
    <row r="32" spans="1:30" ht="15" customHeight="1">
      <c r="A32" s="315"/>
      <c r="B32" s="16"/>
      <c r="C32" s="17" t="s">
        <v>276</v>
      </c>
      <c r="D32" s="165">
        <f>SUM(E32:F32)</f>
        <v>692</v>
      </c>
      <c r="E32" s="165">
        <f>SUM(H32,S32)</f>
        <v>321</v>
      </c>
      <c r="F32" s="165">
        <f>SUM(I32,T32)</f>
        <v>371</v>
      </c>
      <c r="G32" s="165">
        <f>SUM(H32:I32)</f>
        <v>692</v>
      </c>
      <c r="H32" s="165">
        <f>SUM(J32,L32,N32,P32)</f>
        <v>321</v>
      </c>
      <c r="I32" s="165">
        <f>SUM(K32,M32,O32,Q32)</f>
        <v>371</v>
      </c>
      <c r="J32" s="168">
        <v>120</v>
      </c>
      <c r="K32" s="168">
        <v>120</v>
      </c>
      <c r="L32" s="168">
        <v>115</v>
      </c>
      <c r="M32" s="168">
        <v>117</v>
      </c>
      <c r="N32" s="168">
        <v>86</v>
      </c>
      <c r="O32" s="168">
        <v>134</v>
      </c>
      <c r="P32" s="31" t="s">
        <v>12</v>
      </c>
      <c r="Q32" s="31" t="s">
        <v>12</v>
      </c>
      <c r="R32" s="31" t="s">
        <v>12</v>
      </c>
      <c r="S32" s="31" t="s">
        <v>12</v>
      </c>
      <c r="T32" s="31" t="s">
        <v>12</v>
      </c>
      <c r="U32" s="31" t="s">
        <v>12</v>
      </c>
      <c r="V32" s="31" t="s">
        <v>12</v>
      </c>
      <c r="W32" s="31" t="s">
        <v>12</v>
      </c>
      <c r="X32" s="31" t="s">
        <v>12</v>
      </c>
      <c r="Y32" s="31" t="s">
        <v>12</v>
      </c>
      <c r="Z32" s="31" t="s">
        <v>12</v>
      </c>
      <c r="AA32" s="31" t="s">
        <v>12</v>
      </c>
      <c r="AB32" s="31" t="s">
        <v>12</v>
      </c>
      <c r="AC32" s="31" t="s">
        <v>12</v>
      </c>
      <c r="AD32" s="31" t="s">
        <v>12</v>
      </c>
    </row>
    <row r="33" spans="1:30" ht="15" customHeight="1">
      <c r="A33" s="315"/>
      <c r="B33" s="16"/>
      <c r="C33" s="17" t="s">
        <v>275</v>
      </c>
      <c r="D33" s="31" t="s">
        <v>29</v>
      </c>
      <c r="E33" s="31" t="s">
        <v>29</v>
      </c>
      <c r="F33" s="31" t="s">
        <v>29</v>
      </c>
      <c r="G33" s="31" t="s">
        <v>29</v>
      </c>
      <c r="H33" s="31" t="s">
        <v>29</v>
      </c>
      <c r="I33" s="31" t="s">
        <v>29</v>
      </c>
      <c r="J33" s="31" t="s">
        <v>29</v>
      </c>
      <c r="K33" s="31" t="s">
        <v>29</v>
      </c>
      <c r="L33" s="31" t="s">
        <v>29</v>
      </c>
      <c r="M33" s="31" t="s">
        <v>29</v>
      </c>
      <c r="N33" s="31" t="s">
        <v>29</v>
      </c>
      <c r="O33" s="31" t="s">
        <v>29</v>
      </c>
      <c r="P33" s="31" t="s">
        <v>12</v>
      </c>
      <c r="Q33" s="31" t="s">
        <v>12</v>
      </c>
      <c r="R33" s="31" t="s">
        <v>12</v>
      </c>
      <c r="S33" s="31" t="s">
        <v>12</v>
      </c>
      <c r="T33" s="31" t="s">
        <v>12</v>
      </c>
      <c r="U33" s="31" t="s">
        <v>12</v>
      </c>
      <c r="V33" s="31" t="s">
        <v>12</v>
      </c>
      <c r="W33" s="31" t="s">
        <v>12</v>
      </c>
      <c r="X33" s="31" t="s">
        <v>12</v>
      </c>
      <c r="Y33" s="31" t="s">
        <v>12</v>
      </c>
      <c r="Z33" s="31" t="s">
        <v>12</v>
      </c>
      <c r="AA33" s="31" t="s">
        <v>12</v>
      </c>
      <c r="AB33" s="31" t="s">
        <v>12</v>
      </c>
      <c r="AC33" s="31" t="s">
        <v>12</v>
      </c>
      <c r="AD33" s="31" t="s">
        <v>12</v>
      </c>
    </row>
    <row r="34" spans="1:30" ht="15" customHeight="1">
      <c r="A34" s="315"/>
      <c r="B34" s="16"/>
      <c r="C34" s="17" t="s">
        <v>274</v>
      </c>
      <c r="D34" s="31" t="s">
        <v>29</v>
      </c>
      <c r="E34" s="31" t="s">
        <v>29</v>
      </c>
      <c r="F34" s="31" t="s">
        <v>29</v>
      </c>
      <c r="G34" s="31" t="s">
        <v>29</v>
      </c>
      <c r="H34" s="31" t="s">
        <v>29</v>
      </c>
      <c r="I34" s="31" t="s">
        <v>29</v>
      </c>
      <c r="J34" s="31" t="s">
        <v>29</v>
      </c>
      <c r="K34" s="31" t="s">
        <v>29</v>
      </c>
      <c r="L34" s="31" t="s">
        <v>29</v>
      </c>
      <c r="M34" s="31" t="s">
        <v>29</v>
      </c>
      <c r="N34" s="31" t="s">
        <v>29</v>
      </c>
      <c r="O34" s="31" t="s">
        <v>29</v>
      </c>
      <c r="P34" s="31" t="s">
        <v>12</v>
      </c>
      <c r="Q34" s="31" t="s">
        <v>12</v>
      </c>
      <c r="R34" s="31" t="s">
        <v>12</v>
      </c>
      <c r="S34" s="31" t="s">
        <v>12</v>
      </c>
      <c r="T34" s="31" t="s">
        <v>12</v>
      </c>
      <c r="U34" s="31" t="s">
        <v>12</v>
      </c>
      <c r="V34" s="31" t="s">
        <v>12</v>
      </c>
      <c r="W34" s="31" t="s">
        <v>12</v>
      </c>
      <c r="X34" s="31" t="s">
        <v>12</v>
      </c>
      <c r="Y34" s="31" t="s">
        <v>12</v>
      </c>
      <c r="Z34" s="31" t="s">
        <v>12</v>
      </c>
      <c r="AA34" s="31" t="s">
        <v>12</v>
      </c>
      <c r="AB34" s="31" t="s">
        <v>12</v>
      </c>
      <c r="AC34" s="31" t="s">
        <v>12</v>
      </c>
      <c r="AD34" s="31" t="s">
        <v>12</v>
      </c>
    </row>
    <row r="35" spans="1:30" ht="15" customHeight="1">
      <c r="A35" s="315"/>
      <c r="B35" s="16"/>
      <c r="C35" s="17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ht="15" customHeight="1">
      <c r="A36" s="171"/>
      <c r="B36" s="80" t="s">
        <v>165</v>
      </c>
      <c r="C36" s="79"/>
      <c r="D36" s="163">
        <f>SUM(D37:D44)</f>
        <v>1737</v>
      </c>
      <c r="E36" s="163">
        <f>SUM(E37:E44)</f>
        <v>920</v>
      </c>
      <c r="F36" s="163">
        <f>SUM(F37:F44)</f>
        <v>817</v>
      </c>
      <c r="G36" s="163">
        <f>SUM(G37:G44)</f>
        <v>1737</v>
      </c>
      <c r="H36" s="163">
        <f>SUM(H37:H44)</f>
        <v>920</v>
      </c>
      <c r="I36" s="163">
        <f>SUM(I37:I44)</f>
        <v>817</v>
      </c>
      <c r="J36" s="163">
        <f>SUM(J37:J44)</f>
        <v>317</v>
      </c>
      <c r="K36" s="163">
        <f>SUM(K37:K44)</f>
        <v>284</v>
      </c>
      <c r="L36" s="163">
        <f>SUM(L37:L44)</f>
        <v>308</v>
      </c>
      <c r="M36" s="163">
        <f>SUM(M37:M44)</f>
        <v>265</v>
      </c>
      <c r="N36" s="163">
        <f>SUM(N37:N44)</f>
        <v>295</v>
      </c>
      <c r="O36" s="163">
        <f>SUM(O37:O44)</f>
        <v>268</v>
      </c>
      <c r="P36" s="27" t="s">
        <v>12</v>
      </c>
      <c r="Q36" s="27" t="s">
        <v>12</v>
      </c>
      <c r="R36" s="27" t="s">
        <v>12</v>
      </c>
      <c r="S36" s="27" t="s">
        <v>12</v>
      </c>
      <c r="T36" s="27" t="s">
        <v>12</v>
      </c>
      <c r="U36" s="27" t="s">
        <v>12</v>
      </c>
      <c r="V36" s="27" t="s">
        <v>12</v>
      </c>
      <c r="W36" s="27" t="s">
        <v>12</v>
      </c>
      <c r="X36" s="27" t="s">
        <v>12</v>
      </c>
      <c r="Y36" s="27" t="s">
        <v>12</v>
      </c>
      <c r="Z36" s="27" t="s">
        <v>12</v>
      </c>
      <c r="AA36" s="27" t="s">
        <v>12</v>
      </c>
      <c r="AB36" s="27" t="s">
        <v>12</v>
      </c>
      <c r="AC36" s="27" t="s">
        <v>12</v>
      </c>
      <c r="AD36" s="27" t="s">
        <v>12</v>
      </c>
    </row>
    <row r="37" spans="1:30" ht="15" customHeight="1">
      <c r="A37" s="315"/>
      <c r="B37" s="16"/>
      <c r="C37" s="17" t="s">
        <v>53</v>
      </c>
      <c r="D37" s="31" t="s">
        <v>29</v>
      </c>
      <c r="E37" s="31" t="s">
        <v>29</v>
      </c>
      <c r="F37" s="31" t="s">
        <v>29</v>
      </c>
      <c r="G37" s="31" t="s">
        <v>29</v>
      </c>
      <c r="H37" s="31" t="s">
        <v>29</v>
      </c>
      <c r="I37" s="31" t="s">
        <v>29</v>
      </c>
      <c r="J37" s="31" t="s">
        <v>29</v>
      </c>
      <c r="K37" s="31" t="s">
        <v>29</v>
      </c>
      <c r="L37" s="31" t="s">
        <v>29</v>
      </c>
      <c r="M37" s="31" t="s">
        <v>29</v>
      </c>
      <c r="N37" s="31" t="s">
        <v>29</v>
      </c>
      <c r="O37" s="31" t="s">
        <v>29</v>
      </c>
      <c r="P37" s="31" t="s">
        <v>29</v>
      </c>
      <c r="Q37" s="31" t="s">
        <v>12</v>
      </c>
      <c r="R37" s="31" t="s">
        <v>12</v>
      </c>
      <c r="S37" s="31" t="s">
        <v>12</v>
      </c>
      <c r="T37" s="31" t="s">
        <v>12</v>
      </c>
      <c r="U37" s="31" t="s">
        <v>12</v>
      </c>
      <c r="V37" s="31" t="s">
        <v>12</v>
      </c>
      <c r="W37" s="31" t="s">
        <v>12</v>
      </c>
      <c r="X37" s="31" t="s">
        <v>12</v>
      </c>
      <c r="Y37" s="31" t="s">
        <v>12</v>
      </c>
      <c r="Z37" s="31" t="s">
        <v>12</v>
      </c>
      <c r="AA37" s="31" t="s">
        <v>12</v>
      </c>
      <c r="AB37" s="31" t="s">
        <v>12</v>
      </c>
      <c r="AC37" s="31" t="s">
        <v>12</v>
      </c>
      <c r="AD37" s="31" t="s">
        <v>12</v>
      </c>
    </row>
    <row r="38" spans="1:30" ht="15" customHeight="1">
      <c r="A38" s="315"/>
      <c r="B38" s="16"/>
      <c r="C38" s="17" t="s">
        <v>40</v>
      </c>
      <c r="D38" s="165">
        <f>SUM(E38:F38)</f>
        <v>663</v>
      </c>
      <c r="E38" s="165">
        <f>SUM(H38,S38)</f>
        <v>372</v>
      </c>
      <c r="F38" s="165">
        <f>SUM(I38,T38)</f>
        <v>291</v>
      </c>
      <c r="G38" s="165">
        <f>SUM(H38:I38)</f>
        <v>663</v>
      </c>
      <c r="H38" s="165">
        <f>SUM(J38,L38,N38,P38)</f>
        <v>372</v>
      </c>
      <c r="I38" s="165">
        <f>SUM(K38,M38,O38,Q38)</f>
        <v>291</v>
      </c>
      <c r="J38" s="168">
        <v>144</v>
      </c>
      <c r="K38" s="168">
        <v>98</v>
      </c>
      <c r="L38" s="168">
        <v>112</v>
      </c>
      <c r="M38" s="168">
        <v>98</v>
      </c>
      <c r="N38" s="168">
        <v>116</v>
      </c>
      <c r="O38" s="168">
        <v>95</v>
      </c>
      <c r="P38" s="31" t="s">
        <v>12</v>
      </c>
      <c r="Q38" s="31" t="s">
        <v>12</v>
      </c>
      <c r="R38" s="31" t="s">
        <v>12</v>
      </c>
      <c r="S38" s="31" t="s">
        <v>12</v>
      </c>
      <c r="T38" s="31" t="s">
        <v>12</v>
      </c>
      <c r="U38" s="31" t="s">
        <v>12</v>
      </c>
      <c r="V38" s="31" t="s">
        <v>12</v>
      </c>
      <c r="W38" s="31" t="s">
        <v>12</v>
      </c>
      <c r="X38" s="31" t="s">
        <v>12</v>
      </c>
      <c r="Y38" s="31" t="s">
        <v>12</v>
      </c>
      <c r="Z38" s="31" t="s">
        <v>12</v>
      </c>
      <c r="AA38" s="31" t="s">
        <v>12</v>
      </c>
      <c r="AB38" s="31" t="s">
        <v>12</v>
      </c>
      <c r="AC38" s="31" t="s">
        <v>12</v>
      </c>
      <c r="AD38" s="31" t="s">
        <v>12</v>
      </c>
    </row>
    <row r="39" spans="1:30" ht="15" customHeight="1">
      <c r="A39" s="315"/>
      <c r="B39" s="16"/>
      <c r="C39" s="17" t="s">
        <v>39</v>
      </c>
      <c r="D39" s="165">
        <f>SUM(E39:F39)</f>
        <v>1074</v>
      </c>
      <c r="E39" s="165">
        <f>SUM(H39,S39)</f>
        <v>548</v>
      </c>
      <c r="F39" s="165">
        <f>SUM(I39,T39)</f>
        <v>526</v>
      </c>
      <c r="G39" s="165">
        <f>SUM(H39:I39)</f>
        <v>1074</v>
      </c>
      <c r="H39" s="165">
        <f>SUM(J39,L39,N39,P39)</f>
        <v>548</v>
      </c>
      <c r="I39" s="165">
        <f>SUM(K39,M39,O39,Q39)</f>
        <v>526</v>
      </c>
      <c r="J39" s="168">
        <v>173</v>
      </c>
      <c r="K39" s="168">
        <v>186</v>
      </c>
      <c r="L39" s="168">
        <v>196</v>
      </c>
      <c r="M39" s="168">
        <v>167</v>
      </c>
      <c r="N39" s="168">
        <v>179</v>
      </c>
      <c r="O39" s="168">
        <v>173</v>
      </c>
      <c r="P39" s="31" t="s">
        <v>12</v>
      </c>
      <c r="Q39" s="31" t="s">
        <v>12</v>
      </c>
      <c r="R39" s="31" t="s">
        <v>12</v>
      </c>
      <c r="S39" s="31" t="s">
        <v>12</v>
      </c>
      <c r="T39" s="31" t="s">
        <v>12</v>
      </c>
      <c r="U39" s="31" t="s">
        <v>12</v>
      </c>
      <c r="V39" s="31" t="s">
        <v>12</v>
      </c>
      <c r="W39" s="31" t="s">
        <v>12</v>
      </c>
      <c r="X39" s="31" t="s">
        <v>12</v>
      </c>
      <c r="Y39" s="31" t="s">
        <v>12</v>
      </c>
      <c r="Z39" s="31" t="s">
        <v>12</v>
      </c>
      <c r="AA39" s="31" t="s">
        <v>12</v>
      </c>
      <c r="AB39" s="31" t="s">
        <v>12</v>
      </c>
      <c r="AC39" s="31" t="s">
        <v>12</v>
      </c>
      <c r="AD39" s="31" t="s">
        <v>12</v>
      </c>
    </row>
    <row r="40" spans="1:30" ht="15" customHeight="1">
      <c r="A40" s="315"/>
      <c r="B40" s="16"/>
      <c r="C40" s="17" t="s">
        <v>273</v>
      </c>
      <c r="D40" s="31" t="s">
        <v>29</v>
      </c>
      <c r="E40" s="31" t="s">
        <v>29</v>
      </c>
      <c r="F40" s="31" t="s">
        <v>29</v>
      </c>
      <c r="G40" s="31" t="s">
        <v>29</v>
      </c>
      <c r="H40" s="31" t="s">
        <v>29</v>
      </c>
      <c r="I40" s="31" t="s">
        <v>29</v>
      </c>
      <c r="J40" s="31" t="s">
        <v>29</v>
      </c>
      <c r="K40" s="31" t="s">
        <v>29</v>
      </c>
      <c r="L40" s="31" t="s">
        <v>29</v>
      </c>
      <c r="M40" s="31" t="s">
        <v>29</v>
      </c>
      <c r="N40" s="31" t="s">
        <v>29</v>
      </c>
      <c r="O40" s="31" t="s">
        <v>29</v>
      </c>
      <c r="P40" s="31" t="s">
        <v>29</v>
      </c>
      <c r="Q40" s="31" t="s">
        <v>29</v>
      </c>
      <c r="R40" s="31" t="s">
        <v>29</v>
      </c>
      <c r="S40" s="31" t="s">
        <v>29</v>
      </c>
      <c r="T40" s="31" t="s">
        <v>29</v>
      </c>
      <c r="U40" s="31" t="s">
        <v>29</v>
      </c>
      <c r="V40" s="31" t="s">
        <v>29</v>
      </c>
      <c r="W40" s="31" t="s">
        <v>29</v>
      </c>
      <c r="X40" s="31" t="s">
        <v>29</v>
      </c>
      <c r="Y40" s="31" t="s">
        <v>12</v>
      </c>
      <c r="Z40" s="31" t="s">
        <v>12</v>
      </c>
      <c r="AA40" s="31" t="s">
        <v>12</v>
      </c>
      <c r="AB40" s="31" t="s">
        <v>12</v>
      </c>
      <c r="AC40" s="31" t="s">
        <v>12</v>
      </c>
      <c r="AD40" s="31" t="s">
        <v>12</v>
      </c>
    </row>
    <row r="41" spans="1:30" ht="15" customHeight="1">
      <c r="A41" s="315"/>
      <c r="B41" s="16"/>
      <c r="C41" s="17" t="s">
        <v>272</v>
      </c>
      <c r="D41" s="31" t="s">
        <v>29</v>
      </c>
      <c r="E41" s="31" t="s">
        <v>29</v>
      </c>
      <c r="F41" s="31" t="s">
        <v>29</v>
      </c>
      <c r="G41" s="31" t="s">
        <v>29</v>
      </c>
      <c r="H41" s="31" t="s">
        <v>29</v>
      </c>
      <c r="I41" s="31" t="s">
        <v>29</v>
      </c>
      <c r="J41" s="31" t="s">
        <v>29</v>
      </c>
      <c r="K41" s="31" t="s">
        <v>29</v>
      </c>
      <c r="L41" s="31" t="s">
        <v>29</v>
      </c>
      <c r="M41" s="31" t="s">
        <v>29</v>
      </c>
      <c r="N41" s="31" t="s">
        <v>29</v>
      </c>
      <c r="O41" s="31" t="s">
        <v>29</v>
      </c>
      <c r="P41" s="31" t="s">
        <v>29</v>
      </c>
      <c r="Q41" s="31" t="s">
        <v>29</v>
      </c>
      <c r="R41" s="31" t="s">
        <v>29</v>
      </c>
      <c r="S41" s="31" t="s">
        <v>29</v>
      </c>
      <c r="T41" s="31" t="s">
        <v>29</v>
      </c>
      <c r="U41" s="31" t="s">
        <v>29</v>
      </c>
      <c r="V41" s="31" t="s">
        <v>29</v>
      </c>
      <c r="W41" s="31" t="s">
        <v>29</v>
      </c>
      <c r="X41" s="31" t="s">
        <v>29</v>
      </c>
      <c r="Y41" s="31" t="s">
        <v>12</v>
      </c>
      <c r="Z41" s="31" t="s">
        <v>12</v>
      </c>
      <c r="AA41" s="31" t="s">
        <v>12</v>
      </c>
      <c r="AB41" s="31" t="s">
        <v>12</v>
      </c>
      <c r="AC41" s="31" t="s">
        <v>12</v>
      </c>
      <c r="AD41" s="31" t="s">
        <v>12</v>
      </c>
    </row>
    <row r="42" spans="1:30" ht="15" customHeight="1">
      <c r="A42" s="315"/>
      <c r="B42" s="16"/>
      <c r="C42" s="17" t="s">
        <v>271</v>
      </c>
      <c r="D42" s="31" t="s">
        <v>29</v>
      </c>
      <c r="E42" s="31" t="s">
        <v>29</v>
      </c>
      <c r="F42" s="31" t="s">
        <v>29</v>
      </c>
      <c r="G42" s="31" t="s">
        <v>29</v>
      </c>
      <c r="H42" s="31" t="s">
        <v>29</v>
      </c>
      <c r="I42" s="31" t="s">
        <v>29</v>
      </c>
      <c r="J42" s="31" t="s">
        <v>29</v>
      </c>
      <c r="K42" s="31" t="s">
        <v>29</v>
      </c>
      <c r="L42" s="31" t="s">
        <v>29</v>
      </c>
      <c r="M42" s="31" t="s">
        <v>29</v>
      </c>
      <c r="N42" s="31" t="s">
        <v>29</v>
      </c>
      <c r="O42" s="31" t="s">
        <v>29</v>
      </c>
      <c r="P42" s="31" t="s">
        <v>29</v>
      </c>
      <c r="Q42" s="31" t="s">
        <v>29</v>
      </c>
      <c r="R42" s="31" t="s">
        <v>29</v>
      </c>
      <c r="S42" s="31" t="s">
        <v>29</v>
      </c>
      <c r="T42" s="31" t="s">
        <v>29</v>
      </c>
      <c r="U42" s="31" t="s">
        <v>29</v>
      </c>
      <c r="V42" s="31" t="s">
        <v>29</v>
      </c>
      <c r="W42" s="31" t="s">
        <v>29</v>
      </c>
      <c r="X42" s="31" t="s">
        <v>29</v>
      </c>
      <c r="Y42" s="31" t="s">
        <v>12</v>
      </c>
      <c r="Z42" s="31" t="s">
        <v>12</v>
      </c>
      <c r="AA42" s="31" t="s">
        <v>12</v>
      </c>
      <c r="AB42" s="31" t="s">
        <v>12</v>
      </c>
      <c r="AC42" s="31" t="s">
        <v>12</v>
      </c>
      <c r="AD42" s="31" t="s">
        <v>12</v>
      </c>
    </row>
    <row r="43" spans="1:30" ht="15" customHeight="1">
      <c r="A43" s="315"/>
      <c r="B43" s="16"/>
      <c r="C43" s="17" t="s">
        <v>270</v>
      </c>
      <c r="D43" s="31" t="s">
        <v>29</v>
      </c>
      <c r="E43" s="31" t="s">
        <v>29</v>
      </c>
      <c r="F43" s="31" t="s">
        <v>29</v>
      </c>
      <c r="G43" s="31" t="s">
        <v>29</v>
      </c>
      <c r="H43" s="31" t="s">
        <v>29</v>
      </c>
      <c r="I43" s="31" t="s">
        <v>29</v>
      </c>
      <c r="J43" s="31" t="s">
        <v>29</v>
      </c>
      <c r="K43" s="31" t="s">
        <v>29</v>
      </c>
      <c r="L43" s="31" t="s">
        <v>29</v>
      </c>
      <c r="M43" s="31" t="s">
        <v>29</v>
      </c>
      <c r="N43" s="31" t="s">
        <v>29</v>
      </c>
      <c r="O43" s="31" t="s">
        <v>29</v>
      </c>
      <c r="P43" s="31" t="s">
        <v>29</v>
      </c>
      <c r="Q43" s="31" t="s">
        <v>29</v>
      </c>
      <c r="R43" s="31" t="s">
        <v>29</v>
      </c>
      <c r="S43" s="31" t="s">
        <v>29</v>
      </c>
      <c r="T43" s="31" t="s">
        <v>29</v>
      </c>
      <c r="U43" s="31" t="s">
        <v>29</v>
      </c>
      <c r="V43" s="31" t="s">
        <v>29</v>
      </c>
      <c r="W43" s="31" t="s">
        <v>29</v>
      </c>
      <c r="X43" s="31" t="s">
        <v>29</v>
      </c>
      <c r="Y43" s="31" t="s">
        <v>12</v>
      </c>
      <c r="Z43" s="31" t="s">
        <v>12</v>
      </c>
      <c r="AA43" s="31" t="s">
        <v>12</v>
      </c>
      <c r="AB43" s="31" t="s">
        <v>12</v>
      </c>
      <c r="AC43" s="31" t="s">
        <v>12</v>
      </c>
      <c r="AD43" s="31" t="s">
        <v>12</v>
      </c>
    </row>
    <row r="44" spans="1:30" ht="15" customHeight="1">
      <c r="A44" s="315"/>
      <c r="B44" s="16"/>
      <c r="C44" s="17" t="s">
        <v>269</v>
      </c>
      <c r="D44" s="31" t="s">
        <v>29</v>
      </c>
      <c r="E44" s="31" t="s">
        <v>29</v>
      </c>
      <c r="F44" s="31" t="s">
        <v>29</v>
      </c>
      <c r="G44" s="31" t="s">
        <v>29</v>
      </c>
      <c r="H44" s="31" t="s">
        <v>29</v>
      </c>
      <c r="I44" s="31" t="s">
        <v>29</v>
      </c>
      <c r="J44" s="31" t="s">
        <v>29</v>
      </c>
      <c r="K44" s="31" t="s">
        <v>29</v>
      </c>
      <c r="L44" s="31" t="s">
        <v>29</v>
      </c>
      <c r="M44" s="31" t="s">
        <v>29</v>
      </c>
      <c r="N44" s="31" t="s">
        <v>29</v>
      </c>
      <c r="O44" s="31" t="s">
        <v>29</v>
      </c>
      <c r="P44" s="31" t="s">
        <v>29</v>
      </c>
      <c r="Q44" s="31" t="s">
        <v>29</v>
      </c>
      <c r="R44" s="31" t="s">
        <v>29</v>
      </c>
      <c r="S44" s="31" t="s">
        <v>29</v>
      </c>
      <c r="T44" s="31" t="s">
        <v>29</v>
      </c>
      <c r="U44" s="31" t="s">
        <v>29</v>
      </c>
      <c r="V44" s="31" t="s">
        <v>29</v>
      </c>
      <c r="W44" s="31" t="s">
        <v>29</v>
      </c>
      <c r="X44" s="31" t="s">
        <v>29</v>
      </c>
      <c r="Y44" s="31" t="s">
        <v>12</v>
      </c>
      <c r="Z44" s="31" t="s">
        <v>12</v>
      </c>
      <c r="AA44" s="31" t="s">
        <v>12</v>
      </c>
      <c r="AB44" s="31" t="s">
        <v>12</v>
      </c>
      <c r="AC44" s="31" t="s">
        <v>12</v>
      </c>
      <c r="AD44" s="31" t="s">
        <v>12</v>
      </c>
    </row>
    <row r="45" spans="1:30" ht="15" customHeight="1">
      <c r="A45" s="315"/>
      <c r="B45" s="16"/>
      <c r="C45" s="17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ht="15" customHeight="1">
      <c r="A46" s="171"/>
      <c r="B46" s="80" t="s">
        <v>156</v>
      </c>
      <c r="C46" s="79"/>
      <c r="D46" s="163">
        <f>SUM(D47:D51)</f>
        <v>1674</v>
      </c>
      <c r="E46" s="163">
        <f>SUM(E47:E51)</f>
        <v>998</v>
      </c>
      <c r="F46" s="163">
        <f>SUM(F47:F51)</f>
        <v>676</v>
      </c>
      <c r="G46" s="163">
        <f>SUM(G47:G51)</f>
        <v>1674</v>
      </c>
      <c r="H46" s="163">
        <f>SUM(H47:H51)</f>
        <v>998</v>
      </c>
      <c r="I46" s="163">
        <f>SUM(I47:I51)</f>
        <v>676</v>
      </c>
      <c r="J46" s="163">
        <f>SUM(J47:J51)</f>
        <v>354</v>
      </c>
      <c r="K46" s="163">
        <f>SUM(K47:K51)</f>
        <v>247</v>
      </c>
      <c r="L46" s="163">
        <f>SUM(L47:L51)</f>
        <v>309</v>
      </c>
      <c r="M46" s="163">
        <f>SUM(M47:M51)</f>
        <v>217</v>
      </c>
      <c r="N46" s="163">
        <f>SUM(N47:N51)</f>
        <v>335</v>
      </c>
      <c r="O46" s="163">
        <f>SUM(O47:O51)</f>
        <v>212</v>
      </c>
      <c r="P46" s="27" t="s">
        <v>12</v>
      </c>
      <c r="Q46" s="27" t="s">
        <v>12</v>
      </c>
      <c r="R46" s="27" t="s">
        <v>12</v>
      </c>
      <c r="S46" s="27" t="s">
        <v>12</v>
      </c>
      <c r="T46" s="27" t="s">
        <v>12</v>
      </c>
      <c r="U46" s="27" t="s">
        <v>12</v>
      </c>
      <c r="V46" s="27" t="s">
        <v>12</v>
      </c>
      <c r="W46" s="27" t="s">
        <v>12</v>
      </c>
      <c r="X46" s="27" t="s">
        <v>12</v>
      </c>
      <c r="Y46" s="27" t="s">
        <v>12</v>
      </c>
      <c r="Z46" s="27" t="s">
        <v>12</v>
      </c>
      <c r="AA46" s="27" t="s">
        <v>12</v>
      </c>
      <c r="AB46" s="27" t="s">
        <v>12</v>
      </c>
      <c r="AC46" s="27" t="s">
        <v>12</v>
      </c>
      <c r="AD46" s="27" t="s">
        <v>12</v>
      </c>
    </row>
    <row r="47" spans="1:30" ht="15" customHeight="1">
      <c r="A47" s="315"/>
      <c r="B47" s="16"/>
      <c r="C47" s="17" t="s">
        <v>52</v>
      </c>
      <c r="D47" s="165">
        <f>SUM(E47:F47)</f>
        <v>750</v>
      </c>
      <c r="E47" s="165">
        <f>SUM(H47,S47)</f>
        <v>453</v>
      </c>
      <c r="F47" s="165">
        <f>SUM(I47,T47)</f>
        <v>297</v>
      </c>
      <c r="G47" s="165">
        <f>SUM(H47:I47)</f>
        <v>750</v>
      </c>
      <c r="H47" s="165">
        <f>SUM(J47,L47,N47,P47)</f>
        <v>453</v>
      </c>
      <c r="I47" s="165">
        <f>SUM(K47,M47,O47,Q47)</f>
        <v>297</v>
      </c>
      <c r="J47" s="168">
        <v>174</v>
      </c>
      <c r="K47" s="168">
        <v>104</v>
      </c>
      <c r="L47" s="168">
        <v>136</v>
      </c>
      <c r="M47" s="168">
        <v>87</v>
      </c>
      <c r="N47" s="168">
        <v>143</v>
      </c>
      <c r="O47" s="168">
        <v>106</v>
      </c>
      <c r="P47" s="31" t="s">
        <v>12</v>
      </c>
      <c r="Q47" s="31" t="s">
        <v>12</v>
      </c>
      <c r="R47" s="31" t="s">
        <v>12</v>
      </c>
      <c r="S47" s="31" t="s">
        <v>12</v>
      </c>
      <c r="T47" s="31" t="s">
        <v>12</v>
      </c>
      <c r="U47" s="31" t="s">
        <v>12</v>
      </c>
      <c r="V47" s="31" t="s">
        <v>12</v>
      </c>
      <c r="W47" s="31" t="s">
        <v>12</v>
      </c>
      <c r="X47" s="31" t="s">
        <v>12</v>
      </c>
      <c r="Y47" s="31" t="s">
        <v>12</v>
      </c>
      <c r="Z47" s="31" t="s">
        <v>12</v>
      </c>
      <c r="AA47" s="31" t="s">
        <v>12</v>
      </c>
      <c r="AB47" s="31" t="s">
        <v>12</v>
      </c>
      <c r="AC47" s="31" t="s">
        <v>12</v>
      </c>
      <c r="AD47" s="31" t="s">
        <v>12</v>
      </c>
    </row>
    <row r="48" spans="1:30" ht="15" customHeight="1">
      <c r="A48" s="315"/>
      <c r="B48" s="16"/>
      <c r="C48" s="17" t="s">
        <v>268</v>
      </c>
      <c r="D48" s="31" t="s">
        <v>29</v>
      </c>
      <c r="E48" s="31" t="s">
        <v>29</v>
      </c>
      <c r="F48" s="31" t="s">
        <v>29</v>
      </c>
      <c r="G48" s="31" t="s">
        <v>29</v>
      </c>
      <c r="H48" s="31" t="s">
        <v>29</v>
      </c>
      <c r="I48" s="31" t="s">
        <v>29</v>
      </c>
      <c r="J48" s="31" t="s">
        <v>29</v>
      </c>
      <c r="K48" s="31" t="s">
        <v>29</v>
      </c>
      <c r="L48" s="31" t="s">
        <v>29</v>
      </c>
      <c r="M48" s="31" t="s">
        <v>29</v>
      </c>
      <c r="N48" s="31" t="s">
        <v>29</v>
      </c>
      <c r="O48" s="31" t="s">
        <v>29</v>
      </c>
      <c r="P48" s="31" t="s">
        <v>29</v>
      </c>
      <c r="Q48" s="31" t="s">
        <v>29</v>
      </c>
      <c r="R48" s="31" t="s">
        <v>12</v>
      </c>
      <c r="S48" s="31" t="s">
        <v>12</v>
      </c>
      <c r="T48" s="31" t="s">
        <v>12</v>
      </c>
      <c r="U48" s="31" t="s">
        <v>12</v>
      </c>
      <c r="V48" s="31" t="s">
        <v>12</v>
      </c>
      <c r="W48" s="31" t="s">
        <v>12</v>
      </c>
      <c r="X48" s="31" t="s">
        <v>12</v>
      </c>
      <c r="Y48" s="31" t="s">
        <v>12</v>
      </c>
      <c r="Z48" s="31" t="s">
        <v>12</v>
      </c>
      <c r="AA48" s="31" t="s">
        <v>12</v>
      </c>
      <c r="AB48" s="31" t="s">
        <v>12</v>
      </c>
      <c r="AC48" s="31" t="s">
        <v>12</v>
      </c>
      <c r="AD48" s="31" t="s">
        <v>12</v>
      </c>
    </row>
    <row r="49" spans="1:30" ht="15" customHeight="1">
      <c r="A49" s="315"/>
      <c r="B49" s="16"/>
      <c r="C49" s="17" t="s">
        <v>38</v>
      </c>
      <c r="D49" s="31" t="s">
        <v>29</v>
      </c>
      <c r="E49" s="31" t="s">
        <v>29</v>
      </c>
      <c r="F49" s="31" t="s">
        <v>29</v>
      </c>
      <c r="G49" s="31" t="s">
        <v>29</v>
      </c>
      <c r="H49" s="31" t="s">
        <v>29</v>
      </c>
      <c r="I49" s="31" t="s">
        <v>29</v>
      </c>
      <c r="J49" s="31" t="s">
        <v>29</v>
      </c>
      <c r="K49" s="31" t="s">
        <v>29</v>
      </c>
      <c r="L49" s="31" t="s">
        <v>29</v>
      </c>
      <c r="M49" s="31" t="s">
        <v>29</v>
      </c>
      <c r="N49" s="31" t="s">
        <v>29</v>
      </c>
      <c r="O49" s="31" t="s">
        <v>29</v>
      </c>
      <c r="P49" s="31" t="s">
        <v>29</v>
      </c>
      <c r="Q49" s="31" t="s">
        <v>29</v>
      </c>
      <c r="R49" s="31" t="s">
        <v>12</v>
      </c>
      <c r="S49" s="31" t="s">
        <v>12</v>
      </c>
      <c r="T49" s="31" t="s">
        <v>12</v>
      </c>
      <c r="U49" s="31" t="s">
        <v>12</v>
      </c>
      <c r="V49" s="31" t="s">
        <v>12</v>
      </c>
      <c r="W49" s="31" t="s">
        <v>12</v>
      </c>
      <c r="X49" s="31" t="s">
        <v>12</v>
      </c>
      <c r="Y49" s="31" t="s">
        <v>12</v>
      </c>
      <c r="Z49" s="31" t="s">
        <v>12</v>
      </c>
      <c r="AA49" s="31" t="s">
        <v>12</v>
      </c>
      <c r="AB49" s="31" t="s">
        <v>12</v>
      </c>
      <c r="AC49" s="31" t="s">
        <v>12</v>
      </c>
      <c r="AD49" s="31" t="s">
        <v>12</v>
      </c>
    </row>
    <row r="50" spans="1:30" ht="15" customHeight="1">
      <c r="A50" s="315"/>
      <c r="B50" s="16"/>
      <c r="C50" s="17" t="s">
        <v>267</v>
      </c>
      <c r="D50" s="165">
        <f>SUM(E50:F50)</f>
        <v>252</v>
      </c>
      <c r="E50" s="165">
        <f>SUM(H50,S50)</f>
        <v>168</v>
      </c>
      <c r="F50" s="165">
        <f>SUM(I50,T50)</f>
        <v>84</v>
      </c>
      <c r="G50" s="165">
        <f>SUM(H50:I50)</f>
        <v>252</v>
      </c>
      <c r="H50" s="165">
        <f>SUM(J50,L50,N50,P50)</f>
        <v>168</v>
      </c>
      <c r="I50" s="165">
        <f>SUM(K50,M50,O50,Q50)</f>
        <v>84</v>
      </c>
      <c r="J50" s="168">
        <v>57</v>
      </c>
      <c r="K50" s="168">
        <v>28</v>
      </c>
      <c r="L50" s="168">
        <v>63</v>
      </c>
      <c r="M50" s="168">
        <v>32</v>
      </c>
      <c r="N50" s="168">
        <v>48</v>
      </c>
      <c r="O50" s="168">
        <v>24</v>
      </c>
      <c r="P50" s="31" t="s">
        <v>12</v>
      </c>
      <c r="Q50" s="31" t="s">
        <v>12</v>
      </c>
      <c r="R50" s="31" t="s">
        <v>12</v>
      </c>
      <c r="S50" s="31" t="s">
        <v>12</v>
      </c>
      <c r="T50" s="31" t="s">
        <v>12</v>
      </c>
      <c r="U50" s="31" t="s">
        <v>12</v>
      </c>
      <c r="V50" s="31" t="s">
        <v>12</v>
      </c>
      <c r="W50" s="31" t="s">
        <v>12</v>
      </c>
      <c r="X50" s="31" t="s">
        <v>12</v>
      </c>
      <c r="Y50" s="31" t="s">
        <v>12</v>
      </c>
      <c r="Z50" s="31" t="s">
        <v>12</v>
      </c>
      <c r="AA50" s="31" t="s">
        <v>12</v>
      </c>
      <c r="AB50" s="31" t="s">
        <v>12</v>
      </c>
      <c r="AC50" s="31" t="s">
        <v>12</v>
      </c>
      <c r="AD50" s="31" t="s">
        <v>12</v>
      </c>
    </row>
    <row r="51" spans="1:30" ht="15" customHeight="1">
      <c r="A51" s="315"/>
      <c r="B51" s="16"/>
      <c r="C51" s="17" t="s">
        <v>37</v>
      </c>
      <c r="D51" s="165">
        <f>SUM(E51:F51)</f>
        <v>672</v>
      </c>
      <c r="E51" s="165">
        <f>SUM(H51,S51)</f>
        <v>377</v>
      </c>
      <c r="F51" s="165">
        <f>SUM(I51,T51)</f>
        <v>295</v>
      </c>
      <c r="G51" s="165">
        <f>SUM(H51:I51)</f>
        <v>672</v>
      </c>
      <c r="H51" s="165">
        <f>SUM(J51,L51,N51,P51)</f>
        <v>377</v>
      </c>
      <c r="I51" s="165">
        <f>SUM(K51,M51,O51,Q51)</f>
        <v>295</v>
      </c>
      <c r="J51" s="168">
        <v>123</v>
      </c>
      <c r="K51" s="168">
        <v>115</v>
      </c>
      <c r="L51" s="168">
        <v>110</v>
      </c>
      <c r="M51" s="168">
        <v>98</v>
      </c>
      <c r="N51" s="168">
        <v>144</v>
      </c>
      <c r="O51" s="168">
        <v>82</v>
      </c>
      <c r="P51" s="31" t="s">
        <v>12</v>
      </c>
      <c r="Q51" s="31" t="s">
        <v>12</v>
      </c>
      <c r="R51" s="31" t="s">
        <v>12</v>
      </c>
      <c r="S51" s="31" t="s">
        <v>12</v>
      </c>
      <c r="T51" s="31" t="s">
        <v>12</v>
      </c>
      <c r="U51" s="31" t="s">
        <v>12</v>
      </c>
      <c r="V51" s="31" t="s">
        <v>12</v>
      </c>
      <c r="W51" s="31" t="s">
        <v>12</v>
      </c>
      <c r="X51" s="31" t="s">
        <v>12</v>
      </c>
      <c r="Y51" s="31" t="s">
        <v>12</v>
      </c>
      <c r="Z51" s="31" t="s">
        <v>12</v>
      </c>
      <c r="AA51" s="31" t="s">
        <v>12</v>
      </c>
      <c r="AB51" s="31" t="s">
        <v>12</v>
      </c>
      <c r="AC51" s="31" t="s">
        <v>12</v>
      </c>
      <c r="AD51" s="31" t="s">
        <v>12</v>
      </c>
    </row>
    <row r="52" spans="1:30" ht="15" customHeight="1">
      <c r="A52" s="315"/>
      <c r="B52" s="16"/>
      <c r="C52" s="17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ht="15" customHeight="1">
      <c r="A53" s="171"/>
      <c r="B53" s="80" t="s">
        <v>150</v>
      </c>
      <c r="C53" s="79"/>
      <c r="D53" s="163">
        <f>SUM(D54:D57)</f>
        <v>883</v>
      </c>
      <c r="E53" s="163">
        <f>SUM(E54:E57)</f>
        <v>388</v>
      </c>
      <c r="F53" s="163">
        <f>SUM(F54:F57)</f>
        <v>495</v>
      </c>
      <c r="G53" s="163">
        <f>SUM(G54:G57)</f>
        <v>883</v>
      </c>
      <c r="H53" s="163">
        <f>SUM(H54:H57)</f>
        <v>388</v>
      </c>
      <c r="I53" s="163">
        <f>SUM(I54:I57)</f>
        <v>495</v>
      </c>
      <c r="J53" s="163">
        <f>SUM(J54:J57)</f>
        <v>127</v>
      </c>
      <c r="K53" s="163">
        <f>SUM(K54:K57)</f>
        <v>168</v>
      </c>
      <c r="L53" s="163">
        <f>SUM(L54:L57)</f>
        <v>124</v>
      </c>
      <c r="M53" s="163">
        <f>SUM(M54:M57)</f>
        <v>169</v>
      </c>
      <c r="N53" s="163">
        <f>SUM(N54:N57)</f>
        <v>137</v>
      </c>
      <c r="O53" s="163">
        <f>SUM(O54:O57)</f>
        <v>158</v>
      </c>
      <c r="P53" s="27" t="s">
        <v>12</v>
      </c>
      <c r="Q53" s="27" t="s">
        <v>12</v>
      </c>
      <c r="R53" s="27" t="s">
        <v>12</v>
      </c>
      <c r="S53" s="27" t="s">
        <v>12</v>
      </c>
      <c r="T53" s="27" t="s">
        <v>12</v>
      </c>
      <c r="U53" s="27" t="s">
        <v>12</v>
      </c>
      <c r="V53" s="27" t="s">
        <v>12</v>
      </c>
      <c r="W53" s="27" t="s">
        <v>12</v>
      </c>
      <c r="X53" s="27" t="s">
        <v>12</v>
      </c>
      <c r="Y53" s="27" t="s">
        <v>12</v>
      </c>
      <c r="Z53" s="27" t="s">
        <v>12</v>
      </c>
      <c r="AA53" s="27" t="s">
        <v>12</v>
      </c>
      <c r="AB53" s="27" t="s">
        <v>12</v>
      </c>
      <c r="AC53" s="27" t="s">
        <v>12</v>
      </c>
      <c r="AD53" s="27" t="s">
        <v>12</v>
      </c>
    </row>
    <row r="54" spans="1:30" ht="15" customHeight="1">
      <c r="A54" s="315"/>
      <c r="B54" s="16"/>
      <c r="C54" s="17" t="s">
        <v>266</v>
      </c>
      <c r="D54" s="165">
        <f>SUM(E54:F54)</f>
        <v>302</v>
      </c>
      <c r="E54" s="165">
        <f>SUM(H54,S54)</f>
        <v>142</v>
      </c>
      <c r="F54" s="165">
        <f>SUM(I54,T54)</f>
        <v>160</v>
      </c>
      <c r="G54" s="165">
        <f>SUM(H54:I54)</f>
        <v>302</v>
      </c>
      <c r="H54" s="165">
        <f>SUM(J54,L54,N54,P54)</f>
        <v>142</v>
      </c>
      <c r="I54" s="165">
        <f>SUM(K54,M54,O54,Q54)</f>
        <v>160</v>
      </c>
      <c r="J54" s="168">
        <v>44</v>
      </c>
      <c r="K54" s="168">
        <v>54</v>
      </c>
      <c r="L54" s="168">
        <v>48</v>
      </c>
      <c r="M54" s="168">
        <v>56</v>
      </c>
      <c r="N54" s="168">
        <v>50</v>
      </c>
      <c r="O54" s="168">
        <v>50</v>
      </c>
      <c r="P54" s="31" t="s">
        <v>12</v>
      </c>
      <c r="Q54" s="31" t="s">
        <v>12</v>
      </c>
      <c r="R54" s="31" t="s">
        <v>12</v>
      </c>
      <c r="S54" s="31" t="s">
        <v>12</v>
      </c>
      <c r="T54" s="31" t="s">
        <v>12</v>
      </c>
      <c r="U54" s="31" t="s">
        <v>12</v>
      </c>
      <c r="V54" s="31" t="s">
        <v>12</v>
      </c>
      <c r="W54" s="31" t="s">
        <v>12</v>
      </c>
      <c r="X54" s="31" t="s">
        <v>12</v>
      </c>
      <c r="Y54" s="31" t="s">
        <v>12</v>
      </c>
      <c r="Z54" s="31" t="s">
        <v>12</v>
      </c>
      <c r="AA54" s="31" t="s">
        <v>12</v>
      </c>
      <c r="AB54" s="31" t="s">
        <v>12</v>
      </c>
      <c r="AC54" s="31" t="s">
        <v>12</v>
      </c>
      <c r="AD54" s="31" t="s">
        <v>12</v>
      </c>
    </row>
    <row r="55" spans="1:30" ht="15" customHeight="1">
      <c r="A55" s="315"/>
      <c r="B55" s="16"/>
      <c r="C55" s="17" t="s">
        <v>265</v>
      </c>
      <c r="D55" s="31" t="s">
        <v>29</v>
      </c>
      <c r="E55" s="31" t="s">
        <v>29</v>
      </c>
      <c r="F55" s="31" t="s">
        <v>29</v>
      </c>
      <c r="G55" s="31" t="s">
        <v>29</v>
      </c>
      <c r="H55" s="31" t="s">
        <v>29</v>
      </c>
      <c r="I55" s="31" t="s">
        <v>29</v>
      </c>
      <c r="J55" s="31" t="s">
        <v>29</v>
      </c>
      <c r="K55" s="31" t="s">
        <v>29</v>
      </c>
      <c r="L55" s="31" t="s">
        <v>29</v>
      </c>
      <c r="M55" s="31" t="s">
        <v>29</v>
      </c>
      <c r="N55" s="31" t="s">
        <v>29</v>
      </c>
      <c r="O55" s="31" t="s">
        <v>29</v>
      </c>
      <c r="P55" s="31" t="s">
        <v>29</v>
      </c>
      <c r="Q55" s="31" t="s">
        <v>29</v>
      </c>
      <c r="R55" s="31" t="s">
        <v>12</v>
      </c>
      <c r="S55" s="31" t="s">
        <v>12</v>
      </c>
      <c r="T55" s="31" t="s">
        <v>12</v>
      </c>
      <c r="U55" s="31" t="s">
        <v>12</v>
      </c>
      <c r="V55" s="31" t="s">
        <v>12</v>
      </c>
      <c r="W55" s="31" t="s">
        <v>12</v>
      </c>
      <c r="X55" s="31" t="s">
        <v>12</v>
      </c>
      <c r="Y55" s="31" t="s">
        <v>12</v>
      </c>
      <c r="Z55" s="31" t="s">
        <v>12</v>
      </c>
      <c r="AA55" s="31" t="s">
        <v>12</v>
      </c>
      <c r="AB55" s="31" t="s">
        <v>12</v>
      </c>
      <c r="AC55" s="31" t="s">
        <v>12</v>
      </c>
      <c r="AD55" s="31" t="s">
        <v>12</v>
      </c>
    </row>
    <row r="56" spans="1:30" ht="15" customHeight="1">
      <c r="A56" s="315"/>
      <c r="B56" s="16"/>
      <c r="C56" s="17" t="s">
        <v>264</v>
      </c>
      <c r="D56" s="165">
        <f>SUM(E56:F56)</f>
        <v>346</v>
      </c>
      <c r="E56" s="165">
        <f>SUM(H56,S56)</f>
        <v>158</v>
      </c>
      <c r="F56" s="165">
        <f>SUM(I56,T56)</f>
        <v>188</v>
      </c>
      <c r="G56" s="165">
        <f>SUM(H56:I56)</f>
        <v>346</v>
      </c>
      <c r="H56" s="165">
        <f>SUM(J56,L56,N56,P56)</f>
        <v>158</v>
      </c>
      <c r="I56" s="165">
        <f>SUM(K56,M56,O56,Q56)</f>
        <v>188</v>
      </c>
      <c r="J56" s="168">
        <v>59</v>
      </c>
      <c r="K56" s="168">
        <v>59</v>
      </c>
      <c r="L56" s="168">
        <v>47</v>
      </c>
      <c r="M56" s="168">
        <v>62</v>
      </c>
      <c r="N56" s="168">
        <v>52</v>
      </c>
      <c r="O56" s="168">
        <v>67</v>
      </c>
      <c r="P56" s="31" t="s">
        <v>12</v>
      </c>
      <c r="Q56" s="31" t="s">
        <v>12</v>
      </c>
      <c r="R56" s="31" t="s">
        <v>12</v>
      </c>
      <c r="S56" s="31" t="s">
        <v>12</v>
      </c>
      <c r="T56" s="31" t="s">
        <v>12</v>
      </c>
      <c r="U56" s="31" t="s">
        <v>12</v>
      </c>
      <c r="V56" s="31" t="s">
        <v>12</v>
      </c>
      <c r="W56" s="31" t="s">
        <v>12</v>
      </c>
      <c r="X56" s="31" t="s">
        <v>12</v>
      </c>
      <c r="Y56" s="31" t="s">
        <v>12</v>
      </c>
      <c r="Z56" s="31" t="s">
        <v>12</v>
      </c>
      <c r="AA56" s="31" t="s">
        <v>12</v>
      </c>
      <c r="AB56" s="31" t="s">
        <v>12</v>
      </c>
      <c r="AC56" s="31" t="s">
        <v>12</v>
      </c>
      <c r="AD56" s="31" t="s">
        <v>12</v>
      </c>
    </row>
    <row r="57" spans="1:30" ht="15" customHeight="1">
      <c r="A57" s="315"/>
      <c r="B57" s="16"/>
      <c r="C57" s="17" t="s">
        <v>263</v>
      </c>
      <c r="D57" s="165">
        <f>SUM(E57:F57)</f>
        <v>235</v>
      </c>
      <c r="E57" s="165">
        <f>SUM(H57,S57)</f>
        <v>88</v>
      </c>
      <c r="F57" s="165">
        <f>SUM(I57,T57)</f>
        <v>147</v>
      </c>
      <c r="G57" s="165">
        <f>SUM(H57:I57)</f>
        <v>235</v>
      </c>
      <c r="H57" s="165">
        <f>SUM(J57,L57,N57,P57)</f>
        <v>88</v>
      </c>
      <c r="I57" s="165">
        <f>SUM(K57,M57,O57,Q57)</f>
        <v>147</v>
      </c>
      <c r="J57" s="168">
        <v>24</v>
      </c>
      <c r="K57" s="168">
        <v>55</v>
      </c>
      <c r="L57" s="168">
        <v>29</v>
      </c>
      <c r="M57" s="168">
        <v>51</v>
      </c>
      <c r="N57" s="168">
        <v>35</v>
      </c>
      <c r="O57" s="168">
        <v>41</v>
      </c>
      <c r="P57" s="31" t="s">
        <v>12</v>
      </c>
      <c r="Q57" s="31" t="s">
        <v>12</v>
      </c>
      <c r="R57" s="31" t="s">
        <v>12</v>
      </c>
      <c r="S57" s="31" t="s">
        <v>12</v>
      </c>
      <c r="T57" s="31" t="s">
        <v>12</v>
      </c>
      <c r="U57" s="31" t="s">
        <v>12</v>
      </c>
      <c r="V57" s="31" t="s">
        <v>12</v>
      </c>
      <c r="W57" s="31" t="s">
        <v>12</v>
      </c>
      <c r="X57" s="31" t="s">
        <v>12</v>
      </c>
      <c r="Y57" s="31" t="s">
        <v>12</v>
      </c>
      <c r="Z57" s="31" t="s">
        <v>12</v>
      </c>
      <c r="AA57" s="31" t="s">
        <v>12</v>
      </c>
      <c r="AB57" s="31" t="s">
        <v>12</v>
      </c>
      <c r="AC57" s="31" t="s">
        <v>12</v>
      </c>
      <c r="AD57" s="31" t="s">
        <v>12</v>
      </c>
    </row>
    <row r="58" spans="1:30" ht="15" customHeight="1">
      <c r="A58" s="315"/>
      <c r="B58" s="16"/>
      <c r="C58" s="17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ht="15" customHeight="1">
      <c r="A59" s="171"/>
      <c r="B59" s="80" t="s">
        <v>145</v>
      </c>
      <c r="C59" s="79"/>
      <c r="D59" s="163">
        <f>SUM(D60:D65)</f>
        <v>1000</v>
      </c>
      <c r="E59" s="163">
        <f>SUM(E60:E65)</f>
        <v>313</v>
      </c>
      <c r="F59" s="163">
        <f>SUM(F60:F65)</f>
        <v>687</v>
      </c>
      <c r="G59" s="163">
        <f>SUM(G60:G65)</f>
        <v>1000</v>
      </c>
      <c r="H59" s="163">
        <f>SUM(H60:H65)</f>
        <v>313</v>
      </c>
      <c r="I59" s="163">
        <f>SUM(I60:I65)</f>
        <v>687</v>
      </c>
      <c r="J59" s="163">
        <f>SUM(J60:J65)</f>
        <v>90</v>
      </c>
      <c r="K59" s="163">
        <f>SUM(K60:K65)</f>
        <v>221</v>
      </c>
      <c r="L59" s="163">
        <f>SUM(L60:L65)</f>
        <v>117</v>
      </c>
      <c r="M59" s="163">
        <f>SUM(M60:M65)</f>
        <v>206</v>
      </c>
      <c r="N59" s="163">
        <f>SUM(N60:N65)</f>
        <v>103</v>
      </c>
      <c r="O59" s="163">
        <f>SUM(O60:O65)</f>
        <v>224</v>
      </c>
      <c r="P59" s="163">
        <f>SUM(P60:P65)</f>
        <v>3</v>
      </c>
      <c r="Q59" s="163">
        <f>SUM(Q60:Q65)</f>
        <v>36</v>
      </c>
      <c r="R59" s="27" t="s">
        <v>12</v>
      </c>
      <c r="S59" s="27" t="s">
        <v>12</v>
      </c>
      <c r="T59" s="27" t="s">
        <v>12</v>
      </c>
      <c r="U59" s="27" t="s">
        <v>12</v>
      </c>
      <c r="V59" s="27" t="s">
        <v>12</v>
      </c>
      <c r="W59" s="27" t="s">
        <v>12</v>
      </c>
      <c r="X59" s="27" t="s">
        <v>12</v>
      </c>
      <c r="Y59" s="27" t="s">
        <v>12</v>
      </c>
      <c r="Z59" s="27" t="s">
        <v>12</v>
      </c>
      <c r="AA59" s="27" t="s">
        <v>12</v>
      </c>
      <c r="AB59" s="27" t="s">
        <v>12</v>
      </c>
      <c r="AC59" s="27" t="s">
        <v>12</v>
      </c>
      <c r="AD59" s="27" t="s">
        <v>12</v>
      </c>
    </row>
    <row r="60" spans="1:30" ht="15" customHeight="1">
      <c r="A60" s="315"/>
      <c r="B60" s="16"/>
      <c r="C60" s="17" t="s">
        <v>262</v>
      </c>
      <c r="D60" s="165">
        <f>SUM(E60:F60)</f>
        <v>273</v>
      </c>
      <c r="E60" s="165">
        <f>SUM(H60,S60)</f>
        <v>17</v>
      </c>
      <c r="F60" s="165">
        <f>SUM(I60,T60)</f>
        <v>256</v>
      </c>
      <c r="G60" s="165">
        <f>SUM(H60:I60)</f>
        <v>273</v>
      </c>
      <c r="H60" s="165">
        <f>SUM(J60,L60,N60,P60)</f>
        <v>17</v>
      </c>
      <c r="I60" s="165">
        <f>SUM(K60,M60,O60,Q60)</f>
        <v>256</v>
      </c>
      <c r="J60" s="168">
        <v>2</v>
      </c>
      <c r="K60" s="168">
        <v>78</v>
      </c>
      <c r="L60" s="168">
        <v>8</v>
      </c>
      <c r="M60" s="168">
        <v>69</v>
      </c>
      <c r="N60" s="168">
        <v>4</v>
      </c>
      <c r="O60" s="168">
        <v>73</v>
      </c>
      <c r="P60" s="31">
        <v>3</v>
      </c>
      <c r="Q60" s="31">
        <v>36</v>
      </c>
      <c r="R60" s="31" t="s">
        <v>12</v>
      </c>
      <c r="S60" s="31" t="s">
        <v>12</v>
      </c>
      <c r="T60" s="31" t="s">
        <v>12</v>
      </c>
      <c r="U60" s="31" t="s">
        <v>12</v>
      </c>
      <c r="V60" s="31" t="s">
        <v>12</v>
      </c>
      <c r="W60" s="31" t="s">
        <v>12</v>
      </c>
      <c r="X60" s="31" t="s">
        <v>12</v>
      </c>
      <c r="Y60" s="31" t="s">
        <v>12</v>
      </c>
      <c r="Z60" s="31" t="s">
        <v>12</v>
      </c>
      <c r="AA60" s="31" t="s">
        <v>12</v>
      </c>
      <c r="AB60" s="31" t="s">
        <v>12</v>
      </c>
      <c r="AC60" s="31" t="s">
        <v>12</v>
      </c>
      <c r="AD60" s="31" t="s">
        <v>12</v>
      </c>
    </row>
    <row r="61" spans="1:30" ht="15" customHeight="1">
      <c r="A61" s="315"/>
      <c r="B61" s="16"/>
      <c r="C61" s="17" t="s">
        <v>261</v>
      </c>
      <c r="D61" s="31" t="s">
        <v>29</v>
      </c>
      <c r="E61" s="31" t="s">
        <v>29</v>
      </c>
      <c r="F61" s="31" t="s">
        <v>29</v>
      </c>
      <c r="G61" s="31" t="s">
        <v>29</v>
      </c>
      <c r="H61" s="31" t="s">
        <v>29</v>
      </c>
      <c r="I61" s="31" t="s">
        <v>29</v>
      </c>
      <c r="J61" s="31" t="s">
        <v>29</v>
      </c>
      <c r="K61" s="31" t="s">
        <v>29</v>
      </c>
      <c r="L61" s="31" t="s">
        <v>29</v>
      </c>
      <c r="M61" s="31" t="s">
        <v>29</v>
      </c>
      <c r="N61" s="31" t="s">
        <v>29</v>
      </c>
      <c r="O61" s="31" t="s">
        <v>29</v>
      </c>
      <c r="P61" s="31" t="s">
        <v>29</v>
      </c>
      <c r="Q61" s="31" t="s">
        <v>29</v>
      </c>
      <c r="R61" s="31" t="s">
        <v>12</v>
      </c>
      <c r="S61" s="31" t="s">
        <v>12</v>
      </c>
      <c r="T61" s="31" t="s">
        <v>12</v>
      </c>
      <c r="U61" s="31" t="s">
        <v>12</v>
      </c>
      <c r="V61" s="31" t="s">
        <v>12</v>
      </c>
      <c r="W61" s="31" t="s">
        <v>12</v>
      </c>
      <c r="X61" s="31" t="s">
        <v>12</v>
      </c>
      <c r="Y61" s="31" t="s">
        <v>12</v>
      </c>
      <c r="Z61" s="31" t="s">
        <v>12</v>
      </c>
      <c r="AA61" s="31" t="s">
        <v>12</v>
      </c>
      <c r="AB61" s="31" t="s">
        <v>12</v>
      </c>
      <c r="AC61" s="31" t="s">
        <v>12</v>
      </c>
      <c r="AD61" s="31" t="s">
        <v>12</v>
      </c>
    </row>
    <row r="62" spans="1:30" ht="15" customHeight="1">
      <c r="A62" s="315"/>
      <c r="B62" s="16"/>
      <c r="C62" s="17" t="s">
        <v>260</v>
      </c>
      <c r="D62" s="165">
        <f>SUM(E62:F62)</f>
        <v>173</v>
      </c>
      <c r="E62" s="165">
        <f>SUM(H62,S62)</f>
        <v>86</v>
      </c>
      <c r="F62" s="165">
        <f>SUM(I62,T62)</f>
        <v>87</v>
      </c>
      <c r="G62" s="165">
        <f>SUM(H62:I62)</f>
        <v>173</v>
      </c>
      <c r="H62" s="165">
        <f>SUM(J62,L62,N62,P62)</f>
        <v>86</v>
      </c>
      <c r="I62" s="165">
        <f>SUM(K62,M62,O62,Q62)</f>
        <v>87</v>
      </c>
      <c r="J62" s="168">
        <v>36</v>
      </c>
      <c r="K62" s="168">
        <v>35</v>
      </c>
      <c r="L62" s="168">
        <v>30</v>
      </c>
      <c r="M62" s="168">
        <v>25</v>
      </c>
      <c r="N62" s="168">
        <v>20</v>
      </c>
      <c r="O62" s="168">
        <v>27</v>
      </c>
      <c r="P62" s="31" t="s">
        <v>12</v>
      </c>
      <c r="Q62" s="31" t="s">
        <v>12</v>
      </c>
      <c r="R62" s="31" t="s">
        <v>12</v>
      </c>
      <c r="S62" s="31" t="s">
        <v>12</v>
      </c>
      <c r="T62" s="31" t="s">
        <v>12</v>
      </c>
      <c r="U62" s="31" t="s">
        <v>12</v>
      </c>
      <c r="V62" s="31" t="s">
        <v>12</v>
      </c>
      <c r="W62" s="31" t="s">
        <v>12</v>
      </c>
      <c r="X62" s="31" t="s">
        <v>12</v>
      </c>
      <c r="Y62" s="31" t="s">
        <v>12</v>
      </c>
      <c r="Z62" s="31" t="s">
        <v>12</v>
      </c>
      <c r="AA62" s="31" t="s">
        <v>12</v>
      </c>
      <c r="AB62" s="31" t="s">
        <v>12</v>
      </c>
      <c r="AC62" s="31" t="s">
        <v>12</v>
      </c>
      <c r="AD62" s="31" t="s">
        <v>12</v>
      </c>
    </row>
    <row r="63" spans="1:30" ht="15" customHeight="1">
      <c r="A63" s="315"/>
      <c r="B63" s="16"/>
      <c r="C63" s="17" t="s">
        <v>36</v>
      </c>
      <c r="D63" s="31" t="s">
        <v>29</v>
      </c>
      <c r="E63" s="31" t="s">
        <v>29</v>
      </c>
      <c r="F63" s="31" t="s">
        <v>29</v>
      </c>
      <c r="G63" s="31" t="s">
        <v>29</v>
      </c>
      <c r="H63" s="31" t="s">
        <v>29</v>
      </c>
      <c r="I63" s="31" t="s">
        <v>29</v>
      </c>
      <c r="J63" s="31" t="s">
        <v>29</v>
      </c>
      <c r="K63" s="31" t="s">
        <v>29</v>
      </c>
      <c r="L63" s="31" t="s">
        <v>29</v>
      </c>
      <c r="M63" s="31" t="s">
        <v>29</v>
      </c>
      <c r="N63" s="31" t="s">
        <v>29</v>
      </c>
      <c r="O63" s="31" t="s">
        <v>29</v>
      </c>
      <c r="P63" s="31" t="s">
        <v>29</v>
      </c>
      <c r="Q63" s="31" t="s">
        <v>29</v>
      </c>
      <c r="R63" s="31" t="s">
        <v>12</v>
      </c>
      <c r="S63" s="31" t="s">
        <v>12</v>
      </c>
      <c r="T63" s="31" t="s">
        <v>12</v>
      </c>
      <c r="U63" s="31" t="s">
        <v>12</v>
      </c>
      <c r="V63" s="31" t="s">
        <v>12</v>
      </c>
      <c r="W63" s="31" t="s">
        <v>12</v>
      </c>
      <c r="X63" s="31" t="s">
        <v>12</v>
      </c>
      <c r="Y63" s="31" t="s">
        <v>12</v>
      </c>
      <c r="Z63" s="31" t="s">
        <v>12</v>
      </c>
      <c r="AA63" s="31" t="s">
        <v>12</v>
      </c>
      <c r="AB63" s="31" t="s">
        <v>12</v>
      </c>
      <c r="AC63" s="31" t="s">
        <v>12</v>
      </c>
      <c r="AD63" s="31" t="s">
        <v>12</v>
      </c>
    </row>
    <row r="64" spans="1:30" ht="15" customHeight="1">
      <c r="A64" s="315"/>
      <c r="B64" s="16"/>
      <c r="C64" s="17" t="s">
        <v>259</v>
      </c>
      <c r="D64" s="31" t="s">
        <v>29</v>
      </c>
      <c r="E64" s="31" t="s">
        <v>29</v>
      </c>
      <c r="F64" s="31" t="s">
        <v>29</v>
      </c>
      <c r="G64" s="31" t="s">
        <v>29</v>
      </c>
      <c r="H64" s="31" t="s">
        <v>29</v>
      </c>
      <c r="I64" s="31" t="s">
        <v>29</v>
      </c>
      <c r="J64" s="31" t="s">
        <v>29</v>
      </c>
      <c r="K64" s="31" t="s">
        <v>29</v>
      </c>
      <c r="L64" s="31" t="s">
        <v>29</v>
      </c>
      <c r="M64" s="31" t="s">
        <v>29</v>
      </c>
      <c r="N64" s="31" t="s">
        <v>29</v>
      </c>
      <c r="O64" s="31" t="s">
        <v>29</v>
      </c>
      <c r="P64" s="31" t="s">
        <v>29</v>
      </c>
      <c r="Q64" s="31" t="s">
        <v>29</v>
      </c>
      <c r="R64" s="31" t="s">
        <v>12</v>
      </c>
      <c r="S64" s="31" t="s">
        <v>12</v>
      </c>
      <c r="T64" s="31" t="s">
        <v>12</v>
      </c>
      <c r="U64" s="31" t="s">
        <v>12</v>
      </c>
      <c r="V64" s="31" t="s">
        <v>12</v>
      </c>
      <c r="W64" s="31" t="s">
        <v>12</v>
      </c>
      <c r="X64" s="31" t="s">
        <v>12</v>
      </c>
      <c r="Y64" s="31" t="s">
        <v>12</v>
      </c>
      <c r="Z64" s="31" t="s">
        <v>12</v>
      </c>
      <c r="AA64" s="31" t="s">
        <v>12</v>
      </c>
      <c r="AB64" s="31" t="s">
        <v>12</v>
      </c>
      <c r="AC64" s="31" t="s">
        <v>12</v>
      </c>
      <c r="AD64" s="31" t="s">
        <v>12</v>
      </c>
    </row>
    <row r="65" spans="1:30" ht="15" customHeight="1">
      <c r="A65" s="315"/>
      <c r="B65" s="16"/>
      <c r="C65" s="17" t="s">
        <v>258</v>
      </c>
      <c r="D65" s="165">
        <f>SUM(E65:F65)</f>
        <v>554</v>
      </c>
      <c r="E65" s="165">
        <f>SUM(H65,S65)</f>
        <v>210</v>
      </c>
      <c r="F65" s="165">
        <f>SUM(I65,T65)</f>
        <v>344</v>
      </c>
      <c r="G65" s="165">
        <f>SUM(H65:I65)</f>
        <v>554</v>
      </c>
      <c r="H65" s="165">
        <f>SUM(J65,L65,N65,P65)</f>
        <v>210</v>
      </c>
      <c r="I65" s="165">
        <f>SUM(K65,M65,O65,Q65)</f>
        <v>344</v>
      </c>
      <c r="J65" s="168">
        <v>52</v>
      </c>
      <c r="K65" s="168">
        <v>108</v>
      </c>
      <c r="L65" s="168">
        <v>79</v>
      </c>
      <c r="M65" s="168">
        <v>112</v>
      </c>
      <c r="N65" s="168">
        <v>79</v>
      </c>
      <c r="O65" s="168">
        <v>124</v>
      </c>
      <c r="P65" s="31" t="s">
        <v>12</v>
      </c>
      <c r="Q65" s="31" t="s">
        <v>12</v>
      </c>
      <c r="R65" s="31" t="s">
        <v>12</v>
      </c>
      <c r="S65" s="31" t="s">
        <v>12</v>
      </c>
      <c r="T65" s="31" t="s">
        <v>12</v>
      </c>
      <c r="U65" s="31" t="s">
        <v>12</v>
      </c>
      <c r="V65" s="31" t="s">
        <v>12</v>
      </c>
      <c r="W65" s="31" t="s">
        <v>12</v>
      </c>
      <c r="X65" s="31" t="s">
        <v>12</v>
      </c>
      <c r="Y65" s="31" t="s">
        <v>12</v>
      </c>
      <c r="Z65" s="31" t="s">
        <v>12</v>
      </c>
      <c r="AA65" s="31" t="s">
        <v>12</v>
      </c>
      <c r="AB65" s="31" t="s">
        <v>12</v>
      </c>
      <c r="AC65" s="31" t="s">
        <v>12</v>
      </c>
      <c r="AD65" s="31" t="s">
        <v>12</v>
      </c>
    </row>
    <row r="66" spans="1:30" ht="15" customHeight="1">
      <c r="A66" s="315"/>
      <c r="B66" s="16"/>
      <c r="C66" s="17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ht="15" customHeight="1">
      <c r="A67" s="171"/>
      <c r="B67" s="80" t="s">
        <v>138</v>
      </c>
      <c r="C67" s="79"/>
      <c r="D67" s="163">
        <f>SUM(D68:D71)</f>
        <v>1047</v>
      </c>
      <c r="E67" s="163">
        <f>SUM(E68:E71)</f>
        <v>528</v>
      </c>
      <c r="F67" s="163">
        <f>SUM(F68:F71)</f>
        <v>519</v>
      </c>
      <c r="G67" s="163">
        <f>SUM(G68:G71)</f>
        <v>1047</v>
      </c>
      <c r="H67" s="163">
        <f>SUM(H68:H71)</f>
        <v>528</v>
      </c>
      <c r="I67" s="163">
        <f>SUM(I68:I71)</f>
        <v>519</v>
      </c>
      <c r="J67" s="163">
        <f>SUM(J68:J71)</f>
        <v>170</v>
      </c>
      <c r="K67" s="163">
        <f>SUM(K68:K71)</f>
        <v>147</v>
      </c>
      <c r="L67" s="163">
        <f>SUM(L68:L71)</f>
        <v>184</v>
      </c>
      <c r="M67" s="163">
        <f>SUM(M68:M71)</f>
        <v>186</v>
      </c>
      <c r="N67" s="163">
        <f>SUM(N68:N71)</f>
        <v>171</v>
      </c>
      <c r="O67" s="163">
        <f>SUM(O68:O71)</f>
        <v>186</v>
      </c>
      <c r="P67" s="163">
        <f>SUM(P68:P71)</f>
        <v>3</v>
      </c>
      <c r="Q67" s="27" t="s">
        <v>12</v>
      </c>
      <c r="R67" s="27" t="s">
        <v>12</v>
      </c>
      <c r="S67" s="27" t="s">
        <v>12</v>
      </c>
      <c r="T67" s="27" t="s">
        <v>12</v>
      </c>
      <c r="U67" s="27" t="s">
        <v>12</v>
      </c>
      <c r="V67" s="27" t="s">
        <v>12</v>
      </c>
      <c r="W67" s="27" t="s">
        <v>12</v>
      </c>
      <c r="X67" s="27" t="s">
        <v>12</v>
      </c>
      <c r="Y67" s="27" t="s">
        <v>12</v>
      </c>
      <c r="Z67" s="27" t="s">
        <v>12</v>
      </c>
      <c r="AA67" s="27" t="s">
        <v>12</v>
      </c>
      <c r="AB67" s="27" t="s">
        <v>12</v>
      </c>
      <c r="AC67" s="27" t="s">
        <v>12</v>
      </c>
      <c r="AD67" s="27" t="s">
        <v>12</v>
      </c>
    </row>
    <row r="68" spans="1:30" ht="15" customHeight="1">
      <c r="A68" s="315"/>
      <c r="B68" s="16"/>
      <c r="C68" s="17" t="s">
        <v>51</v>
      </c>
      <c r="D68" s="165">
        <f>SUM(E68:F68)</f>
        <v>229</v>
      </c>
      <c r="E68" s="165">
        <f>SUM(H68,S68)</f>
        <v>115</v>
      </c>
      <c r="F68" s="165">
        <f>SUM(I68,T68)</f>
        <v>114</v>
      </c>
      <c r="G68" s="165">
        <f>SUM(H68:I68)</f>
        <v>229</v>
      </c>
      <c r="H68" s="165">
        <f>SUM(J68,L68,N68,P68)</f>
        <v>115</v>
      </c>
      <c r="I68" s="165">
        <f>SUM(K68,M68,O68,Q68)</f>
        <v>114</v>
      </c>
      <c r="J68" s="168">
        <v>36</v>
      </c>
      <c r="K68" s="168">
        <v>36</v>
      </c>
      <c r="L68" s="168">
        <v>37</v>
      </c>
      <c r="M68" s="168">
        <v>43</v>
      </c>
      <c r="N68" s="168">
        <v>42</v>
      </c>
      <c r="O68" s="168">
        <v>35</v>
      </c>
      <c r="P68" s="31" t="s">
        <v>12</v>
      </c>
      <c r="Q68" s="31" t="s">
        <v>12</v>
      </c>
      <c r="R68" s="31" t="s">
        <v>12</v>
      </c>
      <c r="S68" s="31" t="s">
        <v>12</v>
      </c>
      <c r="T68" s="31" t="s">
        <v>12</v>
      </c>
      <c r="U68" s="31" t="s">
        <v>12</v>
      </c>
      <c r="V68" s="31" t="s">
        <v>12</v>
      </c>
      <c r="W68" s="31" t="s">
        <v>12</v>
      </c>
      <c r="X68" s="31" t="s">
        <v>12</v>
      </c>
      <c r="Y68" s="31" t="s">
        <v>12</v>
      </c>
      <c r="Z68" s="31" t="s">
        <v>12</v>
      </c>
      <c r="AA68" s="31" t="s">
        <v>12</v>
      </c>
      <c r="AB68" s="31" t="s">
        <v>12</v>
      </c>
      <c r="AC68" s="31" t="s">
        <v>12</v>
      </c>
      <c r="AD68" s="31" t="s">
        <v>12</v>
      </c>
    </row>
    <row r="69" spans="1:30" ht="15" customHeight="1">
      <c r="A69" s="315"/>
      <c r="B69" s="16"/>
      <c r="C69" s="17" t="s">
        <v>257</v>
      </c>
      <c r="D69" s="165">
        <f>SUM(E69:F69)</f>
        <v>313</v>
      </c>
      <c r="E69" s="165">
        <f>SUM(H69,S69)</f>
        <v>141</v>
      </c>
      <c r="F69" s="165">
        <f>SUM(I69,T69)</f>
        <v>172</v>
      </c>
      <c r="G69" s="165">
        <f>SUM(H69:I69)</f>
        <v>313</v>
      </c>
      <c r="H69" s="165">
        <f>SUM(J69,L69,N69,P69)</f>
        <v>141</v>
      </c>
      <c r="I69" s="165">
        <f>SUM(K69,M69,O69,Q69)</f>
        <v>172</v>
      </c>
      <c r="J69" s="168">
        <v>45</v>
      </c>
      <c r="K69" s="168">
        <v>53</v>
      </c>
      <c r="L69" s="168">
        <v>47</v>
      </c>
      <c r="M69" s="168">
        <v>48</v>
      </c>
      <c r="N69" s="168">
        <v>49</v>
      </c>
      <c r="O69" s="168">
        <v>71</v>
      </c>
      <c r="P69" s="31" t="s">
        <v>12</v>
      </c>
      <c r="Q69" s="31" t="s">
        <v>12</v>
      </c>
      <c r="R69" s="31" t="s">
        <v>12</v>
      </c>
      <c r="S69" s="31" t="s">
        <v>12</v>
      </c>
      <c r="T69" s="31" t="s">
        <v>12</v>
      </c>
      <c r="U69" s="31" t="s">
        <v>12</v>
      </c>
      <c r="V69" s="31" t="s">
        <v>12</v>
      </c>
      <c r="W69" s="31" t="s">
        <v>12</v>
      </c>
      <c r="X69" s="31" t="s">
        <v>12</v>
      </c>
      <c r="Y69" s="31" t="s">
        <v>12</v>
      </c>
      <c r="Z69" s="31" t="s">
        <v>12</v>
      </c>
      <c r="AA69" s="31" t="s">
        <v>12</v>
      </c>
      <c r="AB69" s="31" t="s">
        <v>12</v>
      </c>
      <c r="AC69" s="31" t="s">
        <v>12</v>
      </c>
      <c r="AD69" s="31" t="s">
        <v>12</v>
      </c>
    </row>
    <row r="70" spans="1:30" ht="15" customHeight="1">
      <c r="A70" s="315"/>
      <c r="B70" s="16"/>
      <c r="C70" s="17" t="s">
        <v>256</v>
      </c>
      <c r="D70" s="165">
        <f>SUM(E70:F70)</f>
        <v>371</v>
      </c>
      <c r="E70" s="165">
        <f>SUM(H70,S70)</f>
        <v>191</v>
      </c>
      <c r="F70" s="165">
        <f>SUM(I70,T70)</f>
        <v>180</v>
      </c>
      <c r="G70" s="165">
        <f>SUM(H70:I70)</f>
        <v>371</v>
      </c>
      <c r="H70" s="165">
        <f>SUM(J70,L70,N70,P70)</f>
        <v>191</v>
      </c>
      <c r="I70" s="165">
        <f>SUM(K70,M70,O70,Q70)</f>
        <v>180</v>
      </c>
      <c r="J70" s="168">
        <v>62</v>
      </c>
      <c r="K70" s="168">
        <v>42</v>
      </c>
      <c r="L70" s="168">
        <v>75</v>
      </c>
      <c r="M70" s="168">
        <v>72</v>
      </c>
      <c r="N70" s="168">
        <v>51</v>
      </c>
      <c r="O70" s="168">
        <v>66</v>
      </c>
      <c r="P70" s="31">
        <v>3</v>
      </c>
      <c r="Q70" s="31" t="s">
        <v>12</v>
      </c>
      <c r="R70" s="31" t="s">
        <v>12</v>
      </c>
      <c r="S70" s="31" t="s">
        <v>12</v>
      </c>
      <c r="T70" s="31" t="s">
        <v>12</v>
      </c>
      <c r="U70" s="31" t="s">
        <v>12</v>
      </c>
      <c r="V70" s="31" t="s">
        <v>12</v>
      </c>
      <c r="W70" s="31" t="s">
        <v>12</v>
      </c>
      <c r="X70" s="31" t="s">
        <v>12</v>
      </c>
      <c r="Y70" s="31" t="s">
        <v>12</v>
      </c>
      <c r="Z70" s="31" t="s">
        <v>12</v>
      </c>
      <c r="AA70" s="31" t="s">
        <v>12</v>
      </c>
      <c r="AB70" s="31" t="s">
        <v>12</v>
      </c>
      <c r="AC70" s="31" t="s">
        <v>12</v>
      </c>
      <c r="AD70" s="31" t="s">
        <v>12</v>
      </c>
    </row>
    <row r="71" spans="1:30" ht="15" customHeight="1">
      <c r="A71" s="315"/>
      <c r="B71" s="16"/>
      <c r="C71" s="17" t="s">
        <v>255</v>
      </c>
      <c r="D71" s="165">
        <f>SUM(E71:F71)</f>
        <v>134</v>
      </c>
      <c r="E71" s="165">
        <f>SUM(H71,S71)</f>
        <v>81</v>
      </c>
      <c r="F71" s="165">
        <f>SUM(I71,T71)</f>
        <v>53</v>
      </c>
      <c r="G71" s="165">
        <f>SUM(H71:I71)</f>
        <v>134</v>
      </c>
      <c r="H71" s="165">
        <f>SUM(J71,L71,N71,P71)</f>
        <v>81</v>
      </c>
      <c r="I71" s="165">
        <f>SUM(K71,M71,O71,Q71)</f>
        <v>53</v>
      </c>
      <c r="J71" s="168">
        <v>27</v>
      </c>
      <c r="K71" s="168">
        <v>16</v>
      </c>
      <c r="L71" s="168">
        <v>25</v>
      </c>
      <c r="M71" s="168">
        <v>23</v>
      </c>
      <c r="N71" s="168">
        <v>29</v>
      </c>
      <c r="O71" s="168">
        <v>14</v>
      </c>
      <c r="P71" s="31" t="s">
        <v>12</v>
      </c>
      <c r="Q71" s="31" t="s">
        <v>12</v>
      </c>
      <c r="R71" s="31" t="s">
        <v>12</v>
      </c>
      <c r="S71" s="31" t="s">
        <v>12</v>
      </c>
      <c r="T71" s="31" t="s">
        <v>12</v>
      </c>
      <c r="U71" s="31" t="s">
        <v>12</v>
      </c>
      <c r="V71" s="31" t="s">
        <v>12</v>
      </c>
      <c r="W71" s="31" t="s">
        <v>12</v>
      </c>
      <c r="X71" s="31" t="s">
        <v>12</v>
      </c>
      <c r="Y71" s="31" t="s">
        <v>12</v>
      </c>
      <c r="Z71" s="31" t="s">
        <v>12</v>
      </c>
      <c r="AA71" s="31" t="s">
        <v>12</v>
      </c>
      <c r="AB71" s="31" t="s">
        <v>12</v>
      </c>
      <c r="AC71" s="31" t="s">
        <v>12</v>
      </c>
      <c r="AD71" s="31" t="s">
        <v>12</v>
      </c>
    </row>
    <row r="72" spans="1:30" ht="15" customHeight="1">
      <c r="A72" s="315"/>
      <c r="B72" s="16"/>
      <c r="C72" s="17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31"/>
      <c r="W72" s="31"/>
      <c r="X72" s="31"/>
      <c r="Y72" s="31"/>
      <c r="Z72" s="31"/>
      <c r="AA72" s="31"/>
      <c r="AB72" s="31"/>
      <c r="AC72" s="31"/>
      <c r="AD72" s="31"/>
    </row>
    <row r="73" spans="1:30" ht="15" customHeight="1">
      <c r="A73" s="171"/>
      <c r="B73" s="80" t="s">
        <v>133</v>
      </c>
      <c r="C73" s="79"/>
      <c r="D73" s="163">
        <f>SUM(D74)</f>
        <v>84</v>
      </c>
      <c r="E73" s="163">
        <f>SUM(E74)</f>
        <v>68</v>
      </c>
      <c r="F73" s="163">
        <f>SUM(F74)</f>
        <v>16</v>
      </c>
      <c r="G73" s="163">
        <f>SUM(G74)</f>
        <v>84</v>
      </c>
      <c r="H73" s="163">
        <f>SUM(H74)</f>
        <v>68</v>
      </c>
      <c r="I73" s="163">
        <f>SUM(I74)</f>
        <v>16</v>
      </c>
      <c r="J73" s="163">
        <f>SUM(J74)</f>
        <v>19</v>
      </c>
      <c r="K73" s="163">
        <f>SUM(K74)</f>
        <v>2</v>
      </c>
      <c r="L73" s="163">
        <f>SUM(L74)</f>
        <v>14</v>
      </c>
      <c r="M73" s="163">
        <f>SUM(M74)</f>
        <v>8</v>
      </c>
      <c r="N73" s="163">
        <f>SUM(N74)</f>
        <v>27</v>
      </c>
      <c r="O73" s="163">
        <f>SUM(O74)</f>
        <v>4</v>
      </c>
      <c r="P73" s="163">
        <f>SUM(P74)</f>
        <v>8</v>
      </c>
      <c r="Q73" s="163">
        <f>SUM(Q74)</f>
        <v>2</v>
      </c>
      <c r="R73" s="27" t="s">
        <v>12</v>
      </c>
      <c r="S73" s="27" t="s">
        <v>12</v>
      </c>
      <c r="T73" s="27" t="s">
        <v>12</v>
      </c>
      <c r="U73" s="27" t="s">
        <v>12</v>
      </c>
      <c r="V73" s="27" t="s">
        <v>12</v>
      </c>
      <c r="W73" s="27" t="s">
        <v>12</v>
      </c>
      <c r="X73" s="27" t="s">
        <v>12</v>
      </c>
      <c r="Y73" s="27" t="s">
        <v>12</v>
      </c>
      <c r="Z73" s="27" t="s">
        <v>12</v>
      </c>
      <c r="AA73" s="27" t="s">
        <v>12</v>
      </c>
      <c r="AB73" s="27" t="s">
        <v>12</v>
      </c>
      <c r="AC73" s="27" t="s">
        <v>12</v>
      </c>
      <c r="AD73" s="27" t="s">
        <v>12</v>
      </c>
    </row>
    <row r="74" spans="1:30" ht="15" customHeight="1">
      <c r="A74" s="315"/>
      <c r="B74" s="16"/>
      <c r="C74" s="17" t="s">
        <v>50</v>
      </c>
      <c r="D74" s="165">
        <f>SUM(E74:F74)</f>
        <v>84</v>
      </c>
      <c r="E74" s="165">
        <f>SUM(H74,S74)</f>
        <v>68</v>
      </c>
      <c r="F74" s="165">
        <f>SUM(I74,T74)</f>
        <v>16</v>
      </c>
      <c r="G74" s="165">
        <f>SUM(H74:I74)</f>
        <v>84</v>
      </c>
      <c r="H74" s="165">
        <f>SUM(J74,L74,N74,P74)</f>
        <v>68</v>
      </c>
      <c r="I74" s="165">
        <f>SUM(K74,M74,O74,Q74)</f>
        <v>16</v>
      </c>
      <c r="J74" s="168">
        <v>19</v>
      </c>
      <c r="K74" s="168">
        <v>2</v>
      </c>
      <c r="L74" s="168">
        <v>14</v>
      </c>
      <c r="M74" s="168">
        <v>8</v>
      </c>
      <c r="N74" s="168">
        <v>27</v>
      </c>
      <c r="O74" s="168">
        <v>4</v>
      </c>
      <c r="P74" s="31">
        <v>8</v>
      </c>
      <c r="Q74" s="31">
        <v>2</v>
      </c>
      <c r="R74" s="31" t="s">
        <v>12</v>
      </c>
      <c r="S74" s="31" t="s">
        <v>12</v>
      </c>
      <c r="T74" s="31" t="s">
        <v>12</v>
      </c>
      <c r="U74" s="31" t="s">
        <v>12</v>
      </c>
      <c r="V74" s="31" t="s">
        <v>12</v>
      </c>
      <c r="W74" s="31" t="s">
        <v>12</v>
      </c>
      <c r="X74" s="31" t="s">
        <v>12</v>
      </c>
      <c r="Y74" s="31" t="s">
        <v>12</v>
      </c>
      <c r="Z74" s="31" t="s">
        <v>12</v>
      </c>
      <c r="AA74" s="31" t="s">
        <v>12</v>
      </c>
      <c r="AB74" s="31" t="s">
        <v>12</v>
      </c>
      <c r="AC74" s="31" t="s">
        <v>12</v>
      </c>
      <c r="AD74" s="31" t="s">
        <v>12</v>
      </c>
    </row>
    <row r="75" spans="1:30" ht="15" customHeight="1">
      <c r="A75" s="315"/>
      <c r="B75" s="16"/>
      <c r="C75" s="17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ht="15" customHeight="1">
      <c r="A76" s="80" t="s">
        <v>254</v>
      </c>
      <c r="B76" s="80"/>
      <c r="C76" s="79"/>
      <c r="D76" s="163">
        <f>SUM(D77:D80)</f>
        <v>7951</v>
      </c>
      <c r="E76" s="163">
        <f>SUM(E77:E80)</f>
        <v>4197</v>
      </c>
      <c r="F76" s="163">
        <f>SUM(F77:F80)</f>
        <v>3754</v>
      </c>
      <c r="G76" s="163">
        <f>SUM(G77:G80)</f>
        <v>7951</v>
      </c>
      <c r="H76" s="163">
        <f>SUM(H77:H80)</f>
        <v>4197</v>
      </c>
      <c r="I76" s="163">
        <f>SUM(I77:I80)</f>
        <v>3754</v>
      </c>
      <c r="J76" s="163">
        <f>SUM(J77:J80)</f>
        <v>1461</v>
      </c>
      <c r="K76" s="163">
        <f>SUM(K77:K80)</f>
        <v>1193</v>
      </c>
      <c r="L76" s="163">
        <f>SUM(L77:L80)</f>
        <v>1373</v>
      </c>
      <c r="M76" s="163">
        <f>SUM(M77:M80)</f>
        <v>1240</v>
      </c>
      <c r="N76" s="163">
        <f>SUM(N77:N80)</f>
        <v>1363</v>
      </c>
      <c r="O76" s="163">
        <f>SUM(O77:O80)</f>
        <v>1321</v>
      </c>
      <c r="P76" s="27" t="s">
        <v>12</v>
      </c>
      <c r="Q76" s="27" t="s">
        <v>12</v>
      </c>
      <c r="R76" s="27" t="s">
        <v>12</v>
      </c>
      <c r="S76" s="27" t="s">
        <v>12</v>
      </c>
      <c r="T76" s="27" t="s">
        <v>12</v>
      </c>
      <c r="U76" s="27" t="s">
        <v>12</v>
      </c>
      <c r="V76" s="27" t="s">
        <v>12</v>
      </c>
      <c r="W76" s="27" t="s">
        <v>12</v>
      </c>
      <c r="X76" s="27" t="s">
        <v>12</v>
      </c>
      <c r="Y76" s="27" t="s">
        <v>12</v>
      </c>
      <c r="Z76" s="27" t="s">
        <v>12</v>
      </c>
      <c r="AA76" s="27" t="s">
        <v>12</v>
      </c>
      <c r="AB76" s="27" t="s">
        <v>12</v>
      </c>
      <c r="AC76" s="27" t="s">
        <v>12</v>
      </c>
      <c r="AD76" s="27" t="s">
        <v>12</v>
      </c>
    </row>
    <row r="77" spans="1:30" ht="15" customHeight="1">
      <c r="A77" s="314"/>
      <c r="B77" s="313" t="s">
        <v>179</v>
      </c>
      <c r="C77" s="312"/>
      <c r="D77" s="165">
        <f>SUM(E77:F77)</f>
        <v>7032</v>
      </c>
      <c r="E77" s="165">
        <f>SUM(H77,S77)</f>
        <v>3663</v>
      </c>
      <c r="F77" s="165">
        <f>SUM(I77,T77)</f>
        <v>3369</v>
      </c>
      <c r="G77" s="165">
        <f>SUM(H77:I77)</f>
        <v>7032</v>
      </c>
      <c r="H77" s="165">
        <f>SUM(J77,L77,N77,P77)</f>
        <v>3663</v>
      </c>
      <c r="I77" s="165">
        <f>SUM(K77,M77,O77,Q77)</f>
        <v>3369</v>
      </c>
      <c r="J77" s="168">
        <v>1262</v>
      </c>
      <c r="K77" s="168">
        <v>1056</v>
      </c>
      <c r="L77" s="168">
        <v>1197</v>
      </c>
      <c r="M77" s="168">
        <v>1123</v>
      </c>
      <c r="N77" s="168">
        <v>1204</v>
      </c>
      <c r="O77" s="168">
        <v>1190</v>
      </c>
      <c r="P77" s="31" t="s">
        <v>12</v>
      </c>
      <c r="Q77" s="31" t="s">
        <v>12</v>
      </c>
      <c r="R77" s="31" t="s">
        <v>12</v>
      </c>
      <c r="S77" s="31" t="s">
        <v>12</v>
      </c>
      <c r="T77" s="31" t="s">
        <v>12</v>
      </c>
      <c r="U77" s="31" t="s">
        <v>12</v>
      </c>
      <c r="V77" s="31" t="s">
        <v>12</v>
      </c>
      <c r="W77" s="31" t="s">
        <v>12</v>
      </c>
      <c r="X77" s="31" t="s">
        <v>12</v>
      </c>
      <c r="Y77" s="31" t="s">
        <v>12</v>
      </c>
      <c r="Z77" s="31" t="s">
        <v>12</v>
      </c>
      <c r="AA77" s="31" t="s">
        <v>12</v>
      </c>
      <c r="AB77" s="31" t="s">
        <v>12</v>
      </c>
      <c r="AC77" s="31" t="s">
        <v>12</v>
      </c>
      <c r="AD77" s="31" t="s">
        <v>12</v>
      </c>
    </row>
    <row r="78" spans="1:30" ht="15" customHeight="1">
      <c r="A78" s="314"/>
      <c r="B78" s="313" t="s">
        <v>55</v>
      </c>
      <c r="C78" s="312"/>
      <c r="D78" s="165">
        <f>SUM(E78:F78)</f>
        <v>260</v>
      </c>
      <c r="E78" s="165">
        <f>SUM(H78,S78)</f>
        <v>114</v>
      </c>
      <c r="F78" s="165">
        <f>SUM(I78,T78)</f>
        <v>146</v>
      </c>
      <c r="G78" s="165">
        <f>SUM(H78:I78)</f>
        <v>260</v>
      </c>
      <c r="H78" s="165">
        <f>SUM(J78,L78,N78,P78)</f>
        <v>114</v>
      </c>
      <c r="I78" s="165">
        <f>SUM(K78,M78,O78,Q78)</f>
        <v>146</v>
      </c>
      <c r="J78" s="168">
        <v>59</v>
      </c>
      <c r="K78" s="168">
        <v>57</v>
      </c>
      <c r="L78" s="168">
        <v>32</v>
      </c>
      <c r="M78" s="168">
        <v>45</v>
      </c>
      <c r="N78" s="168">
        <v>23</v>
      </c>
      <c r="O78" s="168">
        <v>44</v>
      </c>
      <c r="P78" s="31" t="s">
        <v>12</v>
      </c>
      <c r="Q78" s="31" t="s">
        <v>12</v>
      </c>
      <c r="R78" s="31" t="s">
        <v>12</v>
      </c>
      <c r="S78" s="31" t="s">
        <v>12</v>
      </c>
      <c r="T78" s="31" t="s">
        <v>12</v>
      </c>
      <c r="U78" s="31" t="s">
        <v>12</v>
      </c>
      <c r="V78" s="31" t="s">
        <v>12</v>
      </c>
      <c r="W78" s="31" t="s">
        <v>12</v>
      </c>
      <c r="X78" s="31" t="s">
        <v>12</v>
      </c>
      <c r="Y78" s="31" t="s">
        <v>12</v>
      </c>
      <c r="Z78" s="31" t="s">
        <v>12</v>
      </c>
      <c r="AA78" s="31" t="s">
        <v>12</v>
      </c>
      <c r="AB78" s="31" t="s">
        <v>12</v>
      </c>
      <c r="AC78" s="31" t="s">
        <v>12</v>
      </c>
      <c r="AD78" s="31" t="s">
        <v>12</v>
      </c>
    </row>
    <row r="79" spans="1:30" ht="15" customHeight="1">
      <c r="A79" s="314"/>
      <c r="B79" s="313" t="s">
        <v>178</v>
      </c>
      <c r="C79" s="312"/>
      <c r="D79" s="165">
        <f>SUM(E79:F79)</f>
        <v>640</v>
      </c>
      <c r="E79" s="165">
        <f>SUM(H79,S79)</f>
        <v>401</v>
      </c>
      <c r="F79" s="165">
        <f>SUM(I79,T79)</f>
        <v>239</v>
      </c>
      <c r="G79" s="165">
        <f>SUM(H79:I79)</f>
        <v>640</v>
      </c>
      <c r="H79" s="165">
        <f>SUM(J79,L79,N79,P79)</f>
        <v>401</v>
      </c>
      <c r="I79" s="165">
        <f>SUM(K79,M79,O79,Q79)</f>
        <v>239</v>
      </c>
      <c r="J79" s="168">
        <v>136</v>
      </c>
      <c r="K79" s="168">
        <v>80</v>
      </c>
      <c r="L79" s="168">
        <v>137</v>
      </c>
      <c r="M79" s="168">
        <v>72</v>
      </c>
      <c r="N79" s="168">
        <v>128</v>
      </c>
      <c r="O79" s="168">
        <v>87</v>
      </c>
      <c r="P79" s="31" t="s">
        <v>12</v>
      </c>
      <c r="Q79" s="31" t="s">
        <v>12</v>
      </c>
      <c r="R79" s="31" t="s">
        <v>12</v>
      </c>
      <c r="S79" s="31" t="s">
        <v>12</v>
      </c>
      <c r="T79" s="31" t="s">
        <v>12</v>
      </c>
      <c r="U79" s="31" t="s">
        <v>12</v>
      </c>
      <c r="V79" s="31" t="s">
        <v>12</v>
      </c>
      <c r="W79" s="31" t="s">
        <v>12</v>
      </c>
      <c r="X79" s="31" t="s">
        <v>12</v>
      </c>
      <c r="Y79" s="31" t="s">
        <v>12</v>
      </c>
      <c r="Z79" s="31" t="s">
        <v>12</v>
      </c>
      <c r="AA79" s="31" t="s">
        <v>12</v>
      </c>
      <c r="AB79" s="31" t="s">
        <v>12</v>
      </c>
      <c r="AC79" s="31" t="s">
        <v>12</v>
      </c>
      <c r="AD79" s="31" t="s">
        <v>12</v>
      </c>
    </row>
    <row r="80" spans="1:30" ht="15" customHeight="1">
      <c r="A80" s="311"/>
      <c r="B80" s="310" t="s">
        <v>173</v>
      </c>
      <c r="C80" s="309"/>
      <c r="D80" s="308">
        <f>SUM(E80:F80)</f>
        <v>19</v>
      </c>
      <c r="E80" s="159">
        <f>SUM(H80,S80)</f>
        <v>19</v>
      </c>
      <c r="F80" s="161" t="s">
        <v>29</v>
      </c>
      <c r="G80" s="308">
        <f>SUM(H80:I80)</f>
        <v>19</v>
      </c>
      <c r="H80" s="159">
        <f>SUM(J80,L80,N80,P80)</f>
        <v>19</v>
      </c>
      <c r="I80" s="161" t="s">
        <v>29</v>
      </c>
      <c r="J80" s="308">
        <v>4</v>
      </c>
      <c r="K80" s="161" t="s">
        <v>29</v>
      </c>
      <c r="L80" s="308">
        <v>7</v>
      </c>
      <c r="M80" s="161" t="s">
        <v>29</v>
      </c>
      <c r="N80" s="308">
        <v>8</v>
      </c>
      <c r="O80" s="161" t="s">
        <v>29</v>
      </c>
      <c r="P80" s="161" t="s">
        <v>12</v>
      </c>
      <c r="Q80" s="161" t="s">
        <v>12</v>
      </c>
      <c r="R80" s="161" t="s">
        <v>12</v>
      </c>
      <c r="S80" s="161" t="s">
        <v>12</v>
      </c>
      <c r="T80" s="161" t="s">
        <v>12</v>
      </c>
      <c r="U80" s="161" t="s">
        <v>12</v>
      </c>
      <c r="V80" s="161" t="s">
        <v>12</v>
      </c>
      <c r="W80" s="161" t="s">
        <v>12</v>
      </c>
      <c r="X80" s="161" t="s">
        <v>12</v>
      </c>
      <c r="Y80" s="161" t="s">
        <v>12</v>
      </c>
      <c r="Z80" s="161" t="s">
        <v>12</v>
      </c>
      <c r="AA80" s="161" t="s">
        <v>12</v>
      </c>
      <c r="AB80" s="161" t="s">
        <v>12</v>
      </c>
      <c r="AC80" s="161" t="s">
        <v>12</v>
      </c>
      <c r="AD80" s="161" t="s">
        <v>12</v>
      </c>
    </row>
    <row r="81" spans="1:30" ht="15" customHeight="1">
      <c r="A81" s="52" t="s">
        <v>33</v>
      </c>
      <c r="B81" s="52"/>
      <c r="C81" s="5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</sheetData>
  <sheetProtection/>
  <mergeCells count="48">
    <mergeCell ref="AA7:AB7"/>
    <mergeCell ref="AC7:AD7"/>
    <mergeCell ref="A9:C9"/>
    <mergeCell ref="A10:C10"/>
    <mergeCell ref="R7:T7"/>
    <mergeCell ref="U7:V7"/>
    <mergeCell ref="W7:X7"/>
    <mergeCell ref="Y7:Z7"/>
    <mergeCell ref="J7:K7"/>
    <mergeCell ref="L7:M7"/>
    <mergeCell ref="N7:O7"/>
    <mergeCell ref="P7:Q7"/>
    <mergeCell ref="A3:AD3"/>
    <mergeCell ref="A4:AD4"/>
    <mergeCell ref="A6:C8"/>
    <mergeCell ref="D6:F6"/>
    <mergeCell ref="G6:Q6"/>
    <mergeCell ref="R6:AD6"/>
    <mergeCell ref="D7:D8"/>
    <mergeCell ref="E7:E8"/>
    <mergeCell ref="F7:F8"/>
    <mergeCell ref="G7:I7"/>
    <mergeCell ref="B21:C21"/>
    <mergeCell ref="B22:C22"/>
    <mergeCell ref="A11:C11"/>
    <mergeCell ref="A12:C12"/>
    <mergeCell ref="A13:C13"/>
    <mergeCell ref="A15:C15"/>
    <mergeCell ref="A17:C17"/>
    <mergeCell ref="B18:C18"/>
    <mergeCell ref="B23:C23"/>
    <mergeCell ref="B24:C24"/>
    <mergeCell ref="B25:C25"/>
    <mergeCell ref="B27:C27"/>
    <mergeCell ref="B19:C19"/>
    <mergeCell ref="B20:C20"/>
    <mergeCell ref="B30:C30"/>
    <mergeCell ref="B36:C36"/>
    <mergeCell ref="B46:C46"/>
    <mergeCell ref="B53:C53"/>
    <mergeCell ref="B59:C59"/>
    <mergeCell ref="B67:C67"/>
    <mergeCell ref="B79:C79"/>
    <mergeCell ref="B80:C80"/>
    <mergeCell ref="B73:C73"/>
    <mergeCell ref="A76:C76"/>
    <mergeCell ref="B77:C77"/>
    <mergeCell ref="B78:C78"/>
  </mergeCells>
  <printOptions horizontalCentered="1" verticalCentered="1"/>
  <pageMargins left="0.5118110236220472" right="0.31496062992125984" top="0.15748031496062992" bottom="0.15748031496062992" header="0" footer="0"/>
  <pageSetup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2"/>
  <sheetViews>
    <sheetView zoomScalePageLayoutView="0" workbookViewId="0" topLeftCell="M1">
      <selection activeCell="AC1" sqref="AC1"/>
    </sheetView>
  </sheetViews>
  <sheetFormatPr defaultColWidth="8.796875" defaultRowHeight="21" customHeight="1"/>
  <cols>
    <col min="1" max="1" width="10.59765625" style="0" customWidth="1"/>
    <col min="2" max="17" width="8.09765625" style="0" customWidth="1"/>
    <col min="18" max="18" width="3.09765625" style="0" customWidth="1"/>
    <col min="19" max="19" width="13.69921875" style="0" customWidth="1"/>
    <col min="20" max="16384" width="8.09765625" style="0" customWidth="1"/>
  </cols>
  <sheetData>
    <row r="1" spans="1:29" ht="21" customHeight="1">
      <c r="A1" s="183" t="s">
        <v>294</v>
      </c>
      <c r="AC1" s="184" t="s">
        <v>366</v>
      </c>
    </row>
    <row r="3" spans="1:29" ht="21" customHeight="1">
      <c r="A3" s="38" t="s">
        <v>305</v>
      </c>
      <c r="B3" s="38"/>
      <c r="C3" s="38"/>
      <c r="D3" s="38"/>
      <c r="E3" s="38"/>
      <c r="F3" s="38"/>
      <c r="G3" s="38"/>
      <c r="H3" s="38"/>
      <c r="I3" s="38"/>
      <c r="J3" s="38"/>
      <c r="K3" s="38"/>
      <c r="R3" s="38" t="s">
        <v>335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21" customHeight="1">
      <c r="A4" s="116" t="s">
        <v>304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R4" s="116" t="s">
        <v>334</v>
      </c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</row>
    <row r="5" spans="1:29" ht="21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336" t="s">
        <v>303</v>
      </c>
      <c r="R5" s="25"/>
      <c r="T5" s="25"/>
      <c r="U5" s="25"/>
      <c r="V5" s="25"/>
      <c r="W5" s="25"/>
      <c r="X5" s="25"/>
      <c r="Y5" s="25"/>
      <c r="Z5" s="25"/>
      <c r="AA5" s="25"/>
      <c r="AB5" s="1"/>
      <c r="AC5" s="61" t="s">
        <v>303</v>
      </c>
    </row>
    <row r="6" spans="1:29" ht="21" customHeight="1">
      <c r="A6" s="129" t="s">
        <v>302</v>
      </c>
      <c r="B6" s="123" t="s">
        <v>301</v>
      </c>
      <c r="C6" s="122"/>
      <c r="D6" s="121"/>
      <c r="E6" s="123" t="s">
        <v>300</v>
      </c>
      <c r="F6" s="122"/>
      <c r="G6" s="121"/>
      <c r="H6" s="123" t="s">
        <v>299</v>
      </c>
      <c r="I6" s="122"/>
      <c r="J6" s="122"/>
      <c r="K6" s="122"/>
      <c r="R6" s="371" t="s">
        <v>365</v>
      </c>
      <c r="S6" s="364"/>
      <c r="T6" s="370" t="s">
        <v>301</v>
      </c>
      <c r="U6" s="122"/>
      <c r="V6" s="121"/>
      <c r="W6" s="123" t="s">
        <v>300</v>
      </c>
      <c r="X6" s="122"/>
      <c r="Y6" s="121"/>
      <c r="Z6" s="123" t="s">
        <v>333</v>
      </c>
      <c r="AA6" s="122"/>
      <c r="AB6" s="122"/>
      <c r="AC6" s="122"/>
    </row>
    <row r="7" spans="1:29" ht="21" customHeight="1">
      <c r="A7" s="111"/>
      <c r="B7" s="13" t="s">
        <v>2</v>
      </c>
      <c r="C7" s="13" t="s">
        <v>3</v>
      </c>
      <c r="D7" s="13" t="s">
        <v>4</v>
      </c>
      <c r="E7" s="13" t="s">
        <v>2</v>
      </c>
      <c r="F7" s="13" t="s">
        <v>3</v>
      </c>
      <c r="G7" s="13" t="s">
        <v>4</v>
      </c>
      <c r="H7" s="13" t="s">
        <v>2</v>
      </c>
      <c r="I7" s="13" t="s">
        <v>298</v>
      </c>
      <c r="J7" s="13" t="s">
        <v>297</v>
      </c>
      <c r="K7" s="14" t="s">
        <v>296</v>
      </c>
      <c r="R7" s="365"/>
      <c r="S7" s="366"/>
      <c r="T7" s="13" t="s">
        <v>2</v>
      </c>
      <c r="U7" s="11" t="s">
        <v>3</v>
      </c>
      <c r="V7" s="11" t="s">
        <v>4</v>
      </c>
      <c r="W7" s="11" t="s">
        <v>2</v>
      </c>
      <c r="X7" s="11" t="s">
        <v>3</v>
      </c>
      <c r="Y7" s="11" t="s">
        <v>4</v>
      </c>
      <c r="Z7" s="11" t="s">
        <v>2</v>
      </c>
      <c r="AA7" s="11" t="s">
        <v>298</v>
      </c>
      <c r="AB7" s="11" t="s">
        <v>297</v>
      </c>
      <c r="AC7" s="10" t="s">
        <v>296</v>
      </c>
    </row>
    <row r="8" spans="1:29" ht="21" customHeight="1">
      <c r="A8" s="9" t="s">
        <v>62</v>
      </c>
      <c r="B8" s="335">
        <f>SUM(C8:D8)</f>
        <v>41</v>
      </c>
      <c r="C8" s="330">
        <v>27</v>
      </c>
      <c r="D8" s="330">
        <v>14</v>
      </c>
      <c r="E8" s="335">
        <f>SUM(F8:G8)</f>
        <v>31</v>
      </c>
      <c r="F8" s="330">
        <v>3</v>
      </c>
      <c r="G8" s="330">
        <v>28</v>
      </c>
      <c r="H8" s="334">
        <f>SUM(I8:K8)</f>
        <v>15</v>
      </c>
      <c r="I8" s="1">
        <v>1</v>
      </c>
      <c r="J8" s="1">
        <v>4</v>
      </c>
      <c r="K8" s="1">
        <v>10</v>
      </c>
      <c r="R8" s="145" t="s">
        <v>242</v>
      </c>
      <c r="S8" s="115"/>
      <c r="T8" s="351">
        <f>SUM(U8:V8)</f>
        <v>597</v>
      </c>
      <c r="U8" s="1">
        <v>238</v>
      </c>
      <c r="V8" s="1">
        <v>359</v>
      </c>
      <c r="W8" s="285">
        <f>SUM(X8:Y8)</f>
        <v>161</v>
      </c>
      <c r="X8" s="1">
        <v>41</v>
      </c>
      <c r="Y8" s="1">
        <v>120</v>
      </c>
      <c r="Z8" s="348">
        <f>SUM(AA8:AC8)</f>
        <v>253</v>
      </c>
      <c r="AA8" s="1">
        <v>98</v>
      </c>
      <c r="AB8" s="1">
        <v>73</v>
      </c>
      <c r="AC8" s="1">
        <v>82</v>
      </c>
    </row>
    <row r="9" spans="1:29" ht="21" customHeight="1">
      <c r="A9" s="333" t="s">
        <v>61</v>
      </c>
      <c r="B9" s="331">
        <f>SUM(C9:D9)</f>
        <v>38</v>
      </c>
      <c r="C9" s="330">
        <v>20</v>
      </c>
      <c r="D9" s="330">
        <v>18</v>
      </c>
      <c r="E9" s="331">
        <f>SUM(F9:G9)</f>
        <v>31</v>
      </c>
      <c r="F9" s="330">
        <v>3</v>
      </c>
      <c r="G9" s="330">
        <v>28</v>
      </c>
      <c r="H9" s="329">
        <f>SUM(I9:K9)</f>
        <v>15</v>
      </c>
      <c r="I9" s="1">
        <v>3</v>
      </c>
      <c r="J9" s="1">
        <v>2</v>
      </c>
      <c r="K9" s="1">
        <v>10</v>
      </c>
      <c r="R9" s="284" t="s">
        <v>319</v>
      </c>
      <c r="S9" s="209"/>
      <c r="T9" s="350">
        <f>SUM(U9:V9)</f>
        <v>603</v>
      </c>
      <c r="U9" s="1">
        <v>246</v>
      </c>
      <c r="V9" s="1">
        <v>357</v>
      </c>
      <c r="W9" s="69">
        <f>SUM(X9:Y9)</f>
        <v>161</v>
      </c>
      <c r="X9" s="1">
        <v>41</v>
      </c>
      <c r="Y9" s="1">
        <v>120</v>
      </c>
      <c r="Z9" s="67">
        <f>SUM(AA9:AC9)</f>
        <v>253</v>
      </c>
      <c r="AA9" s="1">
        <v>97</v>
      </c>
      <c r="AB9" s="1">
        <v>76</v>
      </c>
      <c r="AC9" s="1">
        <v>80</v>
      </c>
    </row>
    <row r="10" spans="1:29" ht="21" customHeight="1">
      <c r="A10" s="333" t="s">
        <v>60</v>
      </c>
      <c r="B10" s="331">
        <f>SUM(C10:D10)</f>
        <v>39</v>
      </c>
      <c r="C10" s="330">
        <v>23</v>
      </c>
      <c r="D10" s="330">
        <v>16</v>
      </c>
      <c r="E10" s="331">
        <f>SUM(F10:G10)</f>
        <v>31</v>
      </c>
      <c r="F10" s="330">
        <v>4</v>
      </c>
      <c r="G10" s="330">
        <v>27</v>
      </c>
      <c r="H10" s="329">
        <f>SUM(I10:K10)</f>
        <v>15</v>
      </c>
      <c r="I10" s="1">
        <v>2</v>
      </c>
      <c r="J10" s="1">
        <v>2</v>
      </c>
      <c r="K10" s="1">
        <v>11</v>
      </c>
      <c r="R10" s="284" t="s">
        <v>318</v>
      </c>
      <c r="S10" s="209"/>
      <c r="T10" s="350">
        <f>SUM(U10:V10)</f>
        <v>586</v>
      </c>
      <c r="U10" s="1">
        <v>239</v>
      </c>
      <c r="V10" s="1">
        <v>347</v>
      </c>
      <c r="W10" s="69">
        <f>SUM(X10:Y10)</f>
        <v>161</v>
      </c>
      <c r="X10" s="1">
        <v>41</v>
      </c>
      <c r="Y10" s="1">
        <v>120</v>
      </c>
      <c r="Z10" s="67">
        <f>SUM(AA10:AC10)</f>
        <v>237</v>
      </c>
      <c r="AA10" s="1">
        <v>96</v>
      </c>
      <c r="AB10" s="1">
        <v>68</v>
      </c>
      <c r="AC10" s="1">
        <v>73</v>
      </c>
    </row>
    <row r="11" spans="1:29" ht="21" customHeight="1">
      <c r="A11" s="332" t="s">
        <v>59</v>
      </c>
      <c r="B11" s="331">
        <f>SUM(C11:D11)</f>
        <v>42</v>
      </c>
      <c r="C11" s="330">
        <v>26</v>
      </c>
      <c r="D11" s="330">
        <v>16</v>
      </c>
      <c r="E11" s="331">
        <f>SUM(F11:G11)</f>
        <v>32</v>
      </c>
      <c r="F11" s="330">
        <v>4</v>
      </c>
      <c r="G11" s="330">
        <v>28</v>
      </c>
      <c r="H11" s="329">
        <f>SUM(I11:K11)</f>
        <v>17</v>
      </c>
      <c r="I11" s="1">
        <v>3</v>
      </c>
      <c r="J11" s="1">
        <v>2</v>
      </c>
      <c r="K11" s="1">
        <v>12</v>
      </c>
      <c r="R11" s="284" t="s">
        <v>317</v>
      </c>
      <c r="S11" s="209"/>
      <c r="T11" s="350">
        <f>SUM(U11:V11)</f>
        <v>565</v>
      </c>
      <c r="U11" s="63">
        <v>228</v>
      </c>
      <c r="V11" s="63">
        <v>337</v>
      </c>
      <c r="W11" s="69">
        <f>SUM(X11:Y11)</f>
        <v>160</v>
      </c>
      <c r="X11" s="63">
        <v>40</v>
      </c>
      <c r="Y11" s="63">
        <v>120</v>
      </c>
      <c r="Z11" s="67">
        <f>SUM(AA11:AC11)</f>
        <v>240</v>
      </c>
      <c r="AA11" s="63">
        <v>97</v>
      </c>
      <c r="AB11" s="63">
        <v>66</v>
      </c>
      <c r="AC11" s="63">
        <v>77</v>
      </c>
    </row>
    <row r="12" spans="1:29" ht="21" customHeight="1">
      <c r="A12" s="328" t="s">
        <v>58</v>
      </c>
      <c r="B12" s="327">
        <f>SUM(C12:D12)</f>
        <v>41</v>
      </c>
      <c r="C12" s="325">
        <v>24</v>
      </c>
      <c r="D12" s="325">
        <v>17</v>
      </c>
      <c r="E12" s="327">
        <f>SUM(F12:G12)</f>
        <v>31</v>
      </c>
      <c r="F12" s="325">
        <v>4</v>
      </c>
      <c r="G12" s="325">
        <v>27</v>
      </c>
      <c r="H12" s="326">
        <f>SUM(I12:K12)</f>
        <v>16</v>
      </c>
      <c r="I12" s="325">
        <v>3</v>
      </c>
      <c r="J12" s="325">
        <v>2</v>
      </c>
      <c r="K12" s="325">
        <v>11</v>
      </c>
      <c r="R12" s="367" t="s">
        <v>316</v>
      </c>
      <c r="S12" s="363"/>
      <c r="T12" s="349">
        <f>SUM(U12:V12)</f>
        <v>563</v>
      </c>
      <c r="U12" s="325">
        <v>224</v>
      </c>
      <c r="V12" s="325">
        <v>339</v>
      </c>
      <c r="W12" s="327">
        <f>SUM(X12:Y12)</f>
        <v>157</v>
      </c>
      <c r="X12" s="325">
        <v>37</v>
      </c>
      <c r="Y12" s="325">
        <v>120</v>
      </c>
      <c r="Z12" s="326">
        <f>SUM(AA12:AC12)</f>
        <v>242</v>
      </c>
      <c r="AA12" s="325">
        <v>97</v>
      </c>
      <c r="AB12" s="325">
        <v>65</v>
      </c>
      <c r="AC12" s="325">
        <v>80</v>
      </c>
    </row>
    <row r="13" spans="1:28" ht="21" customHeight="1">
      <c r="A13" s="1" t="s">
        <v>295</v>
      </c>
      <c r="B13" s="1"/>
      <c r="C13" s="1"/>
      <c r="D13" s="1"/>
      <c r="E13" s="1"/>
      <c r="F13" s="1"/>
      <c r="G13" s="1"/>
      <c r="H13" s="1"/>
      <c r="I13" s="1"/>
      <c r="J13" s="1"/>
      <c r="K13" s="1"/>
      <c r="R13" s="1" t="s">
        <v>315</v>
      </c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1" customHeight="1">
      <c r="A14" s="1" t="s">
        <v>33</v>
      </c>
      <c r="B14" s="1"/>
      <c r="C14" s="1"/>
      <c r="D14" s="1"/>
      <c r="E14" s="1"/>
      <c r="F14" s="1"/>
      <c r="G14" s="1"/>
      <c r="H14" s="1"/>
      <c r="I14" s="1"/>
      <c r="J14" s="1"/>
      <c r="K14" s="1"/>
      <c r="R14" s="1" t="s">
        <v>33</v>
      </c>
      <c r="S14" s="1"/>
      <c r="T14" s="1"/>
      <c r="U14" s="1"/>
      <c r="V14" s="1"/>
      <c r="W14" s="1"/>
      <c r="X14" s="1"/>
      <c r="Y14" s="1"/>
      <c r="Z14" s="1"/>
      <c r="AA14" s="1"/>
      <c r="AB14" s="1"/>
    </row>
    <row r="16" spans="1:16" ht="21" customHeight="1">
      <c r="A16" s="38" t="s">
        <v>314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ht="21" customHeight="1">
      <c r="A17" s="116" t="s">
        <v>313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1:28" ht="21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46" t="s">
        <v>215</v>
      </c>
      <c r="R18" s="38" t="s">
        <v>342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 ht="21" customHeight="1">
      <c r="A19" s="129" t="s">
        <v>302</v>
      </c>
      <c r="B19" s="131" t="s">
        <v>312</v>
      </c>
      <c r="C19" s="126"/>
      <c r="D19" s="125"/>
      <c r="E19" s="131" t="s">
        <v>311</v>
      </c>
      <c r="F19" s="125"/>
      <c r="G19" s="131" t="s">
        <v>310</v>
      </c>
      <c r="H19" s="125"/>
      <c r="I19" s="123" t="s">
        <v>309</v>
      </c>
      <c r="J19" s="122"/>
      <c r="K19" s="122"/>
      <c r="L19" s="122"/>
      <c r="M19" s="122"/>
      <c r="N19" s="122"/>
      <c r="O19" s="122"/>
      <c r="P19" s="122"/>
      <c r="R19" s="116" t="s">
        <v>341</v>
      </c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21" customHeight="1" thickBot="1">
      <c r="A20" s="93"/>
      <c r="B20" s="113"/>
      <c r="C20" s="112"/>
      <c r="D20" s="111"/>
      <c r="E20" s="113"/>
      <c r="F20" s="111"/>
      <c r="G20" s="113"/>
      <c r="H20" s="111"/>
      <c r="I20" s="109" t="s">
        <v>2</v>
      </c>
      <c r="J20" s="107"/>
      <c r="K20" s="109" t="s">
        <v>308</v>
      </c>
      <c r="L20" s="107"/>
      <c r="M20" s="109" t="s">
        <v>307</v>
      </c>
      <c r="N20" s="107"/>
      <c r="O20" s="109" t="s">
        <v>306</v>
      </c>
      <c r="P20" s="108"/>
      <c r="R20" s="1"/>
      <c r="T20" s="1"/>
      <c r="U20" s="1"/>
      <c r="V20" s="1"/>
      <c r="W20" s="1"/>
      <c r="X20" s="1"/>
      <c r="Y20" s="1"/>
      <c r="Z20" s="1"/>
      <c r="AA20" s="1"/>
      <c r="AB20" s="65" t="s">
        <v>340</v>
      </c>
    </row>
    <row r="21" spans="1:28" ht="21" customHeight="1">
      <c r="A21" s="111"/>
      <c r="B21" s="100" t="s">
        <v>2</v>
      </c>
      <c r="C21" s="13" t="s">
        <v>3</v>
      </c>
      <c r="D21" s="13" t="s">
        <v>4</v>
      </c>
      <c r="E21" s="13" t="s">
        <v>3</v>
      </c>
      <c r="F21" s="13" t="s">
        <v>4</v>
      </c>
      <c r="G21" s="13" t="s">
        <v>3</v>
      </c>
      <c r="H21" s="13" t="s">
        <v>4</v>
      </c>
      <c r="I21" s="13" t="s">
        <v>3</v>
      </c>
      <c r="J21" s="13" t="s">
        <v>4</v>
      </c>
      <c r="K21" s="13" t="s">
        <v>3</v>
      </c>
      <c r="L21" s="13" t="s">
        <v>4</v>
      </c>
      <c r="M21" s="13" t="s">
        <v>3</v>
      </c>
      <c r="N21" s="13" t="s">
        <v>4</v>
      </c>
      <c r="O21" s="13" t="s">
        <v>3</v>
      </c>
      <c r="P21" s="14" t="s">
        <v>4</v>
      </c>
      <c r="R21" s="371" t="s">
        <v>365</v>
      </c>
      <c r="S21" s="364"/>
      <c r="T21" s="370" t="s">
        <v>339</v>
      </c>
      <c r="U21" s="122"/>
      <c r="V21" s="121"/>
      <c r="W21" s="123" t="s">
        <v>338</v>
      </c>
      <c r="X21" s="121"/>
      <c r="Y21" s="123" t="s">
        <v>337</v>
      </c>
      <c r="Z21" s="121"/>
      <c r="AA21" s="123" t="s">
        <v>336</v>
      </c>
      <c r="AB21" s="122"/>
    </row>
    <row r="22" spans="1:28" ht="21" customHeight="1">
      <c r="A22" s="9" t="s">
        <v>62</v>
      </c>
      <c r="B22" s="345">
        <f>SUM(C22:D22)</f>
        <v>46</v>
      </c>
      <c r="C22" s="334">
        <f>SUM(E22,G22,I22)</f>
        <v>35</v>
      </c>
      <c r="D22" s="334">
        <f>SUM(F22,H22,J22)</f>
        <v>11</v>
      </c>
      <c r="E22" s="330">
        <v>1</v>
      </c>
      <c r="F22" s="344" t="s">
        <v>12</v>
      </c>
      <c r="G22" s="330">
        <v>4</v>
      </c>
      <c r="H22" s="344">
        <v>3</v>
      </c>
      <c r="I22" s="343">
        <f>SUM(K22,M22,O22)</f>
        <v>30</v>
      </c>
      <c r="J22" s="343">
        <f>SUM(L22,N22,P22)</f>
        <v>8</v>
      </c>
      <c r="K22" s="1">
        <v>6</v>
      </c>
      <c r="L22" s="1">
        <v>1</v>
      </c>
      <c r="M22" s="1">
        <v>24</v>
      </c>
      <c r="N22" s="1">
        <v>7</v>
      </c>
      <c r="O22" s="61" t="s">
        <v>12</v>
      </c>
      <c r="P22" s="61" t="s">
        <v>12</v>
      </c>
      <c r="R22" s="365"/>
      <c r="S22" s="366"/>
      <c r="T22" s="13" t="s">
        <v>2</v>
      </c>
      <c r="U22" s="11" t="s">
        <v>3</v>
      </c>
      <c r="V22" s="11" t="s">
        <v>4</v>
      </c>
      <c r="W22" s="11" t="s">
        <v>3</v>
      </c>
      <c r="X22" s="11" t="s">
        <v>4</v>
      </c>
      <c r="Y22" s="11" t="s">
        <v>3</v>
      </c>
      <c r="Z22" s="11" t="s">
        <v>4</v>
      </c>
      <c r="AA22" s="11" t="s">
        <v>3</v>
      </c>
      <c r="AB22" s="10" t="s">
        <v>4</v>
      </c>
    </row>
    <row r="23" spans="1:28" ht="21" customHeight="1">
      <c r="A23" s="333" t="s">
        <v>61</v>
      </c>
      <c r="B23" s="341">
        <f>SUM(C23:D23)</f>
        <v>45</v>
      </c>
      <c r="C23" s="339">
        <f>SUM(E23,G23,I23)</f>
        <v>32</v>
      </c>
      <c r="D23" s="339">
        <f>SUM(F23,H23,J23)</f>
        <v>13</v>
      </c>
      <c r="E23" s="321">
        <v>3</v>
      </c>
      <c r="F23" s="342">
        <v>2</v>
      </c>
      <c r="G23" s="321">
        <v>2</v>
      </c>
      <c r="H23" s="342">
        <v>3</v>
      </c>
      <c r="I23" s="339">
        <f>SUM(K23,M23,O23)</f>
        <v>27</v>
      </c>
      <c r="J23" s="339">
        <f>SUM(L23,N23,P23)</f>
        <v>8</v>
      </c>
      <c r="K23" s="25">
        <v>6</v>
      </c>
      <c r="L23" s="25">
        <v>1</v>
      </c>
      <c r="M23" s="25">
        <v>21</v>
      </c>
      <c r="N23" s="25">
        <v>7</v>
      </c>
      <c r="O23" s="61" t="s">
        <v>12</v>
      </c>
      <c r="P23" s="61" t="s">
        <v>12</v>
      </c>
      <c r="R23" s="145" t="s">
        <v>242</v>
      </c>
      <c r="S23" s="115"/>
      <c r="T23" s="285">
        <f>SUM(U23:V23)</f>
        <v>829</v>
      </c>
      <c r="U23" s="134">
        <f>SUM(W23,Y23,AA23)</f>
        <v>537</v>
      </c>
      <c r="V23" s="134">
        <f>SUM(X23,Z23,AB23)</f>
        <v>292</v>
      </c>
      <c r="W23" s="25">
        <v>175</v>
      </c>
      <c r="X23" s="25">
        <v>95</v>
      </c>
      <c r="Y23" s="25">
        <v>142</v>
      </c>
      <c r="Z23" s="25">
        <v>74</v>
      </c>
      <c r="AA23" s="25">
        <v>220</v>
      </c>
      <c r="AB23" s="25">
        <v>123</v>
      </c>
    </row>
    <row r="24" spans="1:28" ht="21" customHeight="1">
      <c r="A24" s="333" t="s">
        <v>60</v>
      </c>
      <c r="B24" s="341">
        <f>SUM(C24:D24)</f>
        <v>41</v>
      </c>
      <c r="C24" s="339">
        <f>SUM(E24,G24,I24)</f>
        <v>27</v>
      </c>
      <c r="D24" s="339">
        <f>SUM(F24,H24,J24)</f>
        <v>14</v>
      </c>
      <c r="E24" s="321">
        <v>2</v>
      </c>
      <c r="F24" s="342">
        <v>2</v>
      </c>
      <c r="G24" s="321">
        <v>2</v>
      </c>
      <c r="H24" s="340">
        <v>2</v>
      </c>
      <c r="I24" s="339">
        <f>SUM(K24,M24,O24)</f>
        <v>23</v>
      </c>
      <c r="J24" s="339">
        <f>SUM(L24,N24,P24)</f>
        <v>10</v>
      </c>
      <c r="K24" s="25">
        <v>5</v>
      </c>
      <c r="L24" s="25">
        <v>3</v>
      </c>
      <c r="M24" s="25">
        <v>18</v>
      </c>
      <c r="N24" s="25">
        <v>7</v>
      </c>
      <c r="O24" s="61" t="s">
        <v>12</v>
      </c>
      <c r="P24" s="61" t="s">
        <v>12</v>
      </c>
      <c r="R24" s="284" t="s">
        <v>319</v>
      </c>
      <c r="S24" s="209"/>
      <c r="T24" s="69">
        <f>SUM(U24:V24)</f>
        <v>780</v>
      </c>
      <c r="U24" s="63">
        <f>SUM(W24,Y24,AA24)</f>
        <v>509</v>
      </c>
      <c r="V24" s="63">
        <f>SUM(X24,Z24,AB24)</f>
        <v>271</v>
      </c>
      <c r="W24" s="25">
        <v>163</v>
      </c>
      <c r="X24" s="25">
        <v>89</v>
      </c>
      <c r="Y24" s="25">
        <v>143</v>
      </c>
      <c r="Z24" s="25">
        <v>71</v>
      </c>
      <c r="AA24" s="25">
        <v>203</v>
      </c>
      <c r="AB24" s="25">
        <v>111</v>
      </c>
    </row>
    <row r="25" spans="1:28" ht="21" customHeight="1">
      <c r="A25" s="333" t="s">
        <v>59</v>
      </c>
      <c r="B25" s="341">
        <f>SUM(C25:D25)</f>
        <v>49</v>
      </c>
      <c r="C25" s="339">
        <f>SUM(E25,G25,I25)</f>
        <v>33</v>
      </c>
      <c r="D25" s="339">
        <f>SUM(F25,H25,J25)</f>
        <v>16</v>
      </c>
      <c r="E25" s="321">
        <v>2</v>
      </c>
      <c r="F25" s="340">
        <v>3</v>
      </c>
      <c r="G25" s="321">
        <v>3</v>
      </c>
      <c r="H25" s="340">
        <v>1</v>
      </c>
      <c r="I25" s="339">
        <f>SUM(K25,M25,O25)</f>
        <v>28</v>
      </c>
      <c r="J25" s="339">
        <f>SUM(L25,N25,P25)</f>
        <v>12</v>
      </c>
      <c r="K25" s="25">
        <v>6</v>
      </c>
      <c r="L25" s="25">
        <v>6</v>
      </c>
      <c r="M25" s="25">
        <v>22</v>
      </c>
      <c r="N25" s="25">
        <v>6</v>
      </c>
      <c r="O25" s="61" t="s">
        <v>12</v>
      </c>
      <c r="P25" s="61" t="s">
        <v>12</v>
      </c>
      <c r="R25" s="284" t="s">
        <v>318</v>
      </c>
      <c r="S25" s="209"/>
      <c r="T25" s="69">
        <f>SUM(U25:V25)</f>
        <v>705</v>
      </c>
      <c r="U25" s="63">
        <f>SUM(W25,Y25,AA25)</f>
        <v>468</v>
      </c>
      <c r="V25" s="63">
        <f>SUM(X25,Z25,AB25)</f>
        <v>237</v>
      </c>
      <c r="W25" s="25">
        <v>164</v>
      </c>
      <c r="X25" s="25">
        <v>84</v>
      </c>
      <c r="Y25" s="25">
        <v>135</v>
      </c>
      <c r="Z25" s="25">
        <v>56</v>
      </c>
      <c r="AA25" s="25">
        <v>169</v>
      </c>
      <c r="AB25" s="25">
        <v>97</v>
      </c>
    </row>
    <row r="26" spans="1:28" ht="21" customHeight="1">
      <c r="A26" s="328" t="s">
        <v>58</v>
      </c>
      <c r="B26" s="338">
        <f>SUM(C26:D26)</f>
        <v>42</v>
      </c>
      <c r="C26" s="326">
        <f>SUM(E26,G26,I26)</f>
        <v>26</v>
      </c>
      <c r="D26" s="326">
        <f>SUM(F26,H26,J26)</f>
        <v>16</v>
      </c>
      <c r="E26" s="325">
        <v>2</v>
      </c>
      <c r="F26" s="337">
        <v>3</v>
      </c>
      <c r="G26" s="325">
        <v>2</v>
      </c>
      <c r="H26" s="325">
        <v>1</v>
      </c>
      <c r="I26" s="326">
        <f>SUM(K26,M26,O26)</f>
        <v>22</v>
      </c>
      <c r="J26" s="326">
        <f>SUM(L26,N26,P26)</f>
        <v>12</v>
      </c>
      <c r="K26" s="325">
        <v>2</v>
      </c>
      <c r="L26" s="325">
        <v>6</v>
      </c>
      <c r="M26" s="325">
        <v>20</v>
      </c>
      <c r="N26" s="325">
        <v>6</v>
      </c>
      <c r="O26" s="337" t="s">
        <v>12</v>
      </c>
      <c r="P26" s="337" t="s">
        <v>12</v>
      </c>
      <c r="R26" s="284" t="s">
        <v>317</v>
      </c>
      <c r="S26" s="209"/>
      <c r="T26" s="69">
        <f>SUM(U26:V26)</f>
        <v>724</v>
      </c>
      <c r="U26" s="63">
        <f>SUM(W26,Y26,AA26)</f>
        <v>472</v>
      </c>
      <c r="V26" s="63">
        <f>SUM(X26,Z26,AB26)</f>
        <v>252</v>
      </c>
      <c r="W26" s="63">
        <v>164</v>
      </c>
      <c r="X26" s="63">
        <v>82</v>
      </c>
      <c r="Y26" s="63">
        <v>124</v>
      </c>
      <c r="Z26" s="63">
        <v>66</v>
      </c>
      <c r="AA26" s="63">
        <v>184</v>
      </c>
      <c r="AB26" s="63">
        <v>104</v>
      </c>
    </row>
    <row r="27" spans="1:28" ht="21" customHeight="1">
      <c r="A27" s="1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R27" s="367" t="s">
        <v>316</v>
      </c>
      <c r="S27" s="363"/>
      <c r="T27" s="327">
        <f>SUM(U27:V27)</f>
        <v>715</v>
      </c>
      <c r="U27" s="347">
        <f>SUM(W27,Y27,AA27)</f>
        <v>470</v>
      </c>
      <c r="V27" s="347">
        <f>SUM(X27,Z27,AB27)</f>
        <v>245</v>
      </c>
      <c r="W27" s="325">
        <v>155</v>
      </c>
      <c r="X27" s="325">
        <v>77</v>
      </c>
      <c r="Y27" s="325">
        <v>113</v>
      </c>
      <c r="Z27" s="325">
        <v>64</v>
      </c>
      <c r="AA27" s="325">
        <v>202</v>
      </c>
      <c r="AB27" s="325">
        <v>104</v>
      </c>
    </row>
    <row r="28" spans="18:27" ht="21" customHeight="1">
      <c r="R28" s="1" t="s">
        <v>33</v>
      </c>
      <c r="S28" s="1"/>
      <c r="T28" s="1"/>
      <c r="U28" s="1"/>
      <c r="V28" s="1"/>
      <c r="W28" s="1"/>
      <c r="X28" s="1"/>
      <c r="Y28" s="1"/>
      <c r="Z28" s="1"/>
      <c r="AA28" s="1"/>
    </row>
    <row r="29" spans="1:12" ht="21" customHeight="1">
      <c r="A29" s="38" t="s">
        <v>324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21" customHeight="1">
      <c r="A30" s="116" t="s">
        <v>304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21" customHeight="1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46" t="s">
        <v>303</v>
      </c>
    </row>
    <row r="32" spans="1:29" ht="21" customHeight="1">
      <c r="A32" s="129" t="s">
        <v>302</v>
      </c>
      <c r="B32" s="123" t="s">
        <v>323</v>
      </c>
      <c r="C32" s="122"/>
      <c r="D32" s="121"/>
      <c r="E32" s="123" t="s">
        <v>322</v>
      </c>
      <c r="F32" s="122"/>
      <c r="G32" s="121"/>
      <c r="H32" s="123" t="s">
        <v>321</v>
      </c>
      <c r="I32" s="122"/>
      <c r="J32" s="122"/>
      <c r="K32" s="122"/>
      <c r="L32" s="122"/>
      <c r="R32" s="38" t="s">
        <v>364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ht="21" customHeight="1">
      <c r="A33" s="111"/>
      <c r="B33" s="13" t="s">
        <v>2</v>
      </c>
      <c r="C33" s="13" t="s">
        <v>3</v>
      </c>
      <c r="D33" s="13" t="s">
        <v>4</v>
      </c>
      <c r="E33" s="13" t="s">
        <v>2</v>
      </c>
      <c r="F33" s="13" t="s">
        <v>3</v>
      </c>
      <c r="G33" s="13" t="s">
        <v>4</v>
      </c>
      <c r="H33" s="13" t="s">
        <v>2</v>
      </c>
      <c r="I33" s="13" t="s">
        <v>320</v>
      </c>
      <c r="J33" s="13" t="s">
        <v>298</v>
      </c>
      <c r="K33" s="13" t="s">
        <v>297</v>
      </c>
      <c r="L33" s="14" t="s">
        <v>296</v>
      </c>
      <c r="R33" s="361" t="s">
        <v>363</v>
      </c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</row>
    <row r="34" spans="1:29" ht="21" customHeight="1" thickBot="1">
      <c r="A34" s="9" t="s">
        <v>62</v>
      </c>
      <c r="B34" s="285">
        <f>SUM(C34:D34)</f>
        <v>49</v>
      </c>
      <c r="C34" s="25">
        <v>24</v>
      </c>
      <c r="D34" s="25">
        <v>25</v>
      </c>
      <c r="E34" s="285">
        <f>SUM(F34:G34)</f>
        <v>25</v>
      </c>
      <c r="F34" s="25">
        <v>3</v>
      </c>
      <c r="G34" s="25">
        <v>22</v>
      </c>
      <c r="H34" s="134">
        <f>SUM(I34:L34)</f>
        <v>21</v>
      </c>
      <c r="I34" s="25">
        <v>3</v>
      </c>
      <c r="J34" s="25">
        <v>6</v>
      </c>
      <c r="K34" s="25">
        <v>4</v>
      </c>
      <c r="L34" s="25">
        <v>8</v>
      </c>
      <c r="R34" s="1"/>
      <c r="S34" s="182"/>
      <c r="T34" s="182"/>
      <c r="U34" s="182"/>
      <c r="V34" s="182"/>
      <c r="W34" s="182"/>
      <c r="X34" s="182"/>
      <c r="Y34" s="182"/>
      <c r="Z34" s="182"/>
      <c r="AA34" s="182"/>
      <c r="AB34" s="1"/>
      <c r="AC34" s="61" t="s">
        <v>362</v>
      </c>
    </row>
    <row r="35" spans="1:29" ht="21" customHeight="1">
      <c r="A35" s="333" t="s">
        <v>319</v>
      </c>
      <c r="B35" s="69">
        <f>SUM(C35:D35)</f>
        <v>53</v>
      </c>
      <c r="C35" s="25">
        <v>24</v>
      </c>
      <c r="D35" s="25">
        <v>29</v>
      </c>
      <c r="E35" s="69">
        <f>SUM(F35:G35)</f>
        <v>24</v>
      </c>
      <c r="F35" s="25">
        <v>2</v>
      </c>
      <c r="G35" s="25">
        <v>22</v>
      </c>
      <c r="H35" s="63">
        <f>SUM(I35:L35)</f>
        <v>21</v>
      </c>
      <c r="I35" s="25">
        <v>4</v>
      </c>
      <c r="J35" s="25">
        <v>5</v>
      </c>
      <c r="K35" s="25">
        <v>4</v>
      </c>
      <c r="L35" s="25">
        <v>8</v>
      </c>
      <c r="R35" s="130" t="s">
        <v>361</v>
      </c>
      <c r="S35" s="125"/>
      <c r="T35" s="360"/>
      <c r="U35" s="123" t="s">
        <v>360</v>
      </c>
      <c r="V35" s="122"/>
      <c r="W35" s="122"/>
      <c r="X35" s="122"/>
      <c r="Y35" s="122"/>
      <c r="Z35" s="122"/>
      <c r="AA35" s="122"/>
      <c r="AB35" s="122"/>
      <c r="AC35" s="122"/>
    </row>
    <row r="36" spans="1:29" ht="21" customHeight="1">
      <c r="A36" s="333" t="s">
        <v>318</v>
      </c>
      <c r="B36" s="69">
        <f>SUM(C36:D36)</f>
        <v>52</v>
      </c>
      <c r="C36" s="25">
        <v>24</v>
      </c>
      <c r="D36" s="25">
        <v>28</v>
      </c>
      <c r="E36" s="69">
        <f>SUM(F36:G36)</f>
        <v>24</v>
      </c>
      <c r="F36" s="25">
        <v>2</v>
      </c>
      <c r="G36" s="25">
        <v>22</v>
      </c>
      <c r="H36" s="63">
        <f>SUM(I36:L36)</f>
        <v>20</v>
      </c>
      <c r="I36" s="25">
        <v>4</v>
      </c>
      <c r="J36" s="25">
        <v>5</v>
      </c>
      <c r="K36" s="25">
        <v>4</v>
      </c>
      <c r="L36" s="25">
        <v>7</v>
      </c>
      <c r="R36" s="223"/>
      <c r="S36" s="93"/>
      <c r="T36" s="9" t="s">
        <v>359</v>
      </c>
      <c r="U36" s="109" t="s">
        <v>358</v>
      </c>
      <c r="V36" s="108"/>
      <c r="W36" s="107"/>
      <c r="X36" s="109" t="s">
        <v>357</v>
      </c>
      <c r="Y36" s="107"/>
      <c r="Z36" s="109" t="s">
        <v>356</v>
      </c>
      <c r="AA36" s="107"/>
      <c r="AB36" s="359" t="s">
        <v>355</v>
      </c>
      <c r="AC36" s="359"/>
    </row>
    <row r="37" spans="1:29" ht="21" customHeight="1">
      <c r="A37" s="333" t="s">
        <v>317</v>
      </c>
      <c r="B37" s="69">
        <f>SUM(C37:D37)</f>
        <v>55</v>
      </c>
      <c r="C37" s="25">
        <v>23</v>
      </c>
      <c r="D37" s="25">
        <v>32</v>
      </c>
      <c r="E37" s="69">
        <f>SUM(F37:G37)</f>
        <v>26</v>
      </c>
      <c r="F37" s="25">
        <v>2</v>
      </c>
      <c r="G37" s="25">
        <v>24</v>
      </c>
      <c r="H37" s="63">
        <f>SUM(I37:L37)</f>
        <v>18</v>
      </c>
      <c r="I37" s="25">
        <v>3</v>
      </c>
      <c r="J37" s="25">
        <v>5</v>
      </c>
      <c r="K37" s="25">
        <v>3</v>
      </c>
      <c r="L37" s="25">
        <v>7</v>
      </c>
      <c r="R37" s="112"/>
      <c r="S37" s="111"/>
      <c r="T37" s="13"/>
      <c r="U37" s="14" t="s">
        <v>2</v>
      </c>
      <c r="V37" s="148" t="s">
        <v>354</v>
      </c>
      <c r="W37" s="13" t="s">
        <v>353</v>
      </c>
      <c r="X37" s="100" t="s">
        <v>354</v>
      </c>
      <c r="Y37" s="13" t="s">
        <v>353</v>
      </c>
      <c r="Z37" s="13" t="s">
        <v>354</v>
      </c>
      <c r="AA37" s="13" t="s">
        <v>353</v>
      </c>
      <c r="AB37" s="13" t="s">
        <v>354</v>
      </c>
      <c r="AC37" s="14" t="s">
        <v>353</v>
      </c>
    </row>
    <row r="38" spans="1:29" ht="21" customHeight="1">
      <c r="A38" s="328" t="s">
        <v>316</v>
      </c>
      <c r="B38" s="327">
        <f>SUM(C38:D38)</f>
        <v>48</v>
      </c>
      <c r="C38" s="325">
        <v>21</v>
      </c>
      <c r="D38" s="325">
        <v>27</v>
      </c>
      <c r="E38" s="327">
        <f>SUM(F38:G38)</f>
        <v>26</v>
      </c>
      <c r="F38" s="325">
        <v>2</v>
      </c>
      <c r="G38" s="325">
        <v>24</v>
      </c>
      <c r="H38" s="347">
        <f>SUM(I38:L38)</f>
        <v>19</v>
      </c>
      <c r="I38" s="325">
        <v>4</v>
      </c>
      <c r="J38" s="325">
        <v>5</v>
      </c>
      <c r="K38" s="325">
        <v>4</v>
      </c>
      <c r="L38" s="325">
        <v>6</v>
      </c>
      <c r="R38" s="358" t="s">
        <v>352</v>
      </c>
      <c r="S38" s="357"/>
      <c r="T38" s="356">
        <f>SUM(T40:T44)</f>
        <v>40</v>
      </c>
      <c r="U38" s="356">
        <f>SUM(U40:U44)</f>
        <v>122</v>
      </c>
      <c r="V38" s="356">
        <f>SUM(V40:V44)</f>
        <v>119</v>
      </c>
      <c r="W38" s="356">
        <f>SUM(W40:W44)</f>
        <v>3</v>
      </c>
      <c r="X38" s="356">
        <f>SUM(X40:X44)</f>
        <v>9</v>
      </c>
      <c r="Y38" s="356">
        <f>SUM(Y40:Y44)</f>
        <v>1</v>
      </c>
      <c r="Z38" s="356">
        <f>SUM(Z40:Z44)</f>
        <v>110</v>
      </c>
      <c r="AA38" s="356">
        <f>SUM(AA40:AA44)</f>
        <v>1</v>
      </c>
      <c r="AB38" s="78" t="s">
        <v>29</v>
      </c>
      <c r="AC38" s="356">
        <f>SUM(AC40:AC44)</f>
        <v>1</v>
      </c>
    </row>
    <row r="39" spans="1:29" ht="21" customHeight="1">
      <c r="A39" s="1" t="s">
        <v>315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R39" s="315"/>
      <c r="S39" s="166"/>
      <c r="T39" s="155"/>
      <c r="U39" s="155"/>
      <c r="V39" s="155"/>
      <c r="W39" s="155"/>
      <c r="X39" s="155"/>
      <c r="Y39" s="155"/>
      <c r="Z39" s="155"/>
      <c r="AA39" s="155"/>
      <c r="AB39" s="65"/>
      <c r="AC39" s="155"/>
    </row>
    <row r="40" spans="1:29" ht="21" customHeight="1">
      <c r="A40" s="1" t="s">
        <v>33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R40" s="33" t="s">
        <v>351</v>
      </c>
      <c r="S40" s="355"/>
      <c r="T40" s="1">
        <v>3</v>
      </c>
      <c r="U40" s="69">
        <f>SUM(V40:W40)</f>
        <v>3</v>
      </c>
      <c r="V40" s="63">
        <f>SUM(X40,Z40,AB40)</f>
        <v>3</v>
      </c>
      <c r="W40" s="65" t="s">
        <v>29</v>
      </c>
      <c r="X40" s="1">
        <v>1</v>
      </c>
      <c r="Y40" s="65" t="s">
        <v>29</v>
      </c>
      <c r="Z40" s="1">
        <v>2</v>
      </c>
      <c r="AA40" s="65" t="s">
        <v>29</v>
      </c>
      <c r="AB40" s="65" t="s">
        <v>29</v>
      </c>
      <c r="AC40" s="65" t="s">
        <v>29</v>
      </c>
    </row>
    <row r="41" spans="18:29" ht="21" customHeight="1">
      <c r="R41" s="315"/>
      <c r="S41" s="166"/>
      <c r="T41" s="155"/>
      <c r="U41" s="155"/>
      <c r="V41" s="155"/>
      <c r="W41" s="155"/>
      <c r="X41" s="155"/>
      <c r="Y41" s="155"/>
      <c r="Z41" s="155"/>
      <c r="AA41" s="65"/>
      <c r="AB41" s="65"/>
      <c r="AC41" s="155"/>
    </row>
    <row r="42" spans="1:29" ht="21" customHeight="1">
      <c r="A42" s="38" t="s">
        <v>332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R42" s="33" t="s">
        <v>350</v>
      </c>
      <c r="S42" s="355"/>
      <c r="T42" s="1">
        <v>4</v>
      </c>
      <c r="U42" s="69">
        <f>SUM(V42:W42)</f>
        <v>9</v>
      </c>
      <c r="V42" s="63">
        <f>SUM(X42,Z42,AB42)</f>
        <v>9</v>
      </c>
      <c r="W42" s="65" t="s">
        <v>29</v>
      </c>
      <c r="X42" s="1">
        <v>2</v>
      </c>
      <c r="Y42" s="65" t="s">
        <v>29</v>
      </c>
      <c r="Z42" s="1">
        <v>7</v>
      </c>
      <c r="AA42" s="65" t="s">
        <v>29</v>
      </c>
      <c r="AB42" s="65" t="s">
        <v>29</v>
      </c>
      <c r="AC42" s="65" t="s">
        <v>29</v>
      </c>
    </row>
    <row r="43" spans="1:29" ht="21" customHeight="1">
      <c r="A43" s="182" t="s">
        <v>331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R43" s="315"/>
      <c r="S43" s="166"/>
      <c r="T43" s="155"/>
      <c r="U43" s="155"/>
      <c r="V43" s="155"/>
      <c r="W43" s="155"/>
      <c r="X43" s="155"/>
      <c r="Y43" s="155"/>
      <c r="Z43" s="155"/>
      <c r="AA43" s="155"/>
      <c r="AB43" s="65"/>
      <c r="AC43" s="155"/>
    </row>
    <row r="44" spans="1:29" ht="21" customHeight="1" thickBo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336" t="s">
        <v>215</v>
      </c>
      <c r="R44" s="33" t="s">
        <v>349</v>
      </c>
      <c r="S44" s="355"/>
      <c r="T44" s="1">
        <f>SUM(T45:T50)</f>
        <v>33</v>
      </c>
      <c r="U44" s="1">
        <f>SUM(U45:U50)</f>
        <v>110</v>
      </c>
      <c r="V44" s="1">
        <f>SUM(V45:V50)</f>
        <v>107</v>
      </c>
      <c r="W44" s="1">
        <f>SUM(W45:W50)</f>
        <v>3</v>
      </c>
      <c r="X44" s="1">
        <f>SUM(X45:X50)</f>
        <v>6</v>
      </c>
      <c r="Y44" s="1">
        <f>SUM(Y45:Y50)</f>
        <v>1</v>
      </c>
      <c r="Z44" s="1">
        <f>SUM(Z45:Z50)</f>
        <v>101</v>
      </c>
      <c r="AA44" s="1">
        <f>SUM(AA45:AA50)</f>
        <v>1</v>
      </c>
      <c r="AB44" s="65" t="s">
        <v>29</v>
      </c>
      <c r="AC44" s="1">
        <f>SUM(AC45:AC50)</f>
        <v>1</v>
      </c>
    </row>
    <row r="45" spans="1:29" ht="21" customHeight="1">
      <c r="A45" s="129" t="s">
        <v>330</v>
      </c>
      <c r="B45" s="123" t="s">
        <v>329</v>
      </c>
      <c r="C45" s="122"/>
      <c r="D45" s="121"/>
      <c r="E45" s="123" t="s">
        <v>328</v>
      </c>
      <c r="F45" s="121"/>
      <c r="G45" s="123" t="s">
        <v>327</v>
      </c>
      <c r="H45" s="121"/>
      <c r="I45" s="123" t="s">
        <v>326</v>
      </c>
      <c r="J45" s="121"/>
      <c r="K45" s="123" t="s">
        <v>325</v>
      </c>
      <c r="L45" s="122"/>
      <c r="R45" s="52"/>
      <c r="S45" s="66" t="s">
        <v>348</v>
      </c>
      <c r="T45" s="1">
        <v>5</v>
      </c>
      <c r="U45" s="69">
        <f>SUM(V45:W45)</f>
        <v>12</v>
      </c>
      <c r="V45" s="63">
        <f>SUM(X45,Z45,AB45)</f>
        <v>11</v>
      </c>
      <c r="W45" s="63">
        <f>SUM(Y45,AA45,AC45)</f>
        <v>1</v>
      </c>
      <c r="X45" s="1">
        <v>4</v>
      </c>
      <c r="Y45" s="1">
        <v>1</v>
      </c>
      <c r="Z45" s="1">
        <v>7</v>
      </c>
      <c r="AA45" s="65" t="s">
        <v>29</v>
      </c>
      <c r="AB45" s="65" t="s">
        <v>29</v>
      </c>
      <c r="AC45" s="65" t="s">
        <v>29</v>
      </c>
    </row>
    <row r="46" spans="1:29" ht="21" customHeight="1">
      <c r="A46" s="139"/>
      <c r="B46" s="13" t="s">
        <v>2</v>
      </c>
      <c r="C46" s="13" t="s">
        <v>3</v>
      </c>
      <c r="D46" s="13" t="s">
        <v>4</v>
      </c>
      <c r="E46" s="13" t="s">
        <v>3</v>
      </c>
      <c r="F46" s="13" t="s">
        <v>4</v>
      </c>
      <c r="G46" s="13" t="s">
        <v>3</v>
      </c>
      <c r="H46" s="13" t="s">
        <v>4</v>
      </c>
      <c r="I46" s="13" t="s">
        <v>3</v>
      </c>
      <c r="J46" s="13" t="s">
        <v>4</v>
      </c>
      <c r="K46" s="13" t="s">
        <v>3</v>
      </c>
      <c r="L46" s="14" t="s">
        <v>4</v>
      </c>
      <c r="R46" s="52"/>
      <c r="S46" s="66" t="s">
        <v>347</v>
      </c>
      <c r="T46" s="1">
        <v>13</v>
      </c>
      <c r="U46" s="69">
        <f>SUM(V46:W46)</f>
        <v>48</v>
      </c>
      <c r="V46" s="63">
        <f>SUM(X46,Z46,AB46)</f>
        <v>47</v>
      </c>
      <c r="W46" s="63">
        <f>SUM(Y46,AA46,AC46)</f>
        <v>1</v>
      </c>
      <c r="X46" s="1">
        <v>1</v>
      </c>
      <c r="Y46" s="65" t="s">
        <v>29</v>
      </c>
      <c r="Z46" s="1">
        <v>46</v>
      </c>
      <c r="AA46" s="1">
        <v>1</v>
      </c>
      <c r="AB46" s="65" t="s">
        <v>29</v>
      </c>
      <c r="AC46" s="65" t="s">
        <v>29</v>
      </c>
    </row>
    <row r="47" spans="1:29" ht="21" customHeight="1">
      <c r="A47" s="9" t="s">
        <v>62</v>
      </c>
      <c r="B47" s="285">
        <f>SUM(C47:D47)</f>
        <v>51</v>
      </c>
      <c r="C47" s="348">
        <f>SUM(E47,G47,I47,K47)</f>
        <v>29</v>
      </c>
      <c r="D47" s="348">
        <f>SUM(F47,H47,J47,L47)</f>
        <v>22</v>
      </c>
      <c r="E47" s="1">
        <v>8</v>
      </c>
      <c r="F47" s="1">
        <v>2</v>
      </c>
      <c r="G47" s="1">
        <v>9</v>
      </c>
      <c r="H47" s="1">
        <v>6</v>
      </c>
      <c r="I47" s="1">
        <v>5</v>
      </c>
      <c r="J47" s="1">
        <v>5</v>
      </c>
      <c r="K47" s="1">
        <v>7</v>
      </c>
      <c r="L47" s="1">
        <v>9</v>
      </c>
      <c r="R47" s="52"/>
      <c r="S47" s="66" t="s">
        <v>346</v>
      </c>
      <c r="T47" s="1">
        <v>1</v>
      </c>
      <c r="U47" s="69">
        <f>SUM(V47:W47)</f>
        <v>2</v>
      </c>
      <c r="V47" s="63">
        <f>SUM(X47,Z47,AB47)</f>
        <v>2</v>
      </c>
      <c r="W47" s="65" t="s">
        <v>29</v>
      </c>
      <c r="X47" s="65" t="s">
        <v>29</v>
      </c>
      <c r="Y47" s="65" t="s">
        <v>29</v>
      </c>
      <c r="Z47" s="1">
        <v>2</v>
      </c>
      <c r="AA47" s="65" t="s">
        <v>29</v>
      </c>
      <c r="AB47" s="65" t="s">
        <v>29</v>
      </c>
      <c r="AC47" s="65" t="s">
        <v>29</v>
      </c>
    </row>
    <row r="48" spans="1:29" ht="21" customHeight="1">
      <c r="A48" s="333" t="s">
        <v>319</v>
      </c>
      <c r="B48" s="69">
        <f>SUM(C48:D48)</f>
        <v>52</v>
      </c>
      <c r="C48" s="67">
        <f>SUM(E48,G48,I48,K48)</f>
        <v>30</v>
      </c>
      <c r="D48" s="67">
        <f>SUM(F48,H48,J48,L48)</f>
        <v>22</v>
      </c>
      <c r="E48" s="1">
        <v>8</v>
      </c>
      <c r="F48" s="1">
        <v>3</v>
      </c>
      <c r="G48" s="1">
        <v>9</v>
      </c>
      <c r="H48" s="1">
        <v>5</v>
      </c>
      <c r="I48" s="1">
        <v>5</v>
      </c>
      <c r="J48" s="1">
        <v>6</v>
      </c>
      <c r="K48" s="1">
        <v>8</v>
      </c>
      <c r="L48" s="1">
        <v>8</v>
      </c>
      <c r="R48" s="52"/>
      <c r="S48" s="66" t="s">
        <v>345</v>
      </c>
      <c r="T48" s="1">
        <v>5</v>
      </c>
      <c r="U48" s="69">
        <f>SUM(V48:W48)</f>
        <v>6</v>
      </c>
      <c r="V48" s="63">
        <f>SUM(X48,Z48,AB48)</f>
        <v>6</v>
      </c>
      <c r="W48" s="65" t="s">
        <v>29</v>
      </c>
      <c r="X48" s="1">
        <v>1</v>
      </c>
      <c r="Y48" s="65" t="s">
        <v>29</v>
      </c>
      <c r="Z48" s="1">
        <v>5</v>
      </c>
      <c r="AA48" s="65" t="s">
        <v>29</v>
      </c>
      <c r="AB48" s="65" t="s">
        <v>29</v>
      </c>
      <c r="AC48" s="65" t="s">
        <v>29</v>
      </c>
    </row>
    <row r="49" spans="1:29" ht="21" customHeight="1">
      <c r="A49" s="333" t="s">
        <v>318</v>
      </c>
      <c r="B49" s="69">
        <f>SUM(C49:D49)</f>
        <v>49</v>
      </c>
      <c r="C49" s="67">
        <f>SUM(E49,G49,I49,K49)</f>
        <v>30</v>
      </c>
      <c r="D49" s="67">
        <f>SUM(F49,H49,J49,L49)</f>
        <v>19</v>
      </c>
      <c r="E49" s="1">
        <v>6</v>
      </c>
      <c r="F49" s="1">
        <v>2</v>
      </c>
      <c r="G49" s="1">
        <v>11</v>
      </c>
      <c r="H49" s="1">
        <v>5</v>
      </c>
      <c r="I49" s="1">
        <v>4</v>
      </c>
      <c r="J49" s="1">
        <v>2</v>
      </c>
      <c r="K49" s="1">
        <v>9</v>
      </c>
      <c r="L49" s="1">
        <v>10</v>
      </c>
      <c r="R49" s="52"/>
      <c r="S49" s="66" t="s">
        <v>344</v>
      </c>
      <c r="T49" s="1">
        <v>1</v>
      </c>
      <c r="U49" s="69">
        <f>SUM(V49:W49)</f>
        <v>1</v>
      </c>
      <c r="V49" s="63">
        <f>SUM(X49,Z49,AB49)</f>
        <v>1</v>
      </c>
      <c r="W49" s="65" t="s">
        <v>29</v>
      </c>
      <c r="X49" s="65" t="s">
        <v>29</v>
      </c>
      <c r="Y49" s="65" t="s">
        <v>29</v>
      </c>
      <c r="Z49" s="1">
        <v>1</v>
      </c>
      <c r="AA49" s="65" t="s">
        <v>29</v>
      </c>
      <c r="AB49" s="65" t="s">
        <v>29</v>
      </c>
      <c r="AC49" s="65" t="s">
        <v>29</v>
      </c>
    </row>
    <row r="50" spans="1:29" ht="21" customHeight="1">
      <c r="A50" s="333" t="s">
        <v>317</v>
      </c>
      <c r="B50" s="69">
        <f>SUM(C50:D50)</f>
        <v>44</v>
      </c>
      <c r="C50" s="67">
        <f>SUM(E50,G50,I50,K50)</f>
        <v>27</v>
      </c>
      <c r="D50" s="67">
        <f>SUM(F50,H50,J50,L50)</f>
        <v>17</v>
      </c>
      <c r="E50" s="1">
        <v>3</v>
      </c>
      <c r="F50" s="1">
        <v>3</v>
      </c>
      <c r="G50" s="1">
        <v>11</v>
      </c>
      <c r="H50" s="1">
        <v>4</v>
      </c>
      <c r="I50" s="1">
        <v>4</v>
      </c>
      <c r="J50" s="1">
        <v>3</v>
      </c>
      <c r="K50" s="1">
        <v>9</v>
      </c>
      <c r="L50" s="1">
        <v>7</v>
      </c>
      <c r="R50" s="354"/>
      <c r="S50" s="60" t="s">
        <v>343</v>
      </c>
      <c r="T50" s="58">
        <v>8</v>
      </c>
      <c r="U50" s="260">
        <f>SUM(V50:W50)</f>
        <v>41</v>
      </c>
      <c r="V50" s="353">
        <f>SUM(X50,Z50,AB50)</f>
        <v>40</v>
      </c>
      <c r="W50" s="353">
        <f>SUM(Y50,AA50,AC50)</f>
        <v>1</v>
      </c>
      <c r="X50" s="59" t="s">
        <v>29</v>
      </c>
      <c r="Y50" s="59" t="s">
        <v>29</v>
      </c>
      <c r="Z50" s="58">
        <v>40</v>
      </c>
      <c r="AA50" s="59" t="s">
        <v>29</v>
      </c>
      <c r="AB50" s="59" t="s">
        <v>29</v>
      </c>
      <c r="AC50" s="59">
        <v>1</v>
      </c>
    </row>
    <row r="51" spans="1:29" ht="21" customHeight="1">
      <c r="A51" s="328" t="s">
        <v>316</v>
      </c>
      <c r="B51" s="327">
        <f>SUM(C51:D51)</f>
        <v>48</v>
      </c>
      <c r="C51" s="326">
        <f>SUM(E51,G51,I51,K51)</f>
        <v>29</v>
      </c>
      <c r="D51" s="326">
        <f>SUM(F51,H51,J51,L51)</f>
        <v>19</v>
      </c>
      <c r="E51" s="325">
        <v>6</v>
      </c>
      <c r="F51" s="325">
        <v>7</v>
      </c>
      <c r="G51" s="325">
        <v>8</v>
      </c>
      <c r="H51" s="325">
        <v>2</v>
      </c>
      <c r="I51" s="325">
        <v>7</v>
      </c>
      <c r="J51" s="325">
        <v>5</v>
      </c>
      <c r="K51" s="325">
        <v>8</v>
      </c>
      <c r="L51" s="325">
        <v>5</v>
      </c>
      <c r="R51" s="1" t="s">
        <v>33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12" ht="21" customHeight="1">
      <c r="A52" s="1" t="s">
        <v>33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64">
    <mergeCell ref="AA21:AB21"/>
    <mergeCell ref="R23:S23"/>
    <mergeCell ref="R24:S24"/>
    <mergeCell ref="R25:S25"/>
    <mergeCell ref="R26:S26"/>
    <mergeCell ref="R27:S27"/>
    <mergeCell ref="R3:AC3"/>
    <mergeCell ref="R4:AC4"/>
    <mergeCell ref="R18:AB18"/>
    <mergeCell ref="R19:AB19"/>
    <mergeCell ref="T21:V21"/>
    <mergeCell ref="R44:S44"/>
    <mergeCell ref="R38:S38"/>
    <mergeCell ref="R33:AC33"/>
    <mergeCell ref="R6:S7"/>
    <mergeCell ref="R8:S8"/>
    <mergeCell ref="R9:S9"/>
    <mergeCell ref="R10:S10"/>
    <mergeCell ref="R11:S11"/>
    <mergeCell ref="R12:S12"/>
    <mergeCell ref="T6:V6"/>
    <mergeCell ref="R32:AC32"/>
    <mergeCell ref="U35:AC35"/>
    <mergeCell ref="U36:W36"/>
    <mergeCell ref="X36:Y36"/>
    <mergeCell ref="R40:S40"/>
    <mergeCell ref="R42:S42"/>
    <mergeCell ref="Z36:AA36"/>
    <mergeCell ref="R35:S37"/>
    <mergeCell ref="R21:S22"/>
    <mergeCell ref="W21:X21"/>
    <mergeCell ref="Y21:Z21"/>
    <mergeCell ref="W6:Y6"/>
    <mergeCell ref="Z6:AC6"/>
    <mergeCell ref="A42:L42"/>
    <mergeCell ref="A45:A46"/>
    <mergeCell ref="K45:L45"/>
    <mergeCell ref="B45:D45"/>
    <mergeCell ref="E45:F45"/>
    <mergeCell ref="G45:H45"/>
    <mergeCell ref="I45:J45"/>
    <mergeCell ref="A17:P17"/>
    <mergeCell ref="A30:L30"/>
    <mergeCell ref="A29:L29"/>
    <mergeCell ref="A32:A33"/>
    <mergeCell ref="B32:D32"/>
    <mergeCell ref="E32:G32"/>
    <mergeCell ref="H32:L32"/>
    <mergeCell ref="A19:A21"/>
    <mergeCell ref="I19:P19"/>
    <mergeCell ref="I20:J20"/>
    <mergeCell ref="K20:L20"/>
    <mergeCell ref="M20:N20"/>
    <mergeCell ref="A16:P16"/>
    <mergeCell ref="O20:P20"/>
    <mergeCell ref="B19:D20"/>
    <mergeCell ref="E19:F20"/>
    <mergeCell ref="G19:H20"/>
    <mergeCell ref="A3:K3"/>
    <mergeCell ref="A4:K4"/>
    <mergeCell ref="A6:A7"/>
    <mergeCell ref="B6:D6"/>
    <mergeCell ref="E6:G6"/>
    <mergeCell ref="H6:K6"/>
  </mergeCells>
  <printOptions horizontalCentered="1" verticalCentered="1"/>
  <pageMargins left="0.31496062992125984" right="0.11811023622047245" top="0.35433070866141736" bottom="0.35433070866141736" header="0" footer="0"/>
  <pageSetup horizontalDpi="600" verticalDpi="600" orientation="landscape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O1">
      <selection activeCell="AB1" sqref="AB1"/>
    </sheetView>
  </sheetViews>
  <sheetFormatPr defaultColWidth="8.796875" defaultRowHeight="18.75" customHeight="1"/>
  <cols>
    <col min="1" max="1" width="3.09765625" style="0" customWidth="1"/>
    <col min="2" max="2" width="18.69921875" style="0" customWidth="1"/>
    <col min="3" max="10" width="8.09765625" style="0" customWidth="1"/>
    <col min="11" max="11" width="3.19921875" style="0" customWidth="1"/>
    <col min="12" max="12" width="18.69921875" style="0" customWidth="1"/>
    <col min="13" max="16384" width="8.09765625" style="0" customWidth="1"/>
  </cols>
  <sheetData>
    <row r="1" spans="1:28" ht="18.75" customHeight="1">
      <c r="A1" s="183" t="s">
        <v>367</v>
      </c>
      <c r="AB1" s="184" t="s">
        <v>452</v>
      </c>
    </row>
    <row r="3" spans="1:18" ht="18.75" customHeight="1">
      <c r="A3" s="244" t="s">
        <v>407</v>
      </c>
      <c r="B3" s="244"/>
      <c r="C3" s="244"/>
      <c r="D3" s="244"/>
      <c r="E3" s="244"/>
      <c r="F3" s="244"/>
      <c r="G3" s="244"/>
      <c r="H3" s="244"/>
      <c r="K3" s="244" t="s">
        <v>425</v>
      </c>
      <c r="L3" s="244"/>
      <c r="M3" s="244"/>
      <c r="N3" s="244"/>
      <c r="O3" s="244"/>
      <c r="P3" s="244"/>
      <c r="Q3" s="244"/>
      <c r="R3" s="244"/>
    </row>
    <row r="4" spans="1:18" ht="18.75" customHeight="1">
      <c r="A4" s="116" t="s">
        <v>406</v>
      </c>
      <c r="B4" s="116"/>
      <c r="C4" s="116"/>
      <c r="D4" s="116"/>
      <c r="E4" s="116"/>
      <c r="F4" s="116"/>
      <c r="G4" s="116"/>
      <c r="H4" s="116"/>
      <c r="K4" s="116" t="s">
        <v>406</v>
      </c>
      <c r="L4" s="116"/>
      <c r="M4" s="116"/>
      <c r="N4" s="116"/>
      <c r="O4" s="116"/>
      <c r="P4" s="116"/>
      <c r="Q4" s="116"/>
      <c r="R4" s="116"/>
    </row>
    <row r="5" spans="1:18" ht="18.75" customHeight="1">
      <c r="A5" s="116" t="s">
        <v>405</v>
      </c>
      <c r="B5" s="116"/>
      <c r="C5" s="116"/>
      <c r="D5" s="116"/>
      <c r="E5" s="116"/>
      <c r="F5" s="116"/>
      <c r="G5" s="116"/>
      <c r="H5" s="116"/>
      <c r="K5" s="116" t="s">
        <v>424</v>
      </c>
      <c r="L5" s="116"/>
      <c r="M5" s="116"/>
      <c r="N5" s="116"/>
      <c r="O5" s="116"/>
      <c r="P5" s="116"/>
      <c r="Q5" s="116"/>
      <c r="R5" s="116"/>
    </row>
    <row r="6" spans="1:18" ht="18.75" customHeight="1" thickBot="1">
      <c r="A6" s="1"/>
      <c r="B6" s="182"/>
      <c r="C6" s="182"/>
      <c r="D6" s="182"/>
      <c r="E6" s="182"/>
      <c r="F6" s="182"/>
      <c r="G6" s="182"/>
      <c r="H6" s="61" t="s">
        <v>215</v>
      </c>
      <c r="K6" s="1"/>
      <c r="L6" s="1"/>
      <c r="M6" s="182"/>
      <c r="N6" s="182"/>
      <c r="O6" s="182"/>
      <c r="P6" s="182"/>
      <c r="Q6" s="182"/>
      <c r="R6" s="61" t="s">
        <v>215</v>
      </c>
    </row>
    <row r="7" spans="1:18" ht="18.75" customHeight="1">
      <c r="A7" s="130" t="s">
        <v>404</v>
      </c>
      <c r="B7" s="125"/>
      <c r="C7" s="378" t="s">
        <v>408</v>
      </c>
      <c r="D7" s="122"/>
      <c r="E7" s="121"/>
      <c r="F7" s="378" t="s">
        <v>409</v>
      </c>
      <c r="G7" s="122"/>
      <c r="H7" s="122"/>
      <c r="K7" s="130" t="s">
        <v>423</v>
      </c>
      <c r="L7" s="130"/>
      <c r="M7" s="123" t="s">
        <v>422</v>
      </c>
      <c r="N7" s="302"/>
      <c r="O7" s="304"/>
      <c r="P7" s="123" t="s">
        <v>421</v>
      </c>
      <c r="Q7" s="302"/>
      <c r="R7" s="302"/>
    </row>
    <row r="8" spans="1:18" ht="18.75" customHeight="1">
      <c r="A8" s="112"/>
      <c r="B8" s="111"/>
      <c r="C8" s="11" t="s">
        <v>2</v>
      </c>
      <c r="D8" s="11" t="s">
        <v>3</v>
      </c>
      <c r="E8" s="11" t="s">
        <v>4</v>
      </c>
      <c r="F8" s="13" t="s">
        <v>2</v>
      </c>
      <c r="G8" s="13" t="s">
        <v>3</v>
      </c>
      <c r="H8" s="14" t="s">
        <v>4</v>
      </c>
      <c r="K8" s="112"/>
      <c r="L8" s="112"/>
      <c r="M8" s="379" t="s">
        <v>2</v>
      </c>
      <c r="N8" s="379" t="s">
        <v>3</v>
      </c>
      <c r="O8" s="379" t="s">
        <v>4</v>
      </c>
      <c r="P8" s="379" t="s">
        <v>2</v>
      </c>
      <c r="Q8" s="379" t="s">
        <v>3</v>
      </c>
      <c r="R8" s="379" t="s">
        <v>4</v>
      </c>
    </row>
    <row r="9" spans="1:18" ht="18.75" customHeight="1">
      <c r="A9" s="377" t="s">
        <v>403</v>
      </c>
      <c r="B9" s="376"/>
      <c r="C9" s="375">
        <f>SUM(C11,C14,C19)</f>
        <v>4970</v>
      </c>
      <c r="D9" s="375">
        <f>SUM(D11,D14,D19)</f>
        <v>1636</v>
      </c>
      <c r="E9" s="375">
        <f>SUM(E11,E14,E19)</f>
        <v>3334</v>
      </c>
      <c r="F9" s="375">
        <f>SUM(F11,F14,F19)</f>
        <v>2279</v>
      </c>
      <c r="G9" s="375">
        <f>SUM(G11,G14,G19)</f>
        <v>784</v>
      </c>
      <c r="H9" s="375">
        <f>SUM(H11,H14,H19)</f>
        <v>1495</v>
      </c>
      <c r="K9" s="377" t="s">
        <v>403</v>
      </c>
      <c r="L9" s="376"/>
      <c r="M9" s="375">
        <f>SUM(M11,M14,M17)</f>
        <v>491</v>
      </c>
      <c r="N9" s="375">
        <f>SUM(N11,N14,N17)</f>
        <v>187</v>
      </c>
      <c r="O9" s="375">
        <f>SUM(O11,O14,O17)</f>
        <v>304</v>
      </c>
      <c r="P9" s="375">
        <f>SUM(P11,P14,P17)</f>
        <v>179</v>
      </c>
      <c r="Q9" s="375">
        <f>SUM(Q11,Q14,Q17)</f>
        <v>49</v>
      </c>
      <c r="R9" s="375">
        <f>SUM(R11,R14,R17)</f>
        <v>130</v>
      </c>
    </row>
    <row r="10" spans="1:18" ht="18.75" customHeight="1">
      <c r="A10" s="1"/>
      <c r="B10" s="231"/>
      <c r="C10" s="1"/>
      <c r="D10" s="1"/>
      <c r="E10" s="1"/>
      <c r="F10" s="1"/>
      <c r="G10" s="1"/>
      <c r="H10" s="1"/>
      <c r="K10" s="315"/>
      <c r="L10" s="166"/>
      <c r="M10" s="155"/>
      <c r="N10" s="155"/>
      <c r="O10" s="155"/>
      <c r="P10" s="155"/>
      <c r="Q10" s="155"/>
      <c r="R10" s="155"/>
    </row>
    <row r="11" spans="1:18" ht="18.75" customHeight="1">
      <c r="A11" s="33" t="s">
        <v>57</v>
      </c>
      <c r="B11" s="374"/>
      <c r="C11" s="69">
        <f>SUM(C12)</f>
        <v>358</v>
      </c>
      <c r="D11" s="69">
        <f>SUM(D12)</f>
        <v>8</v>
      </c>
      <c r="E11" s="69">
        <f>SUM(E12)</f>
        <v>350</v>
      </c>
      <c r="F11" s="69">
        <f>SUM(F12)</f>
        <v>110</v>
      </c>
      <c r="G11" s="69">
        <f>SUM(G12)</f>
        <v>1</v>
      </c>
      <c r="H11" s="69">
        <f>SUM(H12)</f>
        <v>109</v>
      </c>
      <c r="K11" s="33" t="s">
        <v>182</v>
      </c>
      <c r="L11" s="374"/>
      <c r="M11" s="69">
        <f>SUM(M12)</f>
        <v>24</v>
      </c>
      <c r="N11" s="69">
        <f>SUM(N12)</f>
        <v>4</v>
      </c>
      <c r="O11" s="69">
        <f>SUM(O12)</f>
        <v>20</v>
      </c>
      <c r="P11" s="69">
        <f>SUM(P12)</f>
        <v>13</v>
      </c>
      <c r="Q11" s="69">
        <f>SUM(Q12)</f>
        <v>2</v>
      </c>
      <c r="R11" s="69">
        <f>SUM(R12)</f>
        <v>11</v>
      </c>
    </row>
    <row r="12" spans="1:18" ht="18.75" customHeight="1">
      <c r="A12" s="51"/>
      <c r="B12" s="17" t="s">
        <v>402</v>
      </c>
      <c r="C12" s="69">
        <f>SUM(D12:E12)</f>
        <v>358</v>
      </c>
      <c r="D12" s="88">
        <v>8</v>
      </c>
      <c r="E12" s="88">
        <v>350</v>
      </c>
      <c r="F12" s="69">
        <f>SUM(G12:H12)</f>
        <v>110</v>
      </c>
      <c r="G12" s="88">
        <v>1</v>
      </c>
      <c r="H12" s="88">
        <v>109</v>
      </c>
      <c r="K12" s="315"/>
      <c r="L12" s="66" t="s">
        <v>419</v>
      </c>
      <c r="M12" s="69">
        <f>SUM(N12:O12)</f>
        <v>24</v>
      </c>
      <c r="N12" s="1">
        <v>4</v>
      </c>
      <c r="O12" s="1">
        <v>20</v>
      </c>
      <c r="P12" s="69">
        <f>SUM(Q12:R12)</f>
        <v>13</v>
      </c>
      <c r="Q12" s="65">
        <v>2</v>
      </c>
      <c r="R12" s="65">
        <v>11</v>
      </c>
    </row>
    <row r="13" spans="1:18" ht="18.75" customHeight="1">
      <c r="A13" s="51"/>
      <c r="B13" s="17"/>
      <c r="C13" s="1"/>
      <c r="D13" s="155"/>
      <c r="E13" s="155"/>
      <c r="F13" s="1"/>
      <c r="G13" s="155"/>
      <c r="H13" s="155"/>
      <c r="K13" s="315"/>
      <c r="L13" s="166"/>
      <c r="M13" s="155"/>
      <c r="N13" s="155"/>
      <c r="O13" s="155"/>
      <c r="P13" s="155"/>
      <c r="Q13" s="155"/>
      <c r="R13" s="155"/>
    </row>
    <row r="14" spans="1:18" ht="18.75" customHeight="1">
      <c r="A14" s="33" t="s">
        <v>56</v>
      </c>
      <c r="B14" s="374"/>
      <c r="C14" s="69">
        <f>SUM(C15:C17)</f>
        <v>581</v>
      </c>
      <c r="D14" s="69">
        <f>SUM(D15:D17)</f>
        <v>60</v>
      </c>
      <c r="E14" s="69">
        <f>SUM(E15:E17)</f>
        <v>521</v>
      </c>
      <c r="F14" s="69">
        <f>SUM(F15:F17)</f>
        <v>166</v>
      </c>
      <c r="G14" s="69">
        <f>SUM(G15:G17)</f>
        <v>18</v>
      </c>
      <c r="H14" s="69">
        <f>SUM(H15:H17)</f>
        <v>148</v>
      </c>
      <c r="K14" s="33" t="s">
        <v>420</v>
      </c>
      <c r="L14" s="374"/>
      <c r="M14" s="69">
        <f>SUM(M15)</f>
        <v>120</v>
      </c>
      <c r="N14" s="69">
        <f>SUM(N15)</f>
        <v>20</v>
      </c>
      <c r="O14" s="69">
        <f>SUM(O15)</f>
        <v>100</v>
      </c>
      <c r="P14" s="69">
        <f>SUM(P15)</f>
        <v>53</v>
      </c>
      <c r="Q14" s="69">
        <f>SUM(Q15)</f>
        <v>4</v>
      </c>
      <c r="R14" s="69">
        <f>SUM(R15)</f>
        <v>49</v>
      </c>
    </row>
    <row r="15" spans="1:18" ht="18.75" customHeight="1">
      <c r="A15" s="51"/>
      <c r="B15" s="17" t="s">
        <v>402</v>
      </c>
      <c r="C15" s="69">
        <f>SUM(D15:E15)</f>
        <v>484</v>
      </c>
      <c r="D15" s="88">
        <v>60</v>
      </c>
      <c r="E15" s="88">
        <v>424</v>
      </c>
      <c r="F15" s="69">
        <f>SUM(G15:H15)</f>
        <v>106</v>
      </c>
      <c r="G15" s="88">
        <v>18</v>
      </c>
      <c r="H15" s="88">
        <v>88</v>
      </c>
      <c r="K15" s="67"/>
      <c r="L15" s="66" t="s">
        <v>419</v>
      </c>
      <c r="M15" s="69">
        <f>SUM(N15:O15)</f>
        <v>120</v>
      </c>
      <c r="N15" s="63">
        <v>20</v>
      </c>
      <c r="O15" s="63">
        <v>100</v>
      </c>
      <c r="P15" s="69">
        <f>SUM(Q15:R15)</f>
        <v>53</v>
      </c>
      <c r="Q15" s="63">
        <v>4</v>
      </c>
      <c r="R15" s="63">
        <v>49</v>
      </c>
    </row>
    <row r="16" spans="1:18" ht="18.75" customHeight="1">
      <c r="A16" s="51"/>
      <c r="B16" s="17" t="s">
        <v>401</v>
      </c>
      <c r="C16" s="69">
        <f>SUM(D16:E16)</f>
        <v>20</v>
      </c>
      <c r="D16" s="65" t="s">
        <v>29</v>
      </c>
      <c r="E16" s="88">
        <v>20</v>
      </c>
      <c r="F16" s="69">
        <f>SUM(G16:H16)</f>
        <v>20</v>
      </c>
      <c r="G16" s="65" t="s">
        <v>29</v>
      </c>
      <c r="H16" s="88">
        <v>20</v>
      </c>
      <c r="K16" s="67"/>
      <c r="L16" s="231"/>
      <c r="M16" s="155"/>
      <c r="N16" s="1"/>
      <c r="O16" s="1"/>
      <c r="P16" s="155"/>
      <c r="Q16" s="1"/>
      <c r="R16" s="1"/>
    </row>
    <row r="17" spans="1:18" ht="18.75" customHeight="1">
      <c r="A17" s="51"/>
      <c r="B17" s="17" t="s">
        <v>400</v>
      </c>
      <c r="C17" s="69">
        <f>SUM(D17:E17)</f>
        <v>77</v>
      </c>
      <c r="D17" s="65" t="s">
        <v>29</v>
      </c>
      <c r="E17" s="88">
        <v>77</v>
      </c>
      <c r="F17" s="69">
        <f>SUM(G17:H17)</f>
        <v>40</v>
      </c>
      <c r="G17" s="65" t="s">
        <v>29</v>
      </c>
      <c r="H17" s="88">
        <v>40</v>
      </c>
      <c r="K17" s="33" t="s">
        <v>180</v>
      </c>
      <c r="L17" s="374"/>
      <c r="M17" s="69">
        <f>SUM(M18:M27)</f>
        <v>347</v>
      </c>
      <c r="N17" s="69">
        <f>SUM(N18:N27)</f>
        <v>163</v>
      </c>
      <c r="O17" s="69">
        <f>SUM(O18:O27)</f>
        <v>184</v>
      </c>
      <c r="P17" s="69">
        <f>SUM(P18:P27)</f>
        <v>113</v>
      </c>
      <c r="Q17" s="69">
        <f>SUM(Q18:Q27)</f>
        <v>43</v>
      </c>
      <c r="R17" s="69">
        <f>SUM(R18:R27)</f>
        <v>70</v>
      </c>
    </row>
    <row r="18" spans="1:18" ht="18.75" customHeight="1">
      <c r="A18" s="1"/>
      <c r="B18" s="231"/>
      <c r="C18" s="1"/>
      <c r="D18" s="1"/>
      <c r="E18" s="1"/>
      <c r="F18" s="1"/>
      <c r="G18" s="1"/>
      <c r="H18" s="1"/>
      <c r="K18" s="21"/>
      <c r="L18" s="66" t="s">
        <v>418</v>
      </c>
      <c r="M18" s="65" t="s">
        <v>110</v>
      </c>
      <c r="N18" s="65" t="s">
        <v>110</v>
      </c>
      <c r="O18" s="65" t="s">
        <v>110</v>
      </c>
      <c r="P18" s="65" t="s">
        <v>110</v>
      </c>
      <c r="Q18" s="65" t="s">
        <v>110</v>
      </c>
      <c r="R18" s="65" t="s">
        <v>110</v>
      </c>
    </row>
    <row r="19" spans="1:18" ht="18.75" customHeight="1">
      <c r="A19" s="33" t="s">
        <v>49</v>
      </c>
      <c r="B19" s="374"/>
      <c r="C19" s="69">
        <f>SUM(C20:C51)</f>
        <v>4031</v>
      </c>
      <c r="D19" s="69">
        <f>SUM(D20:D51)</f>
        <v>1568</v>
      </c>
      <c r="E19" s="69">
        <f>SUM(E20:E51)</f>
        <v>2463</v>
      </c>
      <c r="F19" s="69">
        <f>SUM(F20:F51)</f>
        <v>2003</v>
      </c>
      <c r="G19" s="69">
        <f>SUM(G20:G51)</f>
        <v>765</v>
      </c>
      <c r="H19" s="69">
        <f>SUM(H20:H51)</f>
        <v>1238</v>
      </c>
      <c r="K19" s="21"/>
      <c r="L19" s="66" t="s">
        <v>392</v>
      </c>
      <c r="M19" s="69">
        <f>SUM(N19:O19)</f>
        <v>22</v>
      </c>
      <c r="N19" s="1">
        <v>22</v>
      </c>
      <c r="O19" s="65" t="s">
        <v>110</v>
      </c>
      <c r="P19" s="65" t="s">
        <v>110</v>
      </c>
      <c r="Q19" s="65" t="s">
        <v>110</v>
      </c>
      <c r="R19" s="65" t="s">
        <v>110</v>
      </c>
    </row>
    <row r="20" spans="1:18" ht="18.75" customHeight="1">
      <c r="A20" s="1"/>
      <c r="B20" s="17" t="s">
        <v>399</v>
      </c>
      <c r="C20" s="69">
        <f>SUM(D20:E20)</f>
        <v>105</v>
      </c>
      <c r="D20" s="1">
        <v>91</v>
      </c>
      <c r="E20" s="1">
        <v>14</v>
      </c>
      <c r="F20" s="69">
        <f>SUM(G20:H20)</f>
        <v>57</v>
      </c>
      <c r="G20" s="1">
        <v>48</v>
      </c>
      <c r="H20" s="1">
        <v>9</v>
      </c>
      <c r="K20" s="21"/>
      <c r="L20" s="66" t="s">
        <v>417</v>
      </c>
      <c r="M20" s="65" t="s">
        <v>110</v>
      </c>
      <c r="N20" s="65" t="s">
        <v>110</v>
      </c>
      <c r="O20" s="65" t="s">
        <v>110</v>
      </c>
      <c r="P20" s="65" t="s">
        <v>110</v>
      </c>
      <c r="Q20" s="65" t="s">
        <v>110</v>
      </c>
      <c r="R20" s="65" t="s">
        <v>110</v>
      </c>
    </row>
    <row r="21" spans="1:18" ht="18.75" customHeight="1">
      <c r="A21" s="51"/>
      <c r="B21" s="17" t="s">
        <v>398</v>
      </c>
      <c r="C21" s="69">
        <f>SUM(D21:E21)</f>
        <v>24</v>
      </c>
      <c r="D21" s="25">
        <v>23</v>
      </c>
      <c r="E21" s="65">
        <v>1</v>
      </c>
      <c r="F21" s="69">
        <f>SUM(G21:H21)</f>
        <v>5</v>
      </c>
      <c r="G21" s="25">
        <v>5</v>
      </c>
      <c r="H21" s="65" t="s">
        <v>29</v>
      </c>
      <c r="K21" s="21"/>
      <c r="L21" s="66" t="s">
        <v>416</v>
      </c>
      <c r="M21" s="69">
        <f>SUM(N21:O21)</f>
        <v>65</v>
      </c>
      <c r="N21" s="1">
        <v>26</v>
      </c>
      <c r="O21" s="65">
        <v>39</v>
      </c>
      <c r="P21" s="69">
        <f>SUM(Q21:R21)</f>
        <v>29</v>
      </c>
      <c r="Q21" s="1">
        <v>12</v>
      </c>
      <c r="R21" s="65">
        <v>17</v>
      </c>
    </row>
    <row r="22" spans="1:18" ht="18.75" customHeight="1">
      <c r="A22" s="51"/>
      <c r="B22" s="17" t="s">
        <v>397</v>
      </c>
      <c r="C22" s="69">
        <f>SUM(D22:E22)</f>
        <v>75</v>
      </c>
      <c r="D22" s="25">
        <v>42</v>
      </c>
      <c r="E22" s="65">
        <v>33</v>
      </c>
      <c r="F22" s="69">
        <f>SUM(G22:H22)</f>
        <v>27</v>
      </c>
      <c r="G22" s="25">
        <v>16</v>
      </c>
      <c r="H22" s="65">
        <v>11</v>
      </c>
      <c r="K22" s="21"/>
      <c r="L22" s="66" t="s">
        <v>415</v>
      </c>
      <c r="M22" s="65" t="s">
        <v>110</v>
      </c>
      <c r="N22" s="65" t="s">
        <v>110</v>
      </c>
      <c r="O22" s="65" t="s">
        <v>110</v>
      </c>
      <c r="P22" s="65" t="s">
        <v>110</v>
      </c>
      <c r="Q22" s="65" t="s">
        <v>110</v>
      </c>
      <c r="R22" s="65" t="s">
        <v>110</v>
      </c>
    </row>
    <row r="23" spans="1:18" ht="18.75" customHeight="1">
      <c r="A23" s="51"/>
      <c r="B23" s="17" t="s">
        <v>396</v>
      </c>
      <c r="C23" s="69">
        <f>SUM(D23:E23)</f>
        <v>99</v>
      </c>
      <c r="D23" s="25">
        <v>98</v>
      </c>
      <c r="E23" s="25">
        <v>1</v>
      </c>
      <c r="F23" s="69">
        <f>SUM(G23:H23)</f>
        <v>47</v>
      </c>
      <c r="G23" s="25">
        <v>46</v>
      </c>
      <c r="H23" s="25">
        <v>1</v>
      </c>
      <c r="K23" s="21"/>
      <c r="L23" s="66" t="s">
        <v>414</v>
      </c>
      <c r="M23" s="65" t="s">
        <v>110</v>
      </c>
      <c r="N23" s="65" t="s">
        <v>110</v>
      </c>
      <c r="O23" s="65" t="s">
        <v>110</v>
      </c>
      <c r="P23" s="65" t="s">
        <v>110</v>
      </c>
      <c r="Q23" s="65" t="s">
        <v>110</v>
      </c>
      <c r="R23" s="65" t="s">
        <v>110</v>
      </c>
    </row>
    <row r="24" spans="1:18" ht="18.75" customHeight="1">
      <c r="A24" s="51"/>
      <c r="B24" s="17" t="s">
        <v>395</v>
      </c>
      <c r="C24" s="69">
        <f>SUM(D24:E24)</f>
        <v>9</v>
      </c>
      <c r="D24" s="25">
        <v>9</v>
      </c>
      <c r="E24" s="65" t="s">
        <v>29</v>
      </c>
      <c r="F24" s="65" t="s">
        <v>29</v>
      </c>
      <c r="G24" s="65" t="s">
        <v>29</v>
      </c>
      <c r="H24" s="65" t="s">
        <v>29</v>
      </c>
      <c r="K24" s="21"/>
      <c r="L24" s="66" t="s">
        <v>413</v>
      </c>
      <c r="M24" s="65" t="s">
        <v>110</v>
      </c>
      <c r="N24" s="65" t="s">
        <v>110</v>
      </c>
      <c r="O24" s="65" t="s">
        <v>110</v>
      </c>
      <c r="P24" s="65" t="s">
        <v>110</v>
      </c>
      <c r="Q24" s="65" t="s">
        <v>110</v>
      </c>
      <c r="R24" s="65" t="s">
        <v>110</v>
      </c>
    </row>
    <row r="25" spans="1:18" ht="18.75" customHeight="1">
      <c r="A25" s="51"/>
      <c r="B25" s="17" t="s">
        <v>394</v>
      </c>
      <c r="C25" s="69">
        <f>SUM(D25:E25)</f>
        <v>5</v>
      </c>
      <c r="D25" s="25">
        <v>4</v>
      </c>
      <c r="E25" s="65">
        <v>1</v>
      </c>
      <c r="F25" s="69">
        <f>SUM(G25:H25)</f>
        <v>4</v>
      </c>
      <c r="G25" s="25">
        <v>3</v>
      </c>
      <c r="H25" s="65">
        <v>1</v>
      </c>
      <c r="K25" s="21"/>
      <c r="L25" s="66" t="s">
        <v>412</v>
      </c>
      <c r="M25" s="69">
        <f>SUM(N25:O25)</f>
        <v>76</v>
      </c>
      <c r="N25" s="65" t="s">
        <v>110</v>
      </c>
      <c r="O25" s="1">
        <v>76</v>
      </c>
      <c r="P25" s="69">
        <f>SUM(Q25:R25)</f>
        <v>33</v>
      </c>
      <c r="Q25" s="65" t="s">
        <v>110</v>
      </c>
      <c r="R25" s="1">
        <v>33</v>
      </c>
    </row>
    <row r="26" spans="1:18" ht="18.75" customHeight="1">
      <c r="A26" s="51"/>
      <c r="B26" s="17" t="s">
        <v>393</v>
      </c>
      <c r="C26" s="69">
        <f>SUM(D26:E26)</f>
        <v>289</v>
      </c>
      <c r="D26" s="25">
        <v>231</v>
      </c>
      <c r="E26" s="25">
        <v>58</v>
      </c>
      <c r="F26" s="69">
        <f>SUM(G26:H26)</f>
        <v>154</v>
      </c>
      <c r="G26" s="25">
        <v>125</v>
      </c>
      <c r="H26" s="25">
        <v>29</v>
      </c>
      <c r="K26" s="21"/>
      <c r="L26" s="66" t="s">
        <v>411</v>
      </c>
      <c r="M26" s="65" t="s">
        <v>110</v>
      </c>
      <c r="N26" s="65" t="s">
        <v>110</v>
      </c>
      <c r="O26" s="65" t="s">
        <v>110</v>
      </c>
      <c r="P26" s="65" t="s">
        <v>110</v>
      </c>
      <c r="Q26" s="65" t="s">
        <v>110</v>
      </c>
      <c r="R26" s="65" t="s">
        <v>110</v>
      </c>
    </row>
    <row r="27" spans="1:18" ht="18.75" customHeight="1">
      <c r="A27" s="51"/>
      <c r="B27" s="17" t="s">
        <v>392</v>
      </c>
      <c r="C27" s="69">
        <f>SUM(D27:E27)</f>
        <v>56</v>
      </c>
      <c r="D27" s="25">
        <v>32</v>
      </c>
      <c r="E27" s="25">
        <v>24</v>
      </c>
      <c r="F27" s="69">
        <f>SUM(G27:H27)</f>
        <v>12</v>
      </c>
      <c r="G27" s="25">
        <v>5</v>
      </c>
      <c r="H27" s="65">
        <v>7</v>
      </c>
      <c r="K27" s="22"/>
      <c r="L27" s="60" t="s">
        <v>410</v>
      </c>
      <c r="M27" s="260">
        <f>SUM(N27:O27)</f>
        <v>184</v>
      </c>
      <c r="N27" s="58">
        <v>115</v>
      </c>
      <c r="O27" s="58">
        <v>69</v>
      </c>
      <c r="P27" s="260">
        <f>SUM(Q27:R27)</f>
        <v>51</v>
      </c>
      <c r="Q27" s="58">
        <v>31</v>
      </c>
      <c r="R27" s="58">
        <v>20</v>
      </c>
    </row>
    <row r="28" spans="1:18" ht="18.75" customHeight="1">
      <c r="A28" s="1"/>
      <c r="B28" s="66" t="s">
        <v>391</v>
      </c>
      <c r="C28" s="69">
        <f>SUM(D28:E28)</f>
        <v>6</v>
      </c>
      <c r="D28" s="1">
        <v>5</v>
      </c>
      <c r="E28" s="1">
        <v>1</v>
      </c>
      <c r="F28" s="69">
        <f>SUM(G28:H28)</f>
        <v>6</v>
      </c>
      <c r="G28" s="1">
        <v>5</v>
      </c>
      <c r="H28" s="1">
        <v>1</v>
      </c>
      <c r="K28" s="1" t="s">
        <v>33</v>
      </c>
      <c r="L28" s="1"/>
      <c r="M28" s="1"/>
      <c r="N28" s="1"/>
      <c r="O28" s="1"/>
      <c r="P28" s="1"/>
      <c r="Q28" s="1"/>
      <c r="R28" s="1"/>
    </row>
    <row r="29" spans="1:8" ht="18.75" customHeight="1">
      <c r="A29" s="51"/>
      <c r="B29" s="17" t="s">
        <v>390</v>
      </c>
      <c r="C29" s="69">
        <f>SUM(D29:E29)</f>
        <v>754</v>
      </c>
      <c r="D29" s="25">
        <v>66</v>
      </c>
      <c r="E29" s="25">
        <v>688</v>
      </c>
      <c r="F29" s="69">
        <f>SUM(G29:H29)</f>
        <v>283</v>
      </c>
      <c r="G29" s="25">
        <v>16</v>
      </c>
      <c r="H29" s="25">
        <v>267</v>
      </c>
    </row>
    <row r="30" spans="1:18" ht="18.75" customHeight="1">
      <c r="A30" s="51"/>
      <c r="B30" s="17" t="s">
        <v>389</v>
      </c>
      <c r="C30" s="69">
        <f>SUM(D30:E30)</f>
        <v>85</v>
      </c>
      <c r="D30" s="65" t="s">
        <v>29</v>
      </c>
      <c r="E30" s="25">
        <v>85</v>
      </c>
      <c r="F30" s="69">
        <f>SUM(G30:H30)</f>
        <v>47</v>
      </c>
      <c r="G30" s="65" t="s">
        <v>29</v>
      </c>
      <c r="H30" s="25">
        <v>47</v>
      </c>
      <c r="K30" s="244" t="s">
        <v>425</v>
      </c>
      <c r="L30" s="244"/>
      <c r="M30" s="244"/>
      <c r="N30" s="244"/>
      <c r="O30" s="244"/>
      <c r="P30" s="244"/>
      <c r="Q30" s="244"/>
      <c r="R30" s="244"/>
    </row>
    <row r="31" spans="1:18" ht="18.75" customHeight="1">
      <c r="A31" s="51"/>
      <c r="B31" s="17" t="s">
        <v>388</v>
      </c>
      <c r="C31" s="69">
        <f>SUM(D31:E31)</f>
        <v>40</v>
      </c>
      <c r="D31" s="25">
        <v>18</v>
      </c>
      <c r="E31" s="25">
        <v>22</v>
      </c>
      <c r="F31" s="69">
        <f>SUM(G31:H31)</f>
        <v>23</v>
      </c>
      <c r="G31" s="25">
        <v>12</v>
      </c>
      <c r="H31" s="25">
        <v>11</v>
      </c>
      <c r="K31" s="116" t="s">
        <v>433</v>
      </c>
      <c r="L31" s="116"/>
      <c r="M31" s="116"/>
      <c r="N31" s="116"/>
      <c r="O31" s="116"/>
      <c r="P31" s="116"/>
      <c r="Q31" s="116"/>
      <c r="R31" s="116"/>
    </row>
    <row r="32" spans="1:18" ht="18.75" customHeight="1">
      <c r="A32" s="51"/>
      <c r="B32" s="17" t="s">
        <v>387</v>
      </c>
      <c r="C32" s="69">
        <f>SUM(D32:E32)</f>
        <v>199</v>
      </c>
      <c r="D32" s="25">
        <v>177</v>
      </c>
      <c r="E32" s="25">
        <v>22</v>
      </c>
      <c r="F32" s="69">
        <f>SUM(G32:H32)</f>
        <v>66</v>
      </c>
      <c r="G32" s="25">
        <v>60</v>
      </c>
      <c r="H32" s="25">
        <v>6</v>
      </c>
      <c r="K32" s="116" t="s">
        <v>432</v>
      </c>
      <c r="L32" s="116"/>
      <c r="M32" s="116"/>
      <c r="N32" s="116"/>
      <c r="O32" s="116"/>
      <c r="P32" s="116"/>
      <c r="Q32" s="116"/>
      <c r="R32" s="116"/>
    </row>
    <row r="33" spans="1:18" ht="18.75" customHeight="1" thickBot="1">
      <c r="A33" s="1"/>
      <c r="B33" s="66" t="s">
        <v>386</v>
      </c>
      <c r="C33" s="69">
        <f>SUM(D33:E33)</f>
        <v>59</v>
      </c>
      <c r="D33" s="1">
        <v>23</v>
      </c>
      <c r="E33" s="1">
        <v>36</v>
      </c>
      <c r="F33" s="69">
        <f>SUM(G33:H33)</f>
        <v>59</v>
      </c>
      <c r="G33" s="1">
        <v>23</v>
      </c>
      <c r="H33" s="1">
        <v>36</v>
      </c>
      <c r="K33" s="1"/>
      <c r="L33" s="1"/>
      <c r="M33" s="182"/>
      <c r="N33" s="182"/>
      <c r="O33" s="182"/>
      <c r="P33" s="182"/>
      <c r="Q33" s="182"/>
      <c r="R33" s="61" t="s">
        <v>215</v>
      </c>
    </row>
    <row r="34" spans="1:18" ht="18.75" customHeight="1">
      <c r="A34" s="51"/>
      <c r="B34" s="17" t="s">
        <v>385</v>
      </c>
      <c r="C34" s="69">
        <f>SUM(D34:E34)</f>
        <v>190</v>
      </c>
      <c r="D34" s="25">
        <v>85</v>
      </c>
      <c r="E34" s="25">
        <v>105</v>
      </c>
      <c r="F34" s="69">
        <f>SUM(G34:H34)</f>
        <v>165</v>
      </c>
      <c r="G34" s="25">
        <v>71</v>
      </c>
      <c r="H34" s="25">
        <v>94</v>
      </c>
      <c r="K34" s="130" t="s">
        <v>431</v>
      </c>
      <c r="L34" s="130"/>
      <c r="M34" s="123" t="s">
        <v>422</v>
      </c>
      <c r="N34" s="302"/>
      <c r="O34" s="304"/>
      <c r="P34" s="123" t="s">
        <v>421</v>
      </c>
      <c r="Q34" s="302"/>
      <c r="R34" s="302"/>
    </row>
    <row r="35" spans="1:18" ht="18.75" customHeight="1">
      <c r="A35" s="51"/>
      <c r="B35" s="17" t="s">
        <v>384</v>
      </c>
      <c r="C35" s="69">
        <f>SUM(D35:E35)</f>
        <v>56</v>
      </c>
      <c r="D35" s="25">
        <v>39</v>
      </c>
      <c r="E35" s="25">
        <v>17</v>
      </c>
      <c r="F35" s="69">
        <f>SUM(G35:H35)</f>
        <v>29</v>
      </c>
      <c r="G35" s="25">
        <v>18</v>
      </c>
      <c r="H35" s="25">
        <v>11</v>
      </c>
      <c r="K35" s="112"/>
      <c r="L35" s="112"/>
      <c r="M35" s="379" t="s">
        <v>2</v>
      </c>
      <c r="N35" s="379" t="s">
        <v>3</v>
      </c>
      <c r="O35" s="379" t="s">
        <v>4</v>
      </c>
      <c r="P35" s="379" t="s">
        <v>2</v>
      </c>
      <c r="Q35" s="379" t="s">
        <v>3</v>
      </c>
      <c r="R35" s="379" t="s">
        <v>4</v>
      </c>
    </row>
    <row r="36" spans="1:18" ht="18.75" customHeight="1">
      <c r="A36" s="51"/>
      <c r="B36" s="17" t="s">
        <v>383</v>
      </c>
      <c r="C36" s="69">
        <f>SUM(D36:E36)</f>
        <v>258</v>
      </c>
      <c r="D36" s="25">
        <v>27</v>
      </c>
      <c r="E36" s="25">
        <v>231</v>
      </c>
      <c r="F36" s="69">
        <f>SUM(G36:H36)</f>
        <v>134</v>
      </c>
      <c r="G36" s="25">
        <v>17</v>
      </c>
      <c r="H36" s="25">
        <v>117</v>
      </c>
      <c r="K36" s="377" t="s">
        <v>430</v>
      </c>
      <c r="L36" s="376"/>
      <c r="M36" s="163">
        <f>SUM(M38:M40)</f>
        <v>4</v>
      </c>
      <c r="N36" s="78" t="s">
        <v>12</v>
      </c>
      <c r="O36" s="163">
        <f>SUM(O38:O40)</f>
        <v>4</v>
      </c>
      <c r="P36" s="163">
        <f>SUM(P38:P40)</f>
        <v>2</v>
      </c>
      <c r="Q36" s="78" t="s">
        <v>12</v>
      </c>
      <c r="R36" s="163">
        <f>SUM(R38:R40)</f>
        <v>2</v>
      </c>
    </row>
    <row r="37" spans="1:18" ht="18.75" customHeight="1">
      <c r="A37" s="1"/>
      <c r="B37" s="66" t="s">
        <v>382</v>
      </c>
      <c r="C37" s="69">
        <f>SUM(D37:E37)</f>
        <v>4</v>
      </c>
      <c r="D37" s="1">
        <v>1</v>
      </c>
      <c r="E37" s="1">
        <v>3</v>
      </c>
      <c r="F37" s="69">
        <f>SUM(G37:H37)</f>
        <v>4</v>
      </c>
      <c r="G37" s="1">
        <v>1</v>
      </c>
      <c r="H37" s="1">
        <v>3</v>
      </c>
      <c r="K37" s="16"/>
      <c r="L37" s="17"/>
      <c r="M37" s="155"/>
      <c r="N37" s="155"/>
      <c r="O37" s="155"/>
      <c r="P37" s="155"/>
      <c r="Q37" s="155"/>
      <c r="R37" s="155"/>
    </row>
    <row r="38" spans="1:18" ht="18.75" customHeight="1">
      <c r="A38" s="51"/>
      <c r="B38" s="17" t="s">
        <v>381</v>
      </c>
      <c r="C38" s="69">
        <f>SUM(D38:E38)</f>
        <v>97</v>
      </c>
      <c r="D38" s="25">
        <v>22</v>
      </c>
      <c r="E38" s="25">
        <v>75</v>
      </c>
      <c r="F38" s="69">
        <f>SUM(G38:H38)</f>
        <v>40</v>
      </c>
      <c r="G38" s="25">
        <v>13</v>
      </c>
      <c r="H38" s="25">
        <v>27</v>
      </c>
      <c r="K38" s="380" t="s">
        <v>429</v>
      </c>
      <c r="L38" s="355"/>
      <c r="M38" s="65" t="s">
        <v>12</v>
      </c>
      <c r="N38" s="65" t="s">
        <v>12</v>
      </c>
      <c r="O38" s="65" t="s">
        <v>12</v>
      </c>
      <c r="P38" s="65" t="s">
        <v>12</v>
      </c>
      <c r="Q38" s="65" t="s">
        <v>12</v>
      </c>
      <c r="R38" s="65" t="s">
        <v>12</v>
      </c>
    </row>
    <row r="39" spans="1:18" ht="18.75" customHeight="1">
      <c r="A39" s="51"/>
      <c r="B39" s="17" t="s">
        <v>380</v>
      </c>
      <c r="C39" s="69">
        <f>SUM(D39:E39)</f>
        <v>300</v>
      </c>
      <c r="D39" s="25">
        <v>97</v>
      </c>
      <c r="E39" s="25">
        <v>203</v>
      </c>
      <c r="F39" s="69">
        <f>SUM(G39:H39)</f>
        <v>129</v>
      </c>
      <c r="G39" s="25">
        <v>45</v>
      </c>
      <c r="H39" s="25">
        <v>84</v>
      </c>
      <c r="K39" s="380" t="s">
        <v>428</v>
      </c>
      <c r="L39" s="355"/>
      <c r="M39" s="65" t="s">
        <v>12</v>
      </c>
      <c r="N39" s="65" t="s">
        <v>12</v>
      </c>
      <c r="O39" s="65" t="s">
        <v>12</v>
      </c>
      <c r="P39" s="65" t="s">
        <v>12</v>
      </c>
      <c r="Q39" s="65" t="s">
        <v>12</v>
      </c>
      <c r="R39" s="65" t="s">
        <v>12</v>
      </c>
    </row>
    <row r="40" spans="1:18" ht="18.75" customHeight="1">
      <c r="A40" s="51"/>
      <c r="B40" s="17" t="s">
        <v>379</v>
      </c>
      <c r="C40" s="69">
        <f>SUM(D40:E40)</f>
        <v>11</v>
      </c>
      <c r="D40" s="25">
        <v>9</v>
      </c>
      <c r="E40" s="25">
        <v>2</v>
      </c>
      <c r="F40" s="69">
        <f>SUM(G40:H40)</f>
        <v>1</v>
      </c>
      <c r="G40" s="65" t="s">
        <v>29</v>
      </c>
      <c r="H40" s="25">
        <v>1</v>
      </c>
      <c r="K40" s="380" t="s">
        <v>427</v>
      </c>
      <c r="L40" s="355"/>
      <c r="M40" s="69">
        <f>SUM(M41)</f>
        <v>4</v>
      </c>
      <c r="N40" s="65" t="s">
        <v>12</v>
      </c>
      <c r="O40" s="69">
        <f>SUM(O41)</f>
        <v>4</v>
      </c>
      <c r="P40" s="69">
        <f>SUM(P41)</f>
        <v>2</v>
      </c>
      <c r="Q40" s="65" t="s">
        <v>12</v>
      </c>
      <c r="R40" s="69">
        <f>SUM(R41)</f>
        <v>2</v>
      </c>
    </row>
    <row r="41" spans="1:18" ht="18.75" customHeight="1">
      <c r="A41" s="51"/>
      <c r="B41" s="17" t="s">
        <v>378</v>
      </c>
      <c r="C41" s="69">
        <f>SUM(D41:E41)</f>
        <v>8</v>
      </c>
      <c r="D41" s="25">
        <v>4</v>
      </c>
      <c r="E41" s="25">
        <v>4</v>
      </c>
      <c r="F41" s="69">
        <f>SUM(G41:H41)</f>
        <v>7</v>
      </c>
      <c r="G41" s="65">
        <v>3</v>
      </c>
      <c r="H41" s="65">
        <v>4</v>
      </c>
      <c r="K41" s="58"/>
      <c r="L41" s="60" t="s">
        <v>426</v>
      </c>
      <c r="M41" s="381">
        <f>SUM(N41:O41)</f>
        <v>4</v>
      </c>
      <c r="N41" s="59" t="s">
        <v>12</v>
      </c>
      <c r="O41" s="58">
        <v>4</v>
      </c>
      <c r="P41" s="260">
        <f>SUM(Q41:R41)</f>
        <v>2</v>
      </c>
      <c r="Q41" s="59" t="s">
        <v>12</v>
      </c>
      <c r="R41" s="58">
        <v>2</v>
      </c>
    </row>
    <row r="42" spans="1:18" ht="18.75" customHeight="1">
      <c r="A42" s="51"/>
      <c r="B42" s="17" t="s">
        <v>377</v>
      </c>
      <c r="C42" s="69">
        <f>SUM(D42:E42)</f>
        <v>124</v>
      </c>
      <c r="D42" s="25">
        <v>6</v>
      </c>
      <c r="E42" s="25">
        <v>118</v>
      </c>
      <c r="F42" s="69">
        <f>SUM(G42:H42)</f>
        <v>75</v>
      </c>
      <c r="G42" s="65">
        <v>2</v>
      </c>
      <c r="H42" s="25">
        <v>73</v>
      </c>
      <c r="K42" s="1" t="s">
        <v>33</v>
      </c>
      <c r="L42" s="1"/>
      <c r="M42" s="1"/>
      <c r="N42" s="1"/>
      <c r="O42" s="1"/>
      <c r="P42" s="1"/>
      <c r="Q42" s="1"/>
      <c r="R42" s="1"/>
    </row>
    <row r="43" spans="1:8" ht="18.75" customHeight="1">
      <c r="A43" s="51"/>
      <c r="B43" s="17" t="s">
        <v>376</v>
      </c>
      <c r="C43" s="69">
        <f>SUM(D43:E43)</f>
        <v>10</v>
      </c>
      <c r="D43" s="25">
        <v>10</v>
      </c>
      <c r="E43" s="65" t="s">
        <v>29</v>
      </c>
      <c r="F43" s="65" t="s">
        <v>29</v>
      </c>
      <c r="G43" s="65" t="s">
        <v>29</v>
      </c>
      <c r="H43" s="65" t="s">
        <v>29</v>
      </c>
    </row>
    <row r="44" spans="1:28" ht="18.75" customHeight="1">
      <c r="A44" s="51"/>
      <c r="B44" s="17" t="s">
        <v>375</v>
      </c>
      <c r="C44" s="69">
        <f>SUM(D44:E44)</f>
        <v>215</v>
      </c>
      <c r="D44" s="65">
        <v>74</v>
      </c>
      <c r="E44" s="25">
        <v>141</v>
      </c>
      <c r="F44" s="69">
        <f>SUM(G44:H44)</f>
        <v>121</v>
      </c>
      <c r="G44" s="65">
        <v>38</v>
      </c>
      <c r="H44" s="25">
        <v>83</v>
      </c>
      <c r="K44" s="244" t="s">
        <v>448</v>
      </c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</row>
    <row r="45" spans="1:28" ht="18.75" customHeight="1">
      <c r="A45" s="51"/>
      <c r="B45" s="17" t="s">
        <v>374</v>
      </c>
      <c r="C45" s="69">
        <f>SUM(D45:E45)</f>
        <v>4</v>
      </c>
      <c r="D45" s="65" t="s">
        <v>29</v>
      </c>
      <c r="E45" s="25">
        <v>4</v>
      </c>
      <c r="F45" s="69">
        <f>SUM(G45:H45)</f>
        <v>2</v>
      </c>
      <c r="G45" s="65" t="s">
        <v>29</v>
      </c>
      <c r="H45" s="25">
        <v>2</v>
      </c>
      <c r="K45" s="116" t="s">
        <v>447</v>
      </c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</row>
    <row r="46" spans="1:28" ht="18.75" customHeight="1" thickBot="1">
      <c r="A46" s="51"/>
      <c r="B46" s="17" t="s">
        <v>373</v>
      </c>
      <c r="C46" s="69">
        <f>SUM(D46:E46)</f>
        <v>120</v>
      </c>
      <c r="D46" s="25">
        <v>16</v>
      </c>
      <c r="E46" s="25">
        <v>104</v>
      </c>
      <c r="F46" s="69">
        <f>SUM(G46:H46)</f>
        <v>54</v>
      </c>
      <c r="G46" s="25">
        <v>5</v>
      </c>
      <c r="H46" s="25">
        <v>49</v>
      </c>
      <c r="K46" s="1"/>
      <c r="L46" s="1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61" t="s">
        <v>215</v>
      </c>
    </row>
    <row r="47" spans="1:28" ht="18.75" customHeight="1">
      <c r="A47" s="51"/>
      <c r="B47" s="17" t="s">
        <v>372</v>
      </c>
      <c r="C47" s="69">
        <f>SUM(D47:E47)</f>
        <v>33</v>
      </c>
      <c r="D47" s="25">
        <v>13</v>
      </c>
      <c r="E47" s="25">
        <v>20</v>
      </c>
      <c r="F47" s="69">
        <f>SUM(G47:H47)</f>
        <v>23</v>
      </c>
      <c r="G47" s="25">
        <v>7</v>
      </c>
      <c r="H47" s="25">
        <v>16</v>
      </c>
      <c r="K47" s="391" t="s">
        <v>449</v>
      </c>
      <c r="L47" s="130"/>
      <c r="M47" s="125"/>
      <c r="N47" s="123" t="s">
        <v>446</v>
      </c>
      <c r="O47" s="122"/>
      <c r="P47" s="122"/>
      <c r="Q47" s="122"/>
      <c r="R47" s="122"/>
      <c r="S47" s="123" t="s">
        <v>445</v>
      </c>
      <c r="T47" s="122"/>
      <c r="U47" s="122"/>
      <c r="V47" s="122"/>
      <c r="W47" s="121"/>
      <c r="X47" s="122" t="s">
        <v>444</v>
      </c>
      <c r="Y47" s="122"/>
      <c r="Z47" s="122"/>
      <c r="AA47" s="122"/>
      <c r="AB47" s="122"/>
    </row>
    <row r="48" spans="1:28" ht="18.75" customHeight="1">
      <c r="A48" s="51"/>
      <c r="B48" s="17" t="s">
        <v>371</v>
      </c>
      <c r="C48" s="69">
        <f>SUM(D48:E48)</f>
        <v>494</v>
      </c>
      <c r="D48" s="25">
        <v>199</v>
      </c>
      <c r="E48" s="25">
        <v>295</v>
      </c>
      <c r="F48" s="69">
        <f>SUM(G48:H48)</f>
        <v>247</v>
      </c>
      <c r="G48" s="25">
        <v>100</v>
      </c>
      <c r="H48" s="25">
        <v>147</v>
      </c>
      <c r="K48" s="223"/>
      <c r="L48" s="223"/>
      <c r="M48" s="93"/>
      <c r="N48" s="109" t="s">
        <v>443</v>
      </c>
      <c r="O48" s="108"/>
      <c r="P48" s="108"/>
      <c r="Q48" s="107"/>
      <c r="R48" s="39" t="s">
        <v>442</v>
      </c>
      <c r="S48" s="109" t="s">
        <v>443</v>
      </c>
      <c r="T48" s="235"/>
      <c r="U48" s="235"/>
      <c r="V48" s="234"/>
      <c r="W48" s="39" t="s">
        <v>442</v>
      </c>
      <c r="X48" s="109" t="s">
        <v>443</v>
      </c>
      <c r="Y48" s="108"/>
      <c r="Z48" s="108"/>
      <c r="AA48" s="107"/>
      <c r="AB48" s="390" t="s">
        <v>442</v>
      </c>
    </row>
    <row r="49" spans="1:28" ht="18.75" customHeight="1">
      <c r="A49" s="51"/>
      <c r="B49" s="17" t="s">
        <v>370</v>
      </c>
      <c r="C49" s="69">
        <f>SUM(D49:E49)</f>
        <v>31</v>
      </c>
      <c r="D49" s="25">
        <v>5</v>
      </c>
      <c r="E49" s="25">
        <v>26</v>
      </c>
      <c r="F49" s="69">
        <f>SUM(G49:H49)</f>
        <v>18</v>
      </c>
      <c r="G49" s="25">
        <v>2</v>
      </c>
      <c r="H49" s="25">
        <v>16</v>
      </c>
      <c r="K49" s="112"/>
      <c r="L49" s="112"/>
      <c r="M49" s="111"/>
      <c r="N49" s="11" t="s">
        <v>2</v>
      </c>
      <c r="O49" s="11" t="s">
        <v>441</v>
      </c>
      <c r="P49" s="11" t="s">
        <v>440</v>
      </c>
      <c r="Q49" s="99" t="s">
        <v>439</v>
      </c>
      <c r="R49" s="40"/>
      <c r="S49" s="11" t="s">
        <v>2</v>
      </c>
      <c r="T49" s="11" t="s">
        <v>441</v>
      </c>
      <c r="U49" s="11" t="s">
        <v>440</v>
      </c>
      <c r="V49" s="99" t="s">
        <v>439</v>
      </c>
      <c r="W49" s="40"/>
      <c r="X49" s="11" t="s">
        <v>2</v>
      </c>
      <c r="Y49" s="11" t="s">
        <v>438</v>
      </c>
      <c r="Z49" s="11" t="s">
        <v>437</v>
      </c>
      <c r="AA49" s="13" t="s">
        <v>436</v>
      </c>
      <c r="AB49" s="113"/>
    </row>
    <row r="50" spans="1:28" ht="18.75" customHeight="1">
      <c r="A50" s="51"/>
      <c r="B50" s="17" t="s">
        <v>369</v>
      </c>
      <c r="C50" s="65" t="s">
        <v>29</v>
      </c>
      <c r="D50" s="65" t="s">
        <v>29</v>
      </c>
      <c r="E50" s="65" t="s">
        <v>29</v>
      </c>
      <c r="F50" s="65" t="s">
        <v>29</v>
      </c>
      <c r="G50" s="65" t="s">
        <v>29</v>
      </c>
      <c r="H50" s="373" t="s">
        <v>29</v>
      </c>
      <c r="K50" s="389"/>
      <c r="L50" s="389"/>
      <c r="M50" s="388" t="s">
        <v>65</v>
      </c>
      <c r="N50" s="387">
        <f>SUM(N51:N52)</f>
        <v>15</v>
      </c>
      <c r="O50" s="387">
        <f>SUM(O51:O52)</f>
        <v>2</v>
      </c>
      <c r="P50" s="387">
        <f>SUM(P51:P52)</f>
        <v>13</v>
      </c>
      <c r="Q50" s="81" t="s">
        <v>110</v>
      </c>
      <c r="R50" s="387">
        <f>SUM(R51:R52)</f>
        <v>6</v>
      </c>
      <c r="S50" s="387">
        <f>SUM(S51:S52)</f>
        <v>68</v>
      </c>
      <c r="T50" s="387">
        <f>SUM(T51:T52)</f>
        <v>15</v>
      </c>
      <c r="U50" s="387">
        <f>SUM(U51:U52)</f>
        <v>53</v>
      </c>
      <c r="V50" s="81" t="s">
        <v>110</v>
      </c>
      <c r="W50" s="387">
        <f>SUM(W51:W52)</f>
        <v>12</v>
      </c>
      <c r="X50" s="387">
        <f>SUM(X51:X52)</f>
        <v>302</v>
      </c>
      <c r="Y50" s="387">
        <f>SUM(Y51:Y52)</f>
        <v>30</v>
      </c>
      <c r="Z50" s="387">
        <f>SUM(Z51:Z52)</f>
        <v>272</v>
      </c>
      <c r="AA50" s="81" t="s">
        <v>110</v>
      </c>
      <c r="AB50" s="387">
        <f>SUM(AB51:AB52)</f>
        <v>111</v>
      </c>
    </row>
    <row r="51" spans="1:28" ht="18.75" customHeight="1">
      <c r="A51" s="51"/>
      <c r="B51" s="24" t="s">
        <v>368</v>
      </c>
      <c r="C51" s="260">
        <f>SUM(D51:E51)</f>
        <v>271</v>
      </c>
      <c r="D51" s="56">
        <v>142</v>
      </c>
      <c r="E51" s="56">
        <v>129</v>
      </c>
      <c r="F51" s="260">
        <f>SUM(G51:H51)</f>
        <v>164</v>
      </c>
      <c r="G51" s="56">
        <v>79</v>
      </c>
      <c r="H51" s="56">
        <v>85</v>
      </c>
      <c r="K51" s="392" t="s">
        <v>450</v>
      </c>
      <c r="L51" s="361"/>
      <c r="M51" s="9" t="s">
        <v>64</v>
      </c>
      <c r="N51" s="61" t="s">
        <v>110</v>
      </c>
      <c r="O51" s="61" t="s">
        <v>110</v>
      </c>
      <c r="P51" s="61" t="s">
        <v>110</v>
      </c>
      <c r="Q51" s="61" t="s">
        <v>110</v>
      </c>
      <c r="R51" s="61" t="s">
        <v>110</v>
      </c>
      <c r="S51" s="63">
        <f>SUM(T51:V51)</f>
        <v>9</v>
      </c>
      <c r="T51" s="25">
        <v>1</v>
      </c>
      <c r="U51" s="25">
        <v>8</v>
      </c>
      <c r="V51" s="61" t="s">
        <v>110</v>
      </c>
      <c r="W51" s="25">
        <v>5</v>
      </c>
      <c r="X51" s="63">
        <f>SUM(Y51:AA51)</f>
        <v>137</v>
      </c>
      <c r="Y51" s="25">
        <v>17</v>
      </c>
      <c r="Z51" s="25">
        <v>120</v>
      </c>
      <c r="AA51" s="61" t="s">
        <v>110</v>
      </c>
      <c r="AB51" s="25">
        <v>49</v>
      </c>
    </row>
    <row r="52" spans="1:28" ht="18.75" customHeight="1">
      <c r="A52" s="372" t="s">
        <v>33</v>
      </c>
      <c r="B52" s="1"/>
      <c r="C52" s="1"/>
      <c r="D52" s="25"/>
      <c r="E52" s="25"/>
      <c r="F52" s="25"/>
      <c r="G52" s="25"/>
      <c r="H52" s="25"/>
      <c r="K52" s="155"/>
      <c r="L52" s="315"/>
      <c r="M52" s="9" t="s">
        <v>63</v>
      </c>
      <c r="N52" s="63">
        <f>SUM(O52:Q52)</f>
        <v>15</v>
      </c>
      <c r="O52" s="25">
        <v>2</v>
      </c>
      <c r="P52" s="25">
        <v>13</v>
      </c>
      <c r="Q52" s="61" t="s">
        <v>110</v>
      </c>
      <c r="R52" s="25">
        <v>6</v>
      </c>
      <c r="S52" s="63">
        <f>SUM(T52:V52)</f>
        <v>59</v>
      </c>
      <c r="T52" s="25">
        <v>14</v>
      </c>
      <c r="U52" s="25">
        <v>45</v>
      </c>
      <c r="V52" s="61" t="s">
        <v>110</v>
      </c>
      <c r="W52" s="25">
        <v>7</v>
      </c>
      <c r="X52" s="63">
        <f>SUM(Y52:AA52)</f>
        <v>165</v>
      </c>
      <c r="Y52" s="25">
        <v>13</v>
      </c>
      <c r="Z52" s="25">
        <v>152</v>
      </c>
      <c r="AA52" s="61" t="s">
        <v>110</v>
      </c>
      <c r="AB52" s="25">
        <v>62</v>
      </c>
    </row>
    <row r="53" spans="11:28" ht="18.75" customHeight="1">
      <c r="K53" s="386"/>
      <c r="L53" s="67"/>
      <c r="M53" s="385"/>
      <c r="N53" s="384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</row>
    <row r="54" spans="11:28" ht="18.75" customHeight="1">
      <c r="K54" s="383"/>
      <c r="L54" s="167"/>
      <c r="M54" s="26" t="s">
        <v>65</v>
      </c>
      <c r="N54" s="382">
        <f>SUM(N55:N56)</f>
        <v>107</v>
      </c>
      <c r="O54" s="356">
        <f>SUM(O55:O56)</f>
        <v>48</v>
      </c>
      <c r="P54" s="356">
        <f>SUM(P55:P56)</f>
        <v>59</v>
      </c>
      <c r="Q54" s="81" t="s">
        <v>110</v>
      </c>
      <c r="R54" s="81" t="s">
        <v>435</v>
      </c>
      <c r="S54" s="356">
        <f>SUM(S55:S56)</f>
        <v>301</v>
      </c>
      <c r="T54" s="356">
        <f>SUM(T55:T56)</f>
        <v>77</v>
      </c>
      <c r="U54" s="356">
        <f>SUM(U55:U56)</f>
        <v>224</v>
      </c>
      <c r="V54" s="81" t="s">
        <v>110</v>
      </c>
      <c r="W54" s="81" t="s">
        <v>435</v>
      </c>
      <c r="X54" s="356">
        <f>SUM(X55:X56)</f>
        <v>846</v>
      </c>
      <c r="Y54" s="356">
        <f>SUM(Y55:Y56)</f>
        <v>40</v>
      </c>
      <c r="Z54" s="356">
        <f>SUM(Z55:Z56)</f>
        <v>802</v>
      </c>
      <c r="AA54" s="356">
        <f>SUM(AA55:AA56)</f>
        <v>4</v>
      </c>
      <c r="AB54" s="81" t="s">
        <v>110</v>
      </c>
    </row>
    <row r="55" spans="11:28" ht="18.75" customHeight="1">
      <c r="K55" s="392" t="s">
        <v>451</v>
      </c>
      <c r="L55" s="361"/>
      <c r="M55" s="9" t="s">
        <v>64</v>
      </c>
      <c r="N55" s="63">
        <f>SUM(O55:Q55)</f>
        <v>53</v>
      </c>
      <c r="O55" s="25">
        <v>25</v>
      </c>
      <c r="P55" s="25">
        <v>28</v>
      </c>
      <c r="Q55" s="61" t="s">
        <v>110</v>
      </c>
      <c r="R55" s="61" t="s">
        <v>435</v>
      </c>
      <c r="S55" s="63">
        <f>SUM(T55:V55)</f>
        <v>178</v>
      </c>
      <c r="T55" s="25">
        <v>49</v>
      </c>
      <c r="U55" s="25">
        <v>129</v>
      </c>
      <c r="V55" s="61" t="s">
        <v>110</v>
      </c>
      <c r="W55" s="61" t="s">
        <v>435</v>
      </c>
      <c r="X55" s="63">
        <f>SUM(Y55:AA55)</f>
        <v>550</v>
      </c>
      <c r="Y55" s="25">
        <v>25</v>
      </c>
      <c r="Z55" s="25">
        <v>525</v>
      </c>
      <c r="AA55" s="61" t="s">
        <v>110</v>
      </c>
      <c r="AB55" s="61" t="s">
        <v>434</v>
      </c>
    </row>
    <row r="56" spans="11:28" ht="18.75" customHeight="1">
      <c r="K56" s="23"/>
      <c r="L56" s="23"/>
      <c r="M56" s="13" t="s">
        <v>63</v>
      </c>
      <c r="N56" s="353">
        <f>SUM(O56:Q56)</f>
        <v>54</v>
      </c>
      <c r="O56" s="56">
        <v>23</v>
      </c>
      <c r="P56" s="56">
        <v>31</v>
      </c>
      <c r="Q56" s="53" t="s">
        <v>110</v>
      </c>
      <c r="R56" s="53" t="s">
        <v>435</v>
      </c>
      <c r="S56" s="353">
        <f>SUM(T56:V56)</f>
        <v>123</v>
      </c>
      <c r="T56" s="56">
        <v>28</v>
      </c>
      <c r="U56" s="56">
        <v>95</v>
      </c>
      <c r="V56" s="53" t="s">
        <v>110</v>
      </c>
      <c r="W56" s="53" t="s">
        <v>435</v>
      </c>
      <c r="X56" s="353">
        <f>SUM(Y56:AA56)</f>
        <v>296</v>
      </c>
      <c r="Y56" s="56">
        <v>15</v>
      </c>
      <c r="Z56" s="56">
        <v>277</v>
      </c>
      <c r="AA56" s="53">
        <v>4</v>
      </c>
      <c r="AB56" s="53" t="s">
        <v>434</v>
      </c>
    </row>
    <row r="57" spans="11:28" ht="18.75" customHeight="1">
      <c r="K57" s="1" t="s">
        <v>33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</sheetData>
  <sheetProtection/>
  <mergeCells count="44">
    <mergeCell ref="N48:Q48"/>
    <mergeCell ref="R48:R49"/>
    <mergeCell ref="K51:L51"/>
    <mergeCell ref="K55:L55"/>
    <mergeCell ref="S48:V48"/>
    <mergeCell ref="W48:W49"/>
    <mergeCell ref="X48:AA48"/>
    <mergeCell ref="AB48:AB49"/>
    <mergeCell ref="K44:AB44"/>
    <mergeCell ref="K45:AB45"/>
    <mergeCell ref="K47:M49"/>
    <mergeCell ref="N47:R47"/>
    <mergeCell ref="S47:W47"/>
    <mergeCell ref="X47:AB47"/>
    <mergeCell ref="K40:L40"/>
    <mergeCell ref="M34:O34"/>
    <mergeCell ref="K36:L36"/>
    <mergeCell ref="K38:L38"/>
    <mergeCell ref="K30:R30"/>
    <mergeCell ref="K31:R31"/>
    <mergeCell ref="K32:R32"/>
    <mergeCell ref="K34:L35"/>
    <mergeCell ref="P34:R34"/>
    <mergeCell ref="K39:L39"/>
    <mergeCell ref="K14:L14"/>
    <mergeCell ref="K17:L17"/>
    <mergeCell ref="K9:L9"/>
    <mergeCell ref="K11:L11"/>
    <mergeCell ref="K3:R3"/>
    <mergeCell ref="K4:R4"/>
    <mergeCell ref="K5:R5"/>
    <mergeCell ref="K7:L8"/>
    <mergeCell ref="M7:O7"/>
    <mergeCell ref="P7:R7"/>
    <mergeCell ref="A14:B14"/>
    <mergeCell ref="A19:B19"/>
    <mergeCell ref="A9:B9"/>
    <mergeCell ref="A3:H3"/>
    <mergeCell ref="A4:H4"/>
    <mergeCell ref="A5:H5"/>
    <mergeCell ref="A7:B8"/>
    <mergeCell ref="C7:E7"/>
    <mergeCell ref="F7:H7"/>
    <mergeCell ref="A11:B11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landscape" paperSize="8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69"/>
  <sheetViews>
    <sheetView zoomScalePageLayoutView="0" workbookViewId="0" topLeftCell="Z1">
      <selection activeCell="AN1" sqref="AN1"/>
    </sheetView>
  </sheetViews>
  <sheetFormatPr defaultColWidth="8.796875" defaultRowHeight="20.25" customHeight="1"/>
  <cols>
    <col min="1" max="1" width="8.09765625" style="0" customWidth="1"/>
    <col min="2" max="2" width="2.5" style="0" customWidth="1"/>
    <col min="3" max="3" width="3.69921875" style="0" customWidth="1"/>
    <col min="4" max="16384" width="8.09765625" style="0" customWidth="1"/>
  </cols>
  <sheetData>
    <row r="1" spans="1:40" ht="20.25" customHeight="1">
      <c r="A1" s="183" t="s">
        <v>453</v>
      </c>
      <c r="AN1" s="184" t="s">
        <v>574</v>
      </c>
    </row>
    <row r="3" spans="1:39" ht="20.25" customHeight="1">
      <c r="A3" s="408" t="s">
        <v>458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R3" s="408" t="s">
        <v>531</v>
      </c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</row>
    <row r="4" spans="1:39" ht="20.25" customHeight="1">
      <c r="A4" s="407" t="s">
        <v>457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R4" s="407" t="s">
        <v>530</v>
      </c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</row>
    <row r="5" spans="1:39" ht="20.25" customHeight="1" thickBot="1">
      <c r="A5" s="406"/>
      <c r="E5" s="91"/>
      <c r="F5" s="91"/>
      <c r="G5" s="91"/>
      <c r="H5" s="91"/>
      <c r="I5" s="91"/>
      <c r="J5" s="91"/>
      <c r="K5" s="91"/>
      <c r="L5" s="405" t="s">
        <v>456</v>
      </c>
      <c r="R5" s="407" t="s">
        <v>529</v>
      </c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</row>
    <row r="6" spans="1:39" ht="20.25" customHeight="1" thickBot="1">
      <c r="A6" s="481" t="s">
        <v>510</v>
      </c>
      <c r="B6" s="404"/>
      <c r="C6" s="404"/>
      <c r="D6" s="482"/>
      <c r="E6" s="477" t="s">
        <v>511</v>
      </c>
      <c r="F6" s="477" t="s">
        <v>512</v>
      </c>
      <c r="G6" s="409" t="s">
        <v>459</v>
      </c>
      <c r="H6" s="478"/>
      <c r="I6" s="479"/>
      <c r="J6" s="410" t="s">
        <v>460</v>
      </c>
      <c r="K6" s="480"/>
      <c r="L6" s="480"/>
      <c r="R6" s="73"/>
      <c r="S6" s="73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29"/>
      <c r="AI6" s="267"/>
      <c r="AJ6" s="528"/>
      <c r="AK6" s="528"/>
      <c r="AL6" s="528"/>
      <c r="AM6" s="395" t="s">
        <v>215</v>
      </c>
    </row>
    <row r="7" spans="1:39" ht="20.25" customHeight="1">
      <c r="A7" s="483"/>
      <c r="B7" s="483"/>
      <c r="C7" s="483"/>
      <c r="D7" s="484"/>
      <c r="E7" s="288"/>
      <c r="F7" s="288"/>
      <c r="G7" s="401" t="s">
        <v>2</v>
      </c>
      <c r="H7" s="401" t="s">
        <v>3</v>
      </c>
      <c r="I7" s="401" t="s">
        <v>4</v>
      </c>
      <c r="J7" s="400" t="s">
        <v>2</v>
      </c>
      <c r="K7" s="400" t="s">
        <v>3</v>
      </c>
      <c r="L7" s="400" t="s">
        <v>4</v>
      </c>
      <c r="R7" s="492" t="s">
        <v>532</v>
      </c>
      <c r="S7" s="420"/>
      <c r="T7" s="125"/>
      <c r="U7" s="420" t="s">
        <v>528</v>
      </c>
      <c r="V7" s="447"/>
      <c r="W7" s="305"/>
      <c r="X7" s="403" t="s">
        <v>527</v>
      </c>
      <c r="Y7" s="526"/>
      <c r="Z7" s="526"/>
      <c r="AA7" s="526"/>
      <c r="AB7" s="526"/>
      <c r="AC7" s="526"/>
      <c r="AD7" s="526"/>
      <c r="AE7" s="527"/>
      <c r="AF7" s="403" t="s">
        <v>526</v>
      </c>
      <c r="AG7" s="526"/>
      <c r="AH7" s="526"/>
      <c r="AI7" s="526"/>
      <c r="AJ7" s="526"/>
      <c r="AK7" s="526"/>
      <c r="AL7" s="526"/>
      <c r="AM7" s="526"/>
    </row>
    <row r="8" spans="1:39" ht="20.25" customHeight="1">
      <c r="A8" s="487" t="s">
        <v>242</v>
      </c>
      <c r="B8" s="485"/>
      <c r="C8" s="485"/>
      <c r="D8" s="471"/>
      <c r="E8" s="62">
        <v>35</v>
      </c>
      <c r="F8" s="62">
        <v>42</v>
      </c>
      <c r="G8" s="285">
        <f>SUM(H8:I8)</f>
        <v>604</v>
      </c>
      <c r="H8" s="62">
        <v>493</v>
      </c>
      <c r="I8" s="62">
        <v>111</v>
      </c>
      <c r="J8" s="285">
        <f>SUM(K8:L8)</f>
        <v>166</v>
      </c>
      <c r="K8" s="62">
        <v>73</v>
      </c>
      <c r="L8" s="62">
        <v>93</v>
      </c>
      <c r="R8" s="243"/>
      <c r="S8" s="243"/>
      <c r="T8" s="93"/>
      <c r="U8" s="429"/>
      <c r="V8" s="429"/>
      <c r="W8" s="292"/>
      <c r="X8" s="524" t="s">
        <v>525</v>
      </c>
      <c r="Y8" s="525"/>
      <c r="Z8" s="524" t="s">
        <v>524</v>
      </c>
      <c r="AA8" s="525"/>
      <c r="AB8" s="524" t="s">
        <v>523</v>
      </c>
      <c r="AC8" s="525"/>
      <c r="AD8" s="524" t="s">
        <v>522</v>
      </c>
      <c r="AE8" s="525"/>
      <c r="AF8" s="524" t="s">
        <v>525</v>
      </c>
      <c r="AG8" s="525"/>
      <c r="AH8" s="524" t="s">
        <v>524</v>
      </c>
      <c r="AI8" s="525"/>
      <c r="AJ8" s="524" t="s">
        <v>523</v>
      </c>
      <c r="AK8" s="525"/>
      <c r="AL8" s="524" t="s">
        <v>522</v>
      </c>
      <c r="AM8" s="523"/>
    </row>
    <row r="9" spans="1:39" ht="20.25" customHeight="1">
      <c r="A9" s="472" t="s">
        <v>61</v>
      </c>
      <c r="B9" s="472"/>
      <c r="C9" s="472"/>
      <c r="D9" s="472"/>
      <c r="E9" s="62">
        <v>35</v>
      </c>
      <c r="F9" s="62">
        <v>45</v>
      </c>
      <c r="G9" s="69">
        <f>SUM(H9:I9)</f>
        <v>560</v>
      </c>
      <c r="H9" s="62">
        <v>459</v>
      </c>
      <c r="I9" s="62">
        <v>101</v>
      </c>
      <c r="J9" s="69">
        <f>SUM(K9:L9)</f>
        <v>161</v>
      </c>
      <c r="K9" s="62">
        <v>77</v>
      </c>
      <c r="L9" s="62">
        <v>84</v>
      </c>
      <c r="R9" s="112"/>
      <c r="S9" s="112"/>
      <c r="T9" s="111"/>
      <c r="U9" s="419" t="s">
        <v>2</v>
      </c>
      <c r="V9" s="424" t="s">
        <v>3</v>
      </c>
      <c r="W9" s="424" t="s">
        <v>4</v>
      </c>
      <c r="X9" s="424" t="s">
        <v>3</v>
      </c>
      <c r="Y9" s="424" t="s">
        <v>4</v>
      </c>
      <c r="Z9" s="424" t="s">
        <v>3</v>
      </c>
      <c r="AA9" s="424" t="s">
        <v>4</v>
      </c>
      <c r="AB9" s="424" t="s">
        <v>3</v>
      </c>
      <c r="AC9" s="424" t="s">
        <v>4</v>
      </c>
      <c r="AD9" s="424" t="s">
        <v>3</v>
      </c>
      <c r="AE9" s="424" t="s">
        <v>4</v>
      </c>
      <c r="AF9" s="424" t="s">
        <v>3</v>
      </c>
      <c r="AG9" s="424" t="s">
        <v>4</v>
      </c>
      <c r="AH9" s="424" t="s">
        <v>3</v>
      </c>
      <c r="AI9" s="424" t="s">
        <v>4</v>
      </c>
      <c r="AJ9" s="424" t="s">
        <v>3</v>
      </c>
      <c r="AK9" s="424" t="s">
        <v>4</v>
      </c>
      <c r="AL9" s="424" t="s">
        <v>3</v>
      </c>
      <c r="AM9" s="522" t="s">
        <v>4</v>
      </c>
    </row>
    <row r="10" spans="1:39" ht="20.25" customHeight="1">
      <c r="A10" s="473" t="s">
        <v>60</v>
      </c>
      <c r="B10" s="473"/>
      <c r="C10" s="473"/>
      <c r="D10" s="473"/>
      <c r="E10" s="62">
        <v>34</v>
      </c>
      <c r="F10" s="62">
        <v>58</v>
      </c>
      <c r="G10" s="69">
        <f>SUM(H10:I10)</f>
        <v>554</v>
      </c>
      <c r="H10" s="62">
        <v>451</v>
      </c>
      <c r="I10" s="62">
        <v>103</v>
      </c>
      <c r="J10" s="69">
        <f>SUM(K10:L10)</f>
        <v>155</v>
      </c>
      <c r="K10" s="62">
        <v>77</v>
      </c>
      <c r="L10" s="62">
        <v>78</v>
      </c>
      <c r="R10" s="521" t="s">
        <v>521</v>
      </c>
      <c r="S10" s="521"/>
      <c r="T10" s="520"/>
      <c r="U10" s="519">
        <f>SUM(U11,U18)</f>
        <v>4108</v>
      </c>
      <c r="V10" s="518">
        <f>SUM(V11,V18)</f>
        <v>3449</v>
      </c>
      <c r="W10" s="518">
        <f>SUM(W11,W18)</f>
        <v>659</v>
      </c>
      <c r="X10" s="518">
        <f>SUM(X11,X18)</f>
        <v>3174</v>
      </c>
      <c r="Y10" s="518">
        <f>SUM(Y11,Y18)</f>
        <v>501</v>
      </c>
      <c r="Z10" s="518">
        <f>SUM(Z11,Z18)</f>
        <v>1659</v>
      </c>
      <c r="AA10" s="518">
        <f>SUM(AA11,AA18)</f>
        <v>268</v>
      </c>
      <c r="AB10" s="518">
        <f>SUM(AB11,AB18)</f>
        <v>246</v>
      </c>
      <c r="AC10" s="518">
        <f>SUM(AC11,AC18)</f>
        <v>47</v>
      </c>
      <c r="AD10" s="518">
        <f>SUM(AD11,AD18)</f>
        <v>1269</v>
      </c>
      <c r="AE10" s="518">
        <f>SUM(AE11,AE18)</f>
        <v>186</v>
      </c>
      <c r="AF10" s="518">
        <f>SUM(AF11,AF18)</f>
        <v>275</v>
      </c>
      <c r="AG10" s="518">
        <f>SUM(AG11,AG18)</f>
        <v>158</v>
      </c>
      <c r="AH10" s="518" t="s">
        <v>110</v>
      </c>
      <c r="AI10" s="518" t="s">
        <v>110</v>
      </c>
      <c r="AJ10" s="518">
        <f>SUM(AJ11,AJ18)</f>
        <v>66</v>
      </c>
      <c r="AK10" s="518">
        <f>SUM(AK11,AK18)</f>
        <v>3</v>
      </c>
      <c r="AL10" s="518">
        <f>SUM(AL11,AL18)</f>
        <v>209</v>
      </c>
      <c r="AM10" s="518">
        <f>SUM(AM11,AM18)</f>
        <v>155</v>
      </c>
    </row>
    <row r="11" spans="1:39" ht="20.25" customHeight="1">
      <c r="A11" s="473" t="s">
        <v>59</v>
      </c>
      <c r="B11" s="473"/>
      <c r="C11" s="473"/>
      <c r="D11" s="473"/>
      <c r="E11" s="62">
        <v>34</v>
      </c>
      <c r="F11" s="62">
        <v>58</v>
      </c>
      <c r="G11" s="69">
        <f>SUM(H11:I11)</f>
        <v>560</v>
      </c>
      <c r="H11" s="62">
        <v>448</v>
      </c>
      <c r="I11" s="62">
        <v>112</v>
      </c>
      <c r="J11" s="69">
        <f>SUM(K11:L11)</f>
        <v>143</v>
      </c>
      <c r="K11" s="62">
        <v>68</v>
      </c>
      <c r="L11" s="62">
        <v>75</v>
      </c>
      <c r="R11" s="62"/>
      <c r="S11" s="407" t="s">
        <v>2</v>
      </c>
      <c r="T11" s="475"/>
      <c r="U11" s="517">
        <f>SUM(U12:U17)</f>
        <v>2535</v>
      </c>
      <c r="V11" s="395">
        <f>SUM(V12:V17)</f>
        <v>2182</v>
      </c>
      <c r="W11" s="395">
        <f>SUM(W12:W17)</f>
        <v>353</v>
      </c>
      <c r="X11" s="395">
        <f>SUM(X12:X17)</f>
        <v>2039</v>
      </c>
      <c r="Y11" s="395">
        <f>SUM(Y12:Y17)</f>
        <v>297</v>
      </c>
      <c r="Z11" s="395">
        <f>SUM(Z12:Z17)</f>
        <v>1107</v>
      </c>
      <c r="AA11" s="395">
        <f>SUM(AA12:AA17)</f>
        <v>142</v>
      </c>
      <c r="AB11" s="395">
        <f>SUM(AB12:AB17)</f>
        <v>64</v>
      </c>
      <c r="AC11" s="395">
        <f>SUM(AC12:AC17)</f>
        <v>26</v>
      </c>
      <c r="AD11" s="395">
        <f>SUM(AD12:AD17)</f>
        <v>868</v>
      </c>
      <c r="AE11" s="395">
        <f>SUM(AE12:AE17)</f>
        <v>129</v>
      </c>
      <c r="AF11" s="395">
        <f>SUM(AF12:AF17)</f>
        <v>143</v>
      </c>
      <c r="AG11" s="395">
        <f>SUM(AG12:AG17)</f>
        <v>56</v>
      </c>
      <c r="AH11" s="395" t="s">
        <v>110</v>
      </c>
      <c r="AI11" s="395" t="s">
        <v>110</v>
      </c>
      <c r="AJ11" s="395">
        <f>SUM(AJ12:AJ17)</f>
        <v>39</v>
      </c>
      <c r="AK11" s="395">
        <f>SUM(AK12:AK17)</f>
        <v>2</v>
      </c>
      <c r="AL11" s="395">
        <f>SUM(AL12:AL17)</f>
        <v>104</v>
      </c>
      <c r="AM11" s="395">
        <f>SUM(AM12:AM17)</f>
        <v>54</v>
      </c>
    </row>
    <row r="12" spans="1:39" ht="20.25" customHeight="1">
      <c r="A12" s="474" t="s">
        <v>58</v>
      </c>
      <c r="B12" s="474"/>
      <c r="C12" s="474"/>
      <c r="D12" s="474"/>
      <c r="E12" s="76">
        <f>SUM(E13:E14)</f>
        <v>33</v>
      </c>
      <c r="F12" s="76">
        <f>SUM(F13:F14)</f>
        <v>59</v>
      </c>
      <c r="G12" s="76">
        <f>SUM(G13:G14)</f>
        <v>553</v>
      </c>
      <c r="H12" s="76">
        <f>SUM(H13:H14)</f>
        <v>443</v>
      </c>
      <c r="I12" s="76">
        <f>SUM(I13:I14)</f>
        <v>110</v>
      </c>
      <c r="J12" s="76">
        <f>SUM(J13:J14)</f>
        <v>142</v>
      </c>
      <c r="K12" s="76">
        <f>SUM(K13:K14)</f>
        <v>70</v>
      </c>
      <c r="L12" s="76">
        <f>SUM(L13:L14)</f>
        <v>72</v>
      </c>
      <c r="R12" s="62"/>
      <c r="S12" s="491" t="s">
        <v>534</v>
      </c>
      <c r="T12" s="475"/>
      <c r="U12" s="517">
        <f>SUM(V12:W12)</f>
        <v>17</v>
      </c>
      <c r="V12" s="395">
        <f>SUM(X12,AF12)</f>
        <v>15</v>
      </c>
      <c r="W12" s="395">
        <f>SUM(Y12,AG12)</f>
        <v>2</v>
      </c>
      <c r="X12" s="395">
        <f>SUM(Z12,AB12,AD12)</f>
        <v>9</v>
      </c>
      <c r="Y12" s="395">
        <f>SUM(AA12,AC12,AE12)</f>
        <v>1</v>
      </c>
      <c r="Z12" s="395">
        <v>2</v>
      </c>
      <c r="AA12" s="395" t="s">
        <v>110</v>
      </c>
      <c r="AB12" s="395">
        <v>1</v>
      </c>
      <c r="AC12" s="395">
        <v>1</v>
      </c>
      <c r="AD12" s="395">
        <v>6</v>
      </c>
      <c r="AE12" s="395" t="s">
        <v>110</v>
      </c>
      <c r="AF12" s="395">
        <f>SUM(AH12,AJ12,AL12)</f>
        <v>6</v>
      </c>
      <c r="AG12" s="395">
        <f>SUM(AI12,AK12,AM12)</f>
        <v>1</v>
      </c>
      <c r="AH12" s="395" t="s">
        <v>110</v>
      </c>
      <c r="AI12" s="395" t="s">
        <v>110</v>
      </c>
      <c r="AJ12" s="395">
        <v>1</v>
      </c>
      <c r="AK12" s="395" t="s">
        <v>110</v>
      </c>
      <c r="AL12" s="395">
        <v>5</v>
      </c>
      <c r="AM12" s="395">
        <v>1</v>
      </c>
    </row>
    <row r="13" spans="1:39" ht="20.25" customHeight="1">
      <c r="A13" s="488" t="s">
        <v>513</v>
      </c>
      <c r="B13" s="475"/>
      <c r="C13" s="475"/>
      <c r="D13" s="475"/>
      <c r="E13" s="62">
        <v>1</v>
      </c>
      <c r="F13" s="62">
        <v>2</v>
      </c>
      <c r="G13" s="69">
        <f>SUM(H13:I13)</f>
        <v>1</v>
      </c>
      <c r="H13" s="395" t="s">
        <v>29</v>
      </c>
      <c r="I13" s="62">
        <v>1</v>
      </c>
      <c r="J13" s="395" t="s">
        <v>29</v>
      </c>
      <c r="K13" s="395" t="s">
        <v>29</v>
      </c>
      <c r="L13" s="395" t="s">
        <v>29</v>
      </c>
      <c r="R13" s="393" t="s">
        <v>520</v>
      </c>
      <c r="S13" s="491" t="s">
        <v>533</v>
      </c>
      <c r="T13" s="475"/>
      <c r="U13" s="517">
        <f>SUM(V13:W13)</f>
        <v>7</v>
      </c>
      <c r="V13" s="395">
        <f>SUM(X13,AF13)</f>
        <v>6</v>
      </c>
      <c r="W13" s="395">
        <f>SUM(Y13,AG13)</f>
        <v>1</v>
      </c>
      <c r="X13" s="395">
        <f>SUM(Z13,AB13,AD13)</f>
        <v>5</v>
      </c>
      <c r="Y13" s="395">
        <f>SUM(AA13,AC13,AE13)</f>
        <v>1</v>
      </c>
      <c r="Z13" s="395">
        <v>1</v>
      </c>
      <c r="AA13" s="395" t="s">
        <v>110</v>
      </c>
      <c r="AB13" s="395" t="s">
        <v>110</v>
      </c>
      <c r="AC13" s="395" t="s">
        <v>110</v>
      </c>
      <c r="AD13" s="395">
        <v>4</v>
      </c>
      <c r="AE13" s="395">
        <v>1</v>
      </c>
      <c r="AF13" s="395">
        <f>SUM(AH13,AJ13,AL13)</f>
        <v>1</v>
      </c>
      <c r="AG13" s="395">
        <f>SUM(AI13,AK13,AM13)</f>
        <v>0</v>
      </c>
      <c r="AH13" s="395" t="s">
        <v>110</v>
      </c>
      <c r="AI13" s="395" t="s">
        <v>110</v>
      </c>
      <c r="AJ13" s="395" t="s">
        <v>110</v>
      </c>
      <c r="AK13" s="395" t="s">
        <v>110</v>
      </c>
      <c r="AL13" s="395">
        <v>1</v>
      </c>
      <c r="AM13" s="395" t="s">
        <v>110</v>
      </c>
    </row>
    <row r="14" spans="1:39" ht="20.25" customHeight="1">
      <c r="A14" s="489" t="s">
        <v>514</v>
      </c>
      <c r="B14" s="486"/>
      <c r="C14" s="486"/>
      <c r="D14" s="476"/>
      <c r="E14" s="394">
        <v>32</v>
      </c>
      <c r="F14" s="394">
        <v>57</v>
      </c>
      <c r="G14" s="260">
        <f>SUM(H14:I14)</f>
        <v>552</v>
      </c>
      <c r="H14" s="394">
        <v>443</v>
      </c>
      <c r="I14" s="394">
        <v>109</v>
      </c>
      <c r="J14" s="260">
        <f>SUM(K14:L14)</f>
        <v>142</v>
      </c>
      <c r="K14" s="394">
        <v>70</v>
      </c>
      <c r="L14" s="394">
        <v>72</v>
      </c>
      <c r="R14" s="393" t="s">
        <v>519</v>
      </c>
      <c r="S14" s="491" t="s">
        <v>535</v>
      </c>
      <c r="T14" s="475"/>
      <c r="U14" s="517">
        <f>SUM(V14:W14)</f>
        <v>879</v>
      </c>
      <c r="V14" s="395">
        <f>SUM(X14,AF14)</f>
        <v>815</v>
      </c>
      <c r="W14" s="395">
        <f>SUM(Y14,AG14)</f>
        <v>64</v>
      </c>
      <c r="X14" s="395">
        <f>SUM(Z14,AB14,AD14)</f>
        <v>756</v>
      </c>
      <c r="Y14" s="395">
        <f>SUM(AA14,AC14,AE14)</f>
        <v>51</v>
      </c>
      <c r="Z14" s="395">
        <v>394</v>
      </c>
      <c r="AA14" s="395">
        <v>28</v>
      </c>
      <c r="AB14" s="395">
        <v>41</v>
      </c>
      <c r="AC14" s="395">
        <v>7</v>
      </c>
      <c r="AD14" s="395">
        <v>321</v>
      </c>
      <c r="AE14" s="395">
        <v>16</v>
      </c>
      <c r="AF14" s="395">
        <f>SUM(AH14,AJ14,AL14)</f>
        <v>59</v>
      </c>
      <c r="AG14" s="395">
        <f>SUM(AI14,AK14,AM14)</f>
        <v>13</v>
      </c>
      <c r="AH14" s="395" t="s">
        <v>110</v>
      </c>
      <c r="AI14" s="395" t="s">
        <v>110</v>
      </c>
      <c r="AJ14" s="395">
        <v>15</v>
      </c>
      <c r="AK14" s="395">
        <v>1</v>
      </c>
      <c r="AL14" s="395">
        <v>44</v>
      </c>
      <c r="AM14" s="395">
        <v>12</v>
      </c>
    </row>
    <row r="15" spans="1:39" ht="20.25" customHeight="1">
      <c r="A15" s="62" t="s">
        <v>295</v>
      </c>
      <c r="B15" s="393"/>
      <c r="C15" s="393"/>
      <c r="D15" s="393"/>
      <c r="E15" s="91"/>
      <c r="F15" s="91"/>
      <c r="G15" s="91"/>
      <c r="H15" s="91"/>
      <c r="I15" s="91"/>
      <c r="R15" s="393" t="s">
        <v>518</v>
      </c>
      <c r="S15" s="491" t="s">
        <v>536</v>
      </c>
      <c r="T15" s="475"/>
      <c r="U15" s="517">
        <f>SUM(V15:W15)</f>
        <v>604</v>
      </c>
      <c r="V15" s="395">
        <f>SUM(X15,AF15)</f>
        <v>513</v>
      </c>
      <c r="W15" s="395">
        <f>SUM(Y15,AG15)</f>
        <v>91</v>
      </c>
      <c r="X15" s="395">
        <f>SUM(Z15,AB15,AD15)</f>
        <v>474</v>
      </c>
      <c r="Y15" s="395">
        <f>SUM(AA15,AC15,AE15)</f>
        <v>71</v>
      </c>
      <c r="Z15" s="395">
        <v>287</v>
      </c>
      <c r="AA15" s="395">
        <v>36</v>
      </c>
      <c r="AB15" s="395">
        <v>19</v>
      </c>
      <c r="AC15" s="395">
        <v>9</v>
      </c>
      <c r="AD15" s="395">
        <v>168</v>
      </c>
      <c r="AE15" s="395">
        <v>26</v>
      </c>
      <c r="AF15" s="395">
        <f>SUM(AH15,AJ15,AL15)</f>
        <v>39</v>
      </c>
      <c r="AG15" s="395">
        <f>SUM(AI15,AK15,AM15)</f>
        <v>20</v>
      </c>
      <c r="AH15" s="395" t="s">
        <v>110</v>
      </c>
      <c r="AI15" s="395" t="s">
        <v>110</v>
      </c>
      <c r="AJ15" s="395">
        <v>15</v>
      </c>
      <c r="AK15" s="395" t="s">
        <v>110</v>
      </c>
      <c r="AL15" s="395">
        <v>24</v>
      </c>
      <c r="AM15" s="395">
        <v>20</v>
      </c>
    </row>
    <row r="16" spans="1:39" ht="20.25" customHeight="1">
      <c r="A16" s="91" t="s">
        <v>33</v>
      </c>
      <c r="B16" s="91"/>
      <c r="C16" s="91"/>
      <c r="D16" s="91"/>
      <c r="E16" s="91"/>
      <c r="F16" s="91"/>
      <c r="G16" s="91"/>
      <c r="H16" s="91"/>
      <c r="I16" s="91"/>
      <c r="R16" s="62"/>
      <c r="S16" s="491" t="s">
        <v>537</v>
      </c>
      <c r="T16" s="475"/>
      <c r="U16" s="517">
        <f>SUM(V16:W16)</f>
        <v>350</v>
      </c>
      <c r="V16" s="395">
        <f>SUM(X16,AF16)</f>
        <v>284</v>
      </c>
      <c r="W16" s="395">
        <f>SUM(Y16,AG16)</f>
        <v>66</v>
      </c>
      <c r="X16" s="395">
        <f>SUM(Z16,AB16,AD16)</f>
        <v>255</v>
      </c>
      <c r="Y16" s="395">
        <f>SUM(AA16,AC16,AE16)</f>
        <v>51</v>
      </c>
      <c r="Z16" s="395">
        <v>95</v>
      </c>
      <c r="AA16" s="395">
        <v>13</v>
      </c>
      <c r="AB16" s="395">
        <v>2</v>
      </c>
      <c r="AC16" s="395">
        <v>8</v>
      </c>
      <c r="AD16" s="395">
        <v>158</v>
      </c>
      <c r="AE16" s="395">
        <v>30</v>
      </c>
      <c r="AF16" s="395">
        <f>SUM(AH16,AJ16,AL16)</f>
        <v>29</v>
      </c>
      <c r="AG16" s="395">
        <f>SUM(AI16,AK16,AM16)</f>
        <v>15</v>
      </c>
      <c r="AH16" s="395" t="s">
        <v>110</v>
      </c>
      <c r="AI16" s="395" t="s">
        <v>110</v>
      </c>
      <c r="AJ16" s="395">
        <v>2</v>
      </c>
      <c r="AK16" s="395">
        <v>1</v>
      </c>
      <c r="AL16" s="395">
        <v>27</v>
      </c>
      <c r="AM16" s="395">
        <v>14</v>
      </c>
    </row>
    <row r="17" spans="18:39" ht="20.25" customHeight="1">
      <c r="R17" s="62"/>
      <c r="S17" s="491" t="s">
        <v>538</v>
      </c>
      <c r="T17" s="475"/>
      <c r="U17" s="517">
        <f>SUM(V17:W17)</f>
        <v>678</v>
      </c>
      <c r="V17" s="395">
        <f>SUM(X17,AF17)</f>
        <v>549</v>
      </c>
      <c r="W17" s="395">
        <f>SUM(Y17,AG17)</f>
        <v>129</v>
      </c>
      <c r="X17" s="395">
        <f>SUM(Z17,AB17,AD17)</f>
        <v>540</v>
      </c>
      <c r="Y17" s="395">
        <f>SUM(AA17,AC17,AE17)</f>
        <v>122</v>
      </c>
      <c r="Z17" s="395">
        <v>328</v>
      </c>
      <c r="AA17" s="395">
        <v>65</v>
      </c>
      <c r="AB17" s="395">
        <v>1</v>
      </c>
      <c r="AC17" s="395">
        <v>1</v>
      </c>
      <c r="AD17" s="395">
        <v>211</v>
      </c>
      <c r="AE17" s="395">
        <v>56</v>
      </c>
      <c r="AF17" s="395">
        <f>SUM(AH17,AJ17,AL17)</f>
        <v>9</v>
      </c>
      <c r="AG17" s="395">
        <f>SUM(AI17,AK17,AM17)</f>
        <v>7</v>
      </c>
      <c r="AH17" s="395" t="s">
        <v>110</v>
      </c>
      <c r="AI17" s="395" t="s">
        <v>110</v>
      </c>
      <c r="AJ17" s="395">
        <v>6</v>
      </c>
      <c r="AK17" s="395" t="s">
        <v>110</v>
      </c>
      <c r="AL17" s="395">
        <v>3</v>
      </c>
      <c r="AM17" s="395">
        <v>7</v>
      </c>
    </row>
    <row r="18" spans="1:39" ht="20.25" customHeight="1">
      <c r="A18" s="408" t="s">
        <v>467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R18" s="516" t="s">
        <v>517</v>
      </c>
      <c r="S18" s="516"/>
      <c r="T18" s="515"/>
      <c r="U18" s="514">
        <f>SUM(V18:W18)</f>
        <v>1573</v>
      </c>
      <c r="V18" s="422">
        <f>SUM(X18,AF18)</f>
        <v>1267</v>
      </c>
      <c r="W18" s="422">
        <f>SUM(Y18,AG18)</f>
        <v>306</v>
      </c>
      <c r="X18" s="422">
        <f>SUM(Z18,AB18,AD18)</f>
        <v>1135</v>
      </c>
      <c r="Y18" s="422">
        <f>SUM(AA18,AC18,AE18)</f>
        <v>204</v>
      </c>
      <c r="Z18" s="422">
        <v>552</v>
      </c>
      <c r="AA18" s="422">
        <v>126</v>
      </c>
      <c r="AB18" s="422">
        <v>182</v>
      </c>
      <c r="AC18" s="422">
        <v>21</v>
      </c>
      <c r="AD18" s="422">
        <v>401</v>
      </c>
      <c r="AE18" s="422">
        <v>57</v>
      </c>
      <c r="AF18" s="422">
        <f>SUM(AH18,AJ18,AL18)</f>
        <v>132</v>
      </c>
      <c r="AG18" s="422">
        <f>SUM(AI18,AK18,AM18)</f>
        <v>102</v>
      </c>
      <c r="AH18" s="422" t="s">
        <v>110</v>
      </c>
      <c r="AI18" s="422" t="s">
        <v>110</v>
      </c>
      <c r="AJ18" s="422">
        <v>27</v>
      </c>
      <c r="AK18" s="422">
        <v>1</v>
      </c>
      <c r="AL18" s="422">
        <v>105</v>
      </c>
      <c r="AM18" s="422">
        <v>101</v>
      </c>
    </row>
    <row r="19" spans="1:39" ht="20.25" customHeight="1">
      <c r="A19" s="421" t="s">
        <v>466</v>
      </c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R19" s="91" t="s">
        <v>516</v>
      </c>
      <c r="S19" s="91"/>
      <c r="T19" s="51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73"/>
      <c r="AK19" s="73"/>
      <c r="AL19" s="73"/>
      <c r="AM19" s="73"/>
    </row>
    <row r="20" spans="1:16" ht="20.25" customHeight="1">
      <c r="A20" s="421" t="s">
        <v>465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</row>
    <row r="21" spans="1:40" ht="20.25" customHeight="1" thickBot="1">
      <c r="A21" s="91"/>
      <c r="E21" s="91"/>
      <c r="F21" s="91"/>
      <c r="G21" s="91"/>
      <c r="H21" s="91"/>
      <c r="I21" s="91"/>
      <c r="J21" s="91"/>
      <c r="K21" s="73"/>
      <c r="L21" s="91"/>
      <c r="M21" s="91"/>
      <c r="N21" s="91"/>
      <c r="O21" s="73"/>
      <c r="P21" s="405" t="s">
        <v>215</v>
      </c>
      <c r="R21" s="408" t="s">
        <v>555</v>
      </c>
      <c r="S21" s="408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8"/>
      <c r="AE21" s="408"/>
      <c r="AF21" s="408"/>
      <c r="AG21" s="408"/>
      <c r="AH21" s="408"/>
      <c r="AI21" s="408"/>
      <c r="AJ21" s="408"/>
      <c r="AK21" s="408"/>
      <c r="AL21" s="408"/>
      <c r="AM21" s="408"/>
      <c r="AN21" s="408"/>
    </row>
    <row r="22" spans="1:40" ht="20.25" customHeight="1">
      <c r="A22" s="492" t="s">
        <v>515</v>
      </c>
      <c r="B22" s="420"/>
      <c r="C22" s="420"/>
      <c r="D22" s="493"/>
      <c r="E22" s="403" t="s">
        <v>464</v>
      </c>
      <c r="F22" s="302"/>
      <c r="G22" s="304"/>
      <c r="H22" s="467" t="s">
        <v>463</v>
      </c>
      <c r="I22" s="464"/>
      <c r="J22" s="465"/>
      <c r="K22" s="467" t="s">
        <v>462</v>
      </c>
      <c r="L22" s="464"/>
      <c r="M22" s="465"/>
      <c r="N22" s="467" t="s">
        <v>461</v>
      </c>
      <c r="O22" s="464"/>
      <c r="P22" s="464"/>
      <c r="R22" s="407" t="s">
        <v>530</v>
      </c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</row>
    <row r="23" spans="1:40" ht="20.25" customHeight="1">
      <c r="A23" s="486"/>
      <c r="B23" s="486"/>
      <c r="C23" s="486"/>
      <c r="D23" s="476"/>
      <c r="E23" s="400" t="s">
        <v>2</v>
      </c>
      <c r="F23" s="419" t="s">
        <v>3</v>
      </c>
      <c r="G23" s="419" t="s">
        <v>4</v>
      </c>
      <c r="H23" s="419" t="s">
        <v>2</v>
      </c>
      <c r="I23" s="419" t="s">
        <v>3</v>
      </c>
      <c r="J23" s="419" t="s">
        <v>4</v>
      </c>
      <c r="K23" s="419" t="s">
        <v>2</v>
      </c>
      <c r="L23" s="419" t="s">
        <v>3</v>
      </c>
      <c r="M23" s="419" t="s">
        <v>4</v>
      </c>
      <c r="N23" s="419" t="s">
        <v>2</v>
      </c>
      <c r="O23" s="419" t="s">
        <v>3</v>
      </c>
      <c r="P23" s="418" t="s">
        <v>4</v>
      </c>
      <c r="R23" s="407" t="s">
        <v>554</v>
      </c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</row>
    <row r="24" spans="1:40" ht="20.25" customHeight="1" thickBot="1">
      <c r="A24" s="487" t="s">
        <v>242</v>
      </c>
      <c r="B24" s="485"/>
      <c r="C24" s="485"/>
      <c r="D24" s="471"/>
      <c r="E24" s="178">
        <f>SUM(F24:G24)</f>
        <v>7171</v>
      </c>
      <c r="F24" s="417">
        <f>SUM(H24,L24,O24)</f>
        <v>3698</v>
      </c>
      <c r="G24" s="417">
        <f>SUM(I24,M24,P24)</f>
        <v>3473</v>
      </c>
      <c r="H24" s="416" t="s">
        <v>12</v>
      </c>
      <c r="I24" s="416" t="s">
        <v>12</v>
      </c>
      <c r="J24" s="416" t="s">
        <v>12</v>
      </c>
      <c r="K24" s="178">
        <f>SUM(L24:M24)</f>
        <v>35</v>
      </c>
      <c r="L24" s="416" t="s">
        <v>12</v>
      </c>
      <c r="M24" s="416">
        <v>35</v>
      </c>
      <c r="N24" s="178">
        <f>SUM(O24:P24)</f>
        <v>7136</v>
      </c>
      <c r="O24" s="95">
        <v>3698</v>
      </c>
      <c r="P24" s="95">
        <v>3438</v>
      </c>
      <c r="R24" s="73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73"/>
      <c r="AG24" s="73"/>
      <c r="AH24" s="73"/>
      <c r="AI24" s="73"/>
      <c r="AJ24" s="73"/>
      <c r="AK24" s="73"/>
      <c r="AL24" s="73"/>
      <c r="AM24" s="73"/>
      <c r="AN24" s="395" t="s">
        <v>215</v>
      </c>
    </row>
    <row r="25" spans="1:40" ht="20.25" customHeight="1">
      <c r="A25" s="472" t="s">
        <v>61</v>
      </c>
      <c r="B25" s="472"/>
      <c r="C25" s="472"/>
      <c r="D25" s="472"/>
      <c r="E25" s="165">
        <f>SUM(F25:G25)</f>
        <v>7221</v>
      </c>
      <c r="F25" s="416">
        <f>SUM(H25,L25,O25)</f>
        <v>3842</v>
      </c>
      <c r="G25" s="416">
        <f>SUM(I25,M25,P25)</f>
        <v>3379</v>
      </c>
      <c r="H25" s="416" t="s">
        <v>12</v>
      </c>
      <c r="I25" s="416" t="s">
        <v>12</v>
      </c>
      <c r="J25" s="416" t="s">
        <v>12</v>
      </c>
      <c r="K25" s="165">
        <f>SUM(L25:M25)</f>
        <v>29</v>
      </c>
      <c r="L25" s="416" t="s">
        <v>12</v>
      </c>
      <c r="M25" s="416">
        <v>29</v>
      </c>
      <c r="N25" s="165">
        <f>SUM(O25:P25)</f>
        <v>7192</v>
      </c>
      <c r="O25" s="62">
        <v>3842</v>
      </c>
      <c r="P25" s="62">
        <v>3350</v>
      </c>
      <c r="R25" s="492" t="s">
        <v>557</v>
      </c>
      <c r="S25" s="126"/>
      <c r="T25" s="126"/>
      <c r="U25" s="125"/>
      <c r="V25" s="541" t="s">
        <v>553</v>
      </c>
      <c r="W25" s="126"/>
      <c r="X25" s="125"/>
      <c r="Y25" s="402" t="s">
        <v>551</v>
      </c>
      <c r="Z25" s="504"/>
      <c r="AA25" s="504"/>
      <c r="AB25" s="504"/>
      <c r="AC25" s="504"/>
      <c r="AD25" s="504"/>
      <c r="AE25" s="504"/>
      <c r="AF25" s="540"/>
      <c r="AG25" s="402" t="s">
        <v>526</v>
      </c>
      <c r="AH25" s="504"/>
      <c r="AI25" s="504"/>
      <c r="AJ25" s="504"/>
      <c r="AK25" s="504"/>
      <c r="AL25" s="504"/>
      <c r="AM25" s="504"/>
      <c r="AN25" s="504"/>
    </row>
    <row r="26" spans="1:40" ht="20.25" customHeight="1">
      <c r="A26" s="473" t="s">
        <v>60</v>
      </c>
      <c r="B26" s="473"/>
      <c r="C26" s="473"/>
      <c r="D26" s="473"/>
      <c r="E26" s="165">
        <f>SUM(F26:G26)</f>
        <v>5831</v>
      </c>
      <c r="F26" s="416">
        <f>SUM(H26,L26,O26)</f>
        <v>2988</v>
      </c>
      <c r="G26" s="416">
        <f>SUM(I26,M26,P26)</f>
        <v>2843</v>
      </c>
      <c r="H26" s="416" t="s">
        <v>12</v>
      </c>
      <c r="I26" s="416" t="s">
        <v>12</v>
      </c>
      <c r="J26" s="416" t="s">
        <v>12</v>
      </c>
      <c r="K26" s="165">
        <f>SUM(L26:M26)</f>
        <v>27</v>
      </c>
      <c r="L26" s="416" t="s">
        <v>12</v>
      </c>
      <c r="M26" s="416">
        <v>27</v>
      </c>
      <c r="N26" s="165">
        <f>SUM(O26:P26)</f>
        <v>5804</v>
      </c>
      <c r="O26" s="62">
        <v>2988</v>
      </c>
      <c r="P26" s="62">
        <v>2816</v>
      </c>
      <c r="R26" s="223"/>
      <c r="S26" s="223"/>
      <c r="T26" s="223"/>
      <c r="U26" s="93"/>
      <c r="V26" s="113"/>
      <c r="W26" s="112"/>
      <c r="X26" s="111"/>
      <c r="Y26" s="539" t="s">
        <v>549</v>
      </c>
      <c r="Z26" s="538"/>
      <c r="AA26" s="524" t="s">
        <v>550</v>
      </c>
      <c r="AB26" s="525"/>
      <c r="AC26" s="524" t="s">
        <v>547</v>
      </c>
      <c r="AD26" s="525"/>
      <c r="AE26" s="524" t="s">
        <v>546</v>
      </c>
      <c r="AF26" s="525"/>
      <c r="AG26" s="539" t="s">
        <v>549</v>
      </c>
      <c r="AH26" s="538"/>
      <c r="AI26" s="524" t="s">
        <v>548</v>
      </c>
      <c r="AJ26" s="525"/>
      <c r="AK26" s="524" t="s">
        <v>547</v>
      </c>
      <c r="AL26" s="525"/>
      <c r="AM26" s="524" t="s">
        <v>546</v>
      </c>
      <c r="AN26" s="523"/>
    </row>
    <row r="27" spans="1:40" ht="20.25" customHeight="1">
      <c r="A27" s="473" t="s">
        <v>59</v>
      </c>
      <c r="B27" s="473"/>
      <c r="C27" s="473"/>
      <c r="D27" s="473"/>
      <c r="E27" s="165">
        <f>SUM(F27:G27)</f>
        <v>4988</v>
      </c>
      <c r="F27" s="416">
        <f>SUM(H27,L27,O27)</f>
        <v>2525</v>
      </c>
      <c r="G27" s="416">
        <f>SUM(I27,M27,P27)</f>
        <v>2463</v>
      </c>
      <c r="H27" s="416" t="s">
        <v>12</v>
      </c>
      <c r="I27" s="416" t="s">
        <v>12</v>
      </c>
      <c r="J27" s="416" t="s">
        <v>12</v>
      </c>
      <c r="K27" s="165">
        <f>SUM(L27:M27)</f>
        <v>34</v>
      </c>
      <c r="L27" s="416" t="s">
        <v>12</v>
      </c>
      <c r="M27" s="415">
        <v>34</v>
      </c>
      <c r="N27" s="165">
        <f>SUM(O27:P27)</f>
        <v>4954</v>
      </c>
      <c r="O27" s="62">
        <v>2525</v>
      </c>
      <c r="P27" s="62">
        <v>2429</v>
      </c>
      <c r="R27" s="112"/>
      <c r="S27" s="112"/>
      <c r="T27" s="112"/>
      <c r="U27" s="111"/>
      <c r="V27" s="537" t="s">
        <v>65</v>
      </c>
      <c r="W27" s="419" t="s">
        <v>64</v>
      </c>
      <c r="X27" s="536" t="s">
        <v>63</v>
      </c>
      <c r="Y27" s="536" t="s">
        <v>64</v>
      </c>
      <c r="Z27" s="419" t="s">
        <v>63</v>
      </c>
      <c r="AA27" s="536" t="s">
        <v>64</v>
      </c>
      <c r="AB27" s="419" t="s">
        <v>63</v>
      </c>
      <c r="AC27" s="536" t="s">
        <v>64</v>
      </c>
      <c r="AD27" s="419" t="s">
        <v>63</v>
      </c>
      <c r="AE27" s="536" t="s">
        <v>64</v>
      </c>
      <c r="AF27" s="419" t="s">
        <v>63</v>
      </c>
      <c r="AG27" s="536" t="s">
        <v>64</v>
      </c>
      <c r="AH27" s="419" t="s">
        <v>63</v>
      </c>
      <c r="AI27" s="536" t="s">
        <v>64</v>
      </c>
      <c r="AJ27" s="419" t="s">
        <v>63</v>
      </c>
      <c r="AK27" s="536" t="s">
        <v>64</v>
      </c>
      <c r="AL27" s="419" t="s">
        <v>63</v>
      </c>
      <c r="AM27" s="536" t="s">
        <v>64</v>
      </c>
      <c r="AN27" s="400" t="s">
        <v>63</v>
      </c>
    </row>
    <row r="28" spans="1:40" ht="20.25" customHeight="1">
      <c r="A28" s="490" t="s">
        <v>58</v>
      </c>
      <c r="B28" s="490"/>
      <c r="C28" s="490"/>
      <c r="D28" s="490"/>
      <c r="E28" s="327">
        <f>SUM(F28:G28)</f>
        <v>5012</v>
      </c>
      <c r="F28" s="413">
        <f>SUM(H28,L28,O28)</f>
        <v>2577</v>
      </c>
      <c r="G28" s="413">
        <f>SUM(I28,M28,P28)</f>
        <v>2435</v>
      </c>
      <c r="H28" s="412" t="s">
        <v>110</v>
      </c>
      <c r="I28" s="412" t="s">
        <v>110</v>
      </c>
      <c r="J28" s="412" t="s">
        <v>110</v>
      </c>
      <c r="K28" s="327">
        <f>SUM(L28:M28)</f>
        <v>27</v>
      </c>
      <c r="L28" s="412" t="s">
        <v>110</v>
      </c>
      <c r="M28" s="411">
        <v>27</v>
      </c>
      <c r="N28" s="327">
        <f>SUM(O28:P28)</f>
        <v>4985</v>
      </c>
      <c r="O28" s="411">
        <v>2577</v>
      </c>
      <c r="P28" s="411">
        <v>2408</v>
      </c>
      <c r="R28" s="443" t="s">
        <v>556</v>
      </c>
      <c r="S28" s="443"/>
      <c r="T28" s="443"/>
      <c r="U28" s="535"/>
      <c r="V28" s="519">
        <f>SUM(V29:V33)</f>
        <v>2879</v>
      </c>
      <c r="W28" s="518">
        <f>SUM(W29:W33)</f>
        <v>1131</v>
      </c>
      <c r="X28" s="518">
        <f>SUM(X29:X33)</f>
        <v>1748</v>
      </c>
      <c r="Y28" s="518">
        <f>SUM(Y29:Y33)</f>
        <v>1066</v>
      </c>
      <c r="Z28" s="518">
        <f>SUM(Z29:Z33)</f>
        <v>1659</v>
      </c>
      <c r="AA28" s="518">
        <f>SUM(AA29:AA33)</f>
        <v>541</v>
      </c>
      <c r="AB28" s="518">
        <f>SUM(AB29:AB33)</f>
        <v>696</v>
      </c>
      <c r="AC28" s="518">
        <f>SUM(AC29:AC33)</f>
        <v>24</v>
      </c>
      <c r="AD28" s="518">
        <f>SUM(AD29:AD33)</f>
        <v>11</v>
      </c>
      <c r="AE28" s="518">
        <f>SUM(AE29:AE33)</f>
        <v>501</v>
      </c>
      <c r="AF28" s="518">
        <f>SUM(AF29:AF33)</f>
        <v>952</v>
      </c>
      <c r="AG28" s="518">
        <f>SUM(AG29:AG33)</f>
        <v>65</v>
      </c>
      <c r="AH28" s="518">
        <f>SUM(AH29:AH33)</f>
        <v>89</v>
      </c>
      <c r="AI28" s="427" t="s">
        <v>110</v>
      </c>
      <c r="AJ28" s="427" t="s">
        <v>110</v>
      </c>
      <c r="AK28" s="518">
        <f>SUM(AK29:AK33)</f>
        <v>26</v>
      </c>
      <c r="AL28" s="518">
        <f>SUM(AL29:AL33)</f>
        <v>8</v>
      </c>
      <c r="AM28" s="518">
        <f>SUM(AM29:AM33)</f>
        <v>39</v>
      </c>
      <c r="AN28" s="518">
        <f>SUM(AN29:AN33)</f>
        <v>81</v>
      </c>
    </row>
    <row r="29" spans="1:40" ht="20.25" customHeight="1">
      <c r="A29" s="91" t="s">
        <v>33</v>
      </c>
      <c r="B29" s="73"/>
      <c r="C29" s="73"/>
      <c r="D29" s="73"/>
      <c r="E29" s="73"/>
      <c r="F29" s="73"/>
      <c r="G29" s="73"/>
      <c r="H29" s="91"/>
      <c r="I29" s="91"/>
      <c r="J29" s="91"/>
      <c r="K29" s="91"/>
      <c r="L29" s="91"/>
      <c r="M29" s="91"/>
      <c r="R29" s="534" t="s">
        <v>545</v>
      </c>
      <c r="S29" s="534"/>
      <c r="T29" s="534"/>
      <c r="U29" s="533"/>
      <c r="V29" s="517">
        <f>SUM(W29:X29)</f>
        <v>1190</v>
      </c>
      <c r="W29" s="395">
        <f>SUM(Y29,AG29)</f>
        <v>684</v>
      </c>
      <c r="X29" s="395">
        <f>SUM(Z29,AH29)</f>
        <v>506</v>
      </c>
      <c r="Y29" s="395">
        <f>SUM(AA29,AC29,AE29)</f>
        <v>643</v>
      </c>
      <c r="Z29" s="395">
        <f>SUM(AB29,AD29,AF29)</f>
        <v>451</v>
      </c>
      <c r="AA29" s="425">
        <v>339</v>
      </c>
      <c r="AB29" s="425">
        <v>202</v>
      </c>
      <c r="AC29" s="425">
        <v>22</v>
      </c>
      <c r="AD29" s="425">
        <v>9</v>
      </c>
      <c r="AE29" s="425">
        <v>282</v>
      </c>
      <c r="AF29" s="425">
        <v>240</v>
      </c>
      <c r="AG29" s="395">
        <f>SUM(AI29,AK29,AM29)</f>
        <v>41</v>
      </c>
      <c r="AH29" s="395">
        <f>SUM(AJ29,AL29,AN29)</f>
        <v>55</v>
      </c>
      <c r="AI29" s="425" t="s">
        <v>110</v>
      </c>
      <c r="AJ29" s="425" t="s">
        <v>110</v>
      </c>
      <c r="AK29" s="395">
        <v>8</v>
      </c>
      <c r="AL29" s="73">
        <v>6</v>
      </c>
      <c r="AM29" s="73">
        <v>33</v>
      </c>
      <c r="AN29" s="73">
        <v>49</v>
      </c>
    </row>
    <row r="30" spans="18:40" ht="20.25" customHeight="1">
      <c r="R30" s="534" t="s">
        <v>544</v>
      </c>
      <c r="S30" s="534"/>
      <c r="T30" s="534"/>
      <c r="U30" s="533"/>
      <c r="V30" s="517">
        <f>SUM(W30:X30)</f>
        <v>319</v>
      </c>
      <c r="W30" s="395">
        <f>SUM(Y30,AG30)</f>
        <v>261</v>
      </c>
      <c r="X30" s="395">
        <f>SUM(Z30,AH30)</f>
        <v>58</v>
      </c>
      <c r="Y30" s="395">
        <f>SUM(AA30,AC30,AE30)</f>
        <v>238</v>
      </c>
      <c r="Z30" s="395">
        <f>SUM(AB30,AD30,AF30)</f>
        <v>56</v>
      </c>
      <c r="AA30" s="425">
        <v>116</v>
      </c>
      <c r="AB30" s="425">
        <v>30</v>
      </c>
      <c r="AC30" s="425">
        <v>2</v>
      </c>
      <c r="AD30" s="425" t="s">
        <v>110</v>
      </c>
      <c r="AE30" s="425">
        <v>120</v>
      </c>
      <c r="AF30" s="425">
        <v>26</v>
      </c>
      <c r="AG30" s="395">
        <f>SUM(AI30,AK30,AM30)</f>
        <v>23</v>
      </c>
      <c r="AH30" s="395">
        <f>SUM(AJ30,AL30,AN30)</f>
        <v>2</v>
      </c>
      <c r="AI30" s="425" t="s">
        <v>110</v>
      </c>
      <c r="AJ30" s="425" t="s">
        <v>110</v>
      </c>
      <c r="AK30" s="73">
        <v>18</v>
      </c>
      <c r="AL30" s="73">
        <v>2</v>
      </c>
      <c r="AM30" s="73">
        <v>5</v>
      </c>
      <c r="AN30" s="425" t="s">
        <v>110</v>
      </c>
    </row>
    <row r="31" spans="1:40" ht="20.25" customHeight="1">
      <c r="A31" s="408" t="s">
        <v>467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R31" s="534" t="s">
        <v>543</v>
      </c>
      <c r="S31" s="534"/>
      <c r="T31" s="534"/>
      <c r="U31" s="533"/>
      <c r="V31" s="517">
        <f>SUM(W31:X31)</f>
        <v>1284</v>
      </c>
      <c r="W31" s="395">
        <f>SUM(Y31,AG31)</f>
        <v>153</v>
      </c>
      <c r="X31" s="395">
        <f>SUM(Z31,AH31)</f>
        <v>1131</v>
      </c>
      <c r="Y31" s="395">
        <f>SUM(AA31,AC31,AE31)</f>
        <v>153</v>
      </c>
      <c r="Z31" s="395">
        <f>SUM(AB31,AD31,AF31)</f>
        <v>1129</v>
      </c>
      <c r="AA31" s="425">
        <v>69</v>
      </c>
      <c r="AB31" s="425">
        <v>460</v>
      </c>
      <c r="AC31" s="425" t="s">
        <v>110</v>
      </c>
      <c r="AD31" s="425">
        <v>2</v>
      </c>
      <c r="AE31" s="425">
        <v>84</v>
      </c>
      <c r="AF31" s="425">
        <v>667</v>
      </c>
      <c r="AG31" s="425" t="s">
        <v>110</v>
      </c>
      <c r="AH31" s="395">
        <f>SUM(AJ31,AL31,AN31)</f>
        <v>2</v>
      </c>
      <c r="AI31" s="425" t="s">
        <v>110</v>
      </c>
      <c r="AJ31" s="425" t="s">
        <v>110</v>
      </c>
      <c r="AK31" s="425" t="s">
        <v>110</v>
      </c>
      <c r="AL31" s="425" t="s">
        <v>110</v>
      </c>
      <c r="AM31" s="425" t="s">
        <v>110</v>
      </c>
      <c r="AN31" s="73">
        <v>2</v>
      </c>
    </row>
    <row r="32" spans="1:40" ht="20.25" customHeight="1">
      <c r="A32" s="421" t="s">
        <v>483</v>
      </c>
      <c r="B32" s="421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R32" s="534" t="s">
        <v>542</v>
      </c>
      <c r="S32" s="534"/>
      <c r="T32" s="534"/>
      <c r="U32" s="533"/>
      <c r="V32" s="517">
        <f>SUM(W32:X32)</f>
        <v>56</v>
      </c>
      <c r="W32" s="395">
        <f>SUM(Y32,AG32)</f>
        <v>9</v>
      </c>
      <c r="X32" s="395">
        <f>SUM(Z32,AH32)</f>
        <v>47</v>
      </c>
      <c r="Y32" s="395">
        <f>SUM(AA32,AC32,AE32)</f>
        <v>9</v>
      </c>
      <c r="Z32" s="395">
        <f>SUM(AB32,AD32,AF32)</f>
        <v>21</v>
      </c>
      <c r="AA32" s="425">
        <v>1</v>
      </c>
      <c r="AB32" s="425">
        <v>3</v>
      </c>
      <c r="AC32" s="425" t="s">
        <v>110</v>
      </c>
      <c r="AD32" s="425" t="s">
        <v>110</v>
      </c>
      <c r="AE32" s="425">
        <v>8</v>
      </c>
      <c r="AF32" s="425">
        <v>18</v>
      </c>
      <c r="AG32" s="425" t="s">
        <v>110</v>
      </c>
      <c r="AH32" s="395">
        <f>SUM(AJ32,AL32,AN32)</f>
        <v>26</v>
      </c>
      <c r="AI32" s="425" t="s">
        <v>110</v>
      </c>
      <c r="AJ32" s="425" t="s">
        <v>110</v>
      </c>
      <c r="AK32" s="425" t="s">
        <v>110</v>
      </c>
      <c r="AL32" s="425" t="s">
        <v>110</v>
      </c>
      <c r="AM32" s="425" t="s">
        <v>110</v>
      </c>
      <c r="AN32" s="73">
        <v>26</v>
      </c>
    </row>
    <row r="33" spans="1:40" ht="20.25" customHeight="1">
      <c r="A33" s="421" t="s">
        <v>482</v>
      </c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R33" s="534" t="s">
        <v>541</v>
      </c>
      <c r="S33" s="534"/>
      <c r="T33" s="534"/>
      <c r="U33" s="533"/>
      <c r="V33" s="517">
        <f>SUM(W33:X33)</f>
        <v>30</v>
      </c>
      <c r="W33" s="395">
        <f>SUM(Y33,AG33)</f>
        <v>24</v>
      </c>
      <c r="X33" s="395">
        <f>SUM(Z33,AH33)</f>
        <v>6</v>
      </c>
      <c r="Y33" s="395">
        <f>SUM(AA33,AC33,AE33)</f>
        <v>23</v>
      </c>
      <c r="Z33" s="395">
        <f>SUM(AB33,AD33,AF33)</f>
        <v>2</v>
      </c>
      <c r="AA33" s="425">
        <v>16</v>
      </c>
      <c r="AB33" s="425">
        <v>1</v>
      </c>
      <c r="AC33" s="425" t="s">
        <v>110</v>
      </c>
      <c r="AD33" s="425" t="s">
        <v>110</v>
      </c>
      <c r="AE33" s="425">
        <v>7</v>
      </c>
      <c r="AF33" s="425">
        <v>1</v>
      </c>
      <c r="AG33" s="395">
        <f>SUM(AI33,AK33,AM33)</f>
        <v>1</v>
      </c>
      <c r="AH33" s="395">
        <f>SUM(AJ33,AL33,AN33)</f>
        <v>4</v>
      </c>
      <c r="AI33" s="425" t="s">
        <v>110</v>
      </c>
      <c r="AJ33" s="425" t="s">
        <v>110</v>
      </c>
      <c r="AK33" s="425" t="s">
        <v>110</v>
      </c>
      <c r="AL33" s="425" t="s">
        <v>110</v>
      </c>
      <c r="AM33" s="73">
        <v>1</v>
      </c>
      <c r="AN33" s="73">
        <v>4</v>
      </c>
    </row>
    <row r="34" spans="1:40" ht="20.25" customHeight="1" thickBot="1">
      <c r="A34" s="73"/>
      <c r="B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405" t="s">
        <v>215</v>
      </c>
      <c r="R34" s="62" t="s">
        <v>540</v>
      </c>
      <c r="S34" s="243" t="s">
        <v>539</v>
      </c>
      <c r="T34" s="544" t="s">
        <v>558</v>
      </c>
      <c r="U34" s="545"/>
      <c r="V34" s="517">
        <f>SUM(W34:X34)</f>
        <v>11</v>
      </c>
      <c r="W34" s="425" t="s">
        <v>12</v>
      </c>
      <c r="X34" s="395">
        <f>SUM(Z34,AH34)</f>
        <v>11</v>
      </c>
      <c r="Y34" s="425" t="s">
        <v>12</v>
      </c>
      <c r="Z34" s="395">
        <f>SUM(AB34,AD34,AF34)</f>
        <v>9</v>
      </c>
      <c r="AA34" s="425" t="s">
        <v>12</v>
      </c>
      <c r="AB34" s="266">
        <v>4</v>
      </c>
      <c r="AC34" s="425" t="s">
        <v>12</v>
      </c>
      <c r="AD34" s="266">
        <v>1</v>
      </c>
      <c r="AE34" s="425" t="s">
        <v>12</v>
      </c>
      <c r="AF34" s="425">
        <v>4</v>
      </c>
      <c r="AG34" s="425" t="s">
        <v>12</v>
      </c>
      <c r="AH34" s="395">
        <f>SUM(AJ34,AL34,AN34)</f>
        <v>2</v>
      </c>
      <c r="AI34" s="425" t="s">
        <v>110</v>
      </c>
      <c r="AJ34" s="425" t="s">
        <v>110</v>
      </c>
      <c r="AK34" s="425" t="s">
        <v>110</v>
      </c>
      <c r="AL34" s="425" t="s">
        <v>110</v>
      </c>
      <c r="AM34" s="425" t="s">
        <v>110</v>
      </c>
      <c r="AN34" s="73">
        <v>2</v>
      </c>
    </row>
    <row r="35" spans="1:40" ht="20.25" customHeight="1">
      <c r="A35" s="448" t="s">
        <v>481</v>
      </c>
      <c r="B35" s="431" t="s">
        <v>480</v>
      </c>
      <c r="C35" s="432"/>
      <c r="D35" s="448"/>
      <c r="E35" s="454" t="s">
        <v>479</v>
      </c>
      <c r="F35" s="402" t="s">
        <v>478</v>
      </c>
      <c r="G35" s="504"/>
      <c r="H35" s="504"/>
      <c r="I35" s="504"/>
      <c r="J35" s="504"/>
      <c r="K35" s="504"/>
      <c r="L35" s="504"/>
      <c r="M35" s="504"/>
      <c r="N35" s="504"/>
      <c r="O35" s="504"/>
      <c r="R35" s="532"/>
      <c r="S35" s="112"/>
      <c r="T35" s="543" t="s">
        <v>559</v>
      </c>
      <c r="U35" s="542"/>
      <c r="V35" s="531">
        <f>SUM(W35:X35)</f>
        <v>995</v>
      </c>
      <c r="W35" s="530">
        <f>SUM(Y35,AG35)</f>
        <v>6</v>
      </c>
      <c r="X35" s="530">
        <f>SUM(Z35,AH35)</f>
        <v>989</v>
      </c>
      <c r="Y35" s="530">
        <f>SUM(AA35,AC35,AE35)</f>
        <v>6</v>
      </c>
      <c r="Z35" s="530">
        <f>SUM(AB35,AD35,AF35)</f>
        <v>989</v>
      </c>
      <c r="AA35" s="422" t="s">
        <v>110</v>
      </c>
      <c r="AB35" s="259">
        <v>418</v>
      </c>
      <c r="AC35" s="422" t="s">
        <v>110</v>
      </c>
      <c r="AD35" s="422" t="s">
        <v>110</v>
      </c>
      <c r="AE35" s="422">
        <v>6</v>
      </c>
      <c r="AF35" s="422">
        <v>571</v>
      </c>
      <c r="AG35" s="422" t="s">
        <v>110</v>
      </c>
      <c r="AH35" s="422" t="s">
        <v>110</v>
      </c>
      <c r="AI35" s="422" t="s">
        <v>110</v>
      </c>
      <c r="AJ35" s="422" t="s">
        <v>110</v>
      </c>
      <c r="AK35" s="422" t="s">
        <v>110</v>
      </c>
      <c r="AL35" s="422" t="s">
        <v>110</v>
      </c>
      <c r="AM35" s="422" t="s">
        <v>110</v>
      </c>
      <c r="AN35" s="422" t="s">
        <v>110</v>
      </c>
    </row>
    <row r="36" spans="1:40" ht="20.25" customHeight="1">
      <c r="A36" s="452"/>
      <c r="B36" s="468"/>
      <c r="C36" s="449"/>
      <c r="D36" s="452"/>
      <c r="E36" s="495" t="s">
        <v>475</v>
      </c>
      <c r="F36" s="455" t="s">
        <v>477</v>
      </c>
      <c r="G36" s="455" t="s">
        <v>378</v>
      </c>
      <c r="H36" s="456" t="s">
        <v>476</v>
      </c>
      <c r="I36" s="455" t="s">
        <v>475</v>
      </c>
      <c r="J36" s="455" t="s">
        <v>474</v>
      </c>
      <c r="K36" s="455" t="s">
        <v>473</v>
      </c>
      <c r="L36" s="455" t="s">
        <v>472</v>
      </c>
      <c r="M36" s="455" t="s">
        <v>471</v>
      </c>
      <c r="N36" s="455" t="s">
        <v>470</v>
      </c>
      <c r="O36" s="457" t="s">
        <v>469</v>
      </c>
      <c r="R36" s="91" t="s">
        <v>516</v>
      </c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:15" ht="20.25" customHeight="1">
      <c r="A37" s="452"/>
      <c r="B37" s="468"/>
      <c r="C37" s="449"/>
      <c r="D37" s="452"/>
      <c r="E37" s="496"/>
      <c r="F37" s="458"/>
      <c r="G37" s="458"/>
      <c r="H37" s="459"/>
      <c r="I37" s="458"/>
      <c r="J37" s="458"/>
      <c r="K37" s="458"/>
      <c r="L37" s="458"/>
      <c r="M37" s="458"/>
      <c r="N37" s="458"/>
      <c r="O37" s="460"/>
    </row>
    <row r="38" spans="1:33" ht="20.25" customHeight="1">
      <c r="A38" s="452"/>
      <c r="B38" s="468"/>
      <c r="C38" s="449"/>
      <c r="D38" s="452"/>
      <c r="E38" s="496"/>
      <c r="F38" s="458"/>
      <c r="G38" s="458"/>
      <c r="H38" s="459"/>
      <c r="I38" s="458"/>
      <c r="J38" s="458"/>
      <c r="K38" s="458"/>
      <c r="L38" s="458"/>
      <c r="M38" s="458"/>
      <c r="N38" s="458"/>
      <c r="O38" s="460"/>
      <c r="R38" s="408" t="s">
        <v>555</v>
      </c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</row>
    <row r="39" spans="1:33" ht="20.25" customHeight="1">
      <c r="A39" s="453"/>
      <c r="B39" s="494"/>
      <c r="C39" s="450"/>
      <c r="D39" s="453"/>
      <c r="E39" s="497"/>
      <c r="F39" s="461"/>
      <c r="G39" s="461"/>
      <c r="H39" s="462"/>
      <c r="I39" s="461"/>
      <c r="J39" s="461"/>
      <c r="K39" s="461"/>
      <c r="L39" s="461"/>
      <c r="M39" s="461"/>
      <c r="N39" s="461"/>
      <c r="O39" s="463"/>
      <c r="R39" s="407" t="s">
        <v>572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</row>
    <row r="40" spans="1:34" ht="20.25" customHeight="1" thickBot="1">
      <c r="A40" s="428" t="s">
        <v>468</v>
      </c>
      <c r="B40" s="498">
        <f>SUM(B41:B42)</f>
        <v>5012</v>
      </c>
      <c r="C40" s="499"/>
      <c r="D40" s="499"/>
      <c r="E40" s="76">
        <f>SUM(E41:E42)</f>
        <v>27</v>
      </c>
      <c r="F40" s="76">
        <f>SUM(F41:F42)</f>
        <v>92</v>
      </c>
      <c r="G40" s="76">
        <f>SUM(G41:G42)</f>
        <v>23</v>
      </c>
      <c r="H40" s="76">
        <f>SUM(H41:H42)</f>
        <v>61</v>
      </c>
      <c r="I40" s="76">
        <f>SUM(I41:I42)</f>
        <v>118</v>
      </c>
      <c r="J40" s="76">
        <f>SUM(J41:J42)</f>
        <v>137</v>
      </c>
      <c r="K40" s="76">
        <f>SUM(K41:K42)</f>
        <v>151</v>
      </c>
      <c r="L40" s="76">
        <f>SUM(L41:L42)</f>
        <v>60</v>
      </c>
      <c r="M40" s="427" t="s">
        <v>110</v>
      </c>
      <c r="N40" s="76">
        <f>SUM(N41:N42)</f>
        <v>324</v>
      </c>
      <c r="O40" s="76">
        <f>SUM(O41:O42)</f>
        <v>4019</v>
      </c>
      <c r="R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266" t="s">
        <v>571</v>
      </c>
    </row>
    <row r="41" spans="1:34" ht="20.25" customHeight="1">
      <c r="A41" s="426" t="s">
        <v>3</v>
      </c>
      <c r="B41" s="500">
        <f>SUM(E41:O41)</f>
        <v>2577</v>
      </c>
      <c r="C41" s="501"/>
      <c r="D41" s="501"/>
      <c r="E41" s="425" t="s">
        <v>110</v>
      </c>
      <c r="F41" s="91">
        <v>19</v>
      </c>
      <c r="G41" s="91">
        <v>9</v>
      </c>
      <c r="H41" s="91">
        <v>21</v>
      </c>
      <c r="I41" s="425" t="s">
        <v>110</v>
      </c>
      <c r="J41" s="91">
        <v>22</v>
      </c>
      <c r="K41" s="425" t="s">
        <v>110</v>
      </c>
      <c r="L41" s="91">
        <v>30</v>
      </c>
      <c r="M41" s="425" t="s">
        <v>110</v>
      </c>
      <c r="N41" s="91">
        <v>224</v>
      </c>
      <c r="O41" s="91">
        <v>2252</v>
      </c>
      <c r="R41" s="549" t="s">
        <v>573</v>
      </c>
      <c r="S41" s="550"/>
      <c r="T41" s="420" t="s">
        <v>570</v>
      </c>
      <c r="U41" s="420"/>
      <c r="V41" s="493"/>
      <c r="W41" s="402" t="s">
        <v>569</v>
      </c>
      <c r="X41" s="504"/>
      <c r="Y41" s="504"/>
      <c r="Z41" s="504"/>
      <c r="AA41" s="504"/>
      <c r="AB41" s="504"/>
      <c r="AC41" s="504"/>
      <c r="AD41" s="504"/>
      <c r="AE41" s="504"/>
      <c r="AF41" s="540"/>
      <c r="AG41" s="541" t="s">
        <v>568</v>
      </c>
      <c r="AH41" s="420"/>
    </row>
    <row r="42" spans="1:34" ht="20.25" customHeight="1">
      <c r="A42" s="424" t="s">
        <v>4</v>
      </c>
      <c r="B42" s="502">
        <f>SUM(E42:O42)</f>
        <v>2435</v>
      </c>
      <c r="C42" s="503"/>
      <c r="D42" s="503"/>
      <c r="E42" s="394">
        <v>27</v>
      </c>
      <c r="F42" s="394">
        <v>73</v>
      </c>
      <c r="G42" s="394">
        <v>14</v>
      </c>
      <c r="H42" s="394">
        <v>40</v>
      </c>
      <c r="I42" s="394">
        <v>118</v>
      </c>
      <c r="J42" s="394">
        <v>115</v>
      </c>
      <c r="K42" s="394">
        <v>151</v>
      </c>
      <c r="L42" s="394">
        <v>30</v>
      </c>
      <c r="M42" s="422" t="s">
        <v>110</v>
      </c>
      <c r="N42" s="394">
        <v>100</v>
      </c>
      <c r="O42" s="394">
        <v>1767</v>
      </c>
      <c r="R42" s="469"/>
      <c r="S42" s="551"/>
      <c r="T42" s="486"/>
      <c r="U42" s="486"/>
      <c r="V42" s="476"/>
      <c r="W42" s="539" t="s">
        <v>549</v>
      </c>
      <c r="X42" s="538"/>
      <c r="Y42" s="524" t="s">
        <v>567</v>
      </c>
      <c r="Z42" s="525"/>
      <c r="AA42" s="524" t="s">
        <v>566</v>
      </c>
      <c r="AB42" s="525"/>
      <c r="AC42" s="524" t="s">
        <v>565</v>
      </c>
      <c r="AD42" s="525"/>
      <c r="AE42" s="524" t="s">
        <v>541</v>
      </c>
      <c r="AF42" s="525"/>
      <c r="AG42" s="548"/>
      <c r="AH42" s="486"/>
    </row>
    <row r="43" spans="1:34" ht="20.25" customHeight="1">
      <c r="A43" s="91" t="s">
        <v>33</v>
      </c>
      <c r="B43" s="73"/>
      <c r="C43" s="73"/>
      <c r="D43" s="73"/>
      <c r="E43" s="73"/>
      <c r="F43" s="73"/>
      <c r="G43" s="73"/>
      <c r="H43" s="91"/>
      <c r="I43" s="91"/>
      <c r="J43" s="91"/>
      <c r="K43" s="91"/>
      <c r="L43" s="91"/>
      <c r="M43" s="91"/>
      <c r="R43" s="552"/>
      <c r="S43" s="553"/>
      <c r="T43" s="418" t="s">
        <v>2</v>
      </c>
      <c r="U43" s="419" t="s">
        <v>3</v>
      </c>
      <c r="V43" s="537" t="s">
        <v>4</v>
      </c>
      <c r="W43" s="537" t="s">
        <v>3</v>
      </c>
      <c r="X43" s="537" t="s">
        <v>4</v>
      </c>
      <c r="Y43" s="537" t="s">
        <v>3</v>
      </c>
      <c r="Z43" s="537" t="s">
        <v>4</v>
      </c>
      <c r="AA43" s="537" t="s">
        <v>3</v>
      </c>
      <c r="AB43" s="537" t="s">
        <v>4</v>
      </c>
      <c r="AC43" s="537" t="s">
        <v>3</v>
      </c>
      <c r="AD43" s="537" t="s">
        <v>4</v>
      </c>
      <c r="AE43" s="537" t="s">
        <v>3</v>
      </c>
      <c r="AF43" s="537" t="s">
        <v>4</v>
      </c>
      <c r="AG43" s="537" t="s">
        <v>3</v>
      </c>
      <c r="AH43" s="418" t="s">
        <v>4</v>
      </c>
    </row>
    <row r="44" spans="1:34" ht="20.25" customHeight="1">
      <c r="A44" s="91"/>
      <c r="B44" s="73"/>
      <c r="C44" s="73"/>
      <c r="D44" s="73"/>
      <c r="E44" s="73"/>
      <c r="F44" s="73"/>
      <c r="G44" s="73"/>
      <c r="H44" s="91"/>
      <c r="I44" s="91"/>
      <c r="J44" s="91"/>
      <c r="K44" s="91"/>
      <c r="L44" s="91"/>
      <c r="M44" s="91"/>
      <c r="R44" s="438" t="s">
        <v>564</v>
      </c>
      <c r="S44" s="547"/>
      <c r="T44" s="519">
        <f>SUM(T45:T47)</f>
        <v>32898</v>
      </c>
      <c r="U44" s="518">
        <f>SUM(U45:U47)</f>
        <v>22447</v>
      </c>
      <c r="V44" s="518">
        <f>SUM(V45:V47)</f>
        <v>10451</v>
      </c>
      <c r="W44" s="518">
        <f>SUM(W45:W47)</f>
        <v>21934</v>
      </c>
      <c r="X44" s="518">
        <f>SUM(X45:X47)</f>
        <v>7853</v>
      </c>
      <c r="Y44" s="518">
        <f>SUM(Y45:Y47)</f>
        <v>3184</v>
      </c>
      <c r="Z44" s="518">
        <f>SUM(Z45:Z47)</f>
        <v>668</v>
      </c>
      <c r="AA44" s="518">
        <f>SUM(AA45:AA47)</f>
        <v>18398</v>
      </c>
      <c r="AB44" s="518">
        <f>SUM(AB45:AB47)</f>
        <v>6986</v>
      </c>
      <c r="AC44" s="518">
        <f>SUM(AC45:AC47)</f>
        <v>3</v>
      </c>
      <c r="AD44" s="518">
        <f>SUM(AD45:AD47)</f>
        <v>1</v>
      </c>
      <c r="AE44" s="518">
        <f>SUM(AE45:AE47)</f>
        <v>349</v>
      </c>
      <c r="AF44" s="518">
        <f>SUM(AF45:AF47)</f>
        <v>198</v>
      </c>
      <c r="AG44" s="518">
        <f>SUM(AG45:AG47)</f>
        <v>513</v>
      </c>
      <c r="AH44" s="518">
        <f>SUM(AH45:AH47)</f>
        <v>2598</v>
      </c>
    </row>
    <row r="45" spans="1:34" ht="20.25" customHeight="1">
      <c r="A45" s="91"/>
      <c r="B45" s="73"/>
      <c r="C45" s="73"/>
      <c r="D45" s="73"/>
      <c r="E45" s="73"/>
      <c r="F45" s="73"/>
      <c r="G45" s="73"/>
      <c r="H45" s="91"/>
      <c r="I45" s="91"/>
      <c r="J45" s="91"/>
      <c r="K45" s="91"/>
      <c r="L45" s="91"/>
      <c r="M45" s="91"/>
      <c r="R45" s="407" t="s">
        <v>563</v>
      </c>
      <c r="S45" s="554"/>
      <c r="T45" s="395">
        <f>SUM(U45:V45)</f>
        <v>12057</v>
      </c>
      <c r="U45" s="395">
        <f>SUM(W45,AG45)</f>
        <v>8301</v>
      </c>
      <c r="V45" s="395">
        <f>SUM(X45,AH45)</f>
        <v>3756</v>
      </c>
      <c r="W45" s="395">
        <f>SUM(Y45,AA45,AC45,AE45)</f>
        <v>8301</v>
      </c>
      <c r="X45" s="395">
        <f>SUM(Z45,AB45,AD45,AF45)</f>
        <v>3756</v>
      </c>
      <c r="Y45" s="425">
        <v>2571</v>
      </c>
      <c r="Z45" s="425">
        <v>547</v>
      </c>
      <c r="AA45" s="425">
        <v>5462</v>
      </c>
      <c r="AB45" s="425">
        <v>3058</v>
      </c>
      <c r="AC45" s="395" t="s">
        <v>110</v>
      </c>
      <c r="AD45" s="425">
        <v>1</v>
      </c>
      <c r="AE45" s="425">
        <v>268</v>
      </c>
      <c r="AF45" s="425">
        <v>150</v>
      </c>
      <c r="AG45" s="395" t="s">
        <v>110</v>
      </c>
      <c r="AH45" s="395" t="s">
        <v>110</v>
      </c>
    </row>
    <row r="46" spans="1:34" ht="20.25" customHeight="1">
      <c r="A46" s="91"/>
      <c r="B46" s="73"/>
      <c r="C46" s="73"/>
      <c r="D46" s="73"/>
      <c r="E46" s="73"/>
      <c r="F46" s="73"/>
      <c r="G46" s="73"/>
      <c r="H46" s="91"/>
      <c r="I46" s="91"/>
      <c r="J46" s="91"/>
      <c r="K46" s="91"/>
      <c r="L46" s="91"/>
      <c r="M46" s="91"/>
      <c r="R46" s="407" t="s">
        <v>562</v>
      </c>
      <c r="S46" s="554"/>
      <c r="T46" s="395">
        <f>SUM(U46:V46)</f>
        <v>1031</v>
      </c>
      <c r="U46" s="395">
        <f>SUM(W46,AG46)</f>
        <v>422</v>
      </c>
      <c r="V46" s="395">
        <f>SUM(X46,AH46)</f>
        <v>609</v>
      </c>
      <c r="W46" s="395">
        <f>SUM(Y46,AA46,AC46,AE46)</f>
        <v>309</v>
      </c>
      <c r="X46" s="395">
        <f>SUM(Z46,AB46,AD46,AF46)</f>
        <v>461</v>
      </c>
      <c r="Y46" s="425">
        <v>42</v>
      </c>
      <c r="Z46" s="425">
        <v>43</v>
      </c>
      <c r="AA46" s="425">
        <v>260</v>
      </c>
      <c r="AB46" s="425">
        <v>407</v>
      </c>
      <c r="AC46" s="395" t="s">
        <v>110</v>
      </c>
      <c r="AD46" s="395" t="s">
        <v>110</v>
      </c>
      <c r="AE46" s="425">
        <v>7</v>
      </c>
      <c r="AF46" s="425">
        <v>11</v>
      </c>
      <c r="AG46" s="425">
        <v>113</v>
      </c>
      <c r="AH46" s="425">
        <v>148</v>
      </c>
    </row>
    <row r="47" spans="1:34" ht="20.25" customHeight="1">
      <c r="A47" s="91"/>
      <c r="B47" s="73"/>
      <c r="C47" s="73"/>
      <c r="D47" s="73"/>
      <c r="E47" s="73"/>
      <c r="F47" s="73"/>
      <c r="G47" s="73"/>
      <c r="H47" s="91"/>
      <c r="I47" s="91"/>
      <c r="J47" s="91"/>
      <c r="K47" s="91"/>
      <c r="L47" s="91"/>
      <c r="M47" s="91"/>
      <c r="R47" s="555" t="s">
        <v>561</v>
      </c>
      <c r="S47" s="556"/>
      <c r="T47" s="530">
        <f>SUM(U47:V47)</f>
        <v>19810</v>
      </c>
      <c r="U47" s="530">
        <f>SUM(W47,AG47)</f>
        <v>13724</v>
      </c>
      <c r="V47" s="530">
        <f>SUM(X47,AH47)</f>
        <v>6086</v>
      </c>
      <c r="W47" s="530">
        <f>SUM(Y47,AA47,AC47,AE47)</f>
        <v>13324</v>
      </c>
      <c r="X47" s="530">
        <f>SUM(Z47,AB47,AD47,AF47)</f>
        <v>3636</v>
      </c>
      <c r="Y47" s="422">
        <v>571</v>
      </c>
      <c r="Z47" s="422">
        <v>78</v>
      </c>
      <c r="AA47" s="422">
        <v>12676</v>
      </c>
      <c r="AB47" s="422">
        <v>3521</v>
      </c>
      <c r="AC47" s="422">
        <v>3</v>
      </c>
      <c r="AD47" s="422" t="s">
        <v>12</v>
      </c>
      <c r="AE47" s="422">
        <v>74</v>
      </c>
      <c r="AF47" s="422">
        <v>37</v>
      </c>
      <c r="AG47" s="422">
        <v>400</v>
      </c>
      <c r="AH47" s="422">
        <v>2450</v>
      </c>
    </row>
    <row r="48" spans="1:33" ht="20.25" customHeight="1">
      <c r="A48" s="91"/>
      <c r="B48" s="73"/>
      <c r="C48" s="73"/>
      <c r="D48" s="73"/>
      <c r="E48" s="73"/>
      <c r="F48" s="73"/>
      <c r="G48" s="73"/>
      <c r="H48" s="91"/>
      <c r="I48" s="91"/>
      <c r="J48" s="91"/>
      <c r="K48" s="91"/>
      <c r="L48" s="91"/>
      <c r="M48" s="91"/>
      <c r="R48" s="73" t="s">
        <v>560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73"/>
      <c r="AF48" s="73"/>
      <c r="AG48" s="73"/>
    </row>
    <row r="49" spans="1:33" ht="20.25" customHeight="1">
      <c r="A49" s="91"/>
      <c r="B49" s="73"/>
      <c r="C49" s="73"/>
      <c r="D49" s="73"/>
      <c r="E49" s="73"/>
      <c r="F49" s="73"/>
      <c r="G49" s="73"/>
      <c r="H49" s="91"/>
      <c r="I49" s="91"/>
      <c r="J49" s="91"/>
      <c r="K49" s="91"/>
      <c r="L49" s="91"/>
      <c r="M49" s="91"/>
      <c r="R49" s="91" t="s">
        <v>516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1" spans="1:30" ht="20.25" customHeight="1">
      <c r="A51" s="408" t="s">
        <v>509</v>
      </c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</row>
    <row r="52" spans="1:30" ht="20.25" customHeight="1" thickBot="1">
      <c r="A52" s="425"/>
      <c r="B52" s="425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405" t="s">
        <v>215</v>
      </c>
    </row>
    <row r="53" spans="1:30" ht="20.25" customHeight="1">
      <c r="A53" s="404" t="s">
        <v>508</v>
      </c>
      <c r="B53" s="404"/>
      <c r="C53" s="482"/>
      <c r="D53" s="303" t="s">
        <v>507</v>
      </c>
      <c r="E53" s="302"/>
      <c r="F53" s="302"/>
      <c r="G53" s="302"/>
      <c r="H53" s="302"/>
      <c r="I53" s="302"/>
      <c r="J53" s="302"/>
      <c r="K53" s="304"/>
      <c r="L53" s="303" t="s">
        <v>506</v>
      </c>
      <c r="M53" s="302"/>
      <c r="N53" s="304"/>
      <c r="O53" s="306" t="s">
        <v>505</v>
      </c>
      <c r="P53" s="447"/>
      <c r="Q53" s="447"/>
      <c r="R53" s="447"/>
      <c r="S53" s="447"/>
      <c r="T53" s="305"/>
      <c r="U53" s="303" t="s">
        <v>504</v>
      </c>
      <c r="V53" s="302"/>
      <c r="W53" s="302"/>
      <c r="X53" s="302"/>
      <c r="Y53" s="302"/>
      <c r="Z53" s="302"/>
      <c r="AA53" s="302"/>
      <c r="AB53" s="302"/>
      <c r="AC53" s="302"/>
      <c r="AD53" s="302"/>
    </row>
    <row r="54" spans="1:30" ht="20.25" customHeight="1">
      <c r="A54" s="469"/>
      <c r="B54" s="469"/>
      <c r="C54" s="470"/>
      <c r="D54" s="446" t="s">
        <v>503</v>
      </c>
      <c r="E54" s="297" t="s">
        <v>502</v>
      </c>
      <c r="F54" s="297"/>
      <c r="G54" s="297"/>
      <c r="H54" s="297"/>
      <c r="I54" s="297"/>
      <c r="J54" s="297"/>
      <c r="K54" s="446" t="s">
        <v>68</v>
      </c>
      <c r="L54" s="297" t="s">
        <v>69</v>
      </c>
      <c r="M54" s="297"/>
      <c r="N54" s="296"/>
      <c r="O54" s="287"/>
      <c r="P54" s="429"/>
      <c r="Q54" s="429"/>
      <c r="R54" s="429"/>
      <c r="S54" s="429"/>
      <c r="T54" s="292"/>
      <c r="U54" s="298" t="s">
        <v>501</v>
      </c>
      <c r="V54" s="297"/>
      <c r="W54" s="297"/>
      <c r="X54" s="297"/>
      <c r="Y54" s="296"/>
      <c r="Z54" s="298" t="s">
        <v>500</v>
      </c>
      <c r="AA54" s="297"/>
      <c r="AB54" s="297"/>
      <c r="AC54" s="297"/>
      <c r="AD54" s="297"/>
    </row>
    <row r="55" spans="1:30" ht="20.25" customHeight="1">
      <c r="A55" s="469"/>
      <c r="B55" s="469"/>
      <c r="C55" s="470"/>
      <c r="D55" s="444"/>
      <c r="E55" s="506" t="s">
        <v>65</v>
      </c>
      <c r="F55" s="446" t="s">
        <v>499</v>
      </c>
      <c r="G55" s="446" t="s">
        <v>498</v>
      </c>
      <c r="H55" s="446" t="s">
        <v>497</v>
      </c>
      <c r="I55" s="446" t="s">
        <v>496</v>
      </c>
      <c r="J55" s="509" t="s">
        <v>495</v>
      </c>
      <c r="K55" s="444"/>
      <c r="L55" s="506" t="s">
        <v>65</v>
      </c>
      <c r="M55" s="446" t="s">
        <v>494</v>
      </c>
      <c r="N55" s="446" t="s">
        <v>493</v>
      </c>
      <c r="O55" s="505" t="s">
        <v>65</v>
      </c>
      <c r="P55" s="446" t="s">
        <v>492</v>
      </c>
      <c r="Q55" s="446" t="s">
        <v>491</v>
      </c>
      <c r="R55" s="446" t="s">
        <v>490</v>
      </c>
      <c r="S55" s="446" t="s">
        <v>489</v>
      </c>
      <c r="T55" s="446" t="s">
        <v>488</v>
      </c>
      <c r="U55" s="446" t="s">
        <v>492</v>
      </c>
      <c r="V55" s="446" t="s">
        <v>491</v>
      </c>
      <c r="W55" s="446" t="s">
        <v>490</v>
      </c>
      <c r="X55" s="446" t="s">
        <v>489</v>
      </c>
      <c r="Y55" s="446" t="s">
        <v>488</v>
      </c>
      <c r="Z55" s="446" t="s">
        <v>492</v>
      </c>
      <c r="AA55" s="446" t="s">
        <v>491</v>
      </c>
      <c r="AB55" s="446" t="s">
        <v>490</v>
      </c>
      <c r="AC55" s="446" t="s">
        <v>489</v>
      </c>
      <c r="AD55" s="509" t="s">
        <v>488</v>
      </c>
    </row>
    <row r="56" spans="1:30" ht="20.25" customHeight="1">
      <c r="A56" s="469"/>
      <c r="B56" s="469"/>
      <c r="C56" s="470"/>
      <c r="D56" s="444"/>
      <c r="E56" s="507"/>
      <c r="F56" s="444"/>
      <c r="G56" s="444"/>
      <c r="H56" s="444"/>
      <c r="I56" s="444"/>
      <c r="J56" s="510"/>
      <c r="K56" s="444"/>
      <c r="L56" s="507"/>
      <c r="M56" s="444"/>
      <c r="N56" s="444"/>
      <c r="O56" s="512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510"/>
    </row>
    <row r="57" spans="1:30" ht="20.25" customHeight="1">
      <c r="A57" s="469"/>
      <c r="B57" s="469"/>
      <c r="C57" s="470"/>
      <c r="D57" s="444"/>
      <c r="E57" s="507"/>
      <c r="F57" s="444"/>
      <c r="G57" s="444"/>
      <c r="H57" s="444"/>
      <c r="I57" s="444"/>
      <c r="J57" s="510"/>
      <c r="K57" s="444"/>
      <c r="L57" s="507"/>
      <c r="M57" s="444"/>
      <c r="N57" s="444"/>
      <c r="O57" s="512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510"/>
    </row>
    <row r="58" spans="1:30" ht="20.25" customHeight="1">
      <c r="A58" s="469"/>
      <c r="B58" s="469"/>
      <c r="C58" s="470"/>
      <c r="D58" s="444"/>
      <c r="E58" s="507"/>
      <c r="F58" s="444"/>
      <c r="G58" s="444"/>
      <c r="H58" s="444"/>
      <c r="I58" s="444"/>
      <c r="J58" s="510"/>
      <c r="K58" s="444"/>
      <c r="L58" s="507"/>
      <c r="M58" s="444"/>
      <c r="N58" s="444"/>
      <c r="O58" s="512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510"/>
    </row>
    <row r="59" spans="1:30" ht="20.25" customHeight="1">
      <c r="A59" s="469"/>
      <c r="B59" s="469"/>
      <c r="C59" s="470"/>
      <c r="D59" s="444"/>
      <c r="E59" s="507"/>
      <c r="F59" s="444"/>
      <c r="G59" s="444"/>
      <c r="H59" s="444"/>
      <c r="I59" s="444"/>
      <c r="J59" s="510"/>
      <c r="K59" s="444"/>
      <c r="L59" s="507"/>
      <c r="M59" s="444"/>
      <c r="N59" s="444"/>
      <c r="O59" s="512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510"/>
    </row>
    <row r="60" spans="1:30" ht="20.25" customHeight="1">
      <c r="A60" s="469"/>
      <c r="B60" s="469"/>
      <c r="C60" s="470"/>
      <c r="D60" s="444"/>
      <c r="E60" s="507"/>
      <c r="F60" s="444"/>
      <c r="G60" s="444"/>
      <c r="H60" s="444"/>
      <c r="I60" s="444"/>
      <c r="J60" s="510"/>
      <c r="K60" s="444"/>
      <c r="L60" s="507"/>
      <c r="M60" s="444"/>
      <c r="N60" s="444"/>
      <c r="O60" s="512"/>
      <c r="P60" s="444"/>
      <c r="Q60" s="444"/>
      <c r="R60" s="444"/>
      <c r="S60" s="444"/>
      <c r="T60" s="444"/>
      <c r="U60" s="444"/>
      <c r="V60" s="444"/>
      <c r="W60" s="444"/>
      <c r="X60" s="444"/>
      <c r="Y60" s="444"/>
      <c r="Z60" s="444"/>
      <c r="AA60" s="444"/>
      <c r="AB60" s="444"/>
      <c r="AC60" s="444"/>
      <c r="AD60" s="510"/>
    </row>
    <row r="61" spans="1:30" ht="20.25" customHeight="1">
      <c r="A61" s="483"/>
      <c r="B61" s="483"/>
      <c r="C61" s="484"/>
      <c r="D61" s="445"/>
      <c r="E61" s="508"/>
      <c r="F61" s="445"/>
      <c r="G61" s="445"/>
      <c r="H61" s="445"/>
      <c r="I61" s="445"/>
      <c r="J61" s="511"/>
      <c r="K61" s="445"/>
      <c r="L61" s="508"/>
      <c r="M61" s="445"/>
      <c r="N61" s="445"/>
      <c r="O61" s="451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511"/>
    </row>
    <row r="62" spans="1:30" ht="20.25" customHeight="1">
      <c r="A62" s="443" t="s">
        <v>113</v>
      </c>
      <c r="B62" s="442"/>
      <c r="C62" s="441" t="s">
        <v>3</v>
      </c>
      <c r="D62" s="440">
        <f>SUM(D64,D66)</f>
        <v>139</v>
      </c>
      <c r="E62" s="439">
        <f>SUM(E64,E66)</f>
        <v>119</v>
      </c>
      <c r="F62" s="439">
        <f>SUM(F64,F66)</f>
        <v>2</v>
      </c>
      <c r="G62" s="439">
        <f>SUM(G64,G66)</f>
        <v>52</v>
      </c>
      <c r="H62" s="439">
        <f>SUM(H64,H66)</f>
        <v>36</v>
      </c>
      <c r="I62" s="439">
        <f>SUM(I64,I66)</f>
        <v>19</v>
      </c>
      <c r="J62" s="439">
        <f>SUM(J64,J66)</f>
        <v>10</v>
      </c>
      <c r="K62" s="439">
        <f>SUM(K64,K66)</f>
        <v>20</v>
      </c>
      <c r="L62" s="439">
        <f>SUM(L64,L66)</f>
        <v>42</v>
      </c>
      <c r="M62" s="439">
        <f>SUM(M64,M66)</f>
        <v>22</v>
      </c>
      <c r="N62" s="439">
        <f>SUM(N64,N66)</f>
        <v>20</v>
      </c>
      <c r="O62" s="439">
        <f>SUM(O64,O66)</f>
        <v>1398</v>
      </c>
      <c r="P62" s="439">
        <f>SUM(P64,P66)</f>
        <v>431</v>
      </c>
      <c r="Q62" s="439">
        <f>SUM(Q64,Q66)</f>
        <v>619</v>
      </c>
      <c r="R62" s="439">
        <f>SUM(R64,R66)</f>
        <v>135</v>
      </c>
      <c r="S62" s="439">
        <f>SUM(S64,S66)</f>
        <v>128</v>
      </c>
      <c r="T62" s="439">
        <f>SUM(T64,T66)</f>
        <v>85</v>
      </c>
      <c r="U62" s="439">
        <f>SUM(U64,U66)</f>
        <v>152</v>
      </c>
      <c r="V62" s="439">
        <f>SUM(V64,V66)</f>
        <v>199</v>
      </c>
      <c r="W62" s="439">
        <f>SUM(W64,W66)</f>
        <v>74</v>
      </c>
      <c r="X62" s="439">
        <f>SUM(X64,X66)</f>
        <v>54</v>
      </c>
      <c r="Y62" s="439">
        <f>SUM(Y64,Y66)</f>
        <v>53</v>
      </c>
      <c r="Z62" s="439">
        <f>SUM(Z64,Z66)</f>
        <v>92</v>
      </c>
      <c r="AA62" s="439">
        <f>SUM(AA64,AA66)</f>
        <v>135</v>
      </c>
      <c r="AB62" s="439">
        <f>SUM(AB64,AB66)</f>
        <v>31</v>
      </c>
      <c r="AC62" s="439">
        <f>SUM(AC64,AC66)</f>
        <v>28</v>
      </c>
      <c r="AD62" s="439">
        <f>SUM(AD64,AD66)</f>
        <v>19</v>
      </c>
    </row>
    <row r="63" spans="1:30" ht="20.25" customHeight="1">
      <c r="A63" s="438"/>
      <c r="B63" s="437"/>
      <c r="C63" s="436" t="s">
        <v>4</v>
      </c>
      <c r="D63" s="435">
        <f>SUM(D65,D67)</f>
        <v>48</v>
      </c>
      <c r="E63" s="76">
        <f>SUM(E65,E67)</f>
        <v>12</v>
      </c>
      <c r="F63" s="76">
        <f>SUM(F65,F67)</f>
        <v>0</v>
      </c>
      <c r="G63" s="76">
        <f>SUM(G65,G67)</f>
        <v>1</v>
      </c>
      <c r="H63" s="76">
        <f>SUM(H65,H67)</f>
        <v>1</v>
      </c>
      <c r="I63" s="76">
        <f>SUM(I65,I67)</f>
        <v>10</v>
      </c>
      <c r="J63" s="434" t="s">
        <v>110</v>
      </c>
      <c r="K63" s="76">
        <f>SUM(K65,K67)</f>
        <v>36</v>
      </c>
      <c r="L63" s="76">
        <f>SUM(L65,L67)</f>
        <v>17</v>
      </c>
      <c r="M63" s="76">
        <f>SUM(M65,M67)</f>
        <v>13</v>
      </c>
      <c r="N63" s="76">
        <f>SUM(N65,N67)</f>
        <v>4</v>
      </c>
      <c r="O63" s="76">
        <f>SUM(O65,O67)</f>
        <v>362</v>
      </c>
      <c r="P63" s="76">
        <f>SUM(P65,P67)</f>
        <v>12</v>
      </c>
      <c r="Q63" s="76">
        <f>SUM(Q65,Q67)</f>
        <v>82</v>
      </c>
      <c r="R63" s="76">
        <f>SUM(R65,R67)</f>
        <v>66</v>
      </c>
      <c r="S63" s="76">
        <f>SUM(S65,S67)</f>
        <v>76</v>
      </c>
      <c r="T63" s="76">
        <f>SUM(T65,T67)</f>
        <v>126</v>
      </c>
      <c r="U63" s="76">
        <f>SUM(U65,U67)</f>
        <v>3</v>
      </c>
      <c r="V63" s="76">
        <f>SUM(V65,V67)</f>
        <v>23</v>
      </c>
      <c r="W63" s="76">
        <f>SUM(W65,W67)</f>
        <v>21</v>
      </c>
      <c r="X63" s="76">
        <f>SUM(X65,X67)</f>
        <v>19</v>
      </c>
      <c r="Y63" s="76">
        <f>SUM(Y65,Y67)</f>
        <v>36</v>
      </c>
      <c r="Z63" s="76">
        <f>SUM(Z65,Z67)</f>
        <v>3</v>
      </c>
      <c r="AA63" s="76">
        <f>SUM(AA65,AA67)</f>
        <v>16</v>
      </c>
      <c r="AB63" s="76">
        <f>SUM(AB65,AB67)</f>
        <v>9</v>
      </c>
      <c r="AC63" s="76">
        <f>SUM(AC65,AC67)</f>
        <v>13</v>
      </c>
      <c r="AD63" s="76">
        <f>SUM(AD65,AD67)</f>
        <v>23</v>
      </c>
    </row>
    <row r="64" spans="1:30" ht="20.25" customHeight="1">
      <c r="A64" s="407" t="s">
        <v>487</v>
      </c>
      <c r="B64" s="393"/>
      <c r="C64" s="426" t="s">
        <v>3</v>
      </c>
      <c r="D64" s="433">
        <f>SUM(E64,K64)</f>
        <v>87</v>
      </c>
      <c r="E64" s="62">
        <f>SUM(F64:J64)</f>
        <v>73</v>
      </c>
      <c r="F64" s="62">
        <v>1</v>
      </c>
      <c r="G64" s="62">
        <v>28</v>
      </c>
      <c r="H64" s="62">
        <v>22</v>
      </c>
      <c r="I64" s="62">
        <v>12</v>
      </c>
      <c r="J64" s="62">
        <v>10</v>
      </c>
      <c r="K64" s="62">
        <v>14</v>
      </c>
      <c r="L64" s="69">
        <f>SUM(M64:N64)</f>
        <v>39</v>
      </c>
      <c r="M64" s="62">
        <v>21</v>
      </c>
      <c r="N64" s="62">
        <v>18</v>
      </c>
      <c r="O64" s="62">
        <f>SUM(P64:T64)</f>
        <v>727</v>
      </c>
      <c r="P64" s="62">
        <v>195</v>
      </c>
      <c r="Q64" s="62">
        <v>184</v>
      </c>
      <c r="R64" s="62">
        <v>135</v>
      </c>
      <c r="S64" s="62">
        <v>128</v>
      </c>
      <c r="T64" s="62">
        <v>85</v>
      </c>
      <c r="U64" s="62">
        <v>85</v>
      </c>
      <c r="V64" s="62">
        <v>80</v>
      </c>
      <c r="W64" s="62">
        <v>74</v>
      </c>
      <c r="X64" s="62">
        <v>54</v>
      </c>
      <c r="Y64" s="62">
        <v>53</v>
      </c>
      <c r="Z64" s="62">
        <v>40</v>
      </c>
      <c r="AA64" s="62">
        <v>37</v>
      </c>
      <c r="AB64" s="62">
        <v>31</v>
      </c>
      <c r="AC64" s="62">
        <v>28</v>
      </c>
      <c r="AD64" s="62">
        <v>19</v>
      </c>
    </row>
    <row r="65" spans="1:30" ht="20.25" customHeight="1">
      <c r="A65" s="407"/>
      <c r="B65" s="393"/>
      <c r="C65" s="426" t="s">
        <v>4</v>
      </c>
      <c r="D65" s="433">
        <f>SUM(E65,K65)</f>
        <v>38</v>
      </c>
      <c r="E65" s="62">
        <f>SUM(F65:J65)</f>
        <v>3</v>
      </c>
      <c r="F65" s="395" t="s">
        <v>110</v>
      </c>
      <c r="G65" s="62">
        <v>1</v>
      </c>
      <c r="H65" s="395">
        <v>1</v>
      </c>
      <c r="I65" s="62">
        <v>1</v>
      </c>
      <c r="J65" s="395" t="s">
        <v>110</v>
      </c>
      <c r="K65" s="62">
        <v>35</v>
      </c>
      <c r="L65" s="69">
        <f>SUM(M65:N65)</f>
        <v>15</v>
      </c>
      <c r="M65" s="62">
        <v>11</v>
      </c>
      <c r="N65" s="62">
        <v>4</v>
      </c>
      <c r="O65" s="62">
        <f>SUM(P65:T65)</f>
        <v>301</v>
      </c>
      <c r="P65" s="62">
        <v>9</v>
      </c>
      <c r="Q65" s="62">
        <v>24</v>
      </c>
      <c r="R65" s="62">
        <v>66</v>
      </c>
      <c r="S65" s="62">
        <v>76</v>
      </c>
      <c r="T65" s="62">
        <v>126</v>
      </c>
      <c r="U65" s="62">
        <v>2</v>
      </c>
      <c r="V65" s="395">
        <v>8</v>
      </c>
      <c r="W65" s="395">
        <v>21</v>
      </c>
      <c r="X65" s="62">
        <v>19</v>
      </c>
      <c r="Y65" s="395">
        <v>36</v>
      </c>
      <c r="Z65" s="395">
        <v>2</v>
      </c>
      <c r="AA65" s="62">
        <v>4</v>
      </c>
      <c r="AB65" s="62">
        <v>9</v>
      </c>
      <c r="AC65" s="62">
        <v>13</v>
      </c>
      <c r="AD65" s="62">
        <v>23</v>
      </c>
    </row>
    <row r="66" spans="1:30" ht="20.25" customHeight="1">
      <c r="A66" s="407" t="s">
        <v>486</v>
      </c>
      <c r="B66" s="393"/>
      <c r="C66" s="426" t="s">
        <v>3</v>
      </c>
      <c r="D66" s="433">
        <f>SUM(E66,K66)</f>
        <v>52</v>
      </c>
      <c r="E66" s="62">
        <f>SUM(F66:J66)</f>
        <v>46</v>
      </c>
      <c r="F66" s="395">
        <v>1</v>
      </c>
      <c r="G66" s="395">
        <v>24</v>
      </c>
      <c r="H66" s="395">
        <v>14</v>
      </c>
      <c r="I66" s="395">
        <v>7</v>
      </c>
      <c r="J66" s="395" t="s">
        <v>110</v>
      </c>
      <c r="K66" s="395">
        <v>6</v>
      </c>
      <c r="L66" s="69">
        <f>SUM(M66:N66)</f>
        <v>3</v>
      </c>
      <c r="M66" s="395">
        <v>1</v>
      </c>
      <c r="N66" s="395">
        <v>2</v>
      </c>
      <c r="O66" s="62">
        <f>SUM(P66:T66)</f>
        <v>671</v>
      </c>
      <c r="P66" s="395">
        <v>236</v>
      </c>
      <c r="Q66" s="395">
        <v>435</v>
      </c>
      <c r="R66" s="395" t="s">
        <v>110</v>
      </c>
      <c r="S66" s="395" t="s">
        <v>110</v>
      </c>
      <c r="T66" s="395" t="s">
        <v>110</v>
      </c>
      <c r="U66" s="62">
        <v>67</v>
      </c>
      <c r="V66" s="62">
        <v>119</v>
      </c>
      <c r="W66" s="395" t="s">
        <v>110</v>
      </c>
      <c r="X66" s="395" t="s">
        <v>110</v>
      </c>
      <c r="Y66" s="395" t="s">
        <v>110</v>
      </c>
      <c r="Z66" s="395">
        <v>52</v>
      </c>
      <c r="AA66" s="62">
        <v>98</v>
      </c>
      <c r="AB66" s="395" t="s">
        <v>110</v>
      </c>
      <c r="AC66" s="395" t="s">
        <v>110</v>
      </c>
      <c r="AD66" s="395" t="s">
        <v>110</v>
      </c>
    </row>
    <row r="67" spans="1:30" ht="20.25" customHeight="1">
      <c r="A67" s="112"/>
      <c r="B67" s="214"/>
      <c r="C67" s="424" t="s">
        <v>4</v>
      </c>
      <c r="D67" s="423">
        <f>SUM(E67,K67)</f>
        <v>10</v>
      </c>
      <c r="E67" s="54">
        <f>SUM(F67:J67)</f>
        <v>9</v>
      </c>
      <c r="F67" s="422" t="s">
        <v>110</v>
      </c>
      <c r="G67" s="422" t="s">
        <v>110</v>
      </c>
      <c r="H67" s="422" t="s">
        <v>110</v>
      </c>
      <c r="I67" s="422">
        <v>9</v>
      </c>
      <c r="J67" s="422" t="s">
        <v>110</v>
      </c>
      <c r="K67" s="422">
        <v>1</v>
      </c>
      <c r="L67" s="260">
        <f>SUM(M67:N67)</f>
        <v>2</v>
      </c>
      <c r="M67" s="422">
        <v>2</v>
      </c>
      <c r="N67" s="422" t="s">
        <v>110</v>
      </c>
      <c r="O67" s="54">
        <f>SUM(P67:T67)</f>
        <v>61</v>
      </c>
      <c r="P67" s="422">
        <v>3</v>
      </c>
      <c r="Q67" s="422">
        <v>58</v>
      </c>
      <c r="R67" s="422" t="s">
        <v>110</v>
      </c>
      <c r="S67" s="422" t="s">
        <v>110</v>
      </c>
      <c r="T67" s="422" t="s">
        <v>110</v>
      </c>
      <c r="U67" s="394">
        <v>1</v>
      </c>
      <c r="V67" s="422">
        <v>15</v>
      </c>
      <c r="W67" s="422" t="s">
        <v>110</v>
      </c>
      <c r="X67" s="422" t="s">
        <v>110</v>
      </c>
      <c r="Y67" s="422" t="s">
        <v>110</v>
      </c>
      <c r="Z67" s="422">
        <v>1</v>
      </c>
      <c r="AA67" s="394">
        <v>12</v>
      </c>
      <c r="AB67" s="422" t="s">
        <v>110</v>
      </c>
      <c r="AC67" s="422" t="s">
        <v>110</v>
      </c>
      <c r="AD67" s="422" t="s">
        <v>110</v>
      </c>
    </row>
    <row r="68" spans="1:30" ht="20.25" customHeight="1">
      <c r="A68" s="73" t="s">
        <v>485</v>
      </c>
      <c r="B68" s="62"/>
      <c r="C68" s="62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</row>
    <row r="69" spans="1:30" ht="20.25" customHeight="1">
      <c r="A69" s="62" t="s">
        <v>484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</row>
  </sheetData>
  <sheetProtection/>
  <mergeCells count="147">
    <mergeCell ref="R47:S47"/>
    <mergeCell ref="T41:V42"/>
    <mergeCell ref="W41:AF41"/>
    <mergeCell ref="AG41:AH42"/>
    <mergeCell ref="W42:X42"/>
    <mergeCell ref="Y42:Z42"/>
    <mergeCell ref="AA42:AB42"/>
    <mergeCell ref="AC42:AD42"/>
    <mergeCell ref="AE42:AF42"/>
    <mergeCell ref="R41:S43"/>
    <mergeCell ref="R44:S44"/>
    <mergeCell ref="R46:S46"/>
    <mergeCell ref="R45:S45"/>
    <mergeCell ref="S34:S35"/>
    <mergeCell ref="T34:U34"/>
    <mergeCell ref="R39:AG39"/>
    <mergeCell ref="R38:AG38"/>
    <mergeCell ref="R21:AN21"/>
    <mergeCell ref="R22:AN22"/>
    <mergeCell ref="R23:AN23"/>
    <mergeCell ref="AG25:AN25"/>
    <mergeCell ref="R25:U27"/>
    <mergeCell ref="V25:X26"/>
    <mergeCell ref="Y25:AF25"/>
    <mergeCell ref="Y26:Z26"/>
    <mergeCell ref="AM26:AN26"/>
    <mergeCell ref="AG26:AH26"/>
    <mergeCell ref="AI26:AJ26"/>
    <mergeCell ref="AK26:AL26"/>
    <mergeCell ref="AA26:AB26"/>
    <mergeCell ref="AC26:AD26"/>
    <mergeCell ref="AE26:AF26"/>
    <mergeCell ref="R30:U30"/>
    <mergeCell ref="R29:U29"/>
    <mergeCell ref="R28:U28"/>
    <mergeCell ref="R32:U32"/>
    <mergeCell ref="R33:U33"/>
    <mergeCell ref="R31:U31"/>
    <mergeCell ref="T35:U35"/>
    <mergeCell ref="R18:T18"/>
    <mergeCell ref="S11:T11"/>
    <mergeCell ref="S12:T12"/>
    <mergeCell ref="S13:T13"/>
    <mergeCell ref="S14:T14"/>
    <mergeCell ref="S15:T15"/>
    <mergeCell ref="S16:T16"/>
    <mergeCell ref="S17:T17"/>
    <mergeCell ref="R10:T10"/>
    <mergeCell ref="Z8:AA8"/>
    <mergeCell ref="AB8:AC8"/>
    <mergeCell ref="R5:AM5"/>
    <mergeCell ref="AD8:AE8"/>
    <mergeCell ref="X7:AE7"/>
    <mergeCell ref="R7:T9"/>
    <mergeCell ref="AF7:AM7"/>
    <mergeCell ref="U7:W8"/>
    <mergeCell ref="R3:AM3"/>
    <mergeCell ref="AL8:AM8"/>
    <mergeCell ref="AJ8:AK8"/>
    <mergeCell ref="AH8:AI8"/>
    <mergeCell ref="AF8:AG8"/>
    <mergeCell ref="X8:Y8"/>
    <mergeCell ref="R4:AM4"/>
    <mergeCell ref="Z55:Z61"/>
    <mergeCell ref="AA55:AA61"/>
    <mergeCell ref="AB55:AB61"/>
    <mergeCell ref="AC55:AC61"/>
    <mergeCell ref="AD55:AD61"/>
    <mergeCell ref="T55:T61"/>
    <mergeCell ref="U55:U61"/>
    <mergeCell ref="V55:V61"/>
    <mergeCell ref="W55:W61"/>
    <mergeCell ref="X55:X61"/>
    <mergeCell ref="Y55:Y61"/>
    <mergeCell ref="N55:N61"/>
    <mergeCell ref="O55:O61"/>
    <mergeCell ref="P55:P61"/>
    <mergeCell ref="Q55:Q61"/>
    <mergeCell ref="R55:R61"/>
    <mergeCell ref="S55:S61"/>
    <mergeCell ref="B42:D42"/>
    <mergeCell ref="F35:O35"/>
    <mergeCell ref="N36:N39"/>
    <mergeCell ref="O36:O39"/>
    <mergeCell ref="A53:C61"/>
    <mergeCell ref="D54:D61"/>
    <mergeCell ref="E55:E61"/>
    <mergeCell ref="F55:F61"/>
    <mergeCell ref="G55:G61"/>
    <mergeCell ref="H55:H61"/>
    <mergeCell ref="A31:O31"/>
    <mergeCell ref="A32:O32"/>
    <mergeCell ref="A33:O33"/>
    <mergeCell ref="B35:D39"/>
    <mergeCell ref="B40:D40"/>
    <mergeCell ref="B41:D41"/>
    <mergeCell ref="A26:D26"/>
    <mergeCell ref="A27:D27"/>
    <mergeCell ref="A28:D28"/>
    <mergeCell ref="A22:D23"/>
    <mergeCell ref="A3:L3"/>
    <mergeCell ref="A4:L4"/>
    <mergeCell ref="A18:P18"/>
    <mergeCell ref="A19:P19"/>
    <mergeCell ref="A20:P20"/>
    <mergeCell ref="A12:D12"/>
    <mergeCell ref="A13:D13"/>
    <mergeCell ref="A14:D14"/>
    <mergeCell ref="J6:L6"/>
    <mergeCell ref="A24:D24"/>
    <mergeCell ref="A25:D25"/>
    <mergeCell ref="K36:K39"/>
    <mergeCell ref="L36:L39"/>
    <mergeCell ref="M36:M39"/>
    <mergeCell ref="A6:D7"/>
    <mergeCell ref="A8:D8"/>
    <mergeCell ref="A9:D9"/>
    <mergeCell ref="A10:D10"/>
    <mergeCell ref="A11:D11"/>
    <mergeCell ref="F36:F39"/>
    <mergeCell ref="G36:G39"/>
    <mergeCell ref="H36:H39"/>
    <mergeCell ref="I36:I39"/>
    <mergeCell ref="J36:J39"/>
    <mergeCell ref="A51:AD51"/>
    <mergeCell ref="D53:K53"/>
    <mergeCell ref="E54:J54"/>
    <mergeCell ref="O53:T54"/>
    <mergeCell ref="I55:I61"/>
    <mergeCell ref="J55:J61"/>
    <mergeCell ref="K54:K61"/>
    <mergeCell ref="U53:AD53"/>
    <mergeCell ref="U54:Y54"/>
    <mergeCell ref="Z54:AD54"/>
    <mergeCell ref="A62:A63"/>
    <mergeCell ref="A64:A65"/>
    <mergeCell ref="A66:A67"/>
    <mergeCell ref="L53:N53"/>
    <mergeCell ref="L54:N54"/>
    <mergeCell ref="L55:L61"/>
    <mergeCell ref="M55:M61"/>
    <mergeCell ref="A35:A39"/>
    <mergeCell ref="E36:E39"/>
    <mergeCell ref="E22:G22"/>
    <mergeCell ref="E6:E7"/>
    <mergeCell ref="F6:F7"/>
    <mergeCell ref="G6:I6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landscape" paperSize="8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54"/>
  <sheetViews>
    <sheetView zoomScalePageLayoutView="0" workbookViewId="0" topLeftCell="Z1">
      <selection activeCell="AJ1" sqref="AJ1"/>
    </sheetView>
  </sheetViews>
  <sheetFormatPr defaultColWidth="8.796875" defaultRowHeight="22.5" customHeight="1"/>
  <cols>
    <col min="1" max="1" width="3.69921875" style="0" customWidth="1"/>
    <col min="2" max="2" width="1.8984375" style="0" customWidth="1"/>
    <col min="3" max="16384" width="8.09765625" style="0" customWidth="1"/>
  </cols>
  <sheetData>
    <row r="1" spans="1:36" ht="22.5" customHeight="1">
      <c r="A1" s="183" t="s">
        <v>575</v>
      </c>
      <c r="AJ1" s="184" t="s">
        <v>624</v>
      </c>
    </row>
    <row r="3" spans="1:34" ht="22.5" customHeight="1">
      <c r="A3" s="244" t="s">
        <v>600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</row>
    <row r="4" spans="1:34" ht="22.5" customHeight="1">
      <c r="A4" s="116" t="s">
        <v>599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</row>
    <row r="5" spans="1:34" ht="22.5" customHeight="1">
      <c r="A5" s="116" t="s">
        <v>598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</row>
    <row r="6" spans="1:34" ht="22.5" customHeight="1" thickBot="1">
      <c r="A6" s="1"/>
      <c r="B6" s="1"/>
      <c r="C6" s="1"/>
      <c r="D6" s="1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"/>
      <c r="AB6" s="1"/>
      <c r="AC6" s="1"/>
      <c r="AD6" s="1"/>
      <c r="AE6" s="61"/>
      <c r="AF6" s="1"/>
      <c r="AG6" s="1"/>
      <c r="AH6" s="61" t="s">
        <v>597</v>
      </c>
    </row>
    <row r="7" spans="1:34" ht="22.5" customHeight="1">
      <c r="A7" s="391" t="s">
        <v>601</v>
      </c>
      <c r="B7" s="447"/>
      <c r="C7" s="305"/>
      <c r="D7" s="131" t="s">
        <v>552</v>
      </c>
      <c r="E7" s="447"/>
      <c r="F7" s="305"/>
      <c r="G7" s="131" t="s">
        <v>596</v>
      </c>
      <c r="H7" s="305"/>
      <c r="I7" s="131" t="s">
        <v>595</v>
      </c>
      <c r="J7" s="305"/>
      <c r="K7" s="131" t="s">
        <v>594</v>
      </c>
      <c r="L7" s="305"/>
      <c r="M7" s="131" t="s">
        <v>593</v>
      </c>
      <c r="N7" s="305"/>
      <c r="O7" s="131" t="s">
        <v>592</v>
      </c>
      <c r="P7" s="305"/>
      <c r="Q7" s="131" t="s">
        <v>591</v>
      </c>
      <c r="R7" s="305"/>
      <c r="S7" s="131" t="s">
        <v>590</v>
      </c>
      <c r="T7" s="305"/>
      <c r="U7" s="120" t="s">
        <v>589</v>
      </c>
      <c r="V7" s="307"/>
      <c r="W7" s="574" t="s">
        <v>588</v>
      </c>
      <c r="X7" s="572"/>
      <c r="Y7" s="120" t="s">
        <v>587</v>
      </c>
      <c r="Z7" s="307"/>
      <c r="AA7" s="131" t="s">
        <v>586</v>
      </c>
      <c r="AB7" s="305"/>
      <c r="AC7" s="573" t="s">
        <v>585</v>
      </c>
      <c r="AD7" s="572"/>
      <c r="AE7" s="131" t="s">
        <v>584</v>
      </c>
      <c r="AF7" s="305"/>
      <c r="AG7" s="131" t="s">
        <v>583</v>
      </c>
      <c r="AH7" s="447"/>
    </row>
    <row r="8" spans="1:34" ht="22.5" customHeight="1">
      <c r="A8" s="571"/>
      <c r="B8" s="571"/>
      <c r="C8" s="94"/>
      <c r="D8" s="287"/>
      <c r="E8" s="429"/>
      <c r="F8" s="292"/>
      <c r="G8" s="287"/>
      <c r="H8" s="292"/>
      <c r="I8" s="287"/>
      <c r="J8" s="292"/>
      <c r="K8" s="287"/>
      <c r="L8" s="292"/>
      <c r="M8" s="287"/>
      <c r="N8" s="292"/>
      <c r="O8" s="287"/>
      <c r="P8" s="292"/>
      <c r="Q8" s="287"/>
      <c r="R8" s="292"/>
      <c r="S8" s="287"/>
      <c r="T8" s="292"/>
      <c r="U8" s="106"/>
      <c r="V8" s="293"/>
      <c r="W8" s="570" t="s">
        <v>582</v>
      </c>
      <c r="X8" s="569"/>
      <c r="Y8" s="106"/>
      <c r="Z8" s="293"/>
      <c r="AA8" s="287"/>
      <c r="AB8" s="292"/>
      <c r="AC8" s="568" t="s">
        <v>581</v>
      </c>
      <c r="AD8" s="567"/>
      <c r="AE8" s="287"/>
      <c r="AF8" s="292"/>
      <c r="AG8" s="287"/>
      <c r="AH8" s="429"/>
    </row>
    <row r="9" spans="1:34" ht="22.5" customHeight="1">
      <c r="A9" s="429"/>
      <c r="B9" s="429"/>
      <c r="C9" s="292"/>
      <c r="D9" s="13" t="s">
        <v>2</v>
      </c>
      <c r="E9" s="13" t="s">
        <v>3</v>
      </c>
      <c r="F9" s="13" t="s">
        <v>4</v>
      </c>
      <c r="G9" s="13" t="s">
        <v>3</v>
      </c>
      <c r="H9" s="13" t="s">
        <v>4</v>
      </c>
      <c r="I9" s="13" t="s">
        <v>3</v>
      </c>
      <c r="J9" s="13" t="s">
        <v>4</v>
      </c>
      <c r="K9" s="13" t="s">
        <v>3</v>
      </c>
      <c r="L9" s="13" t="s">
        <v>4</v>
      </c>
      <c r="M9" s="13" t="s">
        <v>3</v>
      </c>
      <c r="N9" s="13" t="s">
        <v>4</v>
      </c>
      <c r="O9" s="13" t="s">
        <v>3</v>
      </c>
      <c r="P9" s="13" t="s">
        <v>4</v>
      </c>
      <c r="Q9" s="13" t="s">
        <v>3</v>
      </c>
      <c r="R9" s="13" t="s">
        <v>4</v>
      </c>
      <c r="S9" s="100" t="s">
        <v>3</v>
      </c>
      <c r="T9" s="13" t="s">
        <v>4</v>
      </c>
      <c r="U9" s="13" t="s">
        <v>3</v>
      </c>
      <c r="V9" s="13" t="s">
        <v>4</v>
      </c>
      <c r="W9" s="13" t="s">
        <v>3</v>
      </c>
      <c r="X9" s="13" t="s">
        <v>4</v>
      </c>
      <c r="Y9" s="13" t="s">
        <v>3</v>
      </c>
      <c r="Z9" s="13" t="s">
        <v>4</v>
      </c>
      <c r="AA9" s="13" t="s">
        <v>3</v>
      </c>
      <c r="AB9" s="13" t="s">
        <v>4</v>
      </c>
      <c r="AC9" s="13" t="s">
        <v>3</v>
      </c>
      <c r="AD9" s="13" t="s">
        <v>4</v>
      </c>
      <c r="AE9" s="13" t="s">
        <v>3</v>
      </c>
      <c r="AF9" s="100" t="s">
        <v>4</v>
      </c>
      <c r="AG9" s="13" t="s">
        <v>3</v>
      </c>
      <c r="AH9" s="14" t="s">
        <v>4</v>
      </c>
    </row>
    <row r="10" spans="1:34" ht="22.5" customHeight="1">
      <c r="A10" s="566" t="s">
        <v>580</v>
      </c>
      <c r="B10" s="67"/>
      <c r="C10" s="317" t="s">
        <v>2</v>
      </c>
      <c r="D10" s="519">
        <f>SUM(D11:D13)</f>
        <v>26032</v>
      </c>
      <c r="E10" s="518">
        <f>SUM(E11:E13)</f>
        <v>16474</v>
      </c>
      <c r="F10" s="518">
        <f>SUM(F11:F13)</f>
        <v>9558</v>
      </c>
      <c r="G10" s="518">
        <f>SUM(G11:G13)</f>
        <v>861</v>
      </c>
      <c r="H10" s="518">
        <f>SUM(H11:H13)</f>
        <v>393</v>
      </c>
      <c r="I10" s="518">
        <f>SUM(I11:I13)</f>
        <v>622</v>
      </c>
      <c r="J10" s="518">
        <f>SUM(J11:J13)</f>
        <v>820</v>
      </c>
      <c r="K10" s="518">
        <f>SUM(K11:K13)</f>
        <v>471</v>
      </c>
      <c r="L10" s="518">
        <f>SUM(L11:L13)</f>
        <v>149</v>
      </c>
      <c r="M10" s="518">
        <f>SUM(M11:M13)</f>
        <v>2148</v>
      </c>
      <c r="N10" s="518">
        <f>SUM(N11:N13)</f>
        <v>1305</v>
      </c>
      <c r="O10" s="518">
        <f>SUM(O11:O13)</f>
        <v>2206</v>
      </c>
      <c r="P10" s="518">
        <f>SUM(P11:P13)</f>
        <v>2693</v>
      </c>
      <c r="Q10" s="518">
        <f>SUM(Q11:Q13)</f>
        <v>114</v>
      </c>
      <c r="R10" s="518">
        <f>SUM(R11:R13)</f>
        <v>1232</v>
      </c>
      <c r="S10" s="518">
        <f>SUM(S11:S13)</f>
        <v>6448</v>
      </c>
      <c r="T10" s="518">
        <f>SUM(T11:T13)</f>
        <v>533</v>
      </c>
      <c r="U10" s="518">
        <f>SUM(U11:U13)</f>
        <v>585</v>
      </c>
      <c r="V10" s="518">
        <f>SUM(V11:V13)</f>
        <v>1040</v>
      </c>
      <c r="W10" s="518">
        <f>SUM(W11:W13)</f>
        <v>1555</v>
      </c>
      <c r="X10" s="518">
        <f>SUM(X11:X13)</f>
        <v>356</v>
      </c>
      <c r="Y10" s="518">
        <f>SUM(Y11:Y13)</f>
        <v>637</v>
      </c>
      <c r="Z10" s="518">
        <f>SUM(Z11:Z13)</f>
        <v>696</v>
      </c>
      <c r="AA10" s="518">
        <f>SUM(AA11:AA13)</f>
        <v>124</v>
      </c>
      <c r="AB10" s="518">
        <f>SUM(AB11:AB13)</f>
        <v>263</v>
      </c>
      <c r="AC10" s="518">
        <f>SUM(AC11:AC13)</f>
        <v>288</v>
      </c>
      <c r="AD10" s="518">
        <f>SUM(AD11:AD13)</f>
        <v>22</v>
      </c>
      <c r="AE10" s="518">
        <f>SUM(AE11:AE13)</f>
        <v>230</v>
      </c>
      <c r="AF10" s="518">
        <f>SUM(AF11:AF13)</f>
        <v>30</v>
      </c>
      <c r="AG10" s="518">
        <f>SUM(AG11:AG13)</f>
        <v>185</v>
      </c>
      <c r="AH10" s="518">
        <f>SUM(AH11:AH13)</f>
        <v>26</v>
      </c>
    </row>
    <row r="11" spans="1:34" ht="22.5" customHeight="1">
      <c r="A11" s="561"/>
      <c r="B11" s="67"/>
      <c r="C11" s="17" t="s">
        <v>577</v>
      </c>
      <c r="D11" s="517">
        <f>SUM(E11:F11)</f>
        <v>8581</v>
      </c>
      <c r="E11" s="69">
        <f>SUM(G11,I11,K11,M11,O11,Q11,S11,U11,W11,Y11,AA11,AC11,AE11,AG11)</f>
        <v>5592</v>
      </c>
      <c r="F11" s="69">
        <f>SUM(H11,J11,L11,N11,P11,R11,T11,V11,X11,Z11,AB11,AD11,AF11,AH11)</f>
        <v>2989</v>
      </c>
      <c r="G11" s="88">
        <v>514</v>
      </c>
      <c r="H11" s="88">
        <v>307</v>
      </c>
      <c r="I11" s="88">
        <v>622</v>
      </c>
      <c r="J11" s="88">
        <v>820</v>
      </c>
      <c r="K11" s="88">
        <v>471</v>
      </c>
      <c r="L11" s="88">
        <v>149</v>
      </c>
      <c r="M11" s="88">
        <v>790</v>
      </c>
      <c r="N11" s="88">
        <v>725</v>
      </c>
      <c r="O11" s="88">
        <v>364</v>
      </c>
      <c r="P11" s="88">
        <v>264</v>
      </c>
      <c r="Q11" s="565" t="s">
        <v>29</v>
      </c>
      <c r="R11" s="565" t="s">
        <v>29</v>
      </c>
      <c r="S11" s="88">
        <v>1401</v>
      </c>
      <c r="T11" s="88">
        <v>150</v>
      </c>
      <c r="U11" s="373" t="s">
        <v>29</v>
      </c>
      <c r="V11" s="373" t="s">
        <v>29</v>
      </c>
      <c r="W11" s="88">
        <v>388</v>
      </c>
      <c r="X11" s="88">
        <v>145</v>
      </c>
      <c r="Y11" s="373">
        <v>358</v>
      </c>
      <c r="Z11" s="373">
        <v>352</v>
      </c>
      <c r="AA11" s="373" t="s">
        <v>29</v>
      </c>
      <c r="AB11" s="373" t="s">
        <v>29</v>
      </c>
      <c r="AC11" s="1">
        <v>269</v>
      </c>
      <c r="AD11" s="1">
        <v>21</v>
      </c>
      <c r="AE11" s="1">
        <v>230</v>
      </c>
      <c r="AF11" s="1">
        <v>30</v>
      </c>
      <c r="AG11" s="1">
        <v>185</v>
      </c>
      <c r="AH11" s="1">
        <v>26</v>
      </c>
    </row>
    <row r="12" spans="1:34" ht="22.5" customHeight="1">
      <c r="A12" s="561"/>
      <c r="B12" s="67"/>
      <c r="C12" s="17" t="s">
        <v>455</v>
      </c>
      <c r="D12" s="517">
        <f>SUM(E12:F12)</f>
        <v>2789</v>
      </c>
      <c r="E12" s="69">
        <f>SUM(G12,I12,K12,M12,O12,Q12,S12,U12,W12,Y12,AA12,AC12,AE12,AG12)</f>
        <v>607</v>
      </c>
      <c r="F12" s="69">
        <f>SUM(H12,J12,L12,N12,P12,R12,T12,V12,X12,Z12,AB12,AD12,AF12,AH12)</f>
        <v>2182</v>
      </c>
      <c r="G12" s="373" t="s">
        <v>29</v>
      </c>
      <c r="H12" s="373" t="s">
        <v>29</v>
      </c>
      <c r="I12" s="373" t="s">
        <v>29</v>
      </c>
      <c r="J12" s="373" t="s">
        <v>29</v>
      </c>
      <c r="K12" s="373" t="s">
        <v>29</v>
      </c>
      <c r="L12" s="373" t="s">
        <v>29</v>
      </c>
      <c r="M12" s="373" t="s">
        <v>29</v>
      </c>
      <c r="N12" s="373" t="s">
        <v>29</v>
      </c>
      <c r="O12" s="373" t="s">
        <v>29</v>
      </c>
      <c r="P12" s="373" t="s">
        <v>29</v>
      </c>
      <c r="Q12" s="562">
        <v>114</v>
      </c>
      <c r="R12" s="562">
        <v>1232</v>
      </c>
      <c r="S12" s="373" t="s">
        <v>29</v>
      </c>
      <c r="T12" s="373" t="s">
        <v>29</v>
      </c>
      <c r="U12" s="373">
        <v>493</v>
      </c>
      <c r="V12" s="373">
        <v>950</v>
      </c>
      <c r="W12" s="373" t="s">
        <v>29</v>
      </c>
      <c r="X12" s="373" t="s">
        <v>29</v>
      </c>
      <c r="Y12" s="373" t="s">
        <v>29</v>
      </c>
      <c r="Z12" s="373" t="s">
        <v>29</v>
      </c>
      <c r="AA12" s="373" t="s">
        <v>29</v>
      </c>
      <c r="AB12" s="373" t="s">
        <v>29</v>
      </c>
      <c r="AC12" s="373" t="s">
        <v>29</v>
      </c>
      <c r="AD12" s="373" t="s">
        <v>29</v>
      </c>
      <c r="AE12" s="373" t="s">
        <v>29</v>
      </c>
      <c r="AF12" s="373" t="s">
        <v>29</v>
      </c>
      <c r="AG12" s="373" t="s">
        <v>29</v>
      </c>
      <c r="AH12" s="373" t="s">
        <v>29</v>
      </c>
    </row>
    <row r="13" spans="1:34" ht="22.5" customHeight="1">
      <c r="A13" s="559"/>
      <c r="B13" s="67"/>
      <c r="C13" s="17" t="s">
        <v>454</v>
      </c>
      <c r="D13" s="517">
        <f>SUM(E13:F13)</f>
        <v>14662</v>
      </c>
      <c r="E13" s="69">
        <f>SUM(G13,I13,K13,M13,O13,Q13,S13,U13,W13,Y13,AA13,AC13,AE13,AG13)</f>
        <v>10275</v>
      </c>
      <c r="F13" s="69">
        <f>SUM(H13,J13,L13,N13,P13,R13,T13,V13,X13,Z13,AB13,AD13,AF13,AH13)</f>
        <v>4387</v>
      </c>
      <c r="G13" s="88">
        <v>347</v>
      </c>
      <c r="H13" s="25">
        <v>86</v>
      </c>
      <c r="I13" s="373" t="s">
        <v>29</v>
      </c>
      <c r="J13" s="373" t="s">
        <v>29</v>
      </c>
      <c r="K13" s="373" t="s">
        <v>29</v>
      </c>
      <c r="L13" s="373" t="s">
        <v>29</v>
      </c>
      <c r="M13" s="373">
        <v>1358</v>
      </c>
      <c r="N13" s="373">
        <v>580</v>
      </c>
      <c r="O13" s="88">
        <v>1842</v>
      </c>
      <c r="P13" s="88">
        <v>2429</v>
      </c>
      <c r="Q13" s="373" t="s">
        <v>29</v>
      </c>
      <c r="R13" s="373" t="s">
        <v>29</v>
      </c>
      <c r="S13" s="88">
        <v>5047</v>
      </c>
      <c r="T13" s="88">
        <v>383</v>
      </c>
      <c r="U13" s="373">
        <v>92</v>
      </c>
      <c r="V13" s="373">
        <v>90</v>
      </c>
      <c r="W13" s="373">
        <v>1167</v>
      </c>
      <c r="X13" s="373">
        <v>211</v>
      </c>
      <c r="Y13" s="88">
        <v>279</v>
      </c>
      <c r="Z13" s="88">
        <v>344</v>
      </c>
      <c r="AA13" s="373">
        <v>124</v>
      </c>
      <c r="AB13" s="373">
        <v>263</v>
      </c>
      <c r="AC13" s="373">
        <v>19</v>
      </c>
      <c r="AD13" s="373">
        <v>1</v>
      </c>
      <c r="AE13" s="373" t="s">
        <v>29</v>
      </c>
      <c r="AF13" s="373" t="s">
        <v>29</v>
      </c>
      <c r="AG13" s="373" t="s">
        <v>29</v>
      </c>
      <c r="AH13" s="373" t="s">
        <v>29</v>
      </c>
    </row>
    <row r="14" spans="1:34" ht="22.5" customHeight="1">
      <c r="A14" s="67"/>
      <c r="B14" s="67"/>
      <c r="C14" s="166"/>
      <c r="D14" s="563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562"/>
      <c r="R14" s="562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"/>
      <c r="AD14" s="1"/>
      <c r="AE14" s="1"/>
      <c r="AF14" s="1"/>
      <c r="AG14" s="1"/>
      <c r="AH14" s="1"/>
    </row>
    <row r="15" spans="1:34" ht="22.5" customHeight="1">
      <c r="A15" s="561" t="s">
        <v>579</v>
      </c>
      <c r="B15" s="67"/>
      <c r="C15" s="318" t="s">
        <v>2</v>
      </c>
      <c r="D15" s="560">
        <f>SUM(D16:D18)</f>
        <v>6330</v>
      </c>
      <c r="E15" s="434">
        <f>SUM(E16:E18)</f>
        <v>4542</v>
      </c>
      <c r="F15" s="434">
        <f>SUM(F16:F18)</f>
        <v>1788</v>
      </c>
      <c r="G15" s="434">
        <f>SUM(G16:G18)</f>
        <v>362</v>
      </c>
      <c r="H15" s="434">
        <f>SUM(H16:H18)</f>
        <v>143</v>
      </c>
      <c r="I15" s="434">
        <f>SUM(I16:I18)</f>
        <v>86</v>
      </c>
      <c r="J15" s="434">
        <f>SUM(J16:J18)</f>
        <v>148</v>
      </c>
      <c r="K15" s="434">
        <f>SUM(K16:K18)</f>
        <v>141</v>
      </c>
      <c r="L15" s="434">
        <f>SUM(L16:L18)</f>
        <v>51</v>
      </c>
      <c r="M15" s="434">
        <f>SUM(M16:M18)</f>
        <v>179</v>
      </c>
      <c r="N15" s="434">
        <f>SUM(N16:N18)</f>
        <v>212</v>
      </c>
      <c r="O15" s="434">
        <f>SUM(O16:O18)</f>
        <v>144</v>
      </c>
      <c r="P15" s="434">
        <f>SUM(P16:P18)</f>
        <v>207</v>
      </c>
      <c r="Q15" s="434">
        <f>SUM(Q16:Q18)</f>
        <v>5</v>
      </c>
      <c r="R15" s="434">
        <f>SUM(R16:R18)</f>
        <v>75</v>
      </c>
      <c r="S15" s="434">
        <f>SUM(S16:S18)</f>
        <v>2087</v>
      </c>
      <c r="T15" s="434">
        <f>SUM(T16:T18)</f>
        <v>200</v>
      </c>
      <c r="U15" s="434">
        <f>SUM(U16:U18)</f>
        <v>113</v>
      </c>
      <c r="V15" s="434">
        <f>SUM(V16:V18)</f>
        <v>122</v>
      </c>
      <c r="W15" s="434">
        <f>SUM(W16:W18)</f>
        <v>755</v>
      </c>
      <c r="X15" s="434">
        <f>SUM(X16:X18)</f>
        <v>148</v>
      </c>
      <c r="Y15" s="434">
        <f>SUM(Y16:Y18)</f>
        <v>199</v>
      </c>
      <c r="Z15" s="434">
        <f>SUM(Z16:Z18)</f>
        <v>291</v>
      </c>
      <c r="AA15" s="434">
        <f>SUM(AA16:AA18)</f>
        <v>75</v>
      </c>
      <c r="AB15" s="434">
        <f>SUM(AB16:AB18)</f>
        <v>139</v>
      </c>
      <c r="AC15" s="434">
        <f>SUM(AC16:AC18)</f>
        <v>148</v>
      </c>
      <c r="AD15" s="434">
        <f>SUM(AD16:AD18)</f>
        <v>13</v>
      </c>
      <c r="AE15" s="434">
        <f>SUM(AE16:AE18)</f>
        <v>144</v>
      </c>
      <c r="AF15" s="434">
        <f>SUM(AF16:AF18)</f>
        <v>21</v>
      </c>
      <c r="AG15" s="434">
        <f>SUM(AG16:AG18)</f>
        <v>104</v>
      </c>
      <c r="AH15" s="434">
        <f>SUM(AH16:AH18)</f>
        <v>18</v>
      </c>
    </row>
    <row r="16" spans="1:34" ht="22.5" customHeight="1">
      <c r="A16" s="561"/>
      <c r="B16" s="67"/>
      <c r="C16" s="17" t="s">
        <v>577</v>
      </c>
      <c r="D16" s="517">
        <f>SUM(E16:F16)</f>
        <v>2336</v>
      </c>
      <c r="E16" s="69">
        <f>SUM(G16,I16,K16,M16,O16,Q16,S16,U16,W16,Y16,AA16,AC16,AE16,AG16)</f>
        <v>1565</v>
      </c>
      <c r="F16" s="69">
        <f>SUM(H16,J16,L16,N16,P16,R16,T16,V16,X16,Z16,AB16,AD16,AF16,AH16)</f>
        <v>771</v>
      </c>
      <c r="G16" s="88">
        <v>128</v>
      </c>
      <c r="H16" s="88">
        <v>95</v>
      </c>
      <c r="I16" s="88">
        <v>86</v>
      </c>
      <c r="J16" s="88">
        <v>148</v>
      </c>
      <c r="K16" s="88">
        <v>141</v>
      </c>
      <c r="L16" s="88">
        <v>51</v>
      </c>
      <c r="M16" s="88">
        <v>128</v>
      </c>
      <c r="N16" s="88">
        <v>168</v>
      </c>
      <c r="O16" s="88">
        <v>57</v>
      </c>
      <c r="P16" s="88">
        <v>34</v>
      </c>
      <c r="Q16" s="373" t="s">
        <v>29</v>
      </c>
      <c r="R16" s="373" t="s">
        <v>29</v>
      </c>
      <c r="S16" s="88">
        <v>424</v>
      </c>
      <c r="T16" s="88">
        <v>62</v>
      </c>
      <c r="U16" s="373" t="s">
        <v>29</v>
      </c>
      <c r="V16" s="373" t="s">
        <v>29</v>
      </c>
      <c r="W16" s="88">
        <v>149</v>
      </c>
      <c r="X16" s="88">
        <v>59</v>
      </c>
      <c r="Y16" s="373">
        <v>70</v>
      </c>
      <c r="Z16" s="373">
        <v>103</v>
      </c>
      <c r="AA16" s="373" t="s">
        <v>29</v>
      </c>
      <c r="AB16" s="373" t="s">
        <v>29</v>
      </c>
      <c r="AC16" s="1">
        <v>134</v>
      </c>
      <c r="AD16" s="1">
        <v>12</v>
      </c>
      <c r="AE16" s="1">
        <v>144</v>
      </c>
      <c r="AF16" s="1">
        <v>21</v>
      </c>
      <c r="AG16" s="1">
        <v>104</v>
      </c>
      <c r="AH16" s="1">
        <v>18</v>
      </c>
    </row>
    <row r="17" spans="1:34" ht="22.5" customHeight="1">
      <c r="A17" s="561"/>
      <c r="B17" s="67"/>
      <c r="C17" s="17" t="s">
        <v>455</v>
      </c>
      <c r="D17" s="517">
        <f>SUM(E17:F17)</f>
        <v>215</v>
      </c>
      <c r="E17" s="69">
        <f>SUM(G17,I17,K17,M17,O17,Q17,S17,U17,W17,Y17,AA17,AC17,AE17,AG17)</f>
        <v>63</v>
      </c>
      <c r="F17" s="69">
        <f>SUM(H17,J17,L17,N17,P17,R17,T17,V17,X17,Z17,AB17,AD17,AF17,AH17)</f>
        <v>152</v>
      </c>
      <c r="G17" s="373" t="s">
        <v>29</v>
      </c>
      <c r="H17" s="373" t="s">
        <v>29</v>
      </c>
      <c r="I17" s="373" t="s">
        <v>29</v>
      </c>
      <c r="J17" s="373" t="s">
        <v>29</v>
      </c>
      <c r="K17" s="373" t="s">
        <v>29</v>
      </c>
      <c r="L17" s="373" t="s">
        <v>29</v>
      </c>
      <c r="M17" s="373" t="s">
        <v>29</v>
      </c>
      <c r="N17" s="373" t="s">
        <v>29</v>
      </c>
      <c r="O17" s="373" t="s">
        <v>29</v>
      </c>
      <c r="P17" s="373" t="s">
        <v>29</v>
      </c>
      <c r="Q17" s="562">
        <v>5</v>
      </c>
      <c r="R17" s="562">
        <v>75</v>
      </c>
      <c r="S17" s="373" t="s">
        <v>29</v>
      </c>
      <c r="T17" s="373" t="s">
        <v>29</v>
      </c>
      <c r="U17" s="373">
        <v>58</v>
      </c>
      <c r="V17" s="373">
        <v>77</v>
      </c>
      <c r="W17" s="373" t="s">
        <v>29</v>
      </c>
      <c r="X17" s="373" t="s">
        <v>29</v>
      </c>
      <c r="Y17" s="373" t="s">
        <v>29</v>
      </c>
      <c r="Z17" s="373" t="s">
        <v>29</v>
      </c>
      <c r="AA17" s="373" t="s">
        <v>29</v>
      </c>
      <c r="AB17" s="373" t="s">
        <v>29</v>
      </c>
      <c r="AC17" s="373" t="s">
        <v>29</v>
      </c>
      <c r="AD17" s="373" t="s">
        <v>29</v>
      </c>
      <c r="AE17" s="373" t="s">
        <v>29</v>
      </c>
      <c r="AF17" s="373" t="s">
        <v>29</v>
      </c>
      <c r="AG17" s="373" t="s">
        <v>29</v>
      </c>
      <c r="AH17" s="373" t="s">
        <v>29</v>
      </c>
    </row>
    <row r="18" spans="1:34" ht="22.5" customHeight="1">
      <c r="A18" s="561"/>
      <c r="B18" s="67"/>
      <c r="C18" s="17" t="s">
        <v>454</v>
      </c>
      <c r="D18" s="517">
        <f>SUM(E18:F18)</f>
        <v>3779</v>
      </c>
      <c r="E18" s="69">
        <f>SUM(G18,I18,K18,M18,O18,Q18,S18,U18,W18,Y18,AA18,AC18,AE18,AG18)</f>
        <v>2914</v>
      </c>
      <c r="F18" s="69">
        <f>SUM(H18,J18,L18,N18,P18,R18,T18,V18,X18,Z18,AB18,AD18,AF18,AH18)</f>
        <v>865</v>
      </c>
      <c r="G18" s="88">
        <v>234</v>
      </c>
      <c r="H18" s="88">
        <v>48</v>
      </c>
      <c r="I18" s="373" t="s">
        <v>29</v>
      </c>
      <c r="J18" s="373" t="s">
        <v>29</v>
      </c>
      <c r="K18" s="373" t="s">
        <v>29</v>
      </c>
      <c r="L18" s="373" t="s">
        <v>29</v>
      </c>
      <c r="M18" s="373">
        <v>51</v>
      </c>
      <c r="N18" s="373">
        <v>44</v>
      </c>
      <c r="O18" s="88">
        <v>87</v>
      </c>
      <c r="P18" s="88">
        <v>173</v>
      </c>
      <c r="Q18" s="373" t="s">
        <v>29</v>
      </c>
      <c r="R18" s="373" t="s">
        <v>29</v>
      </c>
      <c r="S18" s="88">
        <v>1663</v>
      </c>
      <c r="T18" s="88">
        <v>138</v>
      </c>
      <c r="U18" s="373">
        <v>55</v>
      </c>
      <c r="V18" s="373">
        <v>45</v>
      </c>
      <c r="W18" s="373">
        <v>606</v>
      </c>
      <c r="X18" s="373">
        <v>89</v>
      </c>
      <c r="Y18" s="88">
        <v>129</v>
      </c>
      <c r="Z18" s="88">
        <v>188</v>
      </c>
      <c r="AA18" s="373">
        <v>75</v>
      </c>
      <c r="AB18" s="373">
        <v>139</v>
      </c>
      <c r="AC18" s="373">
        <v>14</v>
      </c>
      <c r="AD18" s="373">
        <v>1</v>
      </c>
      <c r="AE18" s="373" t="s">
        <v>29</v>
      </c>
      <c r="AF18" s="373" t="s">
        <v>29</v>
      </c>
      <c r="AG18" s="373" t="s">
        <v>29</v>
      </c>
      <c r="AH18" s="373" t="s">
        <v>29</v>
      </c>
    </row>
    <row r="19" spans="1:34" ht="22.5" customHeight="1">
      <c r="A19" s="564"/>
      <c r="B19" s="67"/>
      <c r="C19" s="17"/>
      <c r="D19" s="563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562"/>
      <c r="R19" s="562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"/>
      <c r="AD19" s="1"/>
      <c r="AE19" s="1"/>
      <c r="AF19" s="1"/>
      <c r="AG19" s="1"/>
      <c r="AH19" s="1"/>
    </row>
    <row r="20" spans="1:34" ht="22.5" customHeight="1">
      <c r="A20" s="561" t="s">
        <v>578</v>
      </c>
      <c r="B20" s="67"/>
      <c r="C20" s="317" t="s">
        <v>2</v>
      </c>
      <c r="D20" s="560">
        <f>SUM(D21:D23)</f>
        <v>6261</v>
      </c>
      <c r="E20" s="434">
        <f>SUM(E21:E23)</f>
        <v>4482</v>
      </c>
      <c r="F20" s="434">
        <f>SUM(F21:F23)</f>
        <v>1779</v>
      </c>
      <c r="G20" s="434">
        <f>SUM(G21:G23)</f>
        <v>363</v>
      </c>
      <c r="H20" s="434">
        <f>SUM(H21:H23)</f>
        <v>183</v>
      </c>
      <c r="I20" s="434">
        <f>SUM(I21:I23)</f>
        <v>81</v>
      </c>
      <c r="J20" s="434">
        <f>SUM(J21:J23)</f>
        <v>146</v>
      </c>
      <c r="K20" s="434">
        <f>SUM(K21:K23)</f>
        <v>150</v>
      </c>
      <c r="L20" s="434">
        <f>SUM(L21:L23)</f>
        <v>42</v>
      </c>
      <c r="M20" s="434">
        <f>SUM(M21:M23)</f>
        <v>148</v>
      </c>
      <c r="N20" s="434">
        <f>SUM(N21:N23)</f>
        <v>228</v>
      </c>
      <c r="O20" s="434">
        <f>SUM(O21:O23)</f>
        <v>133</v>
      </c>
      <c r="P20" s="434">
        <f>SUM(P21:P23)</f>
        <v>257</v>
      </c>
      <c r="Q20" s="27" t="s">
        <v>29</v>
      </c>
      <c r="R20" s="27" t="s">
        <v>29</v>
      </c>
      <c r="S20" s="434">
        <f>SUM(S21:S23)</f>
        <v>2043</v>
      </c>
      <c r="T20" s="434">
        <f>SUM(T21:T23)</f>
        <v>249</v>
      </c>
      <c r="U20" s="434">
        <f>SUM(U21:U23)</f>
        <v>62</v>
      </c>
      <c r="V20" s="434">
        <f>SUM(V21:V23)</f>
        <v>76</v>
      </c>
      <c r="W20" s="434">
        <f>SUM(W21:W23)</f>
        <v>971</v>
      </c>
      <c r="X20" s="434">
        <f>SUM(X21:X23)</f>
        <v>178</v>
      </c>
      <c r="Y20" s="434">
        <f>SUM(Y21:Y23)</f>
        <v>169</v>
      </c>
      <c r="Z20" s="434">
        <f>SUM(Z21:Z23)</f>
        <v>238</v>
      </c>
      <c r="AA20" s="434">
        <f>SUM(AA21:AA23)</f>
        <v>80</v>
      </c>
      <c r="AB20" s="434">
        <f>SUM(AB21:AB23)</f>
        <v>160</v>
      </c>
      <c r="AC20" s="434">
        <f>SUM(AC21:AC23)</f>
        <v>112</v>
      </c>
      <c r="AD20" s="434">
        <f>SUM(AD21:AD23)</f>
        <v>5</v>
      </c>
      <c r="AE20" s="434">
        <f>SUM(AE21:AE23)</f>
        <v>94</v>
      </c>
      <c r="AF20" s="434">
        <f>SUM(AF21:AF23)</f>
        <v>9</v>
      </c>
      <c r="AG20" s="434">
        <f>SUM(AG21:AG23)</f>
        <v>76</v>
      </c>
      <c r="AH20" s="434">
        <f>SUM(AH21:AH23)</f>
        <v>8</v>
      </c>
    </row>
    <row r="21" spans="1:34" ht="22.5" customHeight="1">
      <c r="A21" s="559"/>
      <c r="B21" s="67"/>
      <c r="C21" s="17" t="s">
        <v>577</v>
      </c>
      <c r="D21" s="517">
        <f>SUM(E21:F21)</f>
        <v>2217</v>
      </c>
      <c r="E21" s="69">
        <f>SUM(G21,I21,K21,M21,O21,Q21,S21,U21,W21,Y21,AA21,AC21,AE21,AG21)</f>
        <v>1494</v>
      </c>
      <c r="F21" s="69">
        <f>SUM(H21,J21,L21,N21,P21,R21,T21,V21,X21,Z21,AB21,AD21,AF21,AH21)</f>
        <v>723</v>
      </c>
      <c r="G21" s="88">
        <v>132</v>
      </c>
      <c r="H21" s="88">
        <v>87</v>
      </c>
      <c r="I21" s="88">
        <v>81</v>
      </c>
      <c r="J21" s="88">
        <v>146</v>
      </c>
      <c r="K21" s="88">
        <v>150</v>
      </c>
      <c r="L21" s="88">
        <v>42</v>
      </c>
      <c r="M21" s="88">
        <v>108</v>
      </c>
      <c r="N21" s="88">
        <v>184</v>
      </c>
      <c r="O21" s="88">
        <v>33</v>
      </c>
      <c r="P21" s="88">
        <v>43</v>
      </c>
      <c r="Q21" s="373" t="s">
        <v>29</v>
      </c>
      <c r="R21" s="373" t="s">
        <v>29</v>
      </c>
      <c r="S21" s="88">
        <v>475</v>
      </c>
      <c r="T21" s="88">
        <v>69</v>
      </c>
      <c r="U21" s="373" t="s">
        <v>29</v>
      </c>
      <c r="V21" s="373" t="s">
        <v>29</v>
      </c>
      <c r="W21" s="88">
        <v>160</v>
      </c>
      <c r="X21" s="88">
        <v>36</v>
      </c>
      <c r="Y21" s="373">
        <v>73</v>
      </c>
      <c r="Z21" s="373">
        <v>94</v>
      </c>
      <c r="AA21" s="373" t="s">
        <v>29</v>
      </c>
      <c r="AB21" s="373" t="s">
        <v>29</v>
      </c>
      <c r="AC21" s="1">
        <v>112</v>
      </c>
      <c r="AD21" s="1">
        <v>5</v>
      </c>
      <c r="AE21" s="1">
        <v>94</v>
      </c>
      <c r="AF21" s="1">
        <v>9</v>
      </c>
      <c r="AG21" s="373">
        <v>76</v>
      </c>
      <c r="AH21" s="373">
        <v>8</v>
      </c>
    </row>
    <row r="22" spans="1:34" ht="22.5" customHeight="1">
      <c r="A22" s="559"/>
      <c r="B22" s="67"/>
      <c r="C22" s="17" t="s">
        <v>455</v>
      </c>
      <c r="D22" s="517">
        <f>SUM(E22:F22)</f>
        <v>138</v>
      </c>
      <c r="E22" s="69">
        <f>SUM(G22,I22,K22,M22,O22,Q22,S22,U22,W22,Y22,AA22,AC22,AE22,AG22)</f>
        <v>62</v>
      </c>
      <c r="F22" s="69">
        <f>SUM(H22,J22,L22,N22,P22,R22,T22,V22,X22,Z22,AB22,AD22,AF22,AH22)</f>
        <v>76</v>
      </c>
      <c r="G22" s="373" t="s">
        <v>29</v>
      </c>
      <c r="H22" s="373" t="s">
        <v>29</v>
      </c>
      <c r="I22" s="373" t="s">
        <v>29</v>
      </c>
      <c r="J22" s="373" t="s">
        <v>29</v>
      </c>
      <c r="K22" s="373" t="s">
        <v>29</v>
      </c>
      <c r="L22" s="373" t="s">
        <v>29</v>
      </c>
      <c r="M22" s="373" t="s">
        <v>29</v>
      </c>
      <c r="N22" s="373" t="s">
        <v>29</v>
      </c>
      <c r="O22" s="373" t="s">
        <v>29</v>
      </c>
      <c r="P22" s="373" t="s">
        <v>29</v>
      </c>
      <c r="Q22" s="373" t="s">
        <v>29</v>
      </c>
      <c r="R22" s="373" t="s">
        <v>29</v>
      </c>
      <c r="S22" s="373" t="s">
        <v>29</v>
      </c>
      <c r="T22" s="373" t="s">
        <v>29</v>
      </c>
      <c r="U22" s="373">
        <v>62</v>
      </c>
      <c r="V22" s="373">
        <v>76</v>
      </c>
      <c r="W22" s="373" t="s">
        <v>29</v>
      </c>
      <c r="X22" s="373" t="s">
        <v>29</v>
      </c>
      <c r="Y22" s="373" t="s">
        <v>29</v>
      </c>
      <c r="Z22" s="373" t="s">
        <v>29</v>
      </c>
      <c r="AA22" s="373" t="s">
        <v>29</v>
      </c>
      <c r="AB22" s="373" t="s">
        <v>29</v>
      </c>
      <c r="AC22" s="373" t="s">
        <v>29</v>
      </c>
      <c r="AD22" s="373" t="s">
        <v>29</v>
      </c>
      <c r="AE22" s="373" t="s">
        <v>29</v>
      </c>
      <c r="AF22" s="373" t="s">
        <v>29</v>
      </c>
      <c r="AG22" s="373" t="s">
        <v>29</v>
      </c>
      <c r="AH22" s="373" t="s">
        <v>29</v>
      </c>
    </row>
    <row r="23" spans="1:34" ht="22.5" customHeight="1">
      <c r="A23" s="508"/>
      <c r="B23" s="58"/>
      <c r="C23" s="24" t="s">
        <v>454</v>
      </c>
      <c r="D23" s="514">
        <f>SUM(E23:F23)</f>
        <v>3906</v>
      </c>
      <c r="E23" s="557">
        <f>SUM(G23,I23,K23,M23,O23,Q23,S23,U23,W23,Y23,AA23,AC23,AE23,AG23)</f>
        <v>2926</v>
      </c>
      <c r="F23" s="557">
        <f>SUM(H23,J23,L23,N23,P23,R23,T23,V23,X23,Z23,AB23,AD23,AF23,AH23)</f>
        <v>980</v>
      </c>
      <c r="G23" s="5">
        <v>231</v>
      </c>
      <c r="H23" s="557">
        <v>96</v>
      </c>
      <c r="I23" s="5" t="s">
        <v>29</v>
      </c>
      <c r="J23" s="5" t="s">
        <v>29</v>
      </c>
      <c r="K23" s="5" t="s">
        <v>29</v>
      </c>
      <c r="L23" s="5" t="s">
        <v>29</v>
      </c>
      <c r="M23" s="5">
        <v>40</v>
      </c>
      <c r="N23" s="5">
        <v>44</v>
      </c>
      <c r="O23" s="557">
        <v>100</v>
      </c>
      <c r="P23" s="557">
        <v>214</v>
      </c>
      <c r="Q23" s="558" t="s">
        <v>12</v>
      </c>
      <c r="R23" s="558" t="s">
        <v>12</v>
      </c>
      <c r="S23" s="557">
        <v>1568</v>
      </c>
      <c r="T23" s="557">
        <v>180</v>
      </c>
      <c r="U23" s="5" t="s">
        <v>29</v>
      </c>
      <c r="V23" s="5" t="s">
        <v>29</v>
      </c>
      <c r="W23" s="5">
        <v>811</v>
      </c>
      <c r="X23" s="5">
        <v>142</v>
      </c>
      <c r="Y23" s="5">
        <v>96</v>
      </c>
      <c r="Z23" s="557">
        <v>144</v>
      </c>
      <c r="AA23" s="5">
        <v>80</v>
      </c>
      <c r="AB23" s="5">
        <v>160</v>
      </c>
      <c r="AC23" s="5" t="s">
        <v>29</v>
      </c>
      <c r="AD23" s="5" t="s">
        <v>29</v>
      </c>
      <c r="AE23" s="5" t="s">
        <v>29</v>
      </c>
      <c r="AF23" s="5" t="s">
        <v>29</v>
      </c>
      <c r="AG23" s="5" t="s">
        <v>29</v>
      </c>
      <c r="AH23" s="5" t="s">
        <v>29</v>
      </c>
    </row>
    <row r="24" spans="1:34" ht="22.5" customHeight="1">
      <c r="A24" s="315" t="s">
        <v>576</v>
      </c>
      <c r="B24" s="1"/>
      <c r="C24" s="1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1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1"/>
      <c r="AH24" s="1"/>
    </row>
    <row r="25" spans="1:34" ht="22.5" customHeight="1">
      <c r="A25" s="52" t="s">
        <v>516</v>
      </c>
      <c r="B25" s="1"/>
      <c r="C25" s="1"/>
      <c r="D25" s="5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31" spans="1:36" ht="22.5" customHeight="1">
      <c r="A31" s="244" t="s">
        <v>600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</row>
    <row r="32" spans="1:36" ht="22.5" customHeight="1">
      <c r="A32" s="116" t="s">
        <v>599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</row>
    <row r="33" spans="1:36" ht="22.5" customHeight="1">
      <c r="A33" s="116" t="s">
        <v>623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</row>
    <row r="34" spans="1:36" ht="22.5" customHeight="1" thickBot="1">
      <c r="A34" s="1"/>
      <c r="B34" s="1"/>
      <c r="C34" s="63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"/>
      <c r="AI34" s="1"/>
      <c r="AJ34" s="61" t="s">
        <v>215</v>
      </c>
    </row>
    <row r="35" spans="1:36" ht="22.5" customHeight="1">
      <c r="A35" s="130" t="s">
        <v>622</v>
      </c>
      <c r="B35" s="130"/>
      <c r="C35" s="129"/>
      <c r="D35" s="130" t="s">
        <v>621</v>
      </c>
      <c r="E35" s="130"/>
      <c r="F35" s="129"/>
      <c r="G35" s="131" t="s">
        <v>620</v>
      </c>
      <c r="H35" s="129"/>
      <c r="I35" s="131" t="s">
        <v>619</v>
      </c>
      <c r="J35" s="305"/>
      <c r="K35" s="131" t="s">
        <v>618</v>
      </c>
      <c r="L35" s="305"/>
      <c r="M35" s="131" t="s">
        <v>617</v>
      </c>
      <c r="N35" s="305"/>
      <c r="O35" s="131" t="s">
        <v>616</v>
      </c>
      <c r="P35" s="129"/>
      <c r="Q35" s="585" t="s">
        <v>615</v>
      </c>
      <c r="R35" s="572"/>
      <c r="S35" s="131" t="s">
        <v>614</v>
      </c>
      <c r="T35" s="305"/>
      <c r="U35" s="131" t="s">
        <v>613</v>
      </c>
      <c r="V35" s="305"/>
      <c r="W35" s="131" t="s">
        <v>612</v>
      </c>
      <c r="X35" s="305"/>
      <c r="Y35" s="131" t="s">
        <v>611</v>
      </c>
      <c r="Z35" s="305"/>
      <c r="AA35" s="131" t="s">
        <v>610</v>
      </c>
      <c r="AB35" s="305"/>
      <c r="AC35" s="131" t="s">
        <v>609</v>
      </c>
      <c r="AD35" s="305"/>
      <c r="AE35" s="131" t="s">
        <v>608</v>
      </c>
      <c r="AF35" s="305"/>
      <c r="AG35" s="584" t="s">
        <v>607</v>
      </c>
      <c r="AH35" s="583"/>
      <c r="AI35" s="131" t="s">
        <v>606</v>
      </c>
      <c r="AJ35" s="126"/>
    </row>
    <row r="36" spans="1:36" ht="22.5" customHeight="1">
      <c r="A36" s="116"/>
      <c r="B36" s="116"/>
      <c r="C36" s="115"/>
      <c r="D36" s="580"/>
      <c r="E36" s="580"/>
      <c r="F36" s="139"/>
      <c r="G36" s="582"/>
      <c r="H36" s="139"/>
      <c r="I36" s="287"/>
      <c r="J36" s="292"/>
      <c r="K36" s="287"/>
      <c r="L36" s="292"/>
      <c r="M36" s="287"/>
      <c r="N36" s="292"/>
      <c r="O36" s="582"/>
      <c r="P36" s="139"/>
      <c r="Q36" s="570"/>
      <c r="R36" s="569"/>
      <c r="S36" s="287"/>
      <c r="T36" s="292"/>
      <c r="U36" s="287"/>
      <c r="V36" s="292"/>
      <c r="W36" s="287"/>
      <c r="X36" s="292"/>
      <c r="Y36" s="287"/>
      <c r="Z36" s="292"/>
      <c r="AA36" s="287"/>
      <c r="AB36" s="292"/>
      <c r="AC36" s="287"/>
      <c r="AD36" s="292"/>
      <c r="AE36" s="287"/>
      <c r="AF36" s="292"/>
      <c r="AG36" s="581"/>
      <c r="AH36" s="263"/>
      <c r="AI36" s="113"/>
      <c r="AJ36" s="112"/>
    </row>
    <row r="37" spans="1:36" ht="22.5" customHeight="1">
      <c r="A37" s="580"/>
      <c r="B37" s="580"/>
      <c r="C37" s="139"/>
      <c r="D37" s="99" t="s">
        <v>2</v>
      </c>
      <c r="E37" s="13" t="s">
        <v>3</v>
      </c>
      <c r="F37" s="13" t="s">
        <v>4</v>
      </c>
      <c r="G37" s="13" t="s">
        <v>3</v>
      </c>
      <c r="H37" s="13" t="s">
        <v>4</v>
      </c>
      <c r="I37" s="13" t="s">
        <v>3</v>
      </c>
      <c r="J37" s="13" t="s">
        <v>4</v>
      </c>
      <c r="K37" s="13" t="s">
        <v>3</v>
      </c>
      <c r="L37" s="13" t="s">
        <v>4</v>
      </c>
      <c r="M37" s="13" t="s">
        <v>3</v>
      </c>
      <c r="N37" s="13" t="s">
        <v>4</v>
      </c>
      <c r="O37" s="13" t="s">
        <v>3</v>
      </c>
      <c r="P37" s="13" t="s">
        <v>4</v>
      </c>
      <c r="Q37" s="13" t="s">
        <v>3</v>
      </c>
      <c r="R37" s="100" t="s">
        <v>4</v>
      </c>
      <c r="S37" s="13" t="s">
        <v>3</v>
      </c>
      <c r="T37" s="13" t="s">
        <v>4</v>
      </c>
      <c r="U37" s="13" t="s">
        <v>3</v>
      </c>
      <c r="V37" s="13" t="s">
        <v>4</v>
      </c>
      <c r="W37" s="13" t="s">
        <v>3</v>
      </c>
      <c r="X37" s="13" t="s">
        <v>4</v>
      </c>
      <c r="Y37" s="13" t="s">
        <v>3</v>
      </c>
      <c r="Z37" s="13" t="s">
        <v>4</v>
      </c>
      <c r="AA37" s="13" t="s">
        <v>3</v>
      </c>
      <c r="AB37" s="13" t="s">
        <v>4</v>
      </c>
      <c r="AC37" s="13" t="s">
        <v>3</v>
      </c>
      <c r="AD37" s="13" t="s">
        <v>4</v>
      </c>
      <c r="AE37" s="13" t="s">
        <v>3</v>
      </c>
      <c r="AF37" s="13" t="s">
        <v>4</v>
      </c>
      <c r="AG37" s="148" t="s">
        <v>3</v>
      </c>
      <c r="AH37" s="13" t="s">
        <v>4</v>
      </c>
      <c r="AI37" s="13" t="s">
        <v>3</v>
      </c>
      <c r="AJ37" s="14" t="s">
        <v>4</v>
      </c>
    </row>
    <row r="38" spans="1:36" ht="22.5" customHeight="1">
      <c r="A38" s="566" t="s">
        <v>580</v>
      </c>
      <c r="B38" s="63"/>
      <c r="C38" s="317" t="s">
        <v>2</v>
      </c>
      <c r="D38" s="519">
        <f>SUM(D39:D41)</f>
        <v>2217</v>
      </c>
      <c r="E38" s="518">
        <f>SUM(E39:E41)</f>
        <v>392</v>
      </c>
      <c r="F38" s="518">
        <f>SUM(F39:F41)</f>
        <v>1825</v>
      </c>
      <c r="G38" s="356">
        <v>148</v>
      </c>
      <c r="H38" s="356">
        <v>202</v>
      </c>
      <c r="I38" s="27" t="s">
        <v>29</v>
      </c>
      <c r="J38" s="27" t="s">
        <v>29</v>
      </c>
      <c r="K38" s="27">
        <v>3</v>
      </c>
      <c r="L38" s="356">
        <v>169</v>
      </c>
      <c r="M38" s="27" t="s">
        <v>29</v>
      </c>
      <c r="N38" s="81" t="s">
        <v>605</v>
      </c>
      <c r="O38" s="27" t="s">
        <v>29</v>
      </c>
      <c r="P38" s="81" t="s">
        <v>605</v>
      </c>
      <c r="Q38" s="27" t="s">
        <v>29</v>
      </c>
      <c r="R38" s="81" t="s">
        <v>605</v>
      </c>
      <c r="S38" s="27" t="s">
        <v>29</v>
      </c>
      <c r="T38" s="81" t="s">
        <v>605</v>
      </c>
      <c r="U38" s="356">
        <v>58</v>
      </c>
      <c r="V38" s="356">
        <v>55</v>
      </c>
      <c r="W38" s="356">
        <v>55</v>
      </c>
      <c r="X38" s="356">
        <v>293</v>
      </c>
      <c r="Y38" s="356">
        <v>26</v>
      </c>
      <c r="Z38" s="356">
        <v>92</v>
      </c>
      <c r="AA38" s="27" t="s">
        <v>29</v>
      </c>
      <c r="AB38" s="356">
        <v>213</v>
      </c>
      <c r="AC38" s="356">
        <v>29</v>
      </c>
      <c r="AD38" s="356">
        <v>143</v>
      </c>
      <c r="AE38" s="356">
        <v>62</v>
      </c>
      <c r="AF38" s="356">
        <v>25</v>
      </c>
      <c r="AG38" s="84">
        <v>11</v>
      </c>
      <c r="AH38" s="84">
        <v>87</v>
      </c>
      <c r="AI38" s="78" t="s">
        <v>12</v>
      </c>
      <c r="AJ38" s="78" t="s">
        <v>605</v>
      </c>
    </row>
    <row r="39" spans="1:36" ht="22.5" customHeight="1">
      <c r="A39" s="559"/>
      <c r="B39" s="63"/>
      <c r="C39" s="17" t="s">
        <v>9</v>
      </c>
      <c r="D39" s="373" t="s">
        <v>29</v>
      </c>
      <c r="E39" s="373" t="s">
        <v>29</v>
      </c>
      <c r="F39" s="373" t="s">
        <v>29</v>
      </c>
      <c r="G39" s="373" t="s">
        <v>29</v>
      </c>
      <c r="H39" s="373" t="s">
        <v>29</v>
      </c>
      <c r="I39" s="373" t="s">
        <v>29</v>
      </c>
      <c r="J39" s="373" t="s">
        <v>29</v>
      </c>
      <c r="K39" s="373" t="s">
        <v>29</v>
      </c>
      <c r="L39" s="373" t="s">
        <v>29</v>
      </c>
      <c r="M39" s="373" t="s">
        <v>29</v>
      </c>
      <c r="N39" s="373" t="s">
        <v>29</v>
      </c>
      <c r="O39" s="373" t="s">
        <v>29</v>
      </c>
      <c r="P39" s="373" t="s">
        <v>29</v>
      </c>
      <c r="Q39" s="373" t="s">
        <v>29</v>
      </c>
      <c r="R39" s="373" t="s">
        <v>29</v>
      </c>
      <c r="S39" s="373" t="s">
        <v>29</v>
      </c>
      <c r="T39" s="373" t="s">
        <v>29</v>
      </c>
      <c r="U39" s="373" t="s">
        <v>29</v>
      </c>
      <c r="V39" s="373" t="s">
        <v>29</v>
      </c>
      <c r="W39" s="373" t="s">
        <v>29</v>
      </c>
      <c r="X39" s="373" t="s">
        <v>29</v>
      </c>
      <c r="Y39" s="373" t="s">
        <v>29</v>
      </c>
      <c r="Z39" s="373" t="s">
        <v>29</v>
      </c>
      <c r="AA39" s="373" t="s">
        <v>29</v>
      </c>
      <c r="AB39" s="373" t="s">
        <v>29</v>
      </c>
      <c r="AC39" s="373" t="s">
        <v>29</v>
      </c>
      <c r="AD39" s="373" t="s">
        <v>29</v>
      </c>
      <c r="AE39" s="373" t="s">
        <v>29</v>
      </c>
      <c r="AF39" s="373" t="s">
        <v>29</v>
      </c>
      <c r="AG39" s="373" t="s">
        <v>29</v>
      </c>
      <c r="AH39" s="373" t="s">
        <v>29</v>
      </c>
      <c r="AI39" s="373" t="s">
        <v>29</v>
      </c>
      <c r="AJ39" s="373" t="s">
        <v>29</v>
      </c>
    </row>
    <row r="40" spans="1:36" ht="22.5" customHeight="1">
      <c r="A40" s="559"/>
      <c r="B40" s="63"/>
      <c r="C40" s="17" t="s">
        <v>7</v>
      </c>
      <c r="D40" s="517">
        <f>SUM(E40:F40)</f>
        <v>350</v>
      </c>
      <c r="E40" s="69">
        <f>SUM(G40,I40,K40,M40,O40,Q40,S40,U40,W40,Y40,AA40,AC40,AE40,AG40,AI40)</f>
        <v>148</v>
      </c>
      <c r="F40" s="69">
        <f>SUM(H40,J40,L40,N40,P40,R40,T40,V40,X40,Z40,AB40,AD40,AF40,AH40,AJ40)</f>
        <v>202</v>
      </c>
      <c r="G40" s="373">
        <v>148</v>
      </c>
      <c r="H40" s="373">
        <v>202</v>
      </c>
      <c r="I40" s="373" t="s">
        <v>29</v>
      </c>
      <c r="J40" s="373" t="s">
        <v>29</v>
      </c>
      <c r="K40" s="373" t="s">
        <v>29</v>
      </c>
      <c r="L40" s="373" t="s">
        <v>29</v>
      </c>
      <c r="M40" s="373" t="s">
        <v>29</v>
      </c>
      <c r="N40" s="373" t="s">
        <v>29</v>
      </c>
      <c r="O40" s="373" t="s">
        <v>29</v>
      </c>
      <c r="P40" s="373" t="s">
        <v>29</v>
      </c>
      <c r="Q40" s="373" t="s">
        <v>29</v>
      </c>
      <c r="R40" s="373" t="s">
        <v>29</v>
      </c>
      <c r="S40" s="373" t="s">
        <v>29</v>
      </c>
      <c r="T40" s="373" t="s">
        <v>29</v>
      </c>
      <c r="U40" s="373" t="s">
        <v>29</v>
      </c>
      <c r="V40" s="373" t="s">
        <v>29</v>
      </c>
      <c r="W40" s="373" t="s">
        <v>29</v>
      </c>
      <c r="X40" s="373" t="s">
        <v>29</v>
      </c>
      <c r="Y40" s="373" t="s">
        <v>29</v>
      </c>
      <c r="Z40" s="373" t="s">
        <v>29</v>
      </c>
      <c r="AA40" s="373" t="s">
        <v>29</v>
      </c>
      <c r="AB40" s="373" t="s">
        <v>29</v>
      </c>
      <c r="AC40" s="373" t="s">
        <v>29</v>
      </c>
      <c r="AD40" s="373" t="s">
        <v>29</v>
      </c>
      <c r="AE40" s="373" t="s">
        <v>29</v>
      </c>
      <c r="AF40" s="373" t="s">
        <v>29</v>
      </c>
      <c r="AG40" s="373" t="s">
        <v>29</v>
      </c>
      <c r="AH40" s="373" t="s">
        <v>29</v>
      </c>
      <c r="AI40" s="373" t="s">
        <v>29</v>
      </c>
      <c r="AJ40" s="373" t="s">
        <v>29</v>
      </c>
    </row>
    <row r="41" spans="1:36" ht="22.5" customHeight="1">
      <c r="A41" s="559"/>
      <c r="B41" s="63"/>
      <c r="C41" s="17" t="s">
        <v>8</v>
      </c>
      <c r="D41" s="517">
        <f>SUM(E41:F41)</f>
        <v>1867</v>
      </c>
      <c r="E41" s="69">
        <f>SUM(G41,I41,K41,M41,O41,Q41,S41,U41,W41,Y41,AA41,AC41,AE41,AG41,AI41)</f>
        <v>244</v>
      </c>
      <c r="F41" s="69">
        <v>1623</v>
      </c>
      <c r="G41" s="373" t="s">
        <v>29</v>
      </c>
      <c r="H41" s="373" t="s">
        <v>29</v>
      </c>
      <c r="I41" s="373" t="s">
        <v>29</v>
      </c>
      <c r="J41" s="373" t="s">
        <v>29</v>
      </c>
      <c r="K41" s="373">
        <v>3</v>
      </c>
      <c r="L41" s="25">
        <v>169</v>
      </c>
      <c r="M41" s="373" t="s">
        <v>29</v>
      </c>
      <c r="N41" s="373" t="s">
        <v>605</v>
      </c>
      <c r="O41" s="373" t="s">
        <v>29</v>
      </c>
      <c r="P41" s="373" t="s">
        <v>605</v>
      </c>
      <c r="Q41" s="373" t="s">
        <v>29</v>
      </c>
      <c r="R41" s="373" t="s">
        <v>605</v>
      </c>
      <c r="S41" s="373" t="s">
        <v>29</v>
      </c>
      <c r="T41" s="373" t="s">
        <v>605</v>
      </c>
      <c r="U41" s="373">
        <v>58</v>
      </c>
      <c r="V41" s="25">
        <v>55</v>
      </c>
      <c r="W41" s="25">
        <v>55</v>
      </c>
      <c r="X41" s="25">
        <v>293</v>
      </c>
      <c r="Y41" s="25">
        <v>26</v>
      </c>
      <c r="Z41" s="25">
        <v>92</v>
      </c>
      <c r="AA41" s="373" t="s">
        <v>29</v>
      </c>
      <c r="AB41" s="25">
        <v>213</v>
      </c>
      <c r="AC41" s="25">
        <v>29</v>
      </c>
      <c r="AD41" s="25">
        <v>143</v>
      </c>
      <c r="AE41" s="25">
        <v>62</v>
      </c>
      <c r="AF41" s="25">
        <v>25</v>
      </c>
      <c r="AG41" s="1">
        <v>11</v>
      </c>
      <c r="AH41" s="1">
        <v>87</v>
      </c>
      <c r="AI41" s="373" t="s">
        <v>29</v>
      </c>
      <c r="AJ41" s="373" t="s">
        <v>605</v>
      </c>
    </row>
    <row r="42" spans="1:36" ht="22.5" customHeight="1">
      <c r="A42" s="63"/>
      <c r="B42" s="63"/>
      <c r="C42" s="17"/>
      <c r="D42" s="579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"/>
      <c r="AH42" s="1"/>
      <c r="AI42" s="1"/>
      <c r="AJ42" s="1"/>
    </row>
    <row r="43" spans="1:36" ht="22.5" customHeight="1">
      <c r="A43" s="561" t="s">
        <v>579</v>
      </c>
      <c r="B43" s="63"/>
      <c r="C43" s="317" t="s">
        <v>2</v>
      </c>
      <c r="D43" s="560">
        <f>SUM(D44:D46)</f>
        <v>1477</v>
      </c>
      <c r="E43" s="434">
        <f>SUM(E44:E46)</f>
        <v>207</v>
      </c>
      <c r="F43" s="434">
        <f>SUM(F44:F46)</f>
        <v>1270</v>
      </c>
      <c r="G43" s="356">
        <v>47</v>
      </c>
      <c r="H43" s="356">
        <v>77</v>
      </c>
      <c r="I43" s="27" t="s">
        <v>29</v>
      </c>
      <c r="J43" s="27" t="s">
        <v>29</v>
      </c>
      <c r="K43" s="27">
        <v>3</v>
      </c>
      <c r="L43" s="356">
        <v>127</v>
      </c>
      <c r="M43" s="27" t="s">
        <v>29</v>
      </c>
      <c r="N43" s="81" t="s">
        <v>604</v>
      </c>
      <c r="O43" s="27" t="s">
        <v>29</v>
      </c>
      <c r="P43" s="81" t="s">
        <v>604</v>
      </c>
      <c r="Q43" s="27" t="s">
        <v>29</v>
      </c>
      <c r="R43" s="81" t="s">
        <v>604</v>
      </c>
      <c r="S43" s="27" t="s">
        <v>29</v>
      </c>
      <c r="T43" s="81" t="s">
        <v>604</v>
      </c>
      <c r="U43" s="356">
        <v>41</v>
      </c>
      <c r="V43" s="356">
        <v>44</v>
      </c>
      <c r="W43" s="356">
        <v>17</v>
      </c>
      <c r="X43" s="356">
        <v>183</v>
      </c>
      <c r="Y43" s="356">
        <v>21</v>
      </c>
      <c r="Z43" s="356">
        <v>67</v>
      </c>
      <c r="AA43" s="27" t="s">
        <v>29</v>
      </c>
      <c r="AB43" s="356">
        <v>145</v>
      </c>
      <c r="AC43" s="356">
        <v>17</v>
      </c>
      <c r="AD43" s="356">
        <v>110</v>
      </c>
      <c r="AE43" s="356">
        <v>52</v>
      </c>
      <c r="AF43" s="356">
        <v>23</v>
      </c>
      <c r="AG43" s="84">
        <v>9</v>
      </c>
      <c r="AH43" s="84">
        <v>70</v>
      </c>
      <c r="AI43" s="78" t="s">
        <v>12</v>
      </c>
      <c r="AJ43" s="81" t="s">
        <v>604</v>
      </c>
    </row>
    <row r="44" spans="1:36" ht="22.5" customHeight="1">
      <c r="A44" s="559"/>
      <c r="B44" s="63"/>
      <c r="C44" s="17" t="s">
        <v>9</v>
      </c>
      <c r="D44" s="578" t="s">
        <v>29</v>
      </c>
      <c r="E44" s="577" t="s">
        <v>29</v>
      </c>
      <c r="F44" s="577" t="s">
        <v>29</v>
      </c>
      <c r="G44" s="373" t="s">
        <v>29</v>
      </c>
      <c r="H44" s="373" t="s">
        <v>29</v>
      </c>
      <c r="I44" s="373" t="s">
        <v>29</v>
      </c>
      <c r="J44" s="373" t="s">
        <v>29</v>
      </c>
      <c r="K44" s="373" t="s">
        <v>29</v>
      </c>
      <c r="L44" s="373" t="s">
        <v>29</v>
      </c>
      <c r="M44" s="373" t="s">
        <v>29</v>
      </c>
      <c r="N44" s="373" t="s">
        <v>29</v>
      </c>
      <c r="O44" s="373" t="s">
        <v>29</v>
      </c>
      <c r="P44" s="373" t="s">
        <v>29</v>
      </c>
      <c r="Q44" s="373" t="s">
        <v>29</v>
      </c>
      <c r="R44" s="373" t="s">
        <v>29</v>
      </c>
      <c r="S44" s="373" t="s">
        <v>29</v>
      </c>
      <c r="T44" s="373" t="s">
        <v>29</v>
      </c>
      <c r="U44" s="373" t="s">
        <v>29</v>
      </c>
      <c r="V44" s="373" t="s">
        <v>29</v>
      </c>
      <c r="W44" s="373" t="s">
        <v>29</v>
      </c>
      <c r="X44" s="373" t="s">
        <v>29</v>
      </c>
      <c r="Y44" s="373" t="s">
        <v>29</v>
      </c>
      <c r="Z44" s="373" t="s">
        <v>29</v>
      </c>
      <c r="AA44" s="373" t="s">
        <v>29</v>
      </c>
      <c r="AB44" s="373" t="s">
        <v>29</v>
      </c>
      <c r="AC44" s="373" t="s">
        <v>29</v>
      </c>
      <c r="AD44" s="373" t="s">
        <v>29</v>
      </c>
      <c r="AE44" s="373" t="s">
        <v>29</v>
      </c>
      <c r="AF44" s="373" t="s">
        <v>29</v>
      </c>
      <c r="AG44" s="373" t="s">
        <v>29</v>
      </c>
      <c r="AH44" s="373" t="s">
        <v>29</v>
      </c>
      <c r="AI44" s="373" t="s">
        <v>29</v>
      </c>
      <c r="AJ44" s="373" t="s">
        <v>29</v>
      </c>
    </row>
    <row r="45" spans="1:36" ht="22.5" customHeight="1">
      <c r="A45" s="559"/>
      <c r="B45" s="63"/>
      <c r="C45" s="17" t="s">
        <v>7</v>
      </c>
      <c r="D45" s="517">
        <f>SUM(E45:F45)</f>
        <v>124</v>
      </c>
      <c r="E45" s="69">
        <f>SUM(G45,I45,K45,M45,O45,Q45,S45,U45,W45,Y45,AA45,AC45,AE45,AG45,AI45)</f>
        <v>47</v>
      </c>
      <c r="F45" s="69">
        <f>SUM(H45,J45,L45,N45,P45,R45,T45,V45,X45,Z45,AB45,AD45,AF45,AH45,AJ45)</f>
        <v>77</v>
      </c>
      <c r="G45" s="373">
        <v>47</v>
      </c>
      <c r="H45" s="373">
        <v>77</v>
      </c>
      <c r="I45" s="373" t="s">
        <v>29</v>
      </c>
      <c r="J45" s="373" t="s">
        <v>29</v>
      </c>
      <c r="K45" s="373" t="s">
        <v>29</v>
      </c>
      <c r="L45" s="373" t="s">
        <v>29</v>
      </c>
      <c r="M45" s="373" t="s">
        <v>29</v>
      </c>
      <c r="N45" s="373" t="s">
        <v>29</v>
      </c>
      <c r="O45" s="373" t="s">
        <v>29</v>
      </c>
      <c r="P45" s="373" t="s">
        <v>29</v>
      </c>
      <c r="Q45" s="373" t="s">
        <v>29</v>
      </c>
      <c r="R45" s="373" t="s">
        <v>29</v>
      </c>
      <c r="S45" s="373" t="s">
        <v>29</v>
      </c>
      <c r="T45" s="373" t="s">
        <v>29</v>
      </c>
      <c r="U45" s="373" t="s">
        <v>29</v>
      </c>
      <c r="V45" s="373" t="s">
        <v>29</v>
      </c>
      <c r="W45" s="373" t="s">
        <v>29</v>
      </c>
      <c r="X45" s="373" t="s">
        <v>29</v>
      </c>
      <c r="Y45" s="373" t="s">
        <v>29</v>
      </c>
      <c r="Z45" s="373" t="s">
        <v>29</v>
      </c>
      <c r="AA45" s="373" t="s">
        <v>29</v>
      </c>
      <c r="AB45" s="373" t="s">
        <v>29</v>
      </c>
      <c r="AC45" s="373" t="s">
        <v>29</v>
      </c>
      <c r="AD45" s="373" t="s">
        <v>29</v>
      </c>
      <c r="AE45" s="373" t="s">
        <v>29</v>
      </c>
      <c r="AF45" s="373" t="s">
        <v>29</v>
      </c>
      <c r="AG45" s="373" t="s">
        <v>29</v>
      </c>
      <c r="AH45" s="373" t="s">
        <v>29</v>
      </c>
      <c r="AI45" s="373" t="s">
        <v>29</v>
      </c>
      <c r="AJ45" s="373" t="s">
        <v>29</v>
      </c>
    </row>
    <row r="46" spans="1:36" ht="22.5" customHeight="1">
      <c r="A46" s="559"/>
      <c r="B46" s="63"/>
      <c r="C46" s="17" t="s">
        <v>8</v>
      </c>
      <c r="D46" s="517">
        <f>SUM(E46:F46)</f>
        <v>1353</v>
      </c>
      <c r="E46" s="69">
        <f>SUM(G46,I46,K46,M46,O46,Q46,S46,U46,W46,Y46,AA46,AC46,AE46,AG46,AI46)</f>
        <v>160</v>
      </c>
      <c r="F46" s="69">
        <v>1193</v>
      </c>
      <c r="G46" s="373" t="s">
        <v>29</v>
      </c>
      <c r="H46" s="373" t="s">
        <v>29</v>
      </c>
      <c r="I46" s="373" t="s">
        <v>29</v>
      </c>
      <c r="J46" s="373" t="s">
        <v>29</v>
      </c>
      <c r="K46" s="373">
        <v>3</v>
      </c>
      <c r="L46" s="25">
        <v>127</v>
      </c>
      <c r="M46" s="373" t="s">
        <v>29</v>
      </c>
      <c r="N46" s="373" t="s">
        <v>605</v>
      </c>
      <c r="O46" s="373" t="s">
        <v>29</v>
      </c>
      <c r="P46" s="373" t="s">
        <v>605</v>
      </c>
      <c r="Q46" s="373" t="s">
        <v>29</v>
      </c>
      <c r="R46" s="373" t="s">
        <v>605</v>
      </c>
      <c r="S46" s="373" t="s">
        <v>29</v>
      </c>
      <c r="T46" s="373" t="s">
        <v>605</v>
      </c>
      <c r="U46" s="373">
        <v>41</v>
      </c>
      <c r="V46" s="25">
        <v>44</v>
      </c>
      <c r="W46" s="25">
        <v>17</v>
      </c>
      <c r="X46" s="25">
        <v>183</v>
      </c>
      <c r="Y46" s="25">
        <v>21</v>
      </c>
      <c r="Z46" s="25">
        <v>67</v>
      </c>
      <c r="AA46" s="373" t="s">
        <v>29</v>
      </c>
      <c r="AB46" s="25">
        <v>145</v>
      </c>
      <c r="AC46" s="25">
        <v>17</v>
      </c>
      <c r="AD46" s="25">
        <v>110</v>
      </c>
      <c r="AE46" s="25">
        <v>52</v>
      </c>
      <c r="AF46" s="25">
        <v>23</v>
      </c>
      <c r="AG46" s="1">
        <v>9</v>
      </c>
      <c r="AH46" s="1">
        <v>70</v>
      </c>
      <c r="AI46" s="373" t="s">
        <v>29</v>
      </c>
      <c r="AJ46" s="373" t="s">
        <v>605</v>
      </c>
    </row>
    <row r="47" spans="1:36" ht="22.5" customHeight="1">
      <c r="A47" s="63"/>
      <c r="B47" s="63"/>
      <c r="C47" s="17"/>
      <c r="D47" s="579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"/>
      <c r="AH47" s="1"/>
      <c r="AI47" s="1"/>
      <c r="AJ47" s="1"/>
    </row>
    <row r="48" spans="1:36" ht="22.5" customHeight="1">
      <c r="A48" s="561" t="s">
        <v>578</v>
      </c>
      <c r="B48" s="63"/>
      <c r="C48" s="317" t="s">
        <v>2</v>
      </c>
      <c r="D48" s="560">
        <f>SUM(D49:D51)</f>
        <v>1602</v>
      </c>
      <c r="E48" s="434">
        <f>SUM(E49:E51)</f>
        <v>289</v>
      </c>
      <c r="F48" s="434">
        <f>SUM(F49:F51)</f>
        <v>1313</v>
      </c>
      <c r="G48" s="356">
        <v>54</v>
      </c>
      <c r="H48" s="356">
        <v>70</v>
      </c>
      <c r="I48" s="27" t="s">
        <v>29</v>
      </c>
      <c r="J48" s="356">
        <v>2</v>
      </c>
      <c r="K48" s="27">
        <v>3</v>
      </c>
      <c r="L48" s="356">
        <v>178</v>
      </c>
      <c r="M48" s="27" t="s">
        <v>29</v>
      </c>
      <c r="N48" s="81" t="s">
        <v>604</v>
      </c>
      <c r="O48" s="27" t="s">
        <v>29</v>
      </c>
      <c r="P48" s="81" t="s">
        <v>604</v>
      </c>
      <c r="Q48" s="27" t="s">
        <v>29</v>
      </c>
      <c r="R48" s="81" t="s">
        <v>604</v>
      </c>
      <c r="S48" s="27" t="s">
        <v>29</v>
      </c>
      <c r="T48" s="81" t="s">
        <v>604</v>
      </c>
      <c r="U48" s="163">
        <v>89</v>
      </c>
      <c r="V48" s="163">
        <v>48</v>
      </c>
      <c r="W48" s="163">
        <v>21</v>
      </c>
      <c r="X48" s="163">
        <v>168</v>
      </c>
      <c r="Y48" s="163">
        <v>15</v>
      </c>
      <c r="Z48" s="163">
        <v>66</v>
      </c>
      <c r="AA48" s="27" t="s">
        <v>29</v>
      </c>
      <c r="AB48" s="163">
        <v>197</v>
      </c>
      <c r="AC48" s="163">
        <v>30</v>
      </c>
      <c r="AD48" s="163">
        <v>113</v>
      </c>
      <c r="AE48" s="163">
        <v>34</v>
      </c>
      <c r="AF48" s="163">
        <v>18</v>
      </c>
      <c r="AG48" s="27">
        <v>43</v>
      </c>
      <c r="AH48" s="27">
        <v>99</v>
      </c>
      <c r="AI48" s="27" t="s">
        <v>29</v>
      </c>
      <c r="AJ48" s="27" t="s">
        <v>29</v>
      </c>
    </row>
    <row r="49" spans="1:36" ht="22.5" customHeight="1">
      <c r="A49" s="559"/>
      <c r="B49" s="63"/>
      <c r="C49" s="17" t="s">
        <v>9</v>
      </c>
      <c r="D49" s="578" t="s">
        <v>29</v>
      </c>
      <c r="E49" s="577" t="s">
        <v>29</v>
      </c>
      <c r="F49" s="577" t="s">
        <v>29</v>
      </c>
      <c r="G49" s="373" t="s">
        <v>29</v>
      </c>
      <c r="H49" s="373" t="s">
        <v>29</v>
      </c>
      <c r="I49" s="373" t="s">
        <v>29</v>
      </c>
      <c r="J49" s="373" t="s">
        <v>29</v>
      </c>
      <c r="K49" s="373" t="s">
        <v>29</v>
      </c>
      <c r="L49" s="373" t="s">
        <v>29</v>
      </c>
      <c r="M49" s="373" t="s">
        <v>29</v>
      </c>
      <c r="N49" s="373" t="s">
        <v>29</v>
      </c>
      <c r="O49" s="373" t="s">
        <v>29</v>
      </c>
      <c r="P49" s="373" t="s">
        <v>29</v>
      </c>
      <c r="Q49" s="373" t="s">
        <v>29</v>
      </c>
      <c r="R49" s="373" t="s">
        <v>29</v>
      </c>
      <c r="S49" s="373" t="s">
        <v>29</v>
      </c>
      <c r="T49" s="373" t="s">
        <v>29</v>
      </c>
      <c r="U49" s="373" t="s">
        <v>29</v>
      </c>
      <c r="V49" s="373" t="s">
        <v>29</v>
      </c>
      <c r="W49" s="373" t="s">
        <v>29</v>
      </c>
      <c r="X49" s="373" t="s">
        <v>29</v>
      </c>
      <c r="Y49" s="373" t="s">
        <v>29</v>
      </c>
      <c r="Z49" s="373" t="s">
        <v>29</v>
      </c>
      <c r="AA49" s="373" t="s">
        <v>29</v>
      </c>
      <c r="AB49" s="373" t="s">
        <v>29</v>
      </c>
      <c r="AC49" s="373" t="s">
        <v>29</v>
      </c>
      <c r="AD49" s="373" t="s">
        <v>29</v>
      </c>
      <c r="AE49" s="373" t="s">
        <v>29</v>
      </c>
      <c r="AF49" s="373" t="s">
        <v>29</v>
      </c>
      <c r="AG49" s="373" t="s">
        <v>29</v>
      </c>
      <c r="AH49" s="373" t="s">
        <v>29</v>
      </c>
      <c r="AI49" s="373" t="s">
        <v>29</v>
      </c>
      <c r="AJ49" s="373" t="s">
        <v>29</v>
      </c>
    </row>
    <row r="50" spans="1:36" ht="22.5" customHeight="1">
      <c r="A50" s="559"/>
      <c r="B50" s="63"/>
      <c r="C50" s="17" t="s">
        <v>7</v>
      </c>
      <c r="D50" s="517">
        <f>SUM(E50:F50)</f>
        <v>124</v>
      </c>
      <c r="E50" s="69">
        <f>SUM(G50,I50,K50,M50,O50,Q50,S50,U50,W50,Y50,AA50,AC50,AE50,AG50,AI50)</f>
        <v>54</v>
      </c>
      <c r="F50" s="69">
        <f>SUM(H50,J50,L50,N50,P50,R50,T50,V50,X50,Z50,AB50,AD50,AF50,AH50,AJ50)</f>
        <v>70</v>
      </c>
      <c r="G50" s="373">
        <v>54</v>
      </c>
      <c r="H50" s="373">
        <v>70</v>
      </c>
      <c r="I50" s="373" t="s">
        <v>29</v>
      </c>
      <c r="J50" s="373" t="s">
        <v>29</v>
      </c>
      <c r="K50" s="373" t="s">
        <v>29</v>
      </c>
      <c r="L50" s="373" t="s">
        <v>29</v>
      </c>
      <c r="M50" s="373" t="s">
        <v>29</v>
      </c>
      <c r="N50" s="373" t="s">
        <v>29</v>
      </c>
      <c r="O50" s="373" t="s">
        <v>29</v>
      </c>
      <c r="P50" s="373" t="s">
        <v>29</v>
      </c>
      <c r="Q50" s="373" t="s">
        <v>29</v>
      </c>
      <c r="R50" s="373" t="s">
        <v>29</v>
      </c>
      <c r="S50" s="373" t="s">
        <v>29</v>
      </c>
      <c r="T50" s="373" t="s">
        <v>29</v>
      </c>
      <c r="U50" s="373" t="s">
        <v>29</v>
      </c>
      <c r="V50" s="373" t="s">
        <v>29</v>
      </c>
      <c r="W50" s="373" t="s">
        <v>29</v>
      </c>
      <c r="X50" s="373" t="s">
        <v>29</v>
      </c>
      <c r="Y50" s="373" t="s">
        <v>29</v>
      </c>
      <c r="Z50" s="373" t="s">
        <v>29</v>
      </c>
      <c r="AA50" s="373" t="s">
        <v>29</v>
      </c>
      <c r="AB50" s="373" t="s">
        <v>29</v>
      </c>
      <c r="AC50" s="373" t="s">
        <v>29</v>
      </c>
      <c r="AD50" s="373" t="s">
        <v>29</v>
      </c>
      <c r="AE50" s="373" t="s">
        <v>29</v>
      </c>
      <c r="AF50" s="373" t="s">
        <v>29</v>
      </c>
      <c r="AG50" s="373" t="s">
        <v>29</v>
      </c>
      <c r="AH50" s="373" t="s">
        <v>29</v>
      </c>
      <c r="AI50" s="373" t="s">
        <v>29</v>
      </c>
      <c r="AJ50" s="373" t="s">
        <v>29</v>
      </c>
    </row>
    <row r="51" spans="1:36" ht="22.5" customHeight="1">
      <c r="A51" s="508"/>
      <c r="B51" s="56"/>
      <c r="C51" s="24" t="s">
        <v>8</v>
      </c>
      <c r="D51" s="514">
        <f>SUM(E51:F51)</f>
        <v>1478</v>
      </c>
      <c r="E51" s="557">
        <f>SUM(G51,I51,K51,M51,O51,Q51,S51,U51,W51,Y51,AA51,AC51,AE51,AG51,AI51)</f>
        <v>235</v>
      </c>
      <c r="F51" s="557">
        <v>1243</v>
      </c>
      <c r="G51" s="5" t="s">
        <v>29</v>
      </c>
      <c r="H51" s="5" t="s">
        <v>29</v>
      </c>
      <c r="I51" s="5" t="s">
        <v>29</v>
      </c>
      <c r="J51" s="56">
        <v>2</v>
      </c>
      <c r="K51" s="5">
        <v>3</v>
      </c>
      <c r="L51" s="56">
        <v>178</v>
      </c>
      <c r="M51" s="5" t="s">
        <v>29</v>
      </c>
      <c r="N51" s="5" t="s">
        <v>604</v>
      </c>
      <c r="O51" s="5" t="s">
        <v>29</v>
      </c>
      <c r="P51" s="5" t="s">
        <v>604</v>
      </c>
      <c r="Q51" s="5" t="s">
        <v>29</v>
      </c>
      <c r="R51" s="5" t="s">
        <v>604</v>
      </c>
      <c r="S51" s="5" t="s">
        <v>29</v>
      </c>
      <c r="T51" s="5" t="s">
        <v>604</v>
      </c>
      <c r="U51" s="5">
        <v>89</v>
      </c>
      <c r="V51" s="56">
        <v>48</v>
      </c>
      <c r="W51" s="5">
        <v>21</v>
      </c>
      <c r="X51" s="56">
        <v>168</v>
      </c>
      <c r="Y51" s="56">
        <v>15</v>
      </c>
      <c r="Z51" s="56">
        <v>66</v>
      </c>
      <c r="AA51" s="5" t="s">
        <v>29</v>
      </c>
      <c r="AB51" s="56">
        <v>197</v>
      </c>
      <c r="AC51" s="5">
        <v>30</v>
      </c>
      <c r="AD51" s="56">
        <v>113</v>
      </c>
      <c r="AE51" s="56">
        <v>34</v>
      </c>
      <c r="AF51" s="56">
        <v>18</v>
      </c>
      <c r="AG51" s="5">
        <v>43</v>
      </c>
      <c r="AH51" s="5">
        <v>99</v>
      </c>
      <c r="AI51" s="5" t="s">
        <v>29</v>
      </c>
      <c r="AJ51" s="5" t="s">
        <v>29</v>
      </c>
    </row>
    <row r="52" spans="1:36" ht="22.5" customHeight="1">
      <c r="A52" s="576" t="s">
        <v>603</v>
      </c>
      <c r="B52" s="575"/>
      <c r="C52" s="575"/>
      <c r="D52" s="575"/>
      <c r="E52" s="575"/>
      <c r="F52" s="575"/>
      <c r="G52" s="575"/>
      <c r="H52" s="575"/>
      <c r="I52" s="575"/>
      <c r="J52" s="575"/>
      <c r="K52" s="575"/>
      <c r="L52" s="575"/>
      <c r="M52" s="575"/>
      <c r="N52" s="575"/>
      <c r="O52" s="575"/>
      <c r="P52" s="575"/>
      <c r="Q52" s="575"/>
      <c r="R52" s="57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1"/>
      <c r="AJ52" s="1"/>
    </row>
    <row r="53" spans="1:36" ht="22.5" customHeight="1">
      <c r="A53" s="1" t="s">
        <v>602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2.5" customHeight="1">
      <c r="A54" s="1" t="s">
        <v>516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</sheetData>
  <sheetProtection/>
  <mergeCells count="48">
    <mergeCell ref="AG35:AH36"/>
    <mergeCell ref="AI35:AJ36"/>
    <mergeCell ref="Y35:Z36"/>
    <mergeCell ref="AA35:AB36"/>
    <mergeCell ref="AC35:AD36"/>
    <mergeCell ref="AE35:AF36"/>
    <mergeCell ref="U35:V36"/>
    <mergeCell ref="W35:X36"/>
    <mergeCell ref="A52:R52"/>
    <mergeCell ref="K35:L36"/>
    <mergeCell ref="M35:N36"/>
    <mergeCell ref="O35:P36"/>
    <mergeCell ref="Q35:R36"/>
    <mergeCell ref="A43:A46"/>
    <mergeCell ref="A48:A51"/>
    <mergeCell ref="A38:A41"/>
    <mergeCell ref="Q7:R8"/>
    <mergeCell ref="S7:T8"/>
    <mergeCell ref="A31:AJ31"/>
    <mergeCell ref="A32:AJ32"/>
    <mergeCell ref="A33:AJ33"/>
    <mergeCell ref="A35:C37"/>
    <mergeCell ref="D35:F36"/>
    <mergeCell ref="G35:H36"/>
    <mergeCell ref="I35:J36"/>
    <mergeCell ref="S35:T36"/>
    <mergeCell ref="AE7:AF8"/>
    <mergeCell ref="AC7:AD7"/>
    <mergeCell ref="AC8:AD8"/>
    <mergeCell ref="U7:V8"/>
    <mergeCell ref="Y7:Z8"/>
    <mergeCell ref="AA7:AB8"/>
    <mergeCell ref="A20:A23"/>
    <mergeCell ref="A15:A18"/>
    <mergeCell ref="W7:X7"/>
    <mergeCell ref="W8:X8"/>
    <mergeCell ref="A3:AH3"/>
    <mergeCell ref="A4:AH4"/>
    <mergeCell ref="A5:AH5"/>
    <mergeCell ref="A7:C9"/>
    <mergeCell ref="D7:F8"/>
    <mergeCell ref="AG7:AH8"/>
    <mergeCell ref="G7:H8"/>
    <mergeCell ref="I7:J8"/>
    <mergeCell ref="M7:N8"/>
    <mergeCell ref="O7:P8"/>
    <mergeCell ref="K7:L8"/>
    <mergeCell ref="A10:A13"/>
  </mergeCells>
  <printOptions horizontalCentered="1" verticalCentered="1"/>
  <pageMargins left="0.31496062992125984" right="0.11811023622047245" top="0.35433070866141736" bottom="0.35433070866141736" header="0" footer="0"/>
  <pageSetup horizontalDpi="600" verticalDpi="6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2013-05-09T06:51:47Z</cp:lastPrinted>
  <dcterms:created xsi:type="dcterms:W3CDTF">1997-12-02T07:20:52Z</dcterms:created>
  <dcterms:modified xsi:type="dcterms:W3CDTF">2013-05-09T06:52:03Z</dcterms:modified>
  <cp:category/>
  <cp:version/>
  <cp:contentType/>
  <cp:contentStatus/>
</cp:coreProperties>
</file>