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8445" activeTab="2"/>
  </bookViews>
  <sheets>
    <sheet name="１８８" sheetId="1" r:id="rId1"/>
    <sheet name="１９０" sheetId="2" r:id="rId2"/>
    <sheet name="１９２" sheetId="3" r:id="rId3"/>
    <sheet name="１９４" sheetId="4" r:id="rId4"/>
  </sheets>
  <definedNames/>
  <calcPr fullCalcOnLoad="1"/>
</workbook>
</file>

<file path=xl/sharedStrings.xml><?xml version="1.0" encoding="utf-8"?>
<sst xmlns="http://schemas.openxmlformats.org/spreadsheetml/2006/main" count="468" uniqueCount="285">
  <si>
    <t>(単位：㎡、万円)</t>
  </si>
  <si>
    <t>年次及び月次</t>
  </si>
  <si>
    <t>国</t>
  </si>
  <si>
    <t>県、市 町 村</t>
  </si>
  <si>
    <t>そ の 他（法人・個人）</t>
  </si>
  <si>
    <t>鉄骨鉄筋・鉄筋ｺﾝｸﾘｰﾄ造</t>
  </si>
  <si>
    <t>鉄　　骨　　造</t>
  </si>
  <si>
    <t>そ　　の　　他</t>
  </si>
  <si>
    <t>居住専用建築物</t>
  </si>
  <si>
    <t>居住産業併用建築物</t>
  </si>
  <si>
    <t>農林水産業用建築物</t>
  </si>
  <si>
    <t>鉱工業用建築物</t>
  </si>
  <si>
    <t>公益事業用建築物</t>
  </si>
  <si>
    <t>商業用建築物</t>
  </si>
  <si>
    <t>サービス業用建築物</t>
  </si>
  <si>
    <t>他に分類されない建築物</t>
  </si>
  <si>
    <t>188 建築及び住宅</t>
  </si>
  <si>
    <t>建築及び住宅 189</t>
  </si>
  <si>
    <t>１７　　　建　　築　　及　　び　　住　　宅</t>
  </si>
  <si>
    <t xml:space="preserve">１０６　 着 工 建 築 物 面 積 及 び 工 事 費 </t>
  </si>
  <si>
    <t xml:space="preserve">１０６　 着 工 建 築 物 面 積 及 び 工 事 費（つづき） </t>
  </si>
  <si>
    <t>（１）　建　　築　　主　　別　　面　　積　　及　　び　　工　　事　　費</t>
  </si>
  <si>
    <t>（３）　構　　造　　別　　面　　積　　及　　び　　工　　事　　費</t>
  </si>
  <si>
    <t>総　　　　　計</t>
  </si>
  <si>
    <t>木　　　　　造</t>
  </si>
  <si>
    <r>
      <t>床 面</t>
    </r>
    <r>
      <rPr>
        <sz val="12"/>
        <rFont val="ＭＳ 明朝"/>
        <family val="1"/>
      </rPr>
      <t xml:space="preserve"> 積</t>
    </r>
  </si>
  <si>
    <t>工 事 費</t>
  </si>
  <si>
    <t>資料　国土交通省総合政策局「建築動態統計」（参考　月刊建設統計月報）</t>
  </si>
  <si>
    <t>資料　国土交通省総合政策局「建築動態統計」（参考　月刊建設統計月報）</t>
  </si>
  <si>
    <t xml:space="preserve">１０６　　着　工　建　築　物　面　積　及　び　工　事　費　（つづき） </t>
  </si>
  <si>
    <t>（２）　用　　途　　別　　面　　積　 及　 び　 工　　事　　費</t>
  </si>
  <si>
    <t>年次及び月次</t>
  </si>
  <si>
    <t>公務・文教用建築物</t>
  </si>
  <si>
    <t>１０７　着　工　新　設　住　宅　状　況</t>
  </si>
  <si>
    <t>(単位：戸、㎡）</t>
  </si>
  <si>
    <t>総　　　　　数</t>
  </si>
  <si>
    <t>利　　　　　　用　　　　　　関　　　　　　係　　　　　　別</t>
  </si>
  <si>
    <t>戸　　数</t>
  </si>
  <si>
    <t>持　　　　　家</t>
  </si>
  <si>
    <t>貸　　　　　家</t>
  </si>
  <si>
    <t>分　譲　住　宅</t>
  </si>
  <si>
    <t>専　用　住　宅</t>
  </si>
  <si>
    <t>併　用　住　宅</t>
  </si>
  <si>
    <t>（２）　資　金　別　着　工　新　設　住　宅　戸　数</t>
  </si>
  <si>
    <t>（１）　一　般　世　帯　居　住　状　態（平 成12年10月１日現在）</t>
  </si>
  <si>
    <t>（単位：戸）</t>
  </si>
  <si>
    <t>年次及び月次</t>
  </si>
  <si>
    <t>総　　計</t>
  </si>
  <si>
    <t>公営住宅</t>
  </si>
  <si>
    <r>
      <t>公団建設 　　</t>
    </r>
    <r>
      <rPr>
        <sz val="12"/>
        <rFont val="ＭＳ 明朝"/>
        <family val="1"/>
      </rPr>
      <t xml:space="preserve"> 住　　宅</t>
    </r>
  </si>
  <si>
    <t>総　　　数</t>
  </si>
  <si>
    <r>
      <t>住 宅</t>
    </r>
    <r>
      <rPr>
        <sz val="12"/>
        <rFont val="ＭＳ 明朝"/>
        <family val="1"/>
      </rPr>
      <t xml:space="preserve"> に 住 む 一 般 世 帯</t>
    </r>
  </si>
  <si>
    <t>計</t>
  </si>
  <si>
    <t>主　世　帯</t>
  </si>
  <si>
    <t>（世帯）</t>
  </si>
  <si>
    <t>（人）</t>
  </si>
  <si>
    <r>
      <t>資料　総務省統計局「平成1</t>
    </r>
    <r>
      <rPr>
        <sz val="12"/>
        <rFont val="ＭＳ 明朝"/>
        <family val="1"/>
      </rPr>
      <t>2年国勢調査報告」</t>
    </r>
  </si>
  <si>
    <t>190 建築及び住宅</t>
  </si>
  <si>
    <t>建築及び住宅 191</t>
  </si>
  <si>
    <t>用　　　　　　　　　　途　　　　　　　　　　別</t>
  </si>
  <si>
    <r>
      <t>床 面</t>
    </r>
    <r>
      <rPr>
        <sz val="12"/>
        <rFont val="ＭＳ 明朝"/>
        <family val="1"/>
      </rPr>
      <t xml:space="preserve"> 積</t>
    </r>
  </si>
  <si>
    <t>給　与　住　宅</t>
  </si>
  <si>
    <r>
      <t>床 面</t>
    </r>
    <r>
      <rPr>
        <sz val="12"/>
        <rFont val="ＭＳ 明朝"/>
        <family val="1"/>
      </rPr>
      <t xml:space="preserve"> 積</t>
    </r>
  </si>
  <si>
    <t>１０８　　居　　　　　　住　　　　　　状　　　　　　況</t>
  </si>
  <si>
    <r>
      <t>間　借　り</t>
    </r>
    <r>
      <rPr>
        <sz val="12"/>
        <rFont val="ＭＳ 明朝"/>
        <family val="1"/>
      </rPr>
      <t xml:space="preserve"> </t>
    </r>
  </si>
  <si>
    <t>世帯数の割合</t>
  </si>
  <si>
    <t>（％）</t>
  </si>
  <si>
    <t>世帯人員の割合</t>
  </si>
  <si>
    <t>（％）</t>
  </si>
  <si>
    <t>１０８　　居　　　住　　　状　　　況（つづき）</t>
  </si>
  <si>
    <t>総　　数</t>
  </si>
  <si>
    <t>住　宅　に　住　む　一　般　世　帯</t>
  </si>
  <si>
    <t>総住宅数</t>
  </si>
  <si>
    <t>給与住宅</t>
  </si>
  <si>
    <t>同居世帯あり</t>
  </si>
  <si>
    <t>一時現在者のみ</t>
  </si>
  <si>
    <r>
      <t>空 き</t>
    </r>
    <r>
      <rPr>
        <sz val="12"/>
        <rFont val="ＭＳ 明朝"/>
        <family val="1"/>
      </rPr>
      <t xml:space="preserve"> 家</t>
    </r>
  </si>
  <si>
    <t>平成５年</t>
  </si>
  <si>
    <t>防火木造</t>
  </si>
  <si>
    <t>鉄骨造</t>
  </si>
  <si>
    <t>資料　総務省統計局「住宅・土地統計調査報告」</t>
  </si>
  <si>
    <t>住　　宅　　数（戸）</t>
  </si>
  <si>
    <t>公団・公社の借家</t>
  </si>
  <si>
    <t>昭和４８年</t>
  </si>
  <si>
    <t>192 建築及び住宅</t>
  </si>
  <si>
    <t>建築及び住宅 193</t>
  </si>
  <si>
    <t>１０８　　居　　　　　住　　　　　状　　　　　況（つづき）</t>
  </si>
  <si>
    <t>年　　　　　次</t>
  </si>
  <si>
    <t>持 ち 家</t>
  </si>
  <si>
    <t>借　　　　　　　　家</t>
  </si>
  <si>
    <t>間 借 り</t>
  </si>
  <si>
    <t>総　　数</t>
  </si>
  <si>
    <r>
      <t>建 築</t>
    </r>
    <r>
      <rPr>
        <sz val="12"/>
        <rFont val="ＭＳ 明朝"/>
        <family val="1"/>
      </rPr>
      <t xml:space="preserve"> 中</t>
    </r>
  </si>
  <si>
    <t>公　　営</t>
  </si>
  <si>
    <t>公団・公社</t>
  </si>
  <si>
    <t>民　　営</t>
  </si>
  <si>
    <t>資料　総務省統計局「平成12年国勢調査報告」</t>
  </si>
  <si>
    <t>総　　数</t>
  </si>
  <si>
    <t>木　　造</t>
  </si>
  <si>
    <r>
      <t>（４）　所　 有 　関　 係　 別 　住 　宅 　数（各年</t>
    </r>
    <r>
      <rPr>
        <sz val="12"/>
        <rFont val="ＭＳ 明朝"/>
        <family val="1"/>
      </rPr>
      <t>10月１日現在）</t>
    </r>
  </si>
  <si>
    <t>割　　　　　合（％）</t>
  </si>
  <si>
    <t>増減率(%)</t>
  </si>
  <si>
    <t>公営の借家</t>
  </si>
  <si>
    <t>民営借家</t>
  </si>
  <si>
    <t>給与住宅</t>
  </si>
  <si>
    <t>項　　　　　　　目</t>
  </si>
  <si>
    <t>65歳以上の単身普通世帯</t>
  </si>
  <si>
    <t>夫婦とも65歳以上の</t>
  </si>
  <si>
    <t>実数（世帯）</t>
  </si>
  <si>
    <t>夫婦普通世帯総数</t>
  </si>
  <si>
    <t>65歳以上の単身普通世帯総数</t>
  </si>
  <si>
    <t>資料　総務省統計局「住宅・土地統計調査報告」</t>
  </si>
  <si>
    <t>資料　総務省統計局「住宅・土地統計調査報告」</t>
  </si>
  <si>
    <t>別世帯となっている子がいる</t>
  </si>
  <si>
    <t>別世帯の子はいない</t>
  </si>
  <si>
    <t>割　合（％）</t>
  </si>
  <si>
    <t>いずれか一方が65歳以上の　　　　　　夫婦普通世帯総数（世帯）</t>
  </si>
  <si>
    <t>割　合（％）</t>
  </si>
  <si>
    <t>夫婦とも65歳以上の　　　　　　　　　　夫婦普通世帯総数（世帯）</t>
  </si>
  <si>
    <t>194 建築及び住宅</t>
  </si>
  <si>
    <t>１０８　　居　　住　　状　　況（つづき）</t>
  </si>
  <si>
    <t>項　　　　　　　　　　目</t>
  </si>
  <si>
    <t>いずれか一方が65歳以上の</t>
  </si>
  <si>
    <t>総　　　　　数</t>
  </si>
  <si>
    <t>総数</t>
  </si>
  <si>
    <r>
      <t>（うち</t>
    </r>
    <r>
      <rPr>
        <sz val="12"/>
        <rFont val="ＭＳ 明朝"/>
        <family val="1"/>
      </rPr>
      <t xml:space="preserve"> 75 歳 以 上）</t>
    </r>
  </si>
  <si>
    <r>
      <t>（うち</t>
    </r>
    <r>
      <rPr>
        <sz val="12"/>
        <rFont val="ＭＳ 明朝"/>
        <family val="1"/>
      </rPr>
      <t xml:space="preserve"> 75 歳 以 上）</t>
    </r>
  </si>
  <si>
    <t>民営借家</t>
  </si>
  <si>
    <t>給与住宅</t>
  </si>
  <si>
    <r>
      <t>（うち</t>
    </r>
    <r>
      <rPr>
        <sz val="12"/>
        <rFont val="ＭＳ 明朝"/>
        <family val="1"/>
      </rPr>
      <t xml:space="preserve"> 75 歳 以 上）</t>
    </r>
  </si>
  <si>
    <t>項　　　　　　　　　　目</t>
  </si>
  <si>
    <t>（１）　利 用 関 係 別、 用 途 別 着 工 新 設 住 宅 戸 数 及 び 面 積</t>
  </si>
  <si>
    <t>世帯数</t>
  </si>
  <si>
    <t>（５）　居 住 世 帯 有 無 別 住 宅 数（各年10月１日現在）</t>
  </si>
  <si>
    <t>公営の借家</t>
  </si>
  <si>
    <t>資料  総務省統計局｢住宅･土地統計調査報告｣</t>
  </si>
  <si>
    <r>
      <t>対平成1</t>
    </r>
    <r>
      <rPr>
        <sz val="12"/>
        <rFont val="ＭＳ 明朝"/>
        <family val="1"/>
      </rPr>
      <t>0</t>
    </r>
    <r>
      <rPr>
        <sz val="12"/>
        <rFont val="ＭＳ 明朝"/>
        <family val="1"/>
      </rPr>
      <t>年</t>
    </r>
  </si>
  <si>
    <r>
      <t>平成</t>
    </r>
    <r>
      <rPr>
        <sz val="12"/>
        <rFont val="ＭＳ 明朝"/>
        <family val="1"/>
      </rPr>
      <t>11</t>
    </r>
    <r>
      <rPr>
        <sz val="12"/>
        <rFont val="ＭＳ 明朝"/>
        <family val="1"/>
      </rPr>
      <t>年</t>
    </r>
  </si>
  <si>
    <t xml:space="preserve">    12</t>
  </si>
  <si>
    <t xml:space="preserve">    13</t>
  </si>
  <si>
    <t xml:space="preserve">    14</t>
  </si>
  <si>
    <t xml:space="preserve">    15</t>
  </si>
  <si>
    <r>
      <t>平成1</t>
    </r>
    <r>
      <rPr>
        <sz val="12"/>
        <rFont val="ＭＳ 明朝"/>
        <family val="1"/>
      </rPr>
      <t>5</t>
    </r>
    <r>
      <rPr>
        <sz val="12"/>
        <rFont val="ＭＳ 明朝"/>
        <family val="1"/>
      </rPr>
      <t>年１月</t>
    </r>
  </si>
  <si>
    <r>
      <t xml:space="preserve">      </t>
    </r>
    <r>
      <rPr>
        <sz val="12"/>
        <rFont val="ＭＳ 明朝"/>
        <family val="1"/>
      </rPr>
      <t xml:space="preserve">  </t>
    </r>
    <r>
      <rPr>
        <sz val="12"/>
        <rFont val="ＭＳ 明朝"/>
        <family val="1"/>
      </rPr>
      <t>３</t>
    </r>
  </si>
  <si>
    <r>
      <t xml:space="preserve">      </t>
    </r>
    <r>
      <rPr>
        <sz val="12"/>
        <rFont val="ＭＳ 明朝"/>
        <family val="1"/>
      </rPr>
      <t xml:space="preserve">  </t>
    </r>
    <r>
      <rPr>
        <sz val="12"/>
        <rFont val="ＭＳ 明朝"/>
        <family val="1"/>
      </rPr>
      <t>４</t>
    </r>
  </si>
  <si>
    <r>
      <t xml:space="preserve">    </t>
    </r>
    <r>
      <rPr>
        <sz val="12"/>
        <rFont val="ＭＳ 明朝"/>
        <family val="1"/>
      </rPr>
      <t xml:space="preserve">  </t>
    </r>
    <r>
      <rPr>
        <sz val="12"/>
        <rFont val="ＭＳ 明朝"/>
        <family val="1"/>
      </rPr>
      <t xml:space="preserve">  ５</t>
    </r>
  </si>
  <si>
    <r>
      <t xml:space="preserve">    </t>
    </r>
    <r>
      <rPr>
        <sz val="12"/>
        <rFont val="ＭＳ 明朝"/>
        <family val="1"/>
      </rPr>
      <t xml:space="preserve">  </t>
    </r>
    <r>
      <rPr>
        <sz val="12"/>
        <rFont val="ＭＳ 明朝"/>
        <family val="1"/>
      </rPr>
      <t xml:space="preserve">  ６</t>
    </r>
  </si>
  <si>
    <r>
      <t xml:space="preserve">    </t>
    </r>
    <r>
      <rPr>
        <sz val="12"/>
        <rFont val="ＭＳ 明朝"/>
        <family val="1"/>
      </rPr>
      <t xml:space="preserve">  </t>
    </r>
    <r>
      <rPr>
        <sz val="12"/>
        <rFont val="ＭＳ 明朝"/>
        <family val="1"/>
      </rPr>
      <t xml:space="preserve">  ７</t>
    </r>
  </si>
  <si>
    <r>
      <t xml:space="preserve">    </t>
    </r>
    <r>
      <rPr>
        <sz val="12"/>
        <rFont val="ＭＳ 明朝"/>
        <family val="1"/>
      </rPr>
      <t xml:space="preserve">  </t>
    </r>
    <r>
      <rPr>
        <sz val="12"/>
        <rFont val="ＭＳ 明朝"/>
        <family val="1"/>
      </rPr>
      <t xml:space="preserve">  ８</t>
    </r>
  </si>
  <si>
    <r>
      <t xml:space="preserve">     </t>
    </r>
    <r>
      <rPr>
        <sz val="12"/>
        <rFont val="ＭＳ 明朝"/>
        <family val="1"/>
      </rPr>
      <t xml:space="preserve">  </t>
    </r>
    <r>
      <rPr>
        <sz val="12"/>
        <rFont val="ＭＳ 明朝"/>
        <family val="1"/>
      </rPr>
      <t xml:space="preserve"> ９</t>
    </r>
  </si>
  <si>
    <r>
      <t xml:space="preserve">     </t>
    </r>
    <r>
      <rPr>
        <sz val="12"/>
        <rFont val="ＭＳ 明朝"/>
        <family val="1"/>
      </rPr>
      <t xml:space="preserve">  </t>
    </r>
    <r>
      <rPr>
        <sz val="12"/>
        <rFont val="ＭＳ 明朝"/>
        <family val="1"/>
      </rPr>
      <t xml:space="preserve"> 10</t>
    </r>
  </si>
  <si>
    <r>
      <t xml:space="preserve">     </t>
    </r>
    <r>
      <rPr>
        <sz val="12"/>
        <rFont val="ＭＳ 明朝"/>
        <family val="1"/>
      </rPr>
      <t xml:space="preserve">  </t>
    </r>
    <r>
      <rPr>
        <sz val="12"/>
        <rFont val="ＭＳ 明朝"/>
        <family val="1"/>
      </rPr>
      <t xml:space="preserve"> 11</t>
    </r>
  </si>
  <si>
    <r>
      <t xml:space="preserve">    </t>
    </r>
    <r>
      <rPr>
        <sz val="12"/>
        <rFont val="ＭＳ 明朝"/>
        <family val="1"/>
      </rPr>
      <t xml:space="preserve">  </t>
    </r>
    <r>
      <rPr>
        <sz val="12"/>
        <rFont val="ＭＳ 明朝"/>
        <family val="1"/>
      </rPr>
      <t xml:space="preserve">  12</t>
    </r>
  </si>
  <si>
    <r>
      <t>平成1</t>
    </r>
    <r>
      <rPr>
        <sz val="12"/>
        <rFont val="ＭＳ 明朝"/>
        <family val="1"/>
      </rPr>
      <t>1</t>
    </r>
    <r>
      <rPr>
        <sz val="12"/>
        <rFont val="ＭＳ 明朝"/>
        <family val="1"/>
      </rPr>
      <t>年</t>
    </r>
  </si>
  <si>
    <t xml:space="preserve">    13</t>
  </si>
  <si>
    <r>
      <t>平成</t>
    </r>
    <r>
      <rPr>
        <sz val="12"/>
        <rFont val="ＭＳ 明朝"/>
        <family val="1"/>
      </rPr>
      <t>15</t>
    </r>
    <r>
      <rPr>
        <sz val="12"/>
        <rFont val="ＭＳ 明朝"/>
        <family val="1"/>
      </rPr>
      <t>年１月</t>
    </r>
  </si>
  <si>
    <r>
      <t xml:space="preserve">      </t>
    </r>
    <r>
      <rPr>
        <sz val="12"/>
        <rFont val="ＭＳ 明朝"/>
        <family val="1"/>
      </rPr>
      <t xml:space="preserve"> </t>
    </r>
    <r>
      <rPr>
        <sz val="12"/>
        <rFont val="ＭＳ 明朝"/>
        <family val="1"/>
      </rPr>
      <t>２</t>
    </r>
  </si>
  <si>
    <r>
      <t xml:space="preserve">      </t>
    </r>
    <r>
      <rPr>
        <sz val="12"/>
        <rFont val="ＭＳ 明朝"/>
        <family val="1"/>
      </rPr>
      <t xml:space="preserve"> </t>
    </r>
    <r>
      <rPr>
        <sz val="12"/>
        <rFont val="ＭＳ 明朝"/>
        <family val="1"/>
      </rPr>
      <t>３</t>
    </r>
  </si>
  <si>
    <r>
      <t xml:space="preserve">      </t>
    </r>
    <r>
      <rPr>
        <sz val="12"/>
        <rFont val="ＭＳ 明朝"/>
        <family val="1"/>
      </rPr>
      <t xml:space="preserve"> </t>
    </r>
    <r>
      <rPr>
        <sz val="12"/>
        <rFont val="ＭＳ 明朝"/>
        <family val="1"/>
      </rPr>
      <t>４</t>
    </r>
  </si>
  <si>
    <r>
      <t xml:space="preserve">     </t>
    </r>
    <r>
      <rPr>
        <sz val="12"/>
        <rFont val="ＭＳ 明朝"/>
        <family val="1"/>
      </rPr>
      <t xml:space="preserve"> </t>
    </r>
    <r>
      <rPr>
        <sz val="12"/>
        <rFont val="ＭＳ 明朝"/>
        <family val="1"/>
      </rPr>
      <t xml:space="preserve"> ５</t>
    </r>
  </si>
  <si>
    <r>
      <t xml:space="preserve">     </t>
    </r>
    <r>
      <rPr>
        <sz val="12"/>
        <rFont val="ＭＳ 明朝"/>
        <family val="1"/>
      </rPr>
      <t xml:space="preserve"> </t>
    </r>
    <r>
      <rPr>
        <sz val="12"/>
        <rFont val="ＭＳ 明朝"/>
        <family val="1"/>
      </rPr>
      <t xml:space="preserve"> ６</t>
    </r>
  </si>
  <si>
    <r>
      <t xml:space="preserve">     </t>
    </r>
    <r>
      <rPr>
        <sz val="12"/>
        <rFont val="ＭＳ 明朝"/>
        <family val="1"/>
      </rPr>
      <t xml:space="preserve"> </t>
    </r>
    <r>
      <rPr>
        <sz val="12"/>
        <rFont val="ＭＳ 明朝"/>
        <family val="1"/>
      </rPr>
      <t xml:space="preserve"> ７</t>
    </r>
  </si>
  <si>
    <r>
      <t xml:space="preserve">     </t>
    </r>
    <r>
      <rPr>
        <sz val="12"/>
        <rFont val="ＭＳ 明朝"/>
        <family val="1"/>
      </rPr>
      <t xml:space="preserve"> </t>
    </r>
    <r>
      <rPr>
        <sz val="12"/>
        <rFont val="ＭＳ 明朝"/>
        <family val="1"/>
      </rPr>
      <t xml:space="preserve"> ８</t>
    </r>
  </si>
  <si>
    <r>
      <t xml:space="preserve">      </t>
    </r>
    <r>
      <rPr>
        <sz val="12"/>
        <rFont val="ＭＳ 明朝"/>
        <family val="1"/>
      </rPr>
      <t xml:space="preserve"> </t>
    </r>
    <r>
      <rPr>
        <sz val="12"/>
        <rFont val="ＭＳ 明朝"/>
        <family val="1"/>
      </rPr>
      <t>９</t>
    </r>
  </si>
  <si>
    <r>
      <t xml:space="preserve">      </t>
    </r>
    <r>
      <rPr>
        <sz val="12"/>
        <rFont val="ＭＳ 明朝"/>
        <family val="1"/>
      </rPr>
      <t xml:space="preserve"> </t>
    </r>
    <r>
      <rPr>
        <sz val="12"/>
        <rFont val="ＭＳ 明朝"/>
        <family val="1"/>
      </rPr>
      <t>10</t>
    </r>
  </si>
  <si>
    <r>
      <t xml:space="preserve">      </t>
    </r>
    <r>
      <rPr>
        <sz val="12"/>
        <rFont val="ＭＳ 明朝"/>
        <family val="1"/>
      </rPr>
      <t xml:space="preserve"> </t>
    </r>
    <r>
      <rPr>
        <sz val="12"/>
        <rFont val="ＭＳ 明朝"/>
        <family val="1"/>
      </rPr>
      <t>11</t>
    </r>
  </si>
  <si>
    <r>
      <t xml:space="preserve">      </t>
    </r>
    <r>
      <rPr>
        <sz val="12"/>
        <rFont val="ＭＳ 明朝"/>
        <family val="1"/>
      </rPr>
      <t xml:space="preserve"> </t>
    </r>
    <r>
      <rPr>
        <sz val="12"/>
        <rFont val="ＭＳ 明朝"/>
        <family val="1"/>
      </rPr>
      <t>12</t>
    </r>
  </si>
  <si>
    <r>
      <t xml:space="preserve">    </t>
    </r>
    <r>
      <rPr>
        <sz val="12"/>
        <rFont val="ＭＳ 明朝"/>
        <family val="1"/>
      </rPr>
      <t xml:space="preserve"> </t>
    </r>
    <r>
      <rPr>
        <sz val="12"/>
        <rFont val="ＭＳ 明朝"/>
        <family val="1"/>
      </rPr>
      <t xml:space="preserve">  ２</t>
    </r>
  </si>
  <si>
    <r>
      <t xml:space="preserve">      </t>
    </r>
    <r>
      <rPr>
        <sz val="12"/>
        <rFont val="ＭＳ 明朝"/>
        <family val="1"/>
      </rPr>
      <t xml:space="preserve"> </t>
    </r>
    <r>
      <rPr>
        <sz val="12"/>
        <rFont val="ＭＳ 明朝"/>
        <family val="1"/>
      </rPr>
      <t>５</t>
    </r>
  </si>
  <si>
    <r>
      <t xml:space="preserve">      </t>
    </r>
    <r>
      <rPr>
        <sz val="12"/>
        <rFont val="ＭＳ 明朝"/>
        <family val="1"/>
      </rPr>
      <t xml:space="preserve"> </t>
    </r>
    <r>
      <rPr>
        <sz val="12"/>
        <rFont val="ＭＳ 明朝"/>
        <family val="1"/>
      </rPr>
      <t>６</t>
    </r>
  </si>
  <si>
    <r>
      <t xml:space="preserve">      </t>
    </r>
    <r>
      <rPr>
        <sz val="12"/>
        <rFont val="ＭＳ 明朝"/>
        <family val="1"/>
      </rPr>
      <t xml:space="preserve"> </t>
    </r>
    <r>
      <rPr>
        <sz val="12"/>
        <rFont val="ＭＳ 明朝"/>
        <family val="1"/>
      </rPr>
      <t>７</t>
    </r>
  </si>
  <si>
    <r>
      <t xml:space="preserve">      </t>
    </r>
    <r>
      <rPr>
        <sz val="12"/>
        <rFont val="ＭＳ 明朝"/>
        <family val="1"/>
      </rPr>
      <t xml:space="preserve"> </t>
    </r>
    <r>
      <rPr>
        <sz val="12"/>
        <rFont val="ＭＳ 明朝"/>
        <family val="1"/>
      </rPr>
      <t>８</t>
    </r>
  </si>
  <si>
    <r>
      <t xml:space="preserve">     </t>
    </r>
    <r>
      <rPr>
        <sz val="12"/>
        <rFont val="ＭＳ 明朝"/>
        <family val="1"/>
      </rPr>
      <t xml:space="preserve"> </t>
    </r>
    <r>
      <rPr>
        <sz val="12"/>
        <rFont val="ＭＳ 明朝"/>
        <family val="1"/>
      </rPr>
      <t xml:space="preserve"> ９</t>
    </r>
  </si>
  <si>
    <r>
      <t xml:space="preserve">   </t>
    </r>
    <r>
      <rPr>
        <sz val="12"/>
        <rFont val="ＭＳ 明朝"/>
        <family val="1"/>
      </rPr>
      <t xml:space="preserve"> </t>
    </r>
    <r>
      <rPr>
        <sz val="12"/>
        <rFont val="ＭＳ 明朝"/>
        <family val="1"/>
      </rPr>
      <t xml:space="preserve">   10</t>
    </r>
  </si>
  <si>
    <r>
      <t xml:space="preserve">   </t>
    </r>
    <r>
      <rPr>
        <sz val="12"/>
        <rFont val="ＭＳ 明朝"/>
        <family val="1"/>
      </rPr>
      <t xml:space="preserve"> </t>
    </r>
    <r>
      <rPr>
        <sz val="12"/>
        <rFont val="ＭＳ 明朝"/>
        <family val="1"/>
      </rPr>
      <t xml:space="preserve">   11</t>
    </r>
  </si>
  <si>
    <r>
      <t xml:space="preserve">     </t>
    </r>
    <r>
      <rPr>
        <sz val="12"/>
        <rFont val="ＭＳ 明朝"/>
        <family val="1"/>
      </rPr>
      <t xml:space="preserve"> </t>
    </r>
    <r>
      <rPr>
        <sz val="12"/>
        <rFont val="ＭＳ 明朝"/>
        <family val="1"/>
      </rPr>
      <t xml:space="preserve"> 10</t>
    </r>
  </si>
  <si>
    <r>
      <t xml:space="preserve">     </t>
    </r>
    <r>
      <rPr>
        <sz val="12"/>
        <rFont val="ＭＳ 明朝"/>
        <family val="1"/>
      </rPr>
      <t xml:space="preserve"> </t>
    </r>
    <r>
      <rPr>
        <sz val="12"/>
        <rFont val="ＭＳ 明朝"/>
        <family val="1"/>
      </rPr>
      <t xml:space="preserve"> 11</t>
    </r>
  </si>
  <si>
    <r>
      <t xml:space="preserve">     </t>
    </r>
    <r>
      <rPr>
        <sz val="12"/>
        <rFont val="ＭＳ 明朝"/>
        <family val="1"/>
      </rPr>
      <t xml:space="preserve"> </t>
    </r>
    <r>
      <rPr>
        <sz val="12"/>
        <rFont val="ＭＳ 明朝"/>
        <family val="1"/>
      </rPr>
      <t xml:space="preserve"> 12</t>
    </r>
  </si>
  <si>
    <r>
      <t>平成</t>
    </r>
    <r>
      <rPr>
        <sz val="12"/>
        <rFont val="ＭＳ 明朝"/>
        <family val="1"/>
      </rPr>
      <t>13</t>
    </r>
    <r>
      <rPr>
        <sz val="12"/>
        <rFont val="ＭＳ 明朝"/>
        <family val="1"/>
      </rPr>
      <t>年</t>
    </r>
  </si>
  <si>
    <r>
      <t xml:space="preserve"> </t>
    </r>
    <r>
      <rPr>
        <sz val="12"/>
        <rFont val="ＭＳ 明朝"/>
        <family val="1"/>
      </rPr>
      <t xml:space="preserve"> </t>
    </r>
  </si>
  <si>
    <t xml:space="preserve">    14</t>
  </si>
  <si>
    <r>
      <t xml:space="preserve">      </t>
    </r>
    <r>
      <rPr>
        <sz val="12"/>
        <rFont val="ＭＳ 明朝"/>
        <family val="1"/>
      </rPr>
      <t xml:space="preserve"> </t>
    </r>
    <r>
      <rPr>
        <sz val="12"/>
        <rFont val="ＭＳ 明朝"/>
        <family val="1"/>
      </rPr>
      <t>11</t>
    </r>
  </si>
  <si>
    <t>住宅金融公庫
融 資 住 宅</t>
  </si>
  <si>
    <r>
      <t>そ の</t>
    </r>
    <r>
      <rPr>
        <sz val="12"/>
        <rFont val="ＭＳ 明朝"/>
        <family val="1"/>
      </rPr>
      <t xml:space="preserve"> </t>
    </r>
    <r>
      <rPr>
        <sz val="12"/>
        <rFont val="ＭＳ 明朝"/>
        <family val="1"/>
      </rPr>
      <t>他</t>
    </r>
  </si>
  <si>
    <t>世帯人員</t>
  </si>
  <si>
    <t>注　10位を四捨五入して100位までを有効数字と表記しているため、個々の数字の合計が必ずしも総数とは一致しない。</t>
  </si>
  <si>
    <t>注1　総数には住宅の所有の関係「不詳」を含む。</t>
  </si>
  <si>
    <r>
      <t>平</t>
    </r>
    <r>
      <rPr>
        <sz val="12"/>
        <rFont val="ＭＳ 明朝"/>
        <family val="1"/>
      </rPr>
      <t xml:space="preserve"> </t>
    </r>
    <r>
      <rPr>
        <sz val="12"/>
        <rFont val="ＭＳ 明朝"/>
        <family val="1"/>
      </rPr>
      <t>成</t>
    </r>
    <r>
      <rPr>
        <sz val="12"/>
        <rFont val="ＭＳ 明朝"/>
        <family val="1"/>
      </rPr>
      <t xml:space="preserve"> </t>
    </r>
    <r>
      <rPr>
        <sz val="12"/>
        <rFont val="ＭＳ 明朝"/>
        <family val="1"/>
      </rPr>
      <t>1</t>
    </r>
    <r>
      <rPr>
        <sz val="12"/>
        <rFont val="ＭＳ 明朝"/>
        <family val="1"/>
      </rPr>
      <t xml:space="preserve">0 </t>
    </r>
    <r>
      <rPr>
        <sz val="12"/>
        <rFont val="ＭＳ 明朝"/>
        <family val="1"/>
      </rPr>
      <t>年</t>
    </r>
  </si>
  <si>
    <r>
      <t>1</t>
    </r>
    <r>
      <rPr>
        <sz val="12"/>
        <rFont val="ＭＳ 明朝"/>
        <family val="1"/>
      </rPr>
      <t xml:space="preserve">5    </t>
    </r>
    <r>
      <rPr>
        <sz val="12"/>
        <rFont val="ＭＳ 明朝"/>
        <family val="1"/>
      </rPr>
      <t>年</t>
    </r>
  </si>
  <si>
    <t>実　　 数 （戸）</t>
  </si>
  <si>
    <r>
      <t>昭和5</t>
    </r>
    <r>
      <rPr>
        <sz val="12"/>
        <rFont val="ＭＳ 明朝"/>
        <family val="1"/>
      </rPr>
      <t>8</t>
    </r>
    <r>
      <rPr>
        <sz val="12"/>
        <rFont val="ＭＳ 明朝"/>
        <family val="1"/>
      </rPr>
      <t>年</t>
    </r>
  </si>
  <si>
    <t xml:space="preserve">      63</t>
  </si>
  <si>
    <t xml:space="preserve">      10</t>
  </si>
  <si>
    <t xml:space="preserve">     15</t>
  </si>
  <si>
    <t>割　　 合 （％）</t>
  </si>
  <si>
    <t>増  減  数 （戸）</t>
  </si>
  <si>
    <t>58～63</t>
  </si>
  <si>
    <r>
      <t>58～</t>
    </r>
    <r>
      <rPr>
        <sz val="12"/>
        <rFont val="ＭＳ 明朝"/>
        <family val="1"/>
      </rPr>
      <t>63</t>
    </r>
  </si>
  <si>
    <t>10～15</t>
  </si>
  <si>
    <t>増  減  率 （％）</t>
  </si>
  <si>
    <t>昭和53～58年</t>
  </si>
  <si>
    <r>
      <t>昭和5</t>
    </r>
    <r>
      <rPr>
        <sz val="12"/>
        <rFont val="ＭＳ 明朝"/>
        <family val="1"/>
      </rPr>
      <t>3</t>
    </r>
    <r>
      <rPr>
        <sz val="12"/>
        <rFont val="ＭＳ 明朝"/>
        <family val="1"/>
      </rPr>
      <t>～</t>
    </r>
    <r>
      <rPr>
        <sz val="12"/>
        <rFont val="ＭＳ 明朝"/>
        <family val="1"/>
      </rPr>
      <t>58年</t>
    </r>
  </si>
  <si>
    <r>
      <t>注  　10位を四捨五入して100位までを有功数字と表記してる</t>
    </r>
    <r>
      <rPr>
        <sz val="12"/>
        <rFont val="ＭＳ 明朝"/>
        <family val="1"/>
      </rPr>
      <t>ため、個々の数字の合計が必ずしも総数とは一致しない｡</t>
    </r>
  </si>
  <si>
    <t>平　　成　　10　　年</t>
  </si>
  <si>
    <t>15　　　　　年</t>
  </si>
  <si>
    <t>実　　数　（世帯）</t>
  </si>
  <si>
    <t>割　合（％）</t>
  </si>
  <si>
    <r>
      <t>夫 婦</t>
    </r>
    <r>
      <rPr>
        <sz val="12"/>
        <rFont val="ＭＳ 明朝"/>
        <family val="1"/>
      </rPr>
      <t xml:space="preserve"> </t>
    </r>
    <r>
      <rPr>
        <sz val="12"/>
        <rFont val="ＭＳ 明朝"/>
        <family val="1"/>
      </rPr>
      <t>普</t>
    </r>
    <r>
      <rPr>
        <sz val="12"/>
        <rFont val="ＭＳ 明朝"/>
        <family val="1"/>
      </rPr>
      <t xml:space="preserve"> </t>
    </r>
    <r>
      <rPr>
        <sz val="12"/>
        <rFont val="ＭＳ 明朝"/>
        <family val="1"/>
      </rPr>
      <t>通</t>
    </r>
    <r>
      <rPr>
        <sz val="12"/>
        <rFont val="ＭＳ 明朝"/>
        <family val="1"/>
      </rPr>
      <t xml:space="preserve"> </t>
    </r>
    <r>
      <rPr>
        <sz val="12"/>
        <rFont val="ＭＳ 明朝"/>
        <family val="1"/>
      </rPr>
      <t>世</t>
    </r>
    <r>
      <rPr>
        <sz val="12"/>
        <rFont val="ＭＳ 明朝"/>
        <family val="1"/>
      </rPr>
      <t xml:space="preserve"> </t>
    </r>
    <r>
      <rPr>
        <sz val="12"/>
        <rFont val="ＭＳ 明朝"/>
        <family val="1"/>
      </rPr>
      <t>帯</t>
    </r>
    <r>
      <rPr>
        <sz val="12"/>
        <rFont val="ＭＳ 明朝"/>
        <family val="1"/>
      </rPr>
      <t xml:space="preserve"> </t>
    </r>
    <r>
      <rPr>
        <sz val="12"/>
        <rFont val="ＭＳ 明朝"/>
        <family val="1"/>
      </rPr>
      <t>総</t>
    </r>
    <r>
      <rPr>
        <sz val="12"/>
        <rFont val="ＭＳ 明朝"/>
        <family val="1"/>
      </rPr>
      <t xml:space="preserve"> </t>
    </r>
    <r>
      <rPr>
        <sz val="12"/>
        <rFont val="ＭＳ 明朝"/>
        <family val="1"/>
      </rPr>
      <t>数</t>
    </r>
  </si>
  <si>
    <t>夫 婦 と も 65 歳以上の</t>
  </si>
  <si>
    <r>
      <t>（８）　高齢者主世帯の子の居住地（平成15年</t>
    </r>
    <r>
      <rPr>
        <sz val="12"/>
        <rFont val="ＭＳ 明朝"/>
        <family val="1"/>
      </rPr>
      <t>10月１日現在</t>
    </r>
    <r>
      <rPr>
        <sz val="12"/>
        <rFont val="ＭＳ 明朝"/>
        <family val="1"/>
      </rPr>
      <t>）</t>
    </r>
  </si>
  <si>
    <r>
      <t xml:space="preserve">割 </t>
    </r>
    <r>
      <rPr>
        <sz val="12"/>
        <rFont val="ＭＳ 明朝"/>
        <family val="1"/>
      </rPr>
      <t xml:space="preserve"> </t>
    </r>
    <r>
      <rPr>
        <sz val="12"/>
        <rFont val="ＭＳ 明朝"/>
        <family val="1"/>
      </rPr>
      <t>合（％）</t>
    </r>
  </si>
  <si>
    <t xml:space="preserve">    15</t>
  </si>
  <si>
    <t xml:space="preserve">    15</t>
  </si>
  <si>
    <r>
      <t xml:space="preserve">      </t>
    </r>
    <r>
      <rPr>
        <sz val="12"/>
        <rFont val="ＭＳ 明朝"/>
        <family val="1"/>
      </rPr>
      <t xml:space="preserve">  ２</t>
    </r>
  </si>
  <si>
    <r>
      <t xml:space="preserve">    </t>
    </r>
    <r>
      <rPr>
        <sz val="12"/>
        <rFont val="ＭＳ 明朝"/>
        <family val="1"/>
      </rPr>
      <t xml:space="preserve"> </t>
    </r>
    <r>
      <rPr>
        <sz val="12"/>
        <rFont val="ＭＳ 明朝"/>
        <family val="1"/>
      </rPr>
      <t xml:space="preserve">  ３</t>
    </r>
  </si>
  <si>
    <r>
      <t>平成1</t>
    </r>
    <r>
      <rPr>
        <sz val="12"/>
        <rFont val="ＭＳ 明朝"/>
        <family val="1"/>
      </rPr>
      <t>5</t>
    </r>
    <r>
      <rPr>
        <sz val="12"/>
        <rFont val="ＭＳ 明朝"/>
        <family val="1"/>
      </rPr>
      <t>年</t>
    </r>
    <r>
      <rPr>
        <sz val="12"/>
        <rFont val="ＭＳ 明朝"/>
        <family val="1"/>
      </rPr>
      <t>１</t>
    </r>
    <r>
      <rPr>
        <sz val="12"/>
        <rFont val="ＭＳ 明朝"/>
        <family val="1"/>
      </rPr>
      <t>月</t>
    </r>
  </si>
  <si>
    <r>
      <t xml:space="preserve">    </t>
    </r>
    <r>
      <rPr>
        <sz val="12"/>
        <rFont val="ＭＳ 明朝"/>
        <family val="1"/>
      </rPr>
      <t xml:space="preserve"> </t>
    </r>
    <r>
      <rPr>
        <sz val="12"/>
        <rFont val="ＭＳ 明朝"/>
        <family val="1"/>
      </rPr>
      <t xml:space="preserve">  ４</t>
    </r>
  </si>
  <si>
    <r>
      <t xml:space="preserve">      </t>
    </r>
    <r>
      <rPr>
        <sz val="12"/>
        <rFont val="ＭＳ 明朝"/>
        <family val="1"/>
      </rPr>
      <t xml:space="preserve"> ５</t>
    </r>
  </si>
  <si>
    <r>
      <t xml:space="preserve">      </t>
    </r>
    <r>
      <rPr>
        <sz val="12"/>
        <rFont val="ＭＳ 明朝"/>
        <family val="1"/>
      </rPr>
      <t xml:space="preserve"> </t>
    </r>
    <r>
      <rPr>
        <sz val="12"/>
        <rFont val="ＭＳ 明朝"/>
        <family val="1"/>
      </rPr>
      <t>1</t>
    </r>
    <r>
      <rPr>
        <sz val="12"/>
        <rFont val="ＭＳ 明朝"/>
        <family val="1"/>
      </rPr>
      <t>2</t>
    </r>
  </si>
  <si>
    <t xml:space="preserve">― </t>
  </si>
  <si>
    <t xml:space="preserve">― </t>
  </si>
  <si>
    <t xml:space="preserve">― </t>
  </si>
  <si>
    <r>
      <t>平成1</t>
    </r>
    <r>
      <rPr>
        <sz val="12"/>
        <rFont val="ＭＳ 明朝"/>
        <family val="1"/>
      </rPr>
      <t>5</t>
    </r>
    <r>
      <rPr>
        <sz val="12"/>
        <rFont val="ＭＳ 明朝"/>
        <family val="1"/>
      </rPr>
      <t>年１月</t>
    </r>
  </si>
  <si>
    <r>
      <t>民 間</t>
    </r>
    <r>
      <rPr>
        <sz val="12"/>
        <rFont val="ＭＳ 明朝"/>
        <family val="1"/>
      </rPr>
      <t xml:space="preserve"> </t>
    </r>
    <r>
      <rPr>
        <sz val="12"/>
        <rFont val="ＭＳ 明朝"/>
        <family val="1"/>
      </rPr>
      <t>資</t>
    </r>
    <r>
      <rPr>
        <sz val="12"/>
        <rFont val="ＭＳ 明朝"/>
        <family val="1"/>
      </rPr>
      <t xml:space="preserve"> </t>
    </r>
    <r>
      <rPr>
        <sz val="12"/>
        <rFont val="ＭＳ 明朝"/>
        <family val="1"/>
      </rPr>
      <t>金
による住宅</t>
    </r>
  </si>
  <si>
    <t>（人）</t>
  </si>
  <si>
    <t>１世帯当たり人員</t>
  </si>
  <si>
    <t>住 宅 以 外 に
住む一般世帯</t>
  </si>
  <si>
    <r>
      <t>総　　　　数</t>
    </r>
    <r>
      <rPr>
        <sz val="12"/>
        <rFont val="ＭＳ 明朝"/>
        <family val="1"/>
      </rPr>
      <t xml:space="preserve"> </t>
    </r>
  </si>
  <si>
    <t>項　　　　　　　　　　　　　目</t>
  </si>
  <si>
    <t xml:space="preserve">― </t>
  </si>
  <si>
    <t>注　「住宅」とは家計をともにするものが独立して居住することができるように設備された一棟もしくは数棟の建築物または区画された
　　　一部をいう。</t>
  </si>
  <si>
    <t>（２）　一般世帯住宅種類及び所有関係別世帯数、世帯人員（平成12年10月１日現在）</t>
  </si>
  <si>
    <r>
      <t xml:space="preserve">項　　 </t>
    </r>
    <r>
      <rPr>
        <sz val="12"/>
        <rFont val="ＭＳ 明朝"/>
        <family val="1"/>
      </rPr>
      <t xml:space="preserve">       </t>
    </r>
    <r>
      <rPr>
        <sz val="12"/>
        <rFont val="ＭＳ 明朝"/>
        <family val="1"/>
      </rPr>
      <t>　目</t>
    </r>
  </si>
  <si>
    <t>住宅以外
に 住 む　
一般世帯</t>
  </si>
  <si>
    <r>
      <t>１</t>
    </r>
    <r>
      <rPr>
        <sz val="12"/>
        <rFont val="ＭＳ 明朝"/>
        <family val="1"/>
      </rPr>
      <t xml:space="preserve"> </t>
    </r>
    <r>
      <rPr>
        <sz val="12"/>
        <rFont val="ＭＳ 明朝"/>
        <family val="1"/>
      </rPr>
      <t>世</t>
    </r>
    <r>
      <rPr>
        <sz val="12"/>
        <rFont val="ＭＳ 明朝"/>
        <family val="1"/>
      </rPr>
      <t xml:space="preserve"> </t>
    </r>
    <r>
      <rPr>
        <sz val="12"/>
        <rFont val="ＭＳ 明朝"/>
        <family val="1"/>
      </rPr>
      <t>帯</t>
    </r>
    <r>
      <rPr>
        <sz val="12"/>
        <rFont val="ＭＳ 明朝"/>
        <family val="1"/>
      </rPr>
      <t xml:space="preserve"> </t>
    </r>
    <r>
      <rPr>
        <sz val="12"/>
        <rFont val="ＭＳ 明朝"/>
        <family val="1"/>
      </rPr>
      <t>当</t>
    </r>
    <r>
      <rPr>
        <sz val="12"/>
        <rFont val="ＭＳ 明朝"/>
        <family val="1"/>
      </rPr>
      <t xml:space="preserve"> </t>
    </r>
    <r>
      <rPr>
        <sz val="12"/>
        <rFont val="ＭＳ 明朝"/>
        <family val="1"/>
      </rPr>
      <t>た</t>
    </r>
    <r>
      <rPr>
        <sz val="12"/>
        <rFont val="ＭＳ 明朝"/>
        <family val="1"/>
      </rPr>
      <t xml:space="preserve"> </t>
    </r>
    <r>
      <rPr>
        <sz val="12"/>
        <rFont val="ＭＳ 明朝"/>
        <family val="1"/>
      </rPr>
      <t>り</t>
    </r>
    <r>
      <rPr>
        <sz val="12"/>
        <rFont val="ＭＳ 明朝"/>
        <family val="1"/>
      </rPr>
      <t xml:space="preserve"> </t>
    </r>
    <r>
      <rPr>
        <sz val="12"/>
        <rFont val="ＭＳ 明朝"/>
        <family val="1"/>
      </rPr>
      <t>人</t>
    </r>
    <r>
      <rPr>
        <sz val="12"/>
        <rFont val="ＭＳ 明朝"/>
        <family val="1"/>
      </rPr>
      <t xml:space="preserve"> </t>
    </r>
    <r>
      <rPr>
        <sz val="12"/>
        <rFont val="ＭＳ 明朝"/>
        <family val="1"/>
      </rPr>
      <t xml:space="preserve">員
</t>
    </r>
    <r>
      <rPr>
        <sz val="12"/>
        <rFont val="ＭＳ 明朝"/>
        <family val="1"/>
      </rPr>
      <t xml:space="preserve"> 　　　　　　　　　</t>
    </r>
    <r>
      <rPr>
        <sz val="12"/>
        <rFont val="ＭＳ 明朝"/>
        <family val="1"/>
      </rPr>
      <t>（人）</t>
    </r>
  </si>
  <si>
    <t>世　  帯  　数　（世帯）</t>
  </si>
  <si>
    <t>世   帯   人  員　（人）</t>
  </si>
  <si>
    <r>
      <t>１　</t>
    </r>
    <r>
      <rPr>
        <sz val="12"/>
        <rFont val="ＭＳ 明朝"/>
        <family val="1"/>
      </rPr>
      <t xml:space="preserve"> </t>
    </r>
    <r>
      <rPr>
        <sz val="12"/>
        <rFont val="ＭＳ 明朝"/>
        <family val="1"/>
      </rPr>
      <t>人　</t>
    </r>
    <r>
      <rPr>
        <sz val="12"/>
        <rFont val="ＭＳ 明朝"/>
        <family val="1"/>
      </rPr>
      <t xml:space="preserve"> </t>
    </r>
    <r>
      <rPr>
        <sz val="12"/>
        <rFont val="ＭＳ 明朝"/>
        <family val="1"/>
      </rPr>
      <t>当</t>
    </r>
    <r>
      <rPr>
        <sz val="12"/>
        <rFont val="ＭＳ 明朝"/>
        <family val="1"/>
      </rPr>
      <t xml:space="preserve"> 　</t>
    </r>
    <r>
      <rPr>
        <sz val="12"/>
        <rFont val="ＭＳ 明朝"/>
        <family val="1"/>
      </rPr>
      <t>た　</t>
    </r>
    <r>
      <rPr>
        <sz val="12"/>
        <rFont val="ＭＳ 明朝"/>
        <family val="1"/>
      </rPr>
      <t xml:space="preserve"> </t>
    </r>
    <r>
      <rPr>
        <sz val="12"/>
        <rFont val="ＭＳ 明朝"/>
        <family val="1"/>
      </rPr>
      <t>り
延　</t>
    </r>
    <r>
      <rPr>
        <sz val="12"/>
        <rFont val="ＭＳ 明朝"/>
        <family val="1"/>
      </rPr>
      <t xml:space="preserve"> </t>
    </r>
    <r>
      <rPr>
        <sz val="12"/>
        <rFont val="ＭＳ 明朝"/>
        <family val="1"/>
      </rPr>
      <t>べ</t>
    </r>
    <r>
      <rPr>
        <sz val="12"/>
        <rFont val="ＭＳ 明朝"/>
        <family val="1"/>
      </rPr>
      <t xml:space="preserve"> 　</t>
    </r>
    <r>
      <rPr>
        <sz val="12"/>
        <rFont val="ＭＳ 明朝"/>
        <family val="1"/>
      </rPr>
      <t>面</t>
    </r>
    <r>
      <rPr>
        <sz val="12"/>
        <rFont val="ＭＳ 明朝"/>
        <family val="1"/>
      </rPr>
      <t xml:space="preserve"> 　</t>
    </r>
    <r>
      <rPr>
        <sz val="12"/>
        <rFont val="ＭＳ 明朝"/>
        <family val="1"/>
      </rPr>
      <t>積</t>
    </r>
    <r>
      <rPr>
        <sz val="12"/>
        <rFont val="ＭＳ 明朝"/>
        <family val="1"/>
      </rPr>
      <t xml:space="preserve">  </t>
    </r>
    <r>
      <rPr>
        <sz val="12"/>
        <rFont val="ＭＳ 明朝"/>
        <family val="1"/>
      </rPr>
      <t>(㎡)</t>
    </r>
  </si>
  <si>
    <r>
      <t>（３）　建　て　方、　構　造　別　住　宅　数（平成1</t>
    </r>
    <r>
      <rPr>
        <sz val="12"/>
        <rFont val="ＭＳ 明朝"/>
        <family val="1"/>
      </rPr>
      <t>5</t>
    </r>
    <r>
      <rPr>
        <sz val="12"/>
        <rFont val="ＭＳ 明朝"/>
        <family val="1"/>
      </rPr>
      <t>年10月１日現在）</t>
    </r>
  </si>
  <si>
    <t>鉄骨・鉄筋
ｺﾝｸﾘｰﾄ造</t>
  </si>
  <si>
    <r>
      <t>ブロック造
そ の</t>
    </r>
    <r>
      <rPr>
        <sz val="12"/>
        <rFont val="ＭＳ 明朝"/>
        <family val="1"/>
      </rPr>
      <t xml:space="preserve"> </t>
    </r>
    <r>
      <rPr>
        <sz val="12"/>
        <rFont val="ＭＳ 明朝"/>
        <family val="1"/>
      </rPr>
      <t>他</t>
    </r>
  </si>
  <si>
    <t>総　　　　　数</t>
  </si>
  <si>
    <r>
      <t xml:space="preserve">一 </t>
    </r>
    <r>
      <rPr>
        <sz val="12"/>
        <rFont val="ＭＳ 明朝"/>
        <family val="1"/>
      </rPr>
      <t xml:space="preserve"> </t>
    </r>
    <r>
      <rPr>
        <sz val="12"/>
        <rFont val="ＭＳ 明朝"/>
        <family val="1"/>
      </rPr>
      <t xml:space="preserve"> 戸 </t>
    </r>
    <r>
      <rPr>
        <sz val="12"/>
        <rFont val="ＭＳ 明朝"/>
        <family val="1"/>
      </rPr>
      <t xml:space="preserve">  </t>
    </r>
    <r>
      <rPr>
        <sz val="12"/>
        <rFont val="ＭＳ 明朝"/>
        <family val="1"/>
      </rPr>
      <t>建</t>
    </r>
  </si>
  <si>
    <r>
      <t xml:space="preserve">長 </t>
    </r>
    <r>
      <rPr>
        <sz val="12"/>
        <rFont val="ＭＳ 明朝"/>
        <family val="1"/>
      </rPr>
      <t xml:space="preserve">  </t>
    </r>
    <r>
      <rPr>
        <sz val="12"/>
        <rFont val="ＭＳ 明朝"/>
        <family val="1"/>
      </rPr>
      <t xml:space="preserve">屋 </t>
    </r>
    <r>
      <rPr>
        <sz val="12"/>
        <rFont val="ＭＳ 明朝"/>
        <family val="1"/>
      </rPr>
      <t xml:space="preserve">  </t>
    </r>
    <r>
      <rPr>
        <sz val="12"/>
        <rFont val="ＭＳ 明朝"/>
        <family val="1"/>
      </rPr>
      <t>建</t>
    </r>
  </si>
  <si>
    <r>
      <t>共</t>
    </r>
    <r>
      <rPr>
        <sz val="12"/>
        <rFont val="ＭＳ 明朝"/>
        <family val="1"/>
      </rPr>
      <t xml:space="preserve"> </t>
    </r>
    <r>
      <rPr>
        <sz val="12"/>
        <rFont val="ＭＳ 明朝"/>
        <family val="1"/>
      </rPr>
      <t>同</t>
    </r>
    <r>
      <rPr>
        <sz val="12"/>
        <rFont val="ＭＳ 明朝"/>
        <family val="1"/>
      </rPr>
      <t xml:space="preserve">  </t>
    </r>
    <r>
      <rPr>
        <sz val="12"/>
        <rFont val="ＭＳ 明朝"/>
        <family val="1"/>
      </rPr>
      <t>住</t>
    </r>
    <r>
      <rPr>
        <sz val="12"/>
        <rFont val="ＭＳ 明朝"/>
        <family val="1"/>
      </rPr>
      <t xml:space="preserve"> </t>
    </r>
    <r>
      <rPr>
        <sz val="12"/>
        <rFont val="ＭＳ 明朝"/>
        <family val="1"/>
      </rPr>
      <t>宅</t>
    </r>
  </si>
  <si>
    <r>
      <t xml:space="preserve">そ </t>
    </r>
    <r>
      <rPr>
        <sz val="12"/>
        <rFont val="ＭＳ 明朝"/>
        <family val="1"/>
      </rPr>
      <t xml:space="preserve">  </t>
    </r>
    <r>
      <rPr>
        <sz val="12"/>
        <rFont val="ＭＳ 明朝"/>
        <family val="1"/>
      </rPr>
      <t>の</t>
    </r>
    <r>
      <rPr>
        <sz val="12"/>
        <rFont val="ＭＳ 明朝"/>
        <family val="1"/>
      </rPr>
      <t xml:space="preserve">   </t>
    </r>
    <r>
      <rPr>
        <sz val="12"/>
        <rFont val="ＭＳ 明朝"/>
        <family val="1"/>
      </rPr>
      <t>他</t>
    </r>
  </si>
  <si>
    <t>住宅数    （戸）</t>
  </si>
  <si>
    <t>割　合    （％）</t>
  </si>
  <si>
    <r>
      <t xml:space="preserve">項　 </t>
    </r>
    <r>
      <rPr>
        <sz val="12"/>
        <rFont val="ＭＳ 明朝"/>
        <family val="1"/>
      </rPr>
      <t>　　目</t>
    </r>
  </si>
  <si>
    <r>
      <t xml:space="preserve">借　　　 </t>
    </r>
    <r>
      <rPr>
        <sz val="12"/>
        <rFont val="ＭＳ 明朝"/>
        <family val="1"/>
      </rPr>
      <t xml:space="preserve">      </t>
    </r>
    <r>
      <rPr>
        <sz val="12"/>
        <rFont val="ＭＳ 明朝"/>
        <family val="1"/>
      </rPr>
      <t>　</t>
    </r>
    <r>
      <rPr>
        <sz val="12"/>
        <rFont val="ＭＳ 明朝"/>
        <family val="1"/>
      </rPr>
      <t xml:space="preserve"> </t>
    </r>
    <r>
      <rPr>
        <sz val="12"/>
        <rFont val="ＭＳ 明朝"/>
        <family val="1"/>
      </rPr>
      <t>　　家</t>
    </r>
  </si>
  <si>
    <t>総                                         数</t>
  </si>
  <si>
    <r>
      <t xml:space="preserve">持 </t>
    </r>
    <r>
      <rPr>
        <sz val="12"/>
        <rFont val="ＭＳ 明朝"/>
        <family val="1"/>
      </rPr>
      <t xml:space="preserve">              </t>
    </r>
    <r>
      <rPr>
        <sz val="12"/>
        <rFont val="ＭＳ 明朝"/>
        <family val="1"/>
      </rPr>
      <t>ち</t>
    </r>
    <r>
      <rPr>
        <sz val="12"/>
        <rFont val="ＭＳ 明朝"/>
        <family val="1"/>
      </rPr>
      <t xml:space="preserve">             </t>
    </r>
    <r>
      <rPr>
        <sz val="12"/>
        <rFont val="ＭＳ 明朝"/>
        <family val="1"/>
      </rPr>
      <t>家</t>
    </r>
  </si>
  <si>
    <t>所有の関係</t>
  </si>
  <si>
    <r>
      <t>　</t>
    </r>
    <r>
      <rPr>
        <sz val="12"/>
        <rFont val="ＭＳ 明朝"/>
        <family val="1"/>
      </rPr>
      <t>2</t>
    </r>
    <r>
      <rPr>
        <sz val="12"/>
        <rFont val="ＭＳ 明朝"/>
        <family val="1"/>
      </rPr>
      <t>　</t>
    </r>
    <r>
      <rPr>
        <sz val="12"/>
        <rFont val="ＭＳ 明朝"/>
        <family val="1"/>
      </rPr>
      <t>10</t>
    </r>
    <r>
      <rPr>
        <sz val="12"/>
        <rFont val="ＭＳ 明朝"/>
        <family val="1"/>
      </rPr>
      <t>位を四捨五入して</t>
    </r>
    <r>
      <rPr>
        <sz val="12"/>
        <rFont val="ＭＳ 明朝"/>
        <family val="1"/>
      </rPr>
      <t>100</t>
    </r>
    <r>
      <rPr>
        <sz val="12"/>
        <rFont val="ＭＳ 明朝"/>
        <family val="1"/>
      </rPr>
      <t>位までを有効数字と表記しているため、個々の数字の合計が必ずしも総数とは一致しない。</t>
    </r>
  </si>
  <si>
    <t>居　住　世　帯　な　し</t>
  </si>
  <si>
    <t>居住世帯あり</t>
  </si>
  <si>
    <r>
      <t>平成５～</t>
    </r>
    <r>
      <rPr>
        <sz val="12"/>
        <rFont val="ＭＳ 明朝"/>
        <family val="1"/>
      </rPr>
      <t>10</t>
    </r>
  </si>
  <si>
    <t>63～平成５</t>
  </si>
  <si>
    <r>
      <t>平成５</t>
    </r>
    <r>
      <rPr>
        <sz val="12"/>
        <rFont val="ＭＳ 明朝"/>
        <family val="1"/>
      </rPr>
      <t>～10</t>
    </r>
  </si>
  <si>
    <r>
      <t xml:space="preserve">一 </t>
    </r>
    <r>
      <rPr>
        <sz val="12"/>
        <rFont val="ＭＳ 明朝"/>
        <family val="1"/>
      </rPr>
      <t xml:space="preserve"> </t>
    </r>
    <r>
      <rPr>
        <sz val="12"/>
        <rFont val="ＭＳ 明朝"/>
        <family val="1"/>
      </rPr>
      <t>緒</t>
    </r>
    <r>
      <rPr>
        <sz val="12"/>
        <rFont val="ＭＳ 明朝"/>
        <family val="1"/>
      </rPr>
      <t xml:space="preserve">  </t>
    </r>
    <r>
      <rPr>
        <sz val="12"/>
        <rFont val="ＭＳ 明朝"/>
        <family val="1"/>
      </rPr>
      <t>に
住んでいる</t>
    </r>
  </si>
  <si>
    <t>近くに住んで
いる (徒歩で
５分程度)</t>
  </si>
  <si>
    <r>
      <t>近くに住んでいる
 (徒歩で</t>
    </r>
    <r>
      <rPr>
        <sz val="12"/>
        <rFont val="ＭＳ 明朝"/>
        <family val="1"/>
      </rPr>
      <t>15</t>
    </r>
    <r>
      <rPr>
        <sz val="12"/>
        <rFont val="ＭＳ 明朝"/>
        <family val="1"/>
      </rPr>
      <t>分程度)</t>
    </r>
  </si>
  <si>
    <t>片道１時間未満の
場所に住んでいる</t>
  </si>
  <si>
    <t>別世帯となっている子がいる</t>
  </si>
  <si>
    <r>
      <t>持</t>
    </r>
    <r>
      <rPr>
        <sz val="12"/>
        <rFont val="ＭＳ 明朝"/>
        <family val="1"/>
      </rPr>
      <t>ち</t>
    </r>
    <r>
      <rPr>
        <sz val="12"/>
        <rFont val="ＭＳ 明朝"/>
        <family val="1"/>
      </rPr>
      <t>家</t>
    </r>
  </si>
  <si>
    <r>
      <t>一</t>
    </r>
    <r>
      <rPr>
        <sz val="12"/>
        <rFont val="ＭＳ 明朝"/>
        <family val="1"/>
      </rPr>
      <t>戸</t>
    </r>
    <r>
      <rPr>
        <sz val="12"/>
        <rFont val="ＭＳ 明朝"/>
        <family val="1"/>
      </rPr>
      <t>建</t>
    </r>
  </si>
  <si>
    <r>
      <t>長</t>
    </r>
    <r>
      <rPr>
        <sz val="12"/>
        <rFont val="ＭＳ 明朝"/>
        <family val="1"/>
      </rPr>
      <t>屋</t>
    </r>
    <r>
      <rPr>
        <sz val="12"/>
        <rFont val="ＭＳ 明朝"/>
        <family val="1"/>
      </rPr>
      <t>建</t>
    </r>
  </si>
  <si>
    <r>
      <t>そ</t>
    </r>
    <r>
      <rPr>
        <sz val="12"/>
        <rFont val="ＭＳ 明朝"/>
        <family val="1"/>
      </rPr>
      <t>の</t>
    </r>
    <r>
      <rPr>
        <sz val="12"/>
        <rFont val="ＭＳ 明朝"/>
        <family val="1"/>
      </rPr>
      <t>他</t>
    </r>
  </si>
  <si>
    <t>（６）　高　 齢　 者 　主 　世 　帯 　数（各年10月１日現在）</t>
  </si>
  <si>
    <t>主世帯総数</t>
  </si>
  <si>
    <r>
      <t>注　</t>
    </r>
    <r>
      <rPr>
        <sz val="12"/>
        <rFont val="ＭＳ 明朝"/>
        <family val="1"/>
      </rPr>
      <t xml:space="preserve">  </t>
    </r>
    <r>
      <rPr>
        <sz val="12"/>
        <rFont val="ＭＳ 明朝"/>
        <family val="1"/>
      </rPr>
      <t>1</t>
    </r>
    <r>
      <rPr>
        <sz val="12"/>
        <rFont val="ＭＳ 明朝"/>
        <family val="1"/>
      </rPr>
      <t>0</t>
    </r>
    <r>
      <rPr>
        <sz val="12"/>
        <rFont val="ＭＳ 明朝"/>
        <family val="1"/>
      </rPr>
      <t>位を四捨五入して</t>
    </r>
    <r>
      <rPr>
        <sz val="12"/>
        <rFont val="ＭＳ 明朝"/>
        <family val="1"/>
      </rPr>
      <t>100</t>
    </r>
    <r>
      <rPr>
        <sz val="12"/>
        <rFont val="ＭＳ 明朝"/>
        <family val="1"/>
      </rPr>
      <t>位までを有効数字と表記しているため、個々の数字の合計が必ずしも総数とは一致しない。</t>
    </r>
  </si>
  <si>
    <r>
      <t>65</t>
    </r>
    <r>
      <rPr>
        <sz val="12"/>
        <rFont val="ＭＳ 明朝"/>
        <family val="1"/>
      </rPr>
      <t xml:space="preserve"> </t>
    </r>
    <r>
      <rPr>
        <sz val="12"/>
        <rFont val="ＭＳ 明朝"/>
        <family val="1"/>
      </rPr>
      <t>歳</t>
    </r>
    <r>
      <rPr>
        <sz val="12"/>
        <rFont val="ＭＳ 明朝"/>
        <family val="1"/>
      </rPr>
      <t xml:space="preserve"> </t>
    </r>
    <r>
      <rPr>
        <sz val="12"/>
        <rFont val="ＭＳ 明朝"/>
        <family val="1"/>
      </rPr>
      <t>以</t>
    </r>
    <r>
      <rPr>
        <sz val="12"/>
        <rFont val="ＭＳ 明朝"/>
        <family val="1"/>
      </rPr>
      <t xml:space="preserve"> </t>
    </r>
    <r>
      <rPr>
        <sz val="12"/>
        <rFont val="ＭＳ 明朝"/>
        <family val="1"/>
      </rPr>
      <t>上</t>
    </r>
    <r>
      <rPr>
        <sz val="12"/>
        <rFont val="ＭＳ 明朝"/>
        <family val="1"/>
      </rPr>
      <t xml:space="preserve"> </t>
    </r>
    <r>
      <rPr>
        <sz val="12"/>
        <rFont val="ＭＳ 明朝"/>
        <family val="1"/>
      </rPr>
      <t>の</t>
    </r>
    <r>
      <rPr>
        <sz val="12"/>
        <rFont val="ＭＳ 明朝"/>
        <family val="1"/>
      </rPr>
      <t xml:space="preserve"> </t>
    </r>
    <r>
      <rPr>
        <sz val="12"/>
        <rFont val="ＭＳ 明朝"/>
        <family val="1"/>
      </rPr>
      <t>単</t>
    </r>
    <r>
      <rPr>
        <sz val="12"/>
        <rFont val="ＭＳ 明朝"/>
        <family val="1"/>
      </rPr>
      <t xml:space="preserve"> </t>
    </r>
    <r>
      <rPr>
        <sz val="12"/>
        <rFont val="ＭＳ 明朝"/>
        <family val="1"/>
      </rPr>
      <t>身</t>
    </r>
    <r>
      <rPr>
        <sz val="12"/>
        <rFont val="ＭＳ 明朝"/>
        <family val="1"/>
      </rPr>
      <t xml:space="preserve"> </t>
    </r>
    <r>
      <rPr>
        <sz val="12"/>
        <rFont val="ＭＳ 明朝"/>
        <family val="1"/>
      </rPr>
      <t>普</t>
    </r>
    <r>
      <rPr>
        <sz val="12"/>
        <rFont val="ＭＳ 明朝"/>
        <family val="1"/>
      </rPr>
      <t xml:space="preserve"> </t>
    </r>
    <r>
      <rPr>
        <sz val="12"/>
        <rFont val="ＭＳ 明朝"/>
        <family val="1"/>
      </rPr>
      <t>通</t>
    </r>
    <r>
      <rPr>
        <sz val="12"/>
        <rFont val="ＭＳ 明朝"/>
        <family val="1"/>
      </rPr>
      <t xml:space="preserve"> </t>
    </r>
    <r>
      <rPr>
        <sz val="12"/>
        <rFont val="ＭＳ 明朝"/>
        <family val="1"/>
      </rPr>
      <t>世</t>
    </r>
    <r>
      <rPr>
        <sz val="12"/>
        <rFont val="ＭＳ 明朝"/>
        <family val="1"/>
      </rPr>
      <t xml:space="preserve"> </t>
    </r>
    <r>
      <rPr>
        <sz val="12"/>
        <rFont val="ＭＳ 明朝"/>
        <family val="1"/>
      </rPr>
      <t>帯
総</t>
    </r>
    <r>
      <rPr>
        <sz val="12"/>
        <rFont val="ＭＳ 明朝"/>
        <family val="1"/>
      </rPr>
      <t xml:space="preserve">           　　</t>
    </r>
    <r>
      <rPr>
        <sz val="12"/>
        <rFont val="ＭＳ 明朝"/>
        <family val="1"/>
      </rPr>
      <t>数</t>
    </r>
    <r>
      <rPr>
        <sz val="12"/>
        <rFont val="ＭＳ 明朝"/>
        <family val="1"/>
      </rPr>
      <t xml:space="preserve">    </t>
    </r>
    <r>
      <rPr>
        <sz val="12"/>
        <rFont val="ＭＳ 明朝"/>
        <family val="1"/>
      </rPr>
      <t>（世帯）</t>
    </r>
  </si>
  <si>
    <r>
      <t>同じ建物又は
同じ敷地内に
住ん</t>
    </r>
    <r>
      <rPr>
        <sz val="12"/>
        <rFont val="ＭＳ 明朝"/>
        <family val="1"/>
      </rPr>
      <t>で</t>
    </r>
    <r>
      <rPr>
        <sz val="12"/>
        <rFont val="ＭＳ 明朝"/>
        <family val="1"/>
      </rPr>
      <t>い</t>
    </r>
    <r>
      <rPr>
        <sz val="12"/>
        <rFont val="ＭＳ 明朝"/>
        <family val="1"/>
      </rPr>
      <t>る</t>
    </r>
  </si>
  <si>
    <t>片道１時間以上の
場所に住んでいる</t>
  </si>
  <si>
    <t>（７）　高齢者主世帯居住住宅所有関係及び建て方（平成15年10月１日現在）</t>
  </si>
  <si>
    <t>建築及び住宅　195</t>
  </si>
  <si>
    <r>
      <t xml:space="preserve">割 </t>
    </r>
    <r>
      <rPr>
        <sz val="12"/>
        <rFont val="ＭＳ 明朝"/>
        <family val="1"/>
      </rPr>
      <t xml:space="preserve"> </t>
    </r>
    <r>
      <rPr>
        <sz val="12"/>
        <rFont val="ＭＳ 明朝"/>
        <family val="1"/>
      </rPr>
      <t>合（％）</t>
    </r>
  </si>
  <si>
    <r>
      <t xml:space="preserve">借 </t>
    </r>
    <r>
      <rPr>
        <sz val="12"/>
        <rFont val="ＭＳ 明朝"/>
        <family val="1"/>
      </rPr>
      <t xml:space="preserve">        </t>
    </r>
    <r>
      <rPr>
        <sz val="12"/>
        <rFont val="ＭＳ 明朝"/>
        <family val="1"/>
      </rPr>
      <t>家</t>
    </r>
  </si>
  <si>
    <r>
      <t>共</t>
    </r>
    <r>
      <rPr>
        <sz val="12"/>
        <rFont val="ＭＳ 明朝"/>
        <family val="1"/>
      </rPr>
      <t xml:space="preserve"> </t>
    </r>
    <r>
      <rPr>
        <sz val="12"/>
        <rFont val="ＭＳ 明朝"/>
        <family val="1"/>
      </rPr>
      <t>　 同　</t>
    </r>
    <r>
      <rPr>
        <sz val="12"/>
        <rFont val="ＭＳ 明朝"/>
        <family val="1"/>
      </rPr>
      <t xml:space="preserve">  </t>
    </r>
    <r>
      <rPr>
        <sz val="12"/>
        <rFont val="ＭＳ 明朝"/>
        <family val="1"/>
      </rPr>
      <t>住　</t>
    </r>
    <r>
      <rPr>
        <sz val="12"/>
        <rFont val="ＭＳ 明朝"/>
        <family val="1"/>
      </rPr>
      <t xml:space="preserve">  </t>
    </r>
    <r>
      <rPr>
        <sz val="12"/>
        <rFont val="ＭＳ 明朝"/>
        <family val="1"/>
      </rPr>
      <t>宅</t>
    </r>
  </si>
  <si>
    <r>
      <t>注1</t>
    </r>
    <r>
      <rPr>
        <sz val="12"/>
        <rFont val="ＭＳ 明朝"/>
        <family val="1"/>
      </rPr>
      <t xml:space="preserve"> </t>
    </r>
    <r>
      <rPr>
        <sz val="12"/>
        <rFont val="ＭＳ 明朝"/>
        <family val="1"/>
      </rPr>
      <t>　総数には住宅の所有の関係「不詳」を含む。</t>
    </r>
  </si>
  <si>
    <r>
      <t xml:space="preserve"> </t>
    </r>
    <r>
      <rPr>
        <sz val="12"/>
        <rFont val="ＭＳ 明朝"/>
        <family val="1"/>
      </rPr>
      <t xml:space="preserve"> 2 </t>
    </r>
    <r>
      <rPr>
        <sz val="12"/>
        <rFont val="ＭＳ 明朝"/>
        <family val="1"/>
      </rPr>
      <t>　</t>
    </r>
    <r>
      <rPr>
        <sz val="12"/>
        <rFont val="ＭＳ 明朝"/>
        <family val="1"/>
      </rPr>
      <t>10</t>
    </r>
    <r>
      <rPr>
        <sz val="12"/>
        <rFont val="ＭＳ 明朝"/>
        <family val="1"/>
      </rPr>
      <t>位を四捨五入して</t>
    </r>
    <r>
      <rPr>
        <sz val="12"/>
        <rFont val="ＭＳ 明朝"/>
        <family val="1"/>
      </rPr>
      <t>100</t>
    </r>
    <r>
      <rPr>
        <sz val="12"/>
        <rFont val="ＭＳ 明朝"/>
        <family val="1"/>
      </rPr>
      <t>位までを有効数字と表記しているため、個々の数字の合計が必ずしも総数とは一致しない。</t>
    </r>
  </si>
  <si>
    <r>
      <t>注1</t>
    </r>
    <r>
      <rPr>
        <sz val="12"/>
        <rFont val="ＭＳ 明朝"/>
        <family val="1"/>
      </rPr>
      <t xml:space="preserve"> </t>
    </r>
    <r>
      <rPr>
        <sz val="12"/>
        <rFont val="ＭＳ 明朝"/>
        <family val="1"/>
      </rPr>
      <t>　総数には別世帯となっている子の居住地「不詳」を含む。</t>
    </r>
  </si>
  <si>
    <r>
      <t xml:space="preserve"> </t>
    </r>
    <r>
      <rPr>
        <sz val="12"/>
        <rFont val="ＭＳ 明朝"/>
        <family val="1"/>
      </rPr>
      <t xml:space="preserve"> 2</t>
    </r>
    <r>
      <rPr>
        <sz val="12"/>
        <rFont val="ＭＳ 明朝"/>
        <family val="1"/>
      </rPr>
      <t>　</t>
    </r>
    <r>
      <rPr>
        <sz val="12"/>
        <rFont val="ＭＳ 明朝"/>
        <family val="1"/>
      </rPr>
      <t xml:space="preserve"> 10</t>
    </r>
    <r>
      <rPr>
        <sz val="12"/>
        <rFont val="ＭＳ 明朝"/>
        <family val="1"/>
      </rPr>
      <t>位を四捨五入して</t>
    </r>
    <r>
      <rPr>
        <sz val="12"/>
        <rFont val="ＭＳ 明朝"/>
        <family val="1"/>
      </rPr>
      <t>100</t>
    </r>
    <r>
      <rPr>
        <sz val="12"/>
        <rFont val="ＭＳ 明朝"/>
        <family val="1"/>
      </rPr>
      <t>位までを有効数字と表記しているため、個々の数字の合計が必ずしも総数とは一致しない。</t>
    </r>
  </si>
  <si>
    <t xml:space="preserve">― </t>
  </si>
  <si>
    <t xml:space="preserve">―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</si>
</sst>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0"/>
    <numFmt numFmtId="179" formatCode="#,##0.0_ ;[Red]\-#,##0.0\ "/>
    <numFmt numFmtId="180" formatCode="#,##0.0"/>
    <numFmt numFmtId="181" formatCode="#,##0.0;[Red]\-#,##0.0"/>
    <numFmt numFmtId="182" formatCode="#,##0.0_);[Red]\(#,##0.0\)"/>
    <numFmt numFmtId="183" formatCode="#,##0_);[Red]\(#,##0\)"/>
    <numFmt numFmtId="184" formatCode="0_ ;[Red]\-0\ "/>
    <numFmt numFmtId="185" formatCode="0_);[Red]\(0\)"/>
    <numFmt numFmtId="186" formatCode="#,##0.00_ ;[Red]\-#,##0.00\ "/>
  </numFmts>
  <fonts count="58">
    <font>
      <sz val="12"/>
      <name val="ＭＳ 明朝"/>
      <family val="1"/>
    </font>
    <font>
      <b/>
      <sz val="12"/>
      <name val="ＭＳ 明朝"/>
      <family val="1"/>
    </font>
    <font>
      <i/>
      <sz val="12"/>
      <name val="ＭＳ 明朝"/>
      <family val="1"/>
    </font>
    <font>
      <b/>
      <i/>
      <sz val="12"/>
      <name val="ＭＳ 明朝"/>
      <family val="1"/>
    </font>
    <font>
      <u val="single"/>
      <sz val="9"/>
      <color indexed="12"/>
      <name val="ＭＳ 明朝"/>
      <family val="1"/>
    </font>
    <font>
      <u val="single"/>
      <sz val="9"/>
      <color indexed="36"/>
      <name val="ＭＳ 明朝"/>
      <family val="1"/>
    </font>
    <font>
      <sz val="14"/>
      <name val="ＭＳ 明朝"/>
      <family val="1"/>
    </font>
    <font>
      <sz val="6"/>
      <name val="ＭＳ 明朝"/>
      <family val="1"/>
    </font>
    <font>
      <sz val="11"/>
      <name val="ＭＳ 明朝"/>
      <family val="1"/>
    </font>
    <font>
      <sz val="6"/>
      <name val="ＭＳ Ｐ明朝"/>
      <family val="1"/>
    </font>
    <font>
      <sz val="14"/>
      <name val="ＭＳ ゴシック"/>
      <family val="3"/>
    </font>
    <font>
      <sz val="12"/>
      <name val="ＭＳ ゴシック"/>
      <family val="3"/>
    </font>
    <font>
      <b/>
      <sz val="12"/>
      <name val="ＭＳ ゴシック"/>
      <family val="3"/>
    </font>
    <font>
      <sz val="10"/>
      <name val="ＭＳ 明朝"/>
      <family val="1"/>
    </font>
    <font>
      <b/>
      <sz val="14"/>
      <name val="ＭＳ 明朝"/>
      <family val="1"/>
    </font>
    <font>
      <b/>
      <sz val="16"/>
      <name val="ＭＳ ゴシック"/>
      <family val="3"/>
    </font>
    <font>
      <b/>
      <sz val="14"/>
      <name val="ＭＳ ゴシック"/>
      <family val="3"/>
    </font>
    <font>
      <sz val="12"/>
      <color indexed="12"/>
      <name val="ＭＳ 明朝"/>
      <family val="1"/>
    </font>
    <font>
      <b/>
      <sz val="12"/>
      <color indexed="12"/>
      <name val="ＭＳ ゴシック"/>
      <family val="3"/>
    </font>
    <font>
      <b/>
      <sz val="10"/>
      <name val="ＭＳ 明朝"/>
      <family val="1"/>
    </font>
    <font>
      <b/>
      <sz val="10"/>
      <name val="ＭＳ ゴシック"/>
      <family val="3"/>
    </font>
    <font>
      <b/>
      <sz val="12"/>
      <color indexed="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Ｐゴシック"/>
      <family val="3"/>
    </font>
    <font>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style="thin"/>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top>
        <color indexed="63"/>
      </top>
      <bottom>
        <color indexed="63"/>
      </bottom>
    </border>
    <border>
      <left style="thin">
        <color indexed="8"/>
      </left>
      <right style="thin">
        <color indexed="8"/>
      </right>
      <top>
        <color indexed="63"/>
      </top>
      <bottom style="thin">
        <color indexed="8"/>
      </bottom>
    </border>
    <border>
      <left style="thin"/>
      <right>
        <color indexed="63"/>
      </right>
      <top>
        <color indexed="63"/>
      </top>
      <bottom>
        <color indexed="63"/>
      </bottom>
    </border>
    <border>
      <left>
        <color indexed="63"/>
      </left>
      <right style="thin"/>
      <top>
        <color indexed="63"/>
      </top>
      <bottom style="thin"/>
    </border>
    <border>
      <left style="thin">
        <color indexed="8"/>
      </left>
      <right>
        <color indexed="63"/>
      </right>
      <top>
        <color indexed="63"/>
      </top>
      <bottom style="thin"/>
    </border>
    <border>
      <left style="thin">
        <color indexed="8"/>
      </left>
      <right>
        <color indexed="63"/>
      </right>
      <top style="medium">
        <color indexed="8"/>
      </top>
      <bottom style="thin">
        <color indexed="8"/>
      </bottom>
    </border>
    <border>
      <left>
        <color indexed="63"/>
      </left>
      <right style="thin">
        <color indexed="8"/>
      </right>
      <top style="medium">
        <color indexed="8"/>
      </top>
      <bottom>
        <color indexed="63"/>
      </bottom>
    </border>
    <border>
      <left>
        <color indexed="63"/>
      </left>
      <right style="double">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thin">
        <color indexed="8"/>
      </left>
      <right style="double">
        <color indexed="8"/>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right>
        <color indexed="63"/>
      </right>
      <top style="medium"/>
      <bottom style="thin"/>
    </border>
    <border>
      <left style="thin"/>
      <right>
        <color indexed="63"/>
      </right>
      <top style="thin"/>
      <bottom style="thin"/>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style="thin"/>
    </border>
    <border>
      <left style="thin"/>
      <right style="thin"/>
      <top style="thin"/>
      <bottom style="thin"/>
    </border>
    <border>
      <left style="thin"/>
      <right style="thin">
        <color indexed="8"/>
      </right>
      <top>
        <color indexed="63"/>
      </top>
      <bottom>
        <color indexed="63"/>
      </bottom>
    </border>
    <border>
      <left>
        <color indexed="63"/>
      </left>
      <right style="thin"/>
      <top style="thin"/>
      <bottom>
        <color indexed="63"/>
      </bottom>
    </border>
    <border>
      <left>
        <color indexed="63"/>
      </left>
      <right style="thin">
        <color indexed="8"/>
      </right>
      <top>
        <color indexed="63"/>
      </top>
      <bottom style="thin"/>
    </border>
    <border>
      <left>
        <color indexed="63"/>
      </left>
      <right>
        <color indexed="63"/>
      </right>
      <top style="medium">
        <color indexed="8"/>
      </top>
      <bottom>
        <color indexed="63"/>
      </bottom>
    </border>
    <border>
      <left>
        <color indexed="63"/>
      </left>
      <right style="thin">
        <color indexed="8"/>
      </right>
      <top style="thin">
        <color indexed="8"/>
      </top>
      <bottom>
        <color indexed="63"/>
      </bottom>
    </border>
    <border>
      <left>
        <color indexed="63"/>
      </left>
      <right style="thin"/>
      <top style="thin">
        <color indexed="8"/>
      </top>
      <bottom>
        <color indexed="63"/>
      </bottom>
    </border>
    <border>
      <left>
        <color indexed="63"/>
      </left>
      <right style="thin"/>
      <top style="medium">
        <color indexed="8"/>
      </top>
      <bottom>
        <color indexed="63"/>
      </bottom>
    </border>
    <border>
      <left>
        <color indexed="63"/>
      </left>
      <right style="thin"/>
      <top>
        <color indexed="63"/>
      </top>
      <bottom style="thin">
        <color indexed="8"/>
      </bottom>
    </border>
    <border>
      <left style="thin"/>
      <right>
        <color indexed="63"/>
      </right>
      <top>
        <color indexed="63"/>
      </top>
      <bottom style="thin"/>
    </border>
    <border>
      <left style="thin"/>
      <right>
        <color indexed="63"/>
      </right>
      <top style="medium">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 fillId="0" borderId="0" applyNumberFormat="0" applyFill="0" applyBorder="0" applyAlignment="0" applyProtection="0"/>
    <xf numFmtId="0" fontId="6" fillId="0" borderId="0">
      <alignment/>
      <protection/>
    </xf>
    <xf numFmtId="0" fontId="57" fillId="32" borderId="0" applyNumberFormat="0" applyBorder="0" applyAlignment="0" applyProtection="0"/>
  </cellStyleXfs>
  <cellXfs count="384">
    <xf numFmtId="0" fontId="0" fillId="0" borderId="0" xfId="0" applyAlignment="1">
      <alignment/>
    </xf>
    <xf numFmtId="176" fontId="11" fillId="0" borderId="0" xfId="0" applyNumberFormat="1" applyFont="1" applyFill="1" applyBorder="1" applyAlignment="1" applyProtection="1">
      <alignment vertical="center"/>
      <protection/>
    </xf>
    <xf numFmtId="176" fontId="0" fillId="0" borderId="10" xfId="0" applyNumberFormat="1" applyFont="1" applyFill="1" applyBorder="1" applyAlignment="1" applyProtection="1">
      <alignment vertical="center"/>
      <protection/>
    </xf>
    <xf numFmtId="176" fontId="0" fillId="0" borderId="0" xfId="0" applyNumberFormat="1" applyFont="1" applyFill="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0" fillId="0" borderId="0" xfId="0" applyNumberFormat="1" applyFont="1" applyFill="1" applyAlignment="1" applyProtection="1">
      <alignment vertical="center"/>
      <protection/>
    </xf>
    <xf numFmtId="176" fontId="0" fillId="0" borderId="0" xfId="0" applyNumberFormat="1" applyFont="1" applyFill="1" applyBorder="1" applyAlignment="1" applyProtection="1">
      <alignment horizontal="center" vertical="center"/>
      <protection/>
    </xf>
    <xf numFmtId="176" fontId="0" fillId="0" borderId="0" xfId="0" applyNumberFormat="1" applyFont="1" applyFill="1" applyBorder="1" applyAlignment="1" applyProtection="1">
      <alignment horizontal="right" vertical="center"/>
      <protection/>
    </xf>
    <xf numFmtId="176" fontId="0" fillId="0" borderId="0" xfId="0" applyNumberFormat="1" applyFont="1" applyFill="1" applyAlignment="1" applyProtection="1">
      <alignment horizontal="right" vertical="center"/>
      <protection/>
    </xf>
    <xf numFmtId="176" fontId="0" fillId="0" borderId="11" xfId="0" applyNumberFormat="1" applyFont="1" applyFill="1" applyBorder="1" applyAlignment="1" applyProtection="1">
      <alignment vertical="center"/>
      <protection/>
    </xf>
    <xf numFmtId="176" fontId="0" fillId="0" borderId="12" xfId="0" applyNumberFormat="1" applyFont="1" applyFill="1" applyBorder="1" applyAlignment="1" applyProtection="1">
      <alignment horizontal="right" vertical="center"/>
      <protection/>
    </xf>
    <xf numFmtId="176" fontId="0" fillId="0" borderId="0" xfId="0" applyNumberFormat="1" applyFont="1" applyFill="1" applyAlignment="1">
      <alignment vertical="center"/>
    </xf>
    <xf numFmtId="176" fontId="0" fillId="0" borderId="0" xfId="0" applyNumberFormat="1" applyFont="1" applyFill="1" applyBorder="1" applyAlignment="1">
      <alignment horizontal="center" vertical="center"/>
    </xf>
    <xf numFmtId="176" fontId="0" fillId="0" borderId="13" xfId="0" applyNumberFormat="1" applyFont="1" applyFill="1" applyBorder="1" applyAlignment="1">
      <alignment horizontal="distributed" vertical="center"/>
    </xf>
    <xf numFmtId="176" fontId="0" fillId="0" borderId="13" xfId="0" applyNumberFormat="1" applyFont="1" applyFill="1" applyBorder="1" applyAlignment="1">
      <alignment horizontal="center" vertical="center"/>
    </xf>
    <xf numFmtId="176" fontId="0" fillId="0" borderId="14" xfId="0" applyNumberFormat="1" applyFont="1" applyFill="1" applyBorder="1" applyAlignment="1">
      <alignment horizontal="center" vertical="center"/>
    </xf>
    <xf numFmtId="176" fontId="0" fillId="0" borderId="0" xfId="0" applyNumberFormat="1" applyFont="1" applyFill="1" applyBorder="1" applyAlignment="1">
      <alignment vertical="center"/>
    </xf>
    <xf numFmtId="176" fontId="10" fillId="0" borderId="0" xfId="0" applyNumberFormat="1" applyFont="1" applyFill="1" applyBorder="1" applyAlignment="1" applyProtection="1">
      <alignment horizontal="center" vertical="center"/>
      <protection/>
    </xf>
    <xf numFmtId="176" fontId="0" fillId="0" borderId="0" xfId="0" applyNumberFormat="1" applyFont="1" applyFill="1" applyBorder="1" applyAlignment="1">
      <alignment horizontal="left" vertical="center"/>
    </xf>
    <xf numFmtId="176" fontId="0" fillId="0" borderId="0" xfId="0" applyNumberFormat="1" applyFont="1" applyFill="1" applyAlignment="1">
      <alignment/>
    </xf>
    <xf numFmtId="176" fontId="0" fillId="0" borderId="11" xfId="0" applyNumberFormat="1" applyFont="1" applyFill="1" applyBorder="1" applyAlignment="1" applyProtection="1">
      <alignment horizontal="right" vertical="center"/>
      <protection/>
    </xf>
    <xf numFmtId="176" fontId="0" fillId="0" borderId="0" xfId="0" applyNumberFormat="1" applyFont="1" applyFill="1" applyAlignment="1">
      <alignment vertical="top"/>
    </xf>
    <xf numFmtId="176" fontId="0" fillId="0" borderId="15" xfId="0" applyNumberFormat="1" applyFont="1" applyFill="1" applyBorder="1" applyAlignment="1" applyProtection="1">
      <alignment horizontal="center" vertical="center"/>
      <protection/>
    </xf>
    <xf numFmtId="176" fontId="0" fillId="0" borderId="16" xfId="0" applyNumberFormat="1" applyFont="1" applyFill="1" applyBorder="1" applyAlignment="1" applyProtection="1">
      <alignment horizontal="center" vertical="center"/>
      <protection/>
    </xf>
    <xf numFmtId="176" fontId="12" fillId="0" borderId="0" xfId="0" applyNumberFormat="1" applyFont="1" applyFill="1" applyBorder="1" applyAlignment="1" applyProtection="1">
      <alignment horizontal="right" vertical="center"/>
      <protection/>
    </xf>
    <xf numFmtId="176" fontId="0" fillId="0" borderId="0" xfId="0" applyNumberFormat="1" applyFont="1" applyFill="1" applyBorder="1" applyAlignment="1">
      <alignment horizontal="right" vertical="center"/>
    </xf>
    <xf numFmtId="176" fontId="0" fillId="0" borderId="13" xfId="0" applyNumberFormat="1" applyFont="1" applyFill="1" applyBorder="1" applyAlignment="1">
      <alignment horizontal="right" vertical="center"/>
    </xf>
    <xf numFmtId="176" fontId="0" fillId="0" borderId="0" xfId="0" applyNumberFormat="1" applyFont="1" applyFill="1" applyAlignment="1">
      <alignment horizontal="right" vertical="center"/>
    </xf>
    <xf numFmtId="176" fontId="11" fillId="0" borderId="0" xfId="0" applyNumberFormat="1" applyFont="1" applyFill="1" applyBorder="1" applyAlignment="1" applyProtection="1">
      <alignment horizontal="right" vertical="center"/>
      <protection/>
    </xf>
    <xf numFmtId="176" fontId="0" fillId="0" borderId="14"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6" fontId="0" fillId="0" borderId="16" xfId="0" applyNumberFormat="1" applyFont="1" applyFill="1" applyBorder="1" applyAlignment="1" applyProtection="1">
      <alignment horizontal="right" vertical="center"/>
      <protection/>
    </xf>
    <xf numFmtId="176" fontId="10" fillId="0" borderId="0" xfId="0" applyNumberFormat="1" applyFont="1" applyFill="1" applyBorder="1" applyAlignment="1" applyProtection="1">
      <alignment horizontal="right" vertical="center"/>
      <protection/>
    </xf>
    <xf numFmtId="176" fontId="0" fillId="0" borderId="0" xfId="0" applyNumberFormat="1" applyFont="1" applyFill="1" applyAlignment="1">
      <alignment horizontal="right"/>
    </xf>
    <xf numFmtId="176" fontId="0" fillId="0" borderId="0" xfId="0" applyNumberFormat="1" applyFont="1" applyFill="1" applyAlignment="1">
      <alignment horizontal="right" vertical="top"/>
    </xf>
    <xf numFmtId="176" fontId="0" fillId="0" borderId="13" xfId="0" applyNumberFormat="1" applyFont="1" applyFill="1" applyBorder="1" applyAlignment="1" applyProtection="1">
      <alignment horizontal="right" vertical="center"/>
      <protection/>
    </xf>
    <xf numFmtId="176" fontId="1" fillId="0" borderId="0" xfId="0" applyNumberFormat="1" applyFont="1" applyFill="1" applyBorder="1" applyAlignment="1" applyProtection="1">
      <alignment vertical="center"/>
      <protection/>
    </xf>
    <xf numFmtId="176" fontId="0" fillId="0" borderId="10" xfId="0" applyNumberFormat="1" applyFont="1" applyFill="1" applyBorder="1" applyAlignment="1" applyProtection="1">
      <alignment horizontal="right" vertical="center"/>
      <protection/>
    </xf>
    <xf numFmtId="176" fontId="0" fillId="0" borderId="17" xfId="0" applyNumberFormat="1" applyFont="1" applyFill="1" applyBorder="1" applyAlignment="1" applyProtection="1">
      <alignment horizontal="right" vertical="center"/>
      <protection/>
    </xf>
    <xf numFmtId="176" fontId="0" fillId="0" borderId="0" xfId="0" applyNumberFormat="1" applyFont="1" applyFill="1" applyAlignment="1">
      <alignment/>
    </xf>
    <xf numFmtId="176" fontId="13" fillId="0" borderId="0" xfId="0" applyNumberFormat="1" applyFont="1" applyFill="1" applyBorder="1" applyAlignment="1" applyProtection="1" quotePrefix="1">
      <alignment horizontal="center" vertical="center"/>
      <protection/>
    </xf>
    <xf numFmtId="176" fontId="11" fillId="0" borderId="13" xfId="0" applyNumberFormat="1" applyFont="1" applyFill="1" applyBorder="1" applyAlignment="1">
      <alignment vertical="center"/>
    </xf>
    <xf numFmtId="176" fontId="0" fillId="0" borderId="13" xfId="0" applyNumberFormat="1" applyFont="1" applyFill="1" applyBorder="1" applyAlignment="1" applyProtection="1">
      <alignment vertical="center"/>
      <protection/>
    </xf>
    <xf numFmtId="176" fontId="0" fillId="0" borderId="14" xfId="0" applyNumberFormat="1" applyFont="1" applyFill="1" applyBorder="1" applyAlignment="1" applyProtection="1">
      <alignment horizontal="center" vertical="center"/>
      <protection/>
    </xf>
    <xf numFmtId="176" fontId="0" fillId="0" borderId="11" xfId="0" applyNumberFormat="1" applyFont="1" applyFill="1" applyBorder="1" applyAlignment="1" applyProtection="1">
      <alignment horizontal="center" vertical="center"/>
      <protection/>
    </xf>
    <xf numFmtId="176" fontId="12" fillId="0" borderId="16" xfId="0" applyNumberFormat="1" applyFont="1" applyFill="1" applyBorder="1" applyAlignment="1" applyProtection="1">
      <alignment vertical="center"/>
      <protection/>
    </xf>
    <xf numFmtId="176" fontId="12" fillId="0" borderId="16" xfId="0" applyNumberFormat="1" applyFont="1" applyFill="1" applyBorder="1" applyAlignment="1" applyProtection="1">
      <alignment horizontal="right" vertical="center"/>
      <protection/>
    </xf>
    <xf numFmtId="176" fontId="13" fillId="0" borderId="0" xfId="0" applyNumberFormat="1" applyFont="1" applyFill="1" applyBorder="1" applyAlignment="1" applyProtection="1">
      <alignment vertical="center"/>
      <protection/>
    </xf>
    <xf numFmtId="176" fontId="13" fillId="0" borderId="0" xfId="0" applyNumberFormat="1" applyFont="1" applyFill="1" applyBorder="1" applyAlignment="1" applyProtection="1">
      <alignment horizontal="distributed" vertical="center"/>
      <protection/>
    </xf>
    <xf numFmtId="176" fontId="13" fillId="0" borderId="0" xfId="0" applyNumberFormat="1" applyFont="1" applyFill="1" applyBorder="1" applyAlignment="1" applyProtection="1" quotePrefix="1">
      <alignment vertical="center"/>
      <protection/>
    </xf>
    <xf numFmtId="176" fontId="0" fillId="0" borderId="18" xfId="0" applyNumberFormat="1" applyFont="1" applyFill="1" applyBorder="1" applyAlignment="1">
      <alignment vertical="center"/>
    </xf>
    <xf numFmtId="176" fontId="0" fillId="0" borderId="14" xfId="0" applyNumberFormat="1" applyFont="1" applyFill="1" applyBorder="1" applyAlignment="1" applyProtection="1">
      <alignment vertical="center"/>
      <protection/>
    </xf>
    <xf numFmtId="176" fontId="8" fillId="0" borderId="0" xfId="0" applyNumberFormat="1" applyFont="1" applyFill="1" applyAlignment="1">
      <alignment vertical="top"/>
    </xf>
    <xf numFmtId="176" fontId="8" fillId="0" borderId="0" xfId="0" applyNumberFormat="1" applyFont="1" applyFill="1" applyAlignment="1">
      <alignment horizontal="right" vertical="top"/>
    </xf>
    <xf numFmtId="176" fontId="12" fillId="0" borderId="0" xfId="0" applyNumberFormat="1" applyFont="1" applyFill="1" applyBorder="1" applyAlignment="1" applyProtection="1">
      <alignment horizontal="left" vertical="center"/>
      <protection/>
    </xf>
    <xf numFmtId="176" fontId="1" fillId="0" borderId="0" xfId="0" applyNumberFormat="1" applyFont="1" applyFill="1" applyAlignment="1">
      <alignment vertical="center"/>
    </xf>
    <xf numFmtId="176" fontId="0" fillId="0" borderId="0" xfId="0" applyNumberFormat="1" applyFont="1" applyFill="1" applyBorder="1" applyAlignment="1" applyProtection="1">
      <alignment horizontal="centerContinuous" vertical="center"/>
      <protection/>
    </xf>
    <xf numFmtId="176" fontId="0" fillId="0" borderId="13" xfId="0" applyNumberFormat="1" applyFont="1" applyFill="1" applyBorder="1" applyAlignment="1" applyProtection="1">
      <alignment horizontal="center" vertical="center"/>
      <protection/>
    </xf>
    <xf numFmtId="176" fontId="0" fillId="0" borderId="13" xfId="0" applyNumberFormat="1" applyFont="1" applyFill="1" applyBorder="1" applyAlignment="1" applyProtection="1" quotePrefix="1">
      <alignment horizontal="center" vertical="center"/>
      <protection/>
    </xf>
    <xf numFmtId="176" fontId="1" fillId="0" borderId="13" xfId="0" applyNumberFormat="1" applyFont="1" applyFill="1" applyBorder="1" applyAlignment="1" applyProtection="1" quotePrefix="1">
      <alignment horizontal="center" vertical="center"/>
      <protection/>
    </xf>
    <xf numFmtId="176" fontId="0" fillId="0" borderId="14" xfId="0" applyNumberFormat="1" applyFont="1" applyFill="1" applyBorder="1" applyAlignment="1" applyProtection="1" quotePrefix="1">
      <alignment horizontal="center" vertical="center"/>
      <protection/>
    </xf>
    <xf numFmtId="176" fontId="1" fillId="0" borderId="0" xfId="0" applyNumberFormat="1" applyFont="1" applyFill="1" applyAlignment="1">
      <alignment horizontal="center" vertical="center"/>
    </xf>
    <xf numFmtId="176" fontId="0" fillId="0" borderId="19" xfId="0" applyNumberFormat="1" applyFont="1" applyFill="1" applyBorder="1" applyAlignment="1" applyProtection="1">
      <alignment horizontal="centerContinuous" vertical="center"/>
      <protection/>
    </xf>
    <xf numFmtId="176" fontId="0" fillId="0" borderId="20" xfId="0" applyNumberFormat="1" applyFont="1" applyFill="1" applyBorder="1" applyAlignment="1" applyProtection="1">
      <alignment horizontal="centerContinuous" vertical="center"/>
      <protection/>
    </xf>
    <xf numFmtId="176" fontId="8" fillId="0" borderId="19" xfId="0" applyNumberFormat="1" applyFont="1" applyFill="1" applyBorder="1" applyAlignment="1" applyProtection="1">
      <alignment horizontal="centerContinuous" vertical="center"/>
      <protection/>
    </xf>
    <xf numFmtId="176" fontId="1" fillId="0" borderId="0" xfId="0" applyNumberFormat="1" applyFont="1" applyFill="1" applyAlignment="1">
      <alignment/>
    </xf>
    <xf numFmtId="176" fontId="0" fillId="0" borderId="0" xfId="0" applyNumberFormat="1" applyFont="1" applyFill="1" applyAlignment="1">
      <alignment horizontal="left" vertical="center"/>
    </xf>
    <xf numFmtId="176" fontId="0" fillId="0" borderId="21" xfId="0" applyNumberFormat="1" applyFont="1" applyFill="1" applyBorder="1" applyAlignment="1">
      <alignment horizontal="center" vertical="center"/>
    </xf>
    <xf numFmtId="176" fontId="0" fillId="0" borderId="22" xfId="0" applyNumberFormat="1" applyFont="1" applyFill="1" applyBorder="1" applyAlignment="1">
      <alignment horizontal="center" vertical="center"/>
    </xf>
    <xf numFmtId="176" fontId="0" fillId="0" borderId="0" xfId="0" applyNumberFormat="1" applyFont="1" applyFill="1" applyAlignment="1">
      <alignment horizontal="distributed" vertical="center"/>
    </xf>
    <xf numFmtId="176" fontId="1" fillId="0" borderId="0" xfId="0" applyNumberFormat="1" applyFont="1" applyFill="1" applyAlignment="1" applyProtection="1">
      <alignment vertical="center"/>
      <protection/>
    </xf>
    <xf numFmtId="176" fontId="16" fillId="0" borderId="0" xfId="0" applyNumberFormat="1" applyFont="1" applyFill="1" applyBorder="1" applyAlignment="1">
      <alignment horizontal="center" vertical="center"/>
    </xf>
    <xf numFmtId="176" fontId="16" fillId="0" borderId="0" xfId="0" applyNumberFormat="1" applyFont="1" applyFill="1" applyBorder="1" applyAlignment="1">
      <alignment horizontal="left" vertical="center"/>
    </xf>
    <xf numFmtId="176" fontId="14" fillId="0" borderId="0" xfId="0" applyNumberFormat="1" applyFont="1" applyFill="1" applyBorder="1" applyAlignment="1" applyProtection="1">
      <alignment horizontal="center" vertical="center"/>
      <protection/>
    </xf>
    <xf numFmtId="176" fontId="1" fillId="0" borderId="0" xfId="0" applyNumberFormat="1" applyFont="1" applyFill="1" applyBorder="1" applyAlignment="1">
      <alignment horizontal="center" vertical="center"/>
    </xf>
    <xf numFmtId="176" fontId="8" fillId="0" borderId="23" xfId="0" applyNumberFormat="1" applyFont="1" applyFill="1" applyBorder="1" applyAlignment="1" applyProtection="1">
      <alignment horizontal="center" vertical="center" shrinkToFit="1"/>
      <protection/>
    </xf>
    <xf numFmtId="176" fontId="13" fillId="0" borderId="14" xfId="0" applyNumberFormat="1" applyFont="1" applyFill="1" applyBorder="1" applyAlignment="1" applyProtection="1">
      <alignment horizontal="center" vertical="center"/>
      <protection/>
    </xf>
    <xf numFmtId="176" fontId="0" fillId="0" borderId="23" xfId="0" applyNumberFormat="1" applyFont="1" applyFill="1" applyBorder="1" applyAlignment="1">
      <alignment horizontal="center" vertical="center"/>
    </xf>
    <xf numFmtId="176" fontId="0" fillId="0" borderId="0" xfId="0" applyNumberFormat="1" applyFont="1" applyFill="1" applyBorder="1" applyAlignment="1" applyProtection="1" quotePrefix="1">
      <alignment horizontal="center" vertical="center"/>
      <protection/>
    </xf>
    <xf numFmtId="176" fontId="11" fillId="0" borderId="0" xfId="0" applyNumberFormat="1" applyFont="1" applyFill="1" applyBorder="1" applyAlignment="1" applyProtection="1" quotePrefix="1">
      <alignment vertical="center"/>
      <protection/>
    </xf>
    <xf numFmtId="176" fontId="19" fillId="0" borderId="0" xfId="0" applyNumberFormat="1" applyFont="1" applyFill="1" applyBorder="1" applyAlignment="1" applyProtection="1" quotePrefix="1">
      <alignment vertical="center"/>
      <protection/>
    </xf>
    <xf numFmtId="176" fontId="0" fillId="0" borderId="0" xfId="0" applyNumberFormat="1" applyFont="1" applyFill="1" applyBorder="1" applyAlignment="1">
      <alignment horizontal="centerContinuous" vertical="center"/>
    </xf>
    <xf numFmtId="176" fontId="11" fillId="0" borderId="0" xfId="0" applyNumberFormat="1" applyFont="1" applyFill="1" applyAlignment="1" applyProtection="1">
      <alignment horizontal="right" vertical="center"/>
      <protection/>
    </xf>
    <xf numFmtId="176" fontId="0" fillId="0" borderId="13" xfId="0" applyNumberFormat="1" applyFont="1" applyFill="1" applyBorder="1" applyAlignment="1" quotePrefix="1">
      <alignment horizontal="center" vertical="center"/>
    </xf>
    <xf numFmtId="176" fontId="0" fillId="0" borderId="14" xfId="0" applyNumberFormat="1" applyFont="1" applyFill="1" applyBorder="1" applyAlignment="1" quotePrefix="1">
      <alignment horizontal="center" vertical="center"/>
    </xf>
    <xf numFmtId="176" fontId="10" fillId="0" borderId="0"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wrapText="1"/>
    </xf>
    <xf numFmtId="176" fontId="8" fillId="0" borderId="0" xfId="0" applyNumberFormat="1" applyFont="1" applyFill="1" applyBorder="1" applyAlignment="1">
      <alignment horizontal="distributed" vertical="center" wrapText="1"/>
    </xf>
    <xf numFmtId="176" fontId="11" fillId="0" borderId="0" xfId="0" applyNumberFormat="1" applyFont="1" applyFill="1" applyBorder="1" applyAlignment="1" applyProtection="1" quotePrefix="1">
      <alignment horizontal="right" vertical="center"/>
      <protection/>
    </xf>
    <xf numFmtId="176" fontId="11" fillId="0" borderId="13" xfId="0" applyNumberFormat="1" applyFont="1" applyFill="1" applyBorder="1" applyAlignment="1">
      <alignment horizontal="right" vertical="center"/>
    </xf>
    <xf numFmtId="176" fontId="13" fillId="0" borderId="0" xfId="0" applyNumberFormat="1" applyFont="1" applyFill="1" applyBorder="1" applyAlignment="1" applyProtection="1" quotePrefix="1">
      <alignment horizontal="right" vertical="center"/>
      <protection/>
    </xf>
    <xf numFmtId="176" fontId="13" fillId="0" borderId="0" xfId="0" applyNumberFormat="1" applyFont="1" applyFill="1" applyBorder="1" applyAlignment="1" applyProtection="1">
      <alignment horizontal="right" vertical="center"/>
      <protection/>
    </xf>
    <xf numFmtId="176" fontId="13" fillId="0" borderId="11" xfId="0" applyNumberFormat="1" applyFont="1" applyFill="1" applyBorder="1" applyAlignment="1" applyProtection="1" quotePrefix="1">
      <alignment horizontal="right" vertical="center"/>
      <protection/>
    </xf>
    <xf numFmtId="176" fontId="11" fillId="0" borderId="0" xfId="0" applyNumberFormat="1" applyFont="1" applyFill="1" applyBorder="1" applyAlignment="1">
      <alignment horizontal="right" vertical="center"/>
    </xf>
    <xf numFmtId="176" fontId="0" fillId="0" borderId="18" xfId="0" applyNumberFormat="1" applyFont="1" applyFill="1" applyBorder="1" applyAlignment="1">
      <alignment horizontal="right" vertical="center"/>
    </xf>
    <xf numFmtId="176" fontId="12" fillId="0" borderId="0" xfId="0" applyNumberFormat="1" applyFont="1" applyFill="1" applyAlignment="1" applyProtection="1">
      <alignment horizontal="right" vertical="center"/>
      <protection/>
    </xf>
    <xf numFmtId="176" fontId="0" fillId="0" borderId="24" xfId="0" applyNumberFormat="1" applyFont="1" applyFill="1" applyBorder="1" applyAlignment="1">
      <alignment horizontal="right" vertical="center"/>
    </xf>
    <xf numFmtId="176" fontId="18" fillId="0" borderId="0" xfId="0" applyNumberFormat="1" applyFont="1" applyFill="1" applyBorder="1" applyAlignment="1">
      <alignment horizontal="right" vertical="center"/>
    </xf>
    <xf numFmtId="176" fontId="18" fillId="0" borderId="0" xfId="0" applyNumberFormat="1" applyFont="1" applyFill="1" applyBorder="1" applyAlignment="1">
      <alignment horizontal="left" vertical="center"/>
    </xf>
    <xf numFmtId="176" fontId="18" fillId="0" borderId="0" xfId="0" applyNumberFormat="1" applyFont="1" applyFill="1" applyBorder="1" applyAlignment="1">
      <alignment horizontal="left" vertical="center"/>
    </xf>
    <xf numFmtId="176" fontId="8" fillId="0" borderId="0" xfId="0" applyNumberFormat="1" applyFont="1" applyFill="1" applyAlignment="1">
      <alignment horizontal="left" vertical="top"/>
    </xf>
    <xf numFmtId="176" fontId="0" fillId="0" borderId="10" xfId="0" applyNumberFormat="1" applyFont="1" applyFill="1" applyBorder="1" applyAlignment="1" applyProtection="1">
      <alignment horizontal="right" vertical="center"/>
      <protection/>
    </xf>
    <xf numFmtId="176" fontId="20" fillId="0" borderId="0" xfId="0" applyNumberFormat="1" applyFont="1" applyFill="1" applyBorder="1" applyAlignment="1" applyProtection="1" quotePrefix="1">
      <alignment horizontal="right" vertical="center"/>
      <protection/>
    </xf>
    <xf numFmtId="176" fontId="0" fillId="0" borderId="0" xfId="0" applyNumberFormat="1" applyFont="1" applyFill="1" applyBorder="1" applyAlignment="1" applyProtection="1">
      <alignment horizontal="right" vertical="center"/>
      <protection/>
    </xf>
    <xf numFmtId="176" fontId="0" fillId="0" borderId="0" xfId="49" applyNumberFormat="1" applyFont="1" applyFill="1" applyBorder="1" applyAlignment="1" applyProtection="1">
      <alignment horizontal="right" vertical="center"/>
      <protection/>
    </xf>
    <xf numFmtId="176" fontId="0" fillId="0" borderId="10" xfId="0" applyNumberFormat="1" applyFont="1" applyFill="1" applyBorder="1" applyAlignment="1" applyProtection="1">
      <alignment vertical="center"/>
      <protection/>
    </xf>
    <xf numFmtId="176" fontId="0" fillId="0" borderId="0" xfId="0" applyNumberFormat="1" applyFont="1" applyFill="1" applyBorder="1" applyAlignment="1" applyProtection="1">
      <alignment vertical="center"/>
      <protection/>
    </xf>
    <xf numFmtId="176" fontId="0" fillId="0" borderId="0" xfId="49" applyNumberFormat="1" applyFont="1" applyFill="1" applyBorder="1" applyAlignment="1" applyProtection="1">
      <alignment vertical="center"/>
      <protection/>
    </xf>
    <xf numFmtId="176" fontId="17" fillId="0" borderId="0" xfId="0" applyNumberFormat="1" applyFont="1" applyFill="1" applyBorder="1" applyAlignment="1">
      <alignment horizontal="right" vertical="center"/>
    </xf>
    <xf numFmtId="176" fontId="17" fillId="0" borderId="24" xfId="0" applyNumberFormat="1" applyFont="1" applyFill="1" applyBorder="1" applyAlignment="1">
      <alignment horizontal="right" vertical="center"/>
    </xf>
    <xf numFmtId="176" fontId="0" fillId="0" borderId="0" xfId="0" applyNumberFormat="1" applyFont="1" applyFill="1" applyAlignment="1">
      <alignment horizontal="left" vertical="top"/>
    </xf>
    <xf numFmtId="176" fontId="18" fillId="0" borderId="0" xfId="0" applyNumberFormat="1" applyFont="1" applyFill="1" applyBorder="1" applyAlignment="1">
      <alignment horizontal="distributed" vertical="center"/>
    </xf>
    <xf numFmtId="176" fontId="0" fillId="0" borderId="0" xfId="0" applyNumberFormat="1" applyFont="1" applyFill="1" applyAlignment="1" applyProtection="1">
      <alignment horizontal="right" vertical="center"/>
      <protection/>
    </xf>
    <xf numFmtId="176" fontId="0" fillId="0" borderId="13" xfId="0" applyNumberFormat="1" applyFont="1" applyFill="1" applyBorder="1" applyAlignment="1" applyProtection="1">
      <alignment horizontal="distributed" vertical="center"/>
      <protection/>
    </xf>
    <xf numFmtId="176" fontId="0" fillId="0" borderId="13" xfId="0" applyNumberFormat="1" applyFill="1" applyBorder="1" applyAlignment="1" applyProtection="1" quotePrefix="1">
      <alignment horizontal="center" vertical="center"/>
      <protection/>
    </xf>
    <xf numFmtId="176" fontId="0" fillId="0" borderId="13" xfId="0" applyNumberFormat="1" applyFont="1" applyFill="1" applyBorder="1" applyAlignment="1" applyProtection="1" quotePrefix="1">
      <alignment horizontal="distributed" vertical="center"/>
      <protection/>
    </xf>
    <xf numFmtId="176" fontId="0" fillId="0" borderId="0" xfId="0" applyNumberFormat="1" applyFont="1" applyFill="1" applyBorder="1" applyAlignment="1" applyProtection="1" quotePrefix="1">
      <alignment horizontal="left" vertical="center"/>
      <protection/>
    </xf>
    <xf numFmtId="176" fontId="0" fillId="0" borderId="0" xfId="0" applyNumberFormat="1" applyFont="1" applyFill="1" applyBorder="1" applyAlignment="1" applyProtection="1">
      <alignment horizontal="left" vertical="center"/>
      <protection/>
    </xf>
    <xf numFmtId="176" fontId="0" fillId="0" borderId="0" xfId="0" applyNumberFormat="1" applyFill="1" applyAlignment="1">
      <alignment vertical="center"/>
    </xf>
    <xf numFmtId="176" fontId="12" fillId="0" borderId="0" xfId="0" applyNumberFormat="1" applyFont="1" applyFill="1" applyBorder="1" applyAlignment="1" applyProtection="1" quotePrefix="1">
      <alignment horizontal="left" vertical="center"/>
      <protection/>
    </xf>
    <xf numFmtId="176" fontId="0" fillId="0" borderId="0" xfId="0" applyNumberFormat="1" applyFill="1" applyBorder="1" applyAlignment="1" applyProtection="1" quotePrefix="1">
      <alignment horizontal="left" vertical="center"/>
      <protection/>
    </xf>
    <xf numFmtId="176" fontId="12" fillId="0" borderId="13" xfId="0" applyNumberFormat="1" applyFont="1" applyFill="1" applyBorder="1" applyAlignment="1">
      <alignment horizontal="right" vertical="center"/>
    </xf>
    <xf numFmtId="176" fontId="0" fillId="0" borderId="25" xfId="0" applyNumberFormat="1" applyFont="1" applyFill="1" applyBorder="1" applyAlignment="1" applyProtection="1">
      <alignment horizontal="center" vertical="center"/>
      <protection/>
    </xf>
    <xf numFmtId="176" fontId="12" fillId="0" borderId="13" xfId="0" applyNumberFormat="1" applyFont="1" applyFill="1" applyBorder="1" applyAlignment="1" applyProtection="1" quotePrefix="1">
      <alignment horizontal="center" vertical="center"/>
      <protection/>
    </xf>
    <xf numFmtId="186" fontId="17" fillId="33" borderId="0" xfId="0" applyNumberFormat="1" applyFont="1" applyFill="1" applyBorder="1" applyAlignment="1" applyProtection="1">
      <alignment horizontal="right" vertical="center"/>
      <protection/>
    </xf>
    <xf numFmtId="186" fontId="17" fillId="33" borderId="26" xfId="0" applyNumberFormat="1" applyFont="1" applyFill="1" applyBorder="1" applyAlignment="1" applyProtection="1">
      <alignment horizontal="right" vertical="center"/>
      <protection/>
    </xf>
    <xf numFmtId="176" fontId="0" fillId="0" borderId="24" xfId="0" applyNumberFormat="1" applyFont="1" applyFill="1" applyBorder="1" applyAlignment="1">
      <alignment vertical="center"/>
    </xf>
    <xf numFmtId="176" fontId="0" fillId="0" borderId="24" xfId="0" applyNumberFormat="1" applyFont="1" applyFill="1" applyBorder="1" applyAlignment="1" applyProtection="1">
      <alignment horizontal="right" vertical="center"/>
      <protection/>
    </xf>
    <xf numFmtId="176" fontId="0" fillId="0" borderId="27" xfId="0" applyNumberFormat="1" applyFont="1" applyFill="1" applyBorder="1" applyAlignment="1" applyProtection="1">
      <alignment horizontal="right" vertical="center"/>
      <protection/>
    </xf>
    <xf numFmtId="176" fontId="0" fillId="0" borderId="0" xfId="0" applyNumberFormat="1" applyFont="1" applyFill="1" applyBorder="1" applyAlignment="1" applyProtection="1">
      <alignment horizontal="distributed" vertical="center"/>
      <protection/>
    </xf>
    <xf numFmtId="176" fontId="0" fillId="0" borderId="12" xfId="0" applyNumberFormat="1" applyFont="1" applyFill="1" applyBorder="1" applyAlignment="1" applyProtection="1">
      <alignment horizontal="distributed" vertical="center"/>
      <protection/>
    </xf>
    <xf numFmtId="176" fontId="12" fillId="0" borderId="14" xfId="0" applyNumberFormat="1" applyFont="1" applyFill="1" applyBorder="1" applyAlignment="1" applyProtection="1" quotePrefix="1">
      <alignment horizontal="left" vertical="center"/>
      <protection/>
    </xf>
    <xf numFmtId="176" fontId="0" fillId="0" borderId="0" xfId="0" applyNumberFormat="1" applyFont="1" applyFill="1" applyBorder="1" applyAlignment="1">
      <alignment vertical="center"/>
    </xf>
    <xf numFmtId="176" fontId="0" fillId="33" borderId="0" xfId="0" applyNumberFormat="1" applyFont="1" applyFill="1" applyAlignment="1" applyProtection="1">
      <alignment horizontal="right" vertical="center"/>
      <protection/>
    </xf>
    <xf numFmtId="176" fontId="0" fillId="0" borderId="12" xfId="0" applyNumberFormat="1" applyFont="1" applyFill="1" applyBorder="1" applyAlignment="1" applyProtection="1">
      <alignment horizontal="right" vertical="center"/>
      <protection/>
    </xf>
    <xf numFmtId="176" fontId="0" fillId="0" borderId="0" xfId="0" applyNumberFormat="1" applyFont="1" applyFill="1" applyAlignment="1">
      <alignment horizontal="right" vertical="center"/>
    </xf>
    <xf numFmtId="176" fontId="21" fillId="0" borderId="0"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0" xfId="0" applyNumberFormat="1" applyFont="1" applyFill="1" applyBorder="1" applyAlignment="1" applyProtection="1">
      <alignment horizontal="center" vertical="center"/>
      <protection/>
    </xf>
    <xf numFmtId="176" fontId="12" fillId="0" borderId="10" xfId="0" applyNumberFormat="1" applyFont="1" applyFill="1" applyBorder="1" applyAlignment="1" applyProtection="1">
      <alignment horizontal="right" vertical="center"/>
      <protection/>
    </xf>
    <xf numFmtId="179" fontId="0" fillId="0" borderId="0" xfId="0" applyNumberFormat="1" applyFont="1" applyFill="1" applyBorder="1" applyAlignment="1" applyProtection="1">
      <alignment horizontal="right" vertical="center"/>
      <protection/>
    </xf>
    <xf numFmtId="179" fontId="0" fillId="0" borderId="12" xfId="0" applyNumberFormat="1" applyFont="1" applyFill="1" applyBorder="1" applyAlignment="1" applyProtection="1">
      <alignment horizontal="right" vertical="center"/>
      <protection/>
    </xf>
    <xf numFmtId="179" fontId="12" fillId="0" borderId="0" xfId="0" applyNumberFormat="1" applyFont="1" applyFill="1" applyBorder="1" applyAlignment="1" applyProtection="1">
      <alignment horizontal="right" vertical="center"/>
      <protection/>
    </xf>
    <xf numFmtId="176" fontId="0" fillId="0" borderId="0" xfId="0" applyNumberFormat="1" applyFont="1" applyFill="1" applyAlignment="1">
      <alignment horizontal="right"/>
    </xf>
    <xf numFmtId="176" fontId="0" fillId="0" borderId="15" xfId="0" applyNumberFormat="1" applyFont="1" applyFill="1" applyBorder="1" applyAlignment="1" applyProtection="1">
      <alignment horizontal="right" vertical="center"/>
      <protection/>
    </xf>
    <xf numFmtId="176" fontId="0" fillId="0" borderId="16" xfId="0" applyNumberFormat="1" applyFont="1" applyFill="1" applyBorder="1" applyAlignment="1" applyProtection="1">
      <alignment horizontal="right" vertical="center"/>
      <protection/>
    </xf>
    <xf numFmtId="179" fontId="0" fillId="0" borderId="0" xfId="0" applyNumberFormat="1" applyFont="1" applyFill="1" applyAlignment="1">
      <alignment horizontal="right" vertical="center"/>
    </xf>
    <xf numFmtId="176" fontId="0" fillId="0" borderId="0" xfId="0" applyNumberFormat="1" applyFont="1" applyFill="1" applyAlignment="1" applyProtection="1">
      <alignment vertical="center"/>
      <protection/>
    </xf>
    <xf numFmtId="176" fontId="0" fillId="0" borderId="11" xfId="0" applyNumberFormat="1" applyFont="1" applyFill="1" applyBorder="1" applyAlignment="1" applyProtection="1">
      <alignment horizontal="right" vertical="center"/>
      <protection/>
    </xf>
    <xf numFmtId="176" fontId="0" fillId="0" borderId="28" xfId="0" applyNumberFormat="1" applyFont="1" applyFill="1" applyBorder="1" applyAlignment="1" applyProtection="1">
      <alignment horizontal="right" vertical="center"/>
      <protection/>
    </xf>
    <xf numFmtId="176" fontId="0" fillId="0" borderId="15" xfId="0" applyNumberFormat="1" applyFont="1" applyFill="1" applyBorder="1" applyAlignment="1">
      <alignment vertical="center"/>
    </xf>
    <xf numFmtId="176" fontId="0" fillId="0" borderId="10" xfId="0" applyNumberFormat="1" applyFont="1" applyFill="1" applyBorder="1" applyAlignment="1">
      <alignment vertical="center"/>
    </xf>
    <xf numFmtId="176" fontId="0" fillId="0" borderId="28" xfId="0" applyNumberFormat="1" applyFont="1" applyFill="1" applyBorder="1" applyAlignment="1">
      <alignment vertical="center"/>
    </xf>
    <xf numFmtId="179" fontId="0" fillId="0" borderId="0" xfId="0" applyNumberFormat="1" applyFont="1" applyFill="1" applyAlignment="1" applyProtection="1">
      <alignment horizontal="right" vertical="center"/>
      <protection/>
    </xf>
    <xf numFmtId="186" fontId="0" fillId="0" borderId="0" xfId="0" applyNumberFormat="1" applyFont="1" applyFill="1" applyBorder="1" applyAlignment="1" applyProtection="1">
      <alignment horizontal="right" vertical="center"/>
      <protection/>
    </xf>
    <xf numFmtId="176" fontId="0" fillId="0" borderId="0" xfId="0" applyNumberFormat="1" applyFont="1" applyFill="1" applyBorder="1" applyAlignment="1">
      <alignment vertical="center"/>
    </xf>
    <xf numFmtId="179" fontId="0" fillId="0" borderId="0" xfId="0" applyNumberFormat="1" applyFont="1" applyFill="1" applyBorder="1" applyAlignment="1" applyProtection="1">
      <alignment vertical="center"/>
      <protection/>
    </xf>
    <xf numFmtId="179" fontId="0" fillId="0" borderId="12" xfId="0" applyNumberFormat="1" applyFont="1" applyFill="1" applyBorder="1" applyAlignment="1" applyProtection="1">
      <alignment vertical="center"/>
      <protection/>
    </xf>
    <xf numFmtId="179" fontId="12" fillId="0" borderId="0" xfId="0" applyNumberFormat="1" applyFont="1" applyFill="1" applyBorder="1" applyAlignment="1" applyProtection="1">
      <alignment vertical="center"/>
      <protection/>
    </xf>
    <xf numFmtId="179" fontId="0" fillId="0" borderId="10" xfId="0" applyNumberFormat="1" applyFont="1" applyFill="1" applyBorder="1" applyAlignment="1" applyProtection="1">
      <alignment horizontal="right" vertical="center"/>
      <protection/>
    </xf>
    <xf numFmtId="176" fontId="0" fillId="0" borderId="10" xfId="0" applyNumberFormat="1" applyFont="1" applyFill="1" applyBorder="1" applyAlignment="1" applyProtection="1">
      <alignment horizontal="center" vertical="center"/>
      <protection/>
    </xf>
    <xf numFmtId="179" fontId="12" fillId="0" borderId="10" xfId="0" applyNumberFormat="1" applyFont="1" applyFill="1" applyBorder="1" applyAlignment="1" applyProtection="1">
      <alignment horizontal="right" vertical="center"/>
      <protection/>
    </xf>
    <xf numFmtId="176" fontId="12" fillId="0" borderId="10" xfId="0" applyNumberFormat="1" applyFont="1" applyFill="1" applyBorder="1" applyAlignment="1" applyProtection="1">
      <alignment vertical="center"/>
      <protection/>
    </xf>
    <xf numFmtId="179" fontId="12" fillId="0" borderId="28" xfId="0" applyNumberFormat="1" applyFont="1" applyFill="1" applyBorder="1" applyAlignment="1" applyProtection="1">
      <alignment horizontal="right" vertical="center"/>
      <protection/>
    </xf>
    <xf numFmtId="179" fontId="12" fillId="0" borderId="12" xfId="0" applyNumberFormat="1" applyFont="1" applyFill="1" applyBorder="1" applyAlignment="1" applyProtection="1">
      <alignment horizontal="right" vertical="center"/>
      <protection/>
    </xf>
    <xf numFmtId="176" fontId="0" fillId="0" borderId="29" xfId="0" applyNumberFormat="1" applyFont="1" applyFill="1" applyBorder="1" applyAlignment="1" applyProtection="1">
      <alignment horizontal="center" vertical="center"/>
      <protection/>
    </xf>
    <xf numFmtId="176" fontId="0" fillId="0" borderId="20" xfId="0" applyNumberFormat="1" applyFont="1" applyFill="1" applyBorder="1" applyAlignment="1" applyProtection="1">
      <alignment horizontal="center" vertical="center"/>
      <protection/>
    </xf>
    <xf numFmtId="176" fontId="15" fillId="0" borderId="0" xfId="0" applyNumberFormat="1" applyFont="1" applyFill="1" applyBorder="1" applyAlignment="1" applyProtection="1">
      <alignment horizontal="center" vertical="center"/>
      <protection/>
    </xf>
    <xf numFmtId="176" fontId="16" fillId="0" borderId="0" xfId="0" applyNumberFormat="1" applyFont="1" applyFill="1" applyBorder="1" applyAlignment="1" applyProtection="1">
      <alignment horizontal="center" vertical="center"/>
      <protection/>
    </xf>
    <xf numFmtId="176" fontId="0" fillId="0" borderId="0" xfId="0" applyNumberFormat="1" applyFont="1" applyFill="1" applyBorder="1" applyAlignment="1" applyProtection="1">
      <alignment horizontal="center" vertical="center"/>
      <protection/>
    </xf>
    <xf numFmtId="176" fontId="1" fillId="0" borderId="0" xfId="0" applyNumberFormat="1" applyFont="1" applyFill="1" applyAlignment="1">
      <alignment horizontal="center" vertical="center"/>
    </xf>
    <xf numFmtId="176" fontId="0" fillId="0" borderId="0" xfId="0" applyNumberFormat="1" applyFont="1" applyFill="1" applyAlignment="1">
      <alignment horizontal="center" vertical="center"/>
    </xf>
    <xf numFmtId="176" fontId="0" fillId="0" borderId="30" xfId="0" applyNumberFormat="1" applyFont="1" applyFill="1" applyBorder="1" applyAlignment="1" applyProtection="1">
      <alignment horizontal="center" vertical="center"/>
      <protection/>
    </xf>
    <xf numFmtId="176" fontId="0" fillId="0" borderId="14"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176" fontId="0" fillId="0" borderId="19" xfId="0" applyNumberFormat="1" applyFont="1" applyFill="1" applyBorder="1" applyAlignment="1" applyProtection="1">
      <alignment horizontal="center" vertical="center"/>
      <protection/>
    </xf>
    <xf numFmtId="176" fontId="16" fillId="0" borderId="0" xfId="0" applyNumberFormat="1" applyFont="1" applyFill="1" applyBorder="1" applyAlignment="1">
      <alignment horizontal="center" vertical="center"/>
    </xf>
    <xf numFmtId="176" fontId="0" fillId="0" borderId="30" xfId="0" applyNumberFormat="1" applyFont="1" applyFill="1" applyBorder="1" applyAlignment="1">
      <alignment horizontal="center" vertical="center"/>
    </xf>
    <xf numFmtId="176" fontId="0" fillId="0" borderId="13" xfId="0" applyNumberFormat="1" applyFont="1" applyFill="1" applyBorder="1" applyAlignment="1">
      <alignment horizontal="center" vertical="center"/>
    </xf>
    <xf numFmtId="176" fontId="0" fillId="0" borderId="29" xfId="0" applyNumberFormat="1" applyFont="1" applyFill="1" applyBorder="1" applyAlignment="1">
      <alignment horizontal="center" vertical="center"/>
    </xf>
    <xf numFmtId="176" fontId="0" fillId="0" borderId="31" xfId="0" applyNumberFormat="1" applyFont="1" applyFill="1" applyBorder="1" applyAlignment="1">
      <alignment horizontal="center" vertical="center"/>
    </xf>
    <xf numFmtId="176" fontId="0" fillId="0" borderId="32" xfId="0" applyNumberFormat="1" applyFont="1" applyFill="1" applyBorder="1" applyAlignment="1">
      <alignment horizontal="center" vertical="center"/>
    </xf>
    <xf numFmtId="176" fontId="0" fillId="0" borderId="25" xfId="0" applyNumberFormat="1" applyFont="1" applyFill="1" applyBorder="1" applyAlignment="1">
      <alignment horizontal="center" vertical="center"/>
    </xf>
    <xf numFmtId="176" fontId="0" fillId="0" borderId="33" xfId="0" applyNumberFormat="1" applyFont="1" applyFill="1" applyBorder="1" applyAlignment="1">
      <alignment horizontal="center" vertical="center"/>
    </xf>
    <xf numFmtId="176" fontId="0" fillId="0" borderId="34" xfId="0" applyNumberFormat="1" applyFont="1" applyFill="1" applyBorder="1" applyAlignment="1">
      <alignment horizontal="center" vertical="center"/>
    </xf>
    <xf numFmtId="176" fontId="0" fillId="0" borderId="35" xfId="0" applyNumberFormat="1" applyFont="1" applyFill="1" applyBorder="1" applyAlignment="1">
      <alignment horizontal="center" vertical="center"/>
    </xf>
    <xf numFmtId="176" fontId="0" fillId="0" borderId="22"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76" fontId="0" fillId="0" borderId="0" xfId="0" applyNumberFormat="1" applyFont="1" applyFill="1" applyBorder="1" applyAlignment="1">
      <alignment horizontal="left" vertical="center" wrapText="1"/>
    </xf>
    <xf numFmtId="176" fontId="0" fillId="0" borderId="0" xfId="0" applyNumberFormat="1" applyFont="1" applyFill="1" applyAlignment="1" applyProtection="1">
      <alignment horizontal="center" vertical="center"/>
      <protection/>
    </xf>
    <xf numFmtId="176" fontId="0" fillId="0" borderId="36" xfId="0" applyNumberFormat="1" applyFont="1" applyFill="1" applyBorder="1" applyAlignment="1">
      <alignment horizontal="center" vertical="center"/>
    </xf>
    <xf numFmtId="176" fontId="0" fillId="0" borderId="36" xfId="0" applyNumberFormat="1" applyFont="1" applyFill="1" applyBorder="1" applyAlignment="1">
      <alignment horizontal="center" vertical="center" wrapText="1"/>
    </xf>
    <xf numFmtId="176" fontId="0" fillId="0" borderId="25" xfId="0" applyNumberFormat="1" applyFont="1" applyFill="1" applyBorder="1" applyAlignment="1">
      <alignment horizontal="center" vertical="center" wrapText="1"/>
    </xf>
    <xf numFmtId="176" fontId="0" fillId="0" borderId="36" xfId="0" applyNumberFormat="1" applyFont="1" applyFill="1" applyBorder="1" applyAlignment="1">
      <alignment horizontal="center" vertical="center" wrapText="1"/>
    </xf>
    <xf numFmtId="176" fontId="0" fillId="0" borderId="25" xfId="0" applyNumberFormat="1" applyFont="1" applyFill="1" applyBorder="1" applyAlignment="1">
      <alignment horizontal="center" vertical="center" wrapText="1"/>
    </xf>
    <xf numFmtId="176" fontId="0" fillId="0" borderId="37" xfId="0" applyNumberFormat="1" applyFont="1" applyFill="1" applyBorder="1" applyAlignment="1">
      <alignment horizontal="center" vertical="center"/>
    </xf>
    <xf numFmtId="176" fontId="0" fillId="0" borderId="17"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176" fontId="12" fillId="0" borderId="0" xfId="0" applyNumberFormat="1" applyFont="1" applyFill="1" applyBorder="1" applyAlignment="1">
      <alignment horizontal="distributed" vertical="center"/>
    </xf>
    <xf numFmtId="176" fontId="0" fillId="0" borderId="0" xfId="0" applyNumberFormat="1" applyFont="1" applyFill="1" applyBorder="1" applyAlignment="1">
      <alignment horizontal="distributed" vertical="center"/>
    </xf>
    <xf numFmtId="176" fontId="8" fillId="0" borderId="38" xfId="0" applyNumberFormat="1" applyFont="1" applyFill="1" applyBorder="1" applyAlignment="1">
      <alignment horizontal="center" vertical="center" wrapText="1"/>
    </xf>
    <xf numFmtId="176" fontId="8" fillId="0" borderId="39" xfId="0" applyNumberFormat="1" applyFont="1" applyFill="1" applyBorder="1" applyAlignment="1">
      <alignment horizontal="center" vertical="center" wrapText="1"/>
    </xf>
    <xf numFmtId="0" fontId="0" fillId="0" borderId="0" xfId="0" applyAlignment="1">
      <alignment/>
    </xf>
    <xf numFmtId="0" fontId="0" fillId="0" borderId="13" xfId="0" applyBorder="1" applyAlignment="1">
      <alignment/>
    </xf>
    <xf numFmtId="176" fontId="0" fillId="0" borderId="40" xfId="0" applyNumberFormat="1" applyFont="1" applyFill="1" applyBorder="1" applyAlignment="1">
      <alignment horizontal="center" vertical="center"/>
    </xf>
    <xf numFmtId="176" fontId="0" fillId="0" borderId="41"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176" fontId="0" fillId="0" borderId="24" xfId="0" applyNumberFormat="1" applyFont="1" applyFill="1" applyBorder="1" applyAlignment="1">
      <alignment horizontal="center" vertical="center"/>
    </xf>
    <xf numFmtId="176" fontId="0" fillId="0" borderId="12" xfId="0" applyNumberFormat="1" applyFont="1" applyFill="1" applyBorder="1" applyAlignment="1">
      <alignment horizontal="center" vertical="center"/>
    </xf>
    <xf numFmtId="176" fontId="0" fillId="0" borderId="27" xfId="0" applyNumberFormat="1" applyFont="1" applyFill="1" applyBorder="1" applyAlignment="1">
      <alignment horizontal="center" vertical="center"/>
    </xf>
    <xf numFmtId="176" fontId="0" fillId="0" borderId="42" xfId="0" applyNumberFormat="1" applyFont="1" applyFill="1" applyBorder="1" applyAlignment="1">
      <alignment horizontal="center" vertical="center"/>
    </xf>
    <xf numFmtId="176" fontId="0" fillId="0" borderId="43" xfId="0" applyNumberFormat="1" applyFont="1" applyFill="1" applyBorder="1" applyAlignment="1">
      <alignment horizontal="center" vertical="center"/>
    </xf>
    <xf numFmtId="176" fontId="0" fillId="0" borderId="44" xfId="0" applyNumberFormat="1" applyFont="1" applyFill="1" applyBorder="1" applyAlignment="1">
      <alignment horizontal="center" vertical="center"/>
    </xf>
    <xf numFmtId="176" fontId="0" fillId="0" borderId="45" xfId="0" applyNumberFormat="1" applyFont="1" applyFill="1" applyBorder="1" applyAlignment="1">
      <alignment horizontal="center" vertical="center"/>
    </xf>
    <xf numFmtId="176" fontId="0" fillId="0" borderId="46" xfId="0" applyNumberFormat="1" applyFont="1" applyFill="1" applyBorder="1" applyAlignment="1">
      <alignment horizontal="center" vertical="center"/>
    </xf>
    <xf numFmtId="176" fontId="0" fillId="0" borderId="47"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179" fontId="12" fillId="0" borderId="0" xfId="0" applyNumberFormat="1" applyFont="1" applyFill="1" applyBorder="1" applyAlignment="1" applyProtection="1">
      <alignment horizontal="center" vertical="center"/>
      <protection/>
    </xf>
    <xf numFmtId="179" fontId="0" fillId="0" borderId="0" xfId="0" applyNumberFormat="1" applyFont="1" applyFill="1" applyBorder="1" applyAlignment="1" applyProtection="1">
      <alignment horizontal="center" vertical="center"/>
      <protection/>
    </xf>
    <xf numFmtId="176" fontId="0" fillId="0" borderId="36" xfId="0" applyNumberFormat="1" applyFont="1" applyFill="1" applyBorder="1" applyAlignment="1" applyProtection="1">
      <alignment horizontal="center" vertical="center"/>
      <protection/>
    </xf>
    <xf numFmtId="176" fontId="0" fillId="0" borderId="25" xfId="0" applyNumberFormat="1" applyFont="1" applyFill="1" applyBorder="1" applyAlignment="1" applyProtection="1">
      <alignment horizontal="center" vertical="center"/>
      <protection/>
    </xf>
    <xf numFmtId="176" fontId="0" fillId="0" borderId="0" xfId="0" applyNumberFormat="1" applyFont="1" applyFill="1" applyBorder="1" applyAlignment="1" applyProtection="1">
      <alignment horizontal="center" vertical="center"/>
      <protection/>
    </xf>
    <xf numFmtId="176" fontId="0" fillId="0" borderId="0" xfId="0" applyNumberFormat="1" applyFont="1" applyFill="1" applyBorder="1" applyAlignment="1">
      <alignment horizontal="center" vertical="center"/>
    </xf>
    <xf numFmtId="176" fontId="0" fillId="0" borderId="37" xfId="0" applyNumberFormat="1" applyFont="1" applyFill="1" applyBorder="1" applyAlignment="1" applyProtection="1">
      <alignment horizontal="center" vertical="center"/>
      <protection/>
    </xf>
    <xf numFmtId="176" fontId="0" fillId="0" borderId="17" xfId="0" applyNumberFormat="1" applyFont="1" applyFill="1" applyBorder="1" applyAlignment="1" applyProtection="1">
      <alignment horizontal="center" vertical="center"/>
      <protection/>
    </xf>
    <xf numFmtId="176" fontId="0" fillId="0" borderId="14" xfId="0" applyNumberFormat="1" applyFont="1" applyFill="1" applyBorder="1" applyAlignment="1" applyProtection="1">
      <alignment horizontal="center" vertical="center"/>
      <protection/>
    </xf>
    <xf numFmtId="176" fontId="0" fillId="0" borderId="40" xfId="0" applyNumberFormat="1" applyFont="1" applyFill="1" applyBorder="1" applyAlignment="1" applyProtection="1">
      <alignment horizontal="center" vertical="center"/>
      <protection/>
    </xf>
    <xf numFmtId="176" fontId="0" fillId="0" borderId="12" xfId="0" applyNumberFormat="1" applyFont="1" applyFill="1" applyBorder="1" applyAlignment="1" applyProtection="1">
      <alignment horizontal="center" vertical="center"/>
      <protection/>
    </xf>
    <xf numFmtId="176" fontId="12" fillId="0" borderId="18" xfId="0" applyNumberFormat="1" applyFont="1" applyFill="1" applyBorder="1" applyAlignment="1" applyProtection="1">
      <alignment horizontal="right" vertical="center"/>
      <protection/>
    </xf>
    <xf numFmtId="176" fontId="12" fillId="0" borderId="48" xfId="0" applyNumberFormat="1" applyFont="1" applyFill="1" applyBorder="1" applyAlignment="1" applyProtection="1">
      <alignment horizontal="right" vertical="center"/>
      <protection/>
    </xf>
    <xf numFmtId="176" fontId="12" fillId="0" borderId="0" xfId="0" applyNumberFormat="1" applyFont="1" applyFill="1" applyBorder="1" applyAlignment="1" applyProtection="1">
      <alignment horizontal="right" vertical="center"/>
      <protection/>
    </xf>
    <xf numFmtId="176" fontId="12" fillId="0" borderId="24" xfId="0" applyNumberFormat="1" applyFont="1" applyFill="1" applyBorder="1" applyAlignment="1" applyProtection="1">
      <alignment horizontal="right" vertical="center"/>
      <protection/>
    </xf>
    <xf numFmtId="176" fontId="12" fillId="0" borderId="0" xfId="0" applyNumberFormat="1" applyFont="1" applyFill="1" applyBorder="1" applyAlignment="1" applyProtection="1">
      <alignment horizontal="right" vertical="center"/>
      <protection/>
    </xf>
    <xf numFmtId="176" fontId="12" fillId="0" borderId="24" xfId="0" applyNumberFormat="1" applyFont="1" applyFill="1" applyBorder="1" applyAlignment="1" applyProtection="1">
      <alignment horizontal="right" vertical="center"/>
      <protection/>
    </xf>
    <xf numFmtId="176" fontId="0" fillId="0" borderId="0" xfId="0" applyNumberFormat="1" applyFont="1" applyFill="1" applyAlignment="1">
      <alignment horizontal="left" vertical="center"/>
    </xf>
    <xf numFmtId="176" fontId="0" fillId="0" borderId="0" xfId="0" applyNumberFormat="1" applyFont="1" applyFill="1" applyBorder="1" applyAlignment="1" applyProtection="1">
      <alignment horizontal="distributed" vertical="center"/>
      <protection/>
    </xf>
    <xf numFmtId="176" fontId="0" fillId="0" borderId="13" xfId="0" applyNumberFormat="1" applyFont="1" applyFill="1" applyBorder="1" applyAlignment="1" applyProtection="1">
      <alignment horizontal="distributed" vertical="center"/>
      <protection/>
    </xf>
    <xf numFmtId="176" fontId="0" fillId="0" borderId="13" xfId="0" applyNumberFormat="1" applyFont="1" applyFill="1" applyBorder="1" applyAlignment="1">
      <alignment horizontal="distributed" vertical="center"/>
    </xf>
    <xf numFmtId="176" fontId="12" fillId="0" borderId="0" xfId="0" applyNumberFormat="1" applyFont="1" applyFill="1" applyBorder="1" applyAlignment="1" applyProtection="1">
      <alignment horizontal="center" vertical="center"/>
      <protection/>
    </xf>
    <xf numFmtId="176" fontId="12" fillId="0" borderId="13" xfId="0" applyNumberFormat="1" applyFont="1" applyFill="1" applyBorder="1" applyAlignment="1">
      <alignment horizontal="center" vertical="center"/>
    </xf>
    <xf numFmtId="176" fontId="0" fillId="0" borderId="0" xfId="0" applyNumberFormat="1" applyFont="1" applyFill="1" applyBorder="1" applyAlignment="1" applyProtection="1">
      <alignment horizontal="left" vertical="center"/>
      <protection/>
    </xf>
    <xf numFmtId="176" fontId="0" fillId="0" borderId="13" xfId="0" applyNumberFormat="1" applyFont="1" applyFill="1" applyBorder="1" applyAlignment="1" applyProtection="1">
      <alignment horizontal="left" vertical="center"/>
      <protection/>
    </xf>
    <xf numFmtId="176" fontId="0" fillId="0" borderId="0" xfId="0" applyNumberFormat="1" applyFont="1" applyFill="1" applyBorder="1" applyAlignment="1" applyProtection="1" quotePrefix="1">
      <alignment horizontal="left" vertical="center"/>
      <protection/>
    </xf>
    <xf numFmtId="176" fontId="0" fillId="0" borderId="13" xfId="0" applyNumberFormat="1" applyFont="1" applyFill="1" applyBorder="1" applyAlignment="1" applyProtection="1" quotePrefix="1">
      <alignment horizontal="left" vertical="center"/>
      <protection/>
    </xf>
    <xf numFmtId="176" fontId="0" fillId="0" borderId="12" xfId="0" applyNumberFormat="1" applyFont="1" applyFill="1" applyBorder="1" applyAlignment="1" applyProtection="1">
      <alignment horizontal="distributed" vertical="center"/>
      <protection/>
    </xf>
    <xf numFmtId="176" fontId="0" fillId="0" borderId="49" xfId="0" applyNumberFormat="1" applyFont="1" applyFill="1" applyBorder="1" applyAlignment="1" applyProtection="1">
      <alignment horizontal="distributed" vertical="center"/>
      <protection/>
    </xf>
    <xf numFmtId="176" fontId="0" fillId="0" borderId="11" xfId="0" applyNumberFormat="1" applyFont="1" applyFill="1" applyBorder="1" applyAlignment="1" applyProtection="1">
      <alignment horizontal="center" vertical="center"/>
      <protection/>
    </xf>
    <xf numFmtId="176" fontId="0" fillId="0" borderId="0" xfId="0" applyNumberFormat="1" applyFill="1" applyBorder="1" applyAlignment="1" applyProtection="1" quotePrefix="1">
      <alignment horizontal="center" vertical="center"/>
      <protection/>
    </xf>
    <xf numFmtId="176" fontId="0" fillId="0" borderId="37" xfId="0" applyNumberFormat="1" applyFont="1" applyFill="1" applyBorder="1" applyAlignment="1" applyProtection="1">
      <alignment horizontal="center" vertical="center" wrapText="1"/>
      <protection/>
    </xf>
    <xf numFmtId="176" fontId="0" fillId="0" borderId="50" xfId="0" applyNumberFormat="1" applyFont="1" applyFill="1" applyBorder="1" applyAlignment="1" applyProtection="1">
      <alignment horizontal="center" vertical="center" wrapText="1"/>
      <protection/>
    </xf>
    <xf numFmtId="176" fontId="0" fillId="0" borderId="17" xfId="0" applyNumberFormat="1" applyFont="1" applyFill="1" applyBorder="1" applyAlignment="1" applyProtection="1">
      <alignment horizontal="center" vertical="center" wrapText="1"/>
      <protection/>
    </xf>
    <xf numFmtId="176" fontId="0" fillId="0" borderId="11" xfId="0" applyNumberFormat="1" applyFont="1" applyFill="1" applyBorder="1" applyAlignment="1" applyProtection="1">
      <alignment horizontal="center" vertical="center" wrapText="1"/>
      <protection/>
    </xf>
    <xf numFmtId="176" fontId="0" fillId="0" borderId="0" xfId="0" applyNumberFormat="1" applyFont="1" applyFill="1" applyBorder="1" applyAlignment="1" applyProtection="1">
      <alignment horizontal="right" vertical="center"/>
      <protection/>
    </xf>
    <xf numFmtId="176" fontId="0" fillId="0" borderId="0" xfId="0" applyNumberFormat="1" applyFont="1" applyFill="1" applyBorder="1" applyAlignment="1" applyProtection="1">
      <alignment horizontal="right" vertical="center"/>
      <protection/>
    </xf>
    <xf numFmtId="176" fontId="12" fillId="0" borderId="13" xfId="0" applyNumberFormat="1" applyFont="1" applyFill="1" applyBorder="1" applyAlignment="1">
      <alignment horizontal="right" vertical="center"/>
    </xf>
    <xf numFmtId="176" fontId="1" fillId="0" borderId="0" xfId="0" applyNumberFormat="1" applyFont="1" applyFill="1" applyBorder="1" applyAlignment="1" applyProtection="1" quotePrefix="1">
      <alignment horizontal="center" vertical="center"/>
      <protection/>
    </xf>
    <xf numFmtId="176" fontId="1" fillId="0" borderId="13" xfId="0" applyNumberFormat="1" applyFont="1" applyFill="1" applyBorder="1" applyAlignment="1">
      <alignment horizontal="center" vertical="center"/>
    </xf>
    <xf numFmtId="176" fontId="12" fillId="0" borderId="16" xfId="0" applyNumberFormat="1" applyFont="1" applyFill="1" applyBorder="1" applyAlignment="1" applyProtection="1">
      <alignment horizontal="center" vertical="center"/>
      <protection/>
    </xf>
    <xf numFmtId="176" fontId="12" fillId="0" borderId="51" xfId="0" applyNumberFormat="1" applyFont="1" applyFill="1" applyBorder="1" applyAlignment="1" applyProtection="1">
      <alignment horizontal="center" vertical="center"/>
      <protection/>
    </xf>
    <xf numFmtId="176" fontId="0" fillId="0" borderId="0" xfId="0" applyNumberFormat="1" applyFont="1" applyFill="1" applyBorder="1" applyAlignment="1" applyProtection="1">
      <alignment horizontal="center" vertical="center"/>
      <protection/>
    </xf>
    <xf numFmtId="176" fontId="0" fillId="0" borderId="13" xfId="0" applyNumberFormat="1" applyFont="1" applyFill="1" applyBorder="1" applyAlignment="1" applyProtection="1">
      <alignment horizontal="center" vertical="center"/>
      <protection/>
    </xf>
    <xf numFmtId="176" fontId="0" fillId="0" borderId="0" xfId="0" applyNumberFormat="1" applyFont="1" applyFill="1" applyBorder="1" applyAlignment="1">
      <alignment horizontal="right" vertical="center"/>
    </xf>
    <xf numFmtId="179" fontId="12" fillId="0" borderId="0" xfId="0" applyNumberFormat="1" applyFont="1" applyFill="1" applyBorder="1" applyAlignment="1" applyProtection="1">
      <alignment horizontal="right" vertical="center"/>
      <protection/>
    </xf>
    <xf numFmtId="179" fontId="0" fillId="0" borderId="0" xfId="0" applyNumberFormat="1" applyFont="1" applyFill="1" applyBorder="1" applyAlignment="1" applyProtection="1">
      <alignment horizontal="right" vertical="center"/>
      <protection/>
    </xf>
    <xf numFmtId="176" fontId="12" fillId="0" borderId="0" xfId="0" applyNumberFormat="1" applyFont="1" applyFill="1" applyBorder="1" applyAlignment="1" applyProtection="1" quotePrefix="1">
      <alignment horizontal="center" vertical="center"/>
      <protection/>
    </xf>
    <xf numFmtId="176" fontId="10" fillId="0" borderId="0" xfId="0" applyNumberFormat="1" applyFont="1" applyFill="1" applyBorder="1" applyAlignment="1" applyProtection="1">
      <alignment horizontal="center" vertical="center"/>
      <protection/>
    </xf>
    <xf numFmtId="176" fontId="0" fillId="0" borderId="50" xfId="0" applyNumberFormat="1" applyFont="1" applyFill="1" applyBorder="1" applyAlignment="1" applyProtection="1">
      <alignment horizontal="center" vertical="center"/>
      <protection/>
    </xf>
    <xf numFmtId="176" fontId="0" fillId="0" borderId="11" xfId="0" applyNumberFormat="1" applyFont="1" applyFill="1" applyBorder="1" applyAlignment="1">
      <alignment horizontal="center" vertical="center"/>
    </xf>
    <xf numFmtId="176" fontId="0" fillId="0" borderId="37" xfId="0" applyNumberFormat="1" applyFont="1" applyFill="1" applyBorder="1" applyAlignment="1" applyProtection="1">
      <alignment horizontal="distributed" vertical="center"/>
      <protection/>
    </xf>
    <xf numFmtId="176" fontId="0" fillId="0" borderId="30" xfId="0" applyNumberFormat="1" applyFont="1" applyFill="1" applyBorder="1" applyAlignment="1" applyProtection="1">
      <alignment horizontal="distributed" vertical="center"/>
      <protection/>
    </xf>
    <xf numFmtId="176" fontId="0" fillId="0" borderId="37" xfId="0" applyNumberFormat="1" applyFon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176" fontId="0" fillId="0" borderId="17" xfId="0" applyNumberFormat="1" applyFont="1" applyFill="1" applyBorder="1" applyAlignment="1">
      <alignment horizontal="center" vertical="center" wrapText="1"/>
    </xf>
    <xf numFmtId="176" fontId="12" fillId="0" borderId="51" xfId="0" applyNumberFormat="1" applyFont="1" applyFill="1" applyBorder="1" applyAlignment="1">
      <alignment horizontal="center" vertical="center"/>
    </xf>
    <xf numFmtId="176" fontId="12" fillId="0" borderId="16" xfId="0" applyNumberFormat="1" applyFont="1" applyFill="1" applyBorder="1" applyAlignment="1">
      <alignment horizontal="center" vertical="center"/>
    </xf>
    <xf numFmtId="176" fontId="12" fillId="0" borderId="52"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12" fillId="0" borderId="24" xfId="0" applyNumberFormat="1" applyFont="1" applyFill="1" applyBorder="1" applyAlignment="1">
      <alignment horizontal="center" vertical="center"/>
    </xf>
    <xf numFmtId="176" fontId="0" fillId="0" borderId="50" xfId="0" applyNumberFormat="1" applyFont="1" applyFill="1" applyBorder="1" applyAlignment="1">
      <alignment horizontal="center" vertical="center"/>
    </xf>
    <xf numFmtId="176" fontId="0" fillId="0" borderId="53" xfId="0" applyNumberFormat="1" applyFont="1" applyFill="1" applyBorder="1" applyAlignment="1">
      <alignment horizontal="center" vertical="center"/>
    </xf>
    <xf numFmtId="176" fontId="0" fillId="0" borderId="24" xfId="0" applyNumberFormat="1" applyFont="1" applyFill="1" applyBorder="1" applyAlignment="1">
      <alignment horizontal="center" vertical="center"/>
    </xf>
    <xf numFmtId="176" fontId="0" fillId="0" borderId="54" xfId="0" applyNumberFormat="1" applyFont="1" applyFill="1" applyBorder="1" applyAlignment="1">
      <alignment horizontal="center" vertical="center"/>
    </xf>
    <xf numFmtId="179" fontId="0" fillId="0" borderId="0" xfId="0" applyNumberFormat="1" applyFont="1" applyFill="1" applyBorder="1" applyAlignment="1" applyProtection="1">
      <alignment horizontal="right" vertical="center"/>
      <protection/>
    </xf>
    <xf numFmtId="179" fontId="0" fillId="0" borderId="12" xfId="0" applyNumberFormat="1" applyFont="1" applyFill="1" applyBorder="1" applyAlignment="1" applyProtection="1">
      <alignment horizontal="right" vertical="center"/>
      <protection/>
    </xf>
    <xf numFmtId="176" fontId="0" fillId="0" borderId="0" xfId="0" applyNumberFormat="1" applyFill="1" applyBorder="1" applyAlignment="1">
      <alignment horizontal="center" vertical="center"/>
    </xf>
    <xf numFmtId="176" fontId="0" fillId="0" borderId="15" xfId="0" applyNumberFormat="1" applyFont="1" applyFill="1" applyBorder="1" applyAlignment="1">
      <alignment horizontal="center" vertical="center"/>
    </xf>
    <xf numFmtId="176" fontId="0" fillId="0" borderId="16" xfId="0" applyNumberFormat="1" applyFont="1" applyFill="1" applyBorder="1" applyAlignment="1">
      <alignment horizontal="center" vertical="center"/>
    </xf>
    <xf numFmtId="176" fontId="0" fillId="0" borderId="51" xfId="0" applyNumberFormat="1" applyFont="1" applyFill="1" applyBorder="1" applyAlignment="1">
      <alignment horizontal="center" vertical="center"/>
    </xf>
    <xf numFmtId="176" fontId="0" fillId="0" borderId="0" xfId="0" applyNumberFormat="1" applyFont="1" applyFill="1" applyBorder="1" applyAlignment="1" applyProtection="1">
      <alignment horizontal="center" vertical="center" wrapText="1"/>
      <protection/>
    </xf>
    <xf numFmtId="0" fontId="0" fillId="0" borderId="24" xfId="0" applyBorder="1" applyAlignment="1">
      <alignment/>
    </xf>
    <xf numFmtId="179" fontId="0" fillId="0" borderId="26" xfId="0" applyNumberFormat="1" applyFont="1" applyFill="1" applyBorder="1" applyAlignment="1" applyProtection="1">
      <alignment horizontal="right" vertical="center"/>
      <protection/>
    </xf>
    <xf numFmtId="179" fontId="0" fillId="0" borderId="55" xfId="0" applyNumberFormat="1" applyFont="1" applyFill="1" applyBorder="1" applyAlignment="1" applyProtection="1">
      <alignment horizontal="right" vertical="center"/>
      <protection/>
    </xf>
    <xf numFmtId="179" fontId="0" fillId="0" borderId="12" xfId="0" applyNumberFormat="1" applyFont="1" applyFill="1" applyBorder="1" applyAlignment="1" applyProtection="1">
      <alignment horizontal="right" vertical="center"/>
      <protection/>
    </xf>
    <xf numFmtId="176" fontId="0" fillId="0" borderId="36" xfId="0" applyNumberFormat="1" applyFont="1" applyFill="1" applyBorder="1" applyAlignment="1" applyProtection="1">
      <alignment horizontal="distributed" vertical="center" wrapText="1"/>
      <protection/>
    </xf>
    <xf numFmtId="176" fontId="0" fillId="0" borderId="25" xfId="0" applyNumberFormat="1" applyFont="1" applyFill="1" applyBorder="1" applyAlignment="1" applyProtection="1">
      <alignment horizontal="distributed" vertical="center" wrapText="1"/>
      <protection/>
    </xf>
    <xf numFmtId="176" fontId="0" fillId="0" borderId="37" xfId="0" applyNumberFormat="1" applyFont="1" applyFill="1" applyBorder="1" applyAlignment="1" applyProtection="1">
      <alignment horizontal="distributed" vertical="center" wrapText="1"/>
      <protection/>
    </xf>
    <xf numFmtId="176" fontId="0" fillId="0" borderId="30" xfId="0" applyNumberFormat="1" applyFont="1" applyFill="1" applyBorder="1" applyAlignment="1" applyProtection="1">
      <alignment horizontal="distributed" vertical="center" wrapText="1"/>
      <protection/>
    </xf>
    <xf numFmtId="176" fontId="0" fillId="0" borderId="17" xfId="0" applyNumberFormat="1" applyFont="1" applyFill="1" applyBorder="1" applyAlignment="1" applyProtection="1">
      <alignment horizontal="distributed" vertical="center" wrapText="1"/>
      <protection/>
    </xf>
    <xf numFmtId="176" fontId="0" fillId="0" borderId="14" xfId="0" applyNumberFormat="1" applyFont="1" applyFill="1" applyBorder="1" applyAlignment="1" applyProtection="1">
      <alignment horizontal="distributed" vertical="center" wrapText="1"/>
      <protection/>
    </xf>
    <xf numFmtId="176" fontId="0" fillId="0" borderId="16" xfId="0" applyNumberFormat="1" applyFont="1" applyFill="1" applyBorder="1" applyAlignment="1" applyProtection="1">
      <alignment horizontal="center" vertical="center"/>
      <protection/>
    </xf>
    <xf numFmtId="176" fontId="0" fillId="0" borderId="17" xfId="0" applyNumberFormat="1" applyFont="1" applyFill="1" applyBorder="1" applyAlignment="1" applyProtection="1">
      <alignment horizontal="distributed" vertical="center"/>
      <protection/>
    </xf>
    <xf numFmtId="176" fontId="0" fillId="0" borderId="14" xfId="0" applyNumberFormat="1" applyFont="1" applyFill="1" applyBorder="1" applyAlignment="1" applyProtection="1">
      <alignment horizontal="distributed" vertical="center"/>
      <protection/>
    </xf>
    <xf numFmtId="176" fontId="12" fillId="0" borderId="0" xfId="0" applyNumberFormat="1" applyFont="1" applyFill="1" applyBorder="1" applyAlignment="1" applyProtection="1">
      <alignment horizontal="center" vertical="center"/>
      <protection/>
    </xf>
    <xf numFmtId="176" fontId="0" fillId="0" borderId="37" xfId="0" applyNumberFormat="1" applyFill="1" applyBorder="1" applyAlignment="1" applyProtection="1">
      <alignment horizontal="center" vertical="center"/>
      <protection/>
    </xf>
    <xf numFmtId="176" fontId="0" fillId="0" borderId="50" xfId="0" applyNumberFormat="1" applyFill="1" applyBorder="1" applyAlignment="1" applyProtection="1">
      <alignment horizontal="center" vertical="center"/>
      <protection/>
    </xf>
    <xf numFmtId="179" fontId="0" fillId="0" borderId="55" xfId="0" applyNumberFormat="1" applyFont="1" applyFill="1" applyBorder="1" applyAlignment="1" applyProtection="1">
      <alignment horizontal="center" vertical="center"/>
      <protection/>
    </xf>
    <xf numFmtId="179" fontId="0" fillId="0" borderId="12" xfId="0" applyNumberFormat="1" applyFont="1" applyFill="1" applyBorder="1" applyAlignment="1" applyProtection="1">
      <alignment horizontal="center" vertical="center"/>
      <protection/>
    </xf>
    <xf numFmtId="176" fontId="0" fillId="0" borderId="50" xfId="0" applyNumberFormat="1" applyFont="1" applyFill="1" applyBorder="1" applyAlignment="1" applyProtection="1">
      <alignment horizontal="distributed" vertical="center"/>
      <protection/>
    </xf>
    <xf numFmtId="176" fontId="0" fillId="0" borderId="11" xfId="0" applyNumberFormat="1" applyFont="1" applyFill="1" applyBorder="1" applyAlignment="1" applyProtection="1">
      <alignment horizontal="distributed" vertical="center"/>
      <protection/>
    </xf>
    <xf numFmtId="176" fontId="0" fillId="0" borderId="0" xfId="0" applyNumberFormat="1" applyFont="1" applyFill="1" applyBorder="1" applyAlignment="1" applyProtection="1">
      <alignment horizontal="distributed" vertical="center"/>
      <protection/>
    </xf>
    <xf numFmtId="176" fontId="0" fillId="0" borderId="13" xfId="0" applyNumberFormat="1" applyFont="1" applyFill="1" applyBorder="1" applyAlignment="1" applyProtection="1">
      <alignment horizontal="distributed" vertical="center"/>
      <protection/>
    </xf>
    <xf numFmtId="176" fontId="0" fillId="0" borderId="11" xfId="0" applyNumberFormat="1" applyFont="1" applyFill="1" applyBorder="1" applyAlignment="1">
      <alignment horizontal="distributed" vertical="center"/>
    </xf>
    <xf numFmtId="176" fontId="0" fillId="0" borderId="14" xfId="0" applyNumberFormat="1" applyFont="1" applyFill="1" applyBorder="1" applyAlignment="1">
      <alignment horizontal="distributed" vertical="center"/>
    </xf>
    <xf numFmtId="176" fontId="0" fillId="0" borderId="46" xfId="0" applyNumberFormat="1" applyFont="1" applyFill="1" applyBorder="1" applyAlignment="1">
      <alignment horizontal="center" vertical="center" wrapText="1"/>
    </xf>
    <xf numFmtId="176" fontId="0" fillId="0" borderId="0" xfId="0" applyNumberFormat="1" applyFont="1" applyFill="1" applyBorder="1" applyAlignment="1">
      <alignment horizontal="center"/>
    </xf>
    <xf numFmtId="176" fontId="0" fillId="0" borderId="24" xfId="0" applyNumberFormat="1" applyFont="1" applyFill="1" applyBorder="1" applyAlignment="1">
      <alignment horizontal="center"/>
    </xf>
    <xf numFmtId="176" fontId="0" fillId="0" borderId="0" xfId="0" applyNumberFormat="1" applyFont="1" applyFill="1" applyBorder="1" applyAlignment="1">
      <alignment horizontal="distributed" vertical="center"/>
    </xf>
    <xf numFmtId="176" fontId="0" fillId="0" borderId="13" xfId="0" applyNumberFormat="1" applyFont="1" applyFill="1" applyBorder="1" applyAlignment="1">
      <alignment horizontal="distributed" vertical="center"/>
    </xf>
    <xf numFmtId="176" fontId="0" fillId="0" borderId="0" xfId="0" applyNumberFormat="1" applyFont="1" applyFill="1" applyAlignment="1">
      <alignment horizontal="distributed" vertical="center"/>
    </xf>
    <xf numFmtId="176" fontId="0" fillId="0" borderId="13" xfId="0" applyNumberFormat="1" applyFont="1" applyFill="1" applyBorder="1" applyAlignment="1">
      <alignment horizontal="center" vertical="center"/>
    </xf>
    <xf numFmtId="176" fontId="0" fillId="0" borderId="56" xfId="0" applyNumberFormat="1" applyFont="1" applyFill="1" applyBorder="1" applyAlignment="1">
      <alignment horizontal="center" vertical="center"/>
    </xf>
    <xf numFmtId="176" fontId="0" fillId="0" borderId="50" xfId="0" applyNumberFormat="1" applyFont="1" applyFill="1" applyBorder="1" applyAlignment="1">
      <alignment horizontal="center" vertical="center"/>
    </xf>
    <xf numFmtId="176" fontId="0" fillId="0" borderId="0" xfId="0" applyNumberFormat="1" applyFill="1" applyBorder="1" applyAlignment="1">
      <alignment horizontal="center"/>
    </xf>
    <xf numFmtId="176" fontId="0" fillId="0" borderId="24" xfId="0" applyNumberFormat="1" applyFill="1" applyBorder="1" applyAlignment="1">
      <alignment horizontal="center"/>
    </xf>
    <xf numFmtId="176" fontId="0" fillId="0" borderId="0" xfId="0" applyNumberFormat="1" applyFont="1" applyFill="1" applyBorder="1" applyAlignment="1">
      <alignment horizontal="distributed" vertical="center" wrapText="1"/>
    </xf>
    <xf numFmtId="176" fontId="0" fillId="0" borderId="24" xfId="0" applyNumberFormat="1" applyFont="1" applyFill="1" applyBorder="1" applyAlignment="1">
      <alignment horizontal="distributed" vertical="center" wrapText="1"/>
    </xf>
    <xf numFmtId="176" fontId="0" fillId="0" borderId="10" xfId="0" applyNumberFormat="1" applyFont="1" applyFill="1" applyBorder="1" applyAlignment="1">
      <alignment horizontal="center" vertical="center"/>
    </xf>
    <xf numFmtId="179" fontId="0" fillId="0" borderId="0" xfId="0" applyNumberFormat="1" applyFont="1" applyFill="1" applyAlignment="1">
      <alignment horizontal="right" vertical="center"/>
    </xf>
    <xf numFmtId="176" fontId="0" fillId="0" borderId="17"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176" fontId="0" fillId="0" borderId="14" xfId="0" applyNumberFormat="1" applyFont="1" applyFill="1" applyBorder="1" applyAlignment="1">
      <alignment horizontal="center" vertical="center"/>
    </xf>
    <xf numFmtId="176" fontId="0" fillId="0" borderId="12" xfId="0" applyNumberFormat="1" applyFont="1" applyFill="1" applyBorder="1" applyAlignment="1" applyProtection="1">
      <alignment horizontal="right" vertical="center"/>
      <protection/>
    </xf>
    <xf numFmtId="179" fontId="12" fillId="0" borderId="16" xfId="0" applyNumberFormat="1" applyFont="1" applyFill="1" applyBorder="1" applyAlignment="1" applyProtection="1">
      <alignment horizontal="right" vertical="center"/>
      <protection/>
    </xf>
    <xf numFmtId="176" fontId="0" fillId="0" borderId="12" xfId="0" applyNumberFormat="1" applyFont="1" applyFill="1" applyBorder="1" applyAlignment="1">
      <alignment horizontal="center" vertical="center"/>
    </xf>
    <xf numFmtId="176" fontId="0" fillId="0" borderId="27" xfId="0" applyNumberFormat="1" applyFont="1" applyFill="1" applyBorder="1" applyAlignment="1">
      <alignment horizontal="center" vertical="center"/>
    </xf>
    <xf numFmtId="176" fontId="0" fillId="0" borderId="16" xfId="0" applyNumberFormat="1" applyFont="1" applyFill="1" applyBorder="1" applyAlignment="1">
      <alignment horizontal="left" vertical="center" wrapText="1"/>
    </xf>
    <xf numFmtId="176" fontId="0" fillId="0" borderId="16" xfId="0" applyNumberFormat="1" applyFont="1" applyFill="1" applyBorder="1" applyAlignment="1">
      <alignment horizontal="left" vertical="center"/>
    </xf>
    <xf numFmtId="176" fontId="0" fillId="0" borderId="51" xfId="0" applyNumberFormat="1" applyFont="1" applyFill="1" applyBorder="1" applyAlignment="1">
      <alignment horizontal="left" vertical="center"/>
    </xf>
    <xf numFmtId="176" fontId="0" fillId="0" borderId="0" xfId="0" applyNumberFormat="1" applyFont="1" applyFill="1" applyBorder="1" applyAlignment="1">
      <alignment horizontal="left" vertical="center"/>
    </xf>
    <xf numFmtId="176" fontId="0" fillId="0" borderId="13" xfId="0" applyNumberFormat="1" applyFont="1" applyFill="1" applyBorder="1" applyAlignment="1">
      <alignment horizontal="left" vertical="center"/>
    </xf>
    <xf numFmtId="179" fontId="0" fillId="0" borderId="10" xfId="0" applyNumberFormat="1" applyFont="1" applyFill="1" applyBorder="1" applyAlignment="1">
      <alignment horizontal="right" vertical="center"/>
    </xf>
    <xf numFmtId="176" fontId="12" fillId="0" borderId="16" xfId="0" applyNumberFormat="1" applyFont="1" applyFill="1" applyBorder="1" applyAlignment="1" applyProtection="1">
      <alignment horizontal="right" vertical="center"/>
      <protection/>
    </xf>
    <xf numFmtId="176" fontId="12" fillId="0" borderId="16" xfId="0" applyNumberFormat="1" applyFont="1" applyFill="1" applyBorder="1" applyAlignment="1">
      <alignment horizontal="distributed" vertical="center"/>
    </xf>
    <xf numFmtId="176" fontId="12" fillId="0" borderId="51" xfId="0" applyNumberFormat="1" applyFont="1" applyFill="1" applyBorder="1" applyAlignment="1">
      <alignment horizontal="distributed" vertical="center"/>
    </xf>
    <xf numFmtId="176" fontId="11" fillId="0" borderId="0" xfId="0" applyNumberFormat="1" applyFont="1" applyFill="1" applyBorder="1" applyAlignment="1">
      <alignment horizontal="center"/>
    </xf>
    <xf numFmtId="176" fontId="11" fillId="0" borderId="24" xfId="0" applyNumberFormat="1" applyFont="1" applyFill="1" applyBorder="1" applyAlignment="1">
      <alignment horizontal="center"/>
    </xf>
    <xf numFmtId="176" fontId="0" fillId="0" borderId="11" xfId="0" applyNumberFormat="1" applyFont="1" applyFill="1" applyBorder="1" applyAlignment="1">
      <alignment horizontal="right" vertical="center"/>
    </xf>
    <xf numFmtId="176" fontId="0" fillId="0" borderId="14" xfId="0" applyNumberFormat="1" applyFont="1" applyFill="1" applyBorder="1" applyAlignment="1">
      <alignment horizontal="right" vertical="center"/>
    </xf>
    <xf numFmtId="176" fontId="0" fillId="0" borderId="0" xfId="0" applyNumberFormat="1" applyFont="1" applyFill="1" applyBorder="1" applyAlignment="1">
      <alignment horizontal="distributed" vertical="center" wrapText="1"/>
    </xf>
    <xf numFmtId="176" fontId="0" fillId="0" borderId="13" xfId="0" applyNumberFormat="1" applyFont="1" applyFill="1" applyBorder="1" applyAlignment="1">
      <alignment horizontal="distributed" vertical="center" wrapText="1"/>
    </xf>
    <xf numFmtId="176" fontId="0" fillId="0" borderId="0" xfId="0" applyNumberFormat="1" applyFont="1" applyFill="1" applyBorder="1" applyAlignment="1">
      <alignment horizontal="right" vertical="center" wrapText="1"/>
    </xf>
    <xf numFmtId="176" fontId="0" fillId="0" borderId="13" xfId="0" applyNumberFormat="1" applyFont="1" applyFill="1" applyBorder="1" applyAlignment="1">
      <alignment horizontal="right" vertical="center" wrapText="1"/>
    </xf>
    <xf numFmtId="176" fontId="0" fillId="0" borderId="10" xfId="0" applyNumberFormat="1" applyFont="1" applyFill="1" applyBorder="1" applyAlignment="1" applyProtection="1">
      <alignment horizontal="right" vertical="center"/>
      <protection/>
    </xf>
    <xf numFmtId="176" fontId="0" fillId="0" borderId="10" xfId="0" applyNumberFormat="1" applyFont="1" applyFill="1" applyBorder="1" applyAlignment="1">
      <alignment horizontal="right" vertical="center"/>
    </xf>
    <xf numFmtId="179" fontId="0" fillId="0" borderId="17" xfId="0" applyNumberFormat="1" applyFont="1" applyFill="1" applyBorder="1" applyAlignment="1">
      <alignment horizontal="right" vertical="center"/>
    </xf>
    <xf numFmtId="179" fontId="0" fillId="0" borderId="11" xfId="0" applyNumberFormat="1" applyFont="1" applyFill="1" applyBorder="1" applyAlignment="1">
      <alignment horizontal="right" vertical="center"/>
    </xf>
    <xf numFmtId="176" fontId="1" fillId="0" borderId="0" xfId="0" applyNumberFormat="1" applyFont="1" applyFill="1" applyBorder="1" applyAlignment="1">
      <alignment horizontal="distributed" vertical="center" wrapText="1"/>
    </xf>
    <xf numFmtId="176" fontId="1" fillId="0" borderId="13" xfId="0" applyNumberFormat="1" applyFont="1" applyFill="1" applyBorder="1" applyAlignment="1">
      <alignment horizontal="distributed" vertical="center" wrapText="1"/>
    </xf>
    <xf numFmtId="176" fontId="0" fillId="0" borderId="0" xfId="0" applyNumberFormat="1" applyFont="1" applyFill="1" applyBorder="1" applyAlignment="1">
      <alignment horizontal="right" vertical="center"/>
    </xf>
    <xf numFmtId="176" fontId="0" fillId="0" borderId="26" xfId="0" applyNumberFormat="1" applyFont="1" applyFill="1" applyBorder="1" applyAlignment="1" applyProtection="1">
      <alignment horizontal="right" vertical="center"/>
      <protection/>
    </xf>
    <xf numFmtId="176" fontId="0" fillId="0" borderId="55" xfId="0" applyNumberFormat="1" applyFont="1" applyFill="1" applyBorder="1" applyAlignment="1" applyProtection="1">
      <alignment horizontal="right" vertical="center"/>
      <protection/>
    </xf>
    <xf numFmtId="176" fontId="12" fillId="0" borderId="10" xfId="0" applyNumberFormat="1" applyFont="1" applyFill="1" applyBorder="1" applyAlignment="1" applyProtection="1">
      <alignment horizontal="right" vertical="center"/>
      <protection/>
    </xf>
    <xf numFmtId="176" fontId="0" fillId="0" borderId="38" xfId="0" applyNumberFormat="1" applyFont="1" applyFill="1" applyBorder="1" applyAlignment="1">
      <alignment horizontal="center" vertical="center"/>
    </xf>
    <xf numFmtId="176" fontId="0" fillId="0" borderId="39" xfId="0" applyNumberFormat="1" applyFont="1" applyFill="1" applyBorder="1" applyAlignment="1">
      <alignment horizontal="center" vertical="center"/>
    </xf>
    <xf numFmtId="176" fontId="12" fillId="0" borderId="16" xfId="0" applyNumberFormat="1" applyFont="1" applyFill="1" applyBorder="1" applyAlignment="1">
      <alignment horizontal="distributed" vertical="center"/>
    </xf>
    <xf numFmtId="176" fontId="12" fillId="0" borderId="51" xfId="0" applyNumberFormat="1" applyFont="1" applyFill="1" applyBorder="1" applyAlignment="1">
      <alignment horizontal="distributed" vertical="center"/>
    </xf>
    <xf numFmtId="176" fontId="12" fillId="0" borderId="13" xfId="0" applyNumberFormat="1" applyFont="1" applyFill="1" applyBorder="1" applyAlignment="1">
      <alignment horizontal="distributed" vertical="center"/>
    </xf>
    <xf numFmtId="176" fontId="12" fillId="0" borderId="15" xfId="0" applyNumberFormat="1" applyFont="1" applyFill="1" applyBorder="1" applyAlignment="1" applyProtection="1">
      <alignment horizontal="right" vertical="center"/>
      <protection/>
    </xf>
    <xf numFmtId="179" fontId="0" fillId="0" borderId="12" xfId="0" applyNumberFormat="1" applyFont="1" applyFill="1" applyBorder="1" applyAlignment="1">
      <alignment horizontal="right" vertical="center"/>
    </xf>
    <xf numFmtId="176" fontId="0" fillId="0" borderId="15" xfId="0" applyNumberFormat="1" applyFont="1" applyFill="1" applyBorder="1" applyAlignment="1" applyProtection="1">
      <alignment horizontal="right" vertical="center"/>
      <protection/>
    </xf>
    <xf numFmtId="176" fontId="0" fillId="0" borderId="16" xfId="0" applyNumberFormat="1" applyFont="1" applyFill="1" applyBorder="1" applyAlignment="1" applyProtection="1">
      <alignment horizontal="right" vertical="center"/>
      <protection/>
    </xf>
    <xf numFmtId="176" fontId="0" fillId="0" borderId="0" xfId="0" applyNumberFormat="1" applyFont="1" applyFill="1" applyAlignment="1" applyProtection="1">
      <alignment horizontal="right" vertical="center"/>
      <protection/>
    </xf>
    <xf numFmtId="179" fontId="0" fillId="0" borderId="0" xfId="0" applyNumberFormat="1" applyFont="1" applyFill="1" applyBorder="1" applyAlignment="1">
      <alignment horizontal="right" vertical="center"/>
    </xf>
    <xf numFmtId="176" fontId="0" fillId="0" borderId="40" xfId="0" applyNumberFormat="1" applyFont="1" applyFill="1" applyBorder="1" applyAlignment="1">
      <alignment horizontal="center" vertical="center"/>
    </xf>
    <xf numFmtId="176" fontId="0" fillId="0" borderId="41" xfId="0" applyNumberFormat="1" applyFont="1" applyFill="1" applyBorder="1" applyAlignment="1">
      <alignment horizontal="center" vertical="center"/>
    </xf>
    <xf numFmtId="176" fontId="0" fillId="0" borderId="0" xfId="0" applyNumberFormat="1" applyFill="1" applyAlignment="1">
      <alignment horizontal="center" vertical="center"/>
    </xf>
    <xf numFmtId="176" fontId="0" fillId="0" borderId="0" xfId="0" applyNumberFormat="1" applyFont="1" applyFill="1" applyAlignment="1">
      <alignment horizontal="center" vertical="center"/>
    </xf>
    <xf numFmtId="179" fontId="39" fillId="0" borderId="16" xfId="0" applyNumberFormat="1" applyFont="1" applyFill="1" applyBorder="1" applyAlignment="1">
      <alignment horizontal="right" vertical="center"/>
    </xf>
    <xf numFmtId="179" fontId="39" fillId="0" borderId="0" xfId="0" applyNumberFormat="1" applyFont="1" applyFill="1" applyBorder="1" applyAlignment="1" applyProtection="1">
      <alignment horizontal="right" vertical="center"/>
      <protection/>
    </xf>
    <xf numFmtId="179" fontId="40" fillId="0" borderId="0" xfId="0" applyNumberFormat="1" applyFont="1" applyFill="1" applyBorder="1" applyAlignment="1">
      <alignment horizontal="right" vertical="center"/>
    </xf>
    <xf numFmtId="179" fontId="40" fillId="0" borderId="0" xfId="0" applyNumberFormat="1" applyFont="1" applyFill="1" applyBorder="1" applyAlignment="1" applyProtection="1">
      <alignment horizontal="right" vertical="center"/>
      <protection/>
    </xf>
    <xf numFmtId="179" fontId="40" fillId="0" borderId="12" xfId="0" applyNumberFormat="1" applyFont="1" applyFill="1" applyBorder="1" applyAlignment="1">
      <alignment horizontal="right" vertical="center"/>
    </xf>
    <xf numFmtId="179" fontId="40" fillId="0" borderId="12" xfId="0" applyNumberFormat="1" applyFont="1" applyFill="1" applyBorder="1" applyAlignment="1" applyProtection="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T60"/>
  <sheetViews>
    <sheetView zoomScale="75" zoomScaleNormal="75" zoomScalePageLayoutView="0" workbookViewId="0" topLeftCell="I1">
      <selection activeCell="S1" sqref="S1"/>
    </sheetView>
  </sheetViews>
  <sheetFormatPr defaultColWidth="10.59765625" defaultRowHeight="15"/>
  <cols>
    <col min="1" max="1" width="15.5" style="11" customWidth="1"/>
    <col min="2" max="2" width="13" style="11" customWidth="1"/>
    <col min="3" max="3" width="14.19921875" style="11" customWidth="1"/>
    <col min="4" max="4" width="12.59765625" style="11" customWidth="1"/>
    <col min="5" max="5" width="13.09765625" style="11" customWidth="1"/>
    <col min="6" max="6" width="12.59765625" style="11" customWidth="1"/>
    <col min="7" max="8" width="13.09765625" style="11" customWidth="1"/>
    <col min="9" max="9" width="14.09765625" style="11" customWidth="1"/>
    <col min="10" max="10" width="12.59765625" style="11" customWidth="1"/>
    <col min="11" max="11" width="15.3984375" style="11" customWidth="1"/>
    <col min="12" max="12" width="12.59765625" style="11" customWidth="1"/>
    <col min="13" max="13" width="14.19921875" style="11" customWidth="1"/>
    <col min="14" max="14" width="12.59765625" style="11" customWidth="1"/>
    <col min="15" max="15" width="13.19921875" style="11" customWidth="1"/>
    <col min="16" max="16" width="12.59765625" style="11" customWidth="1"/>
    <col min="17" max="17" width="13.5" style="11" customWidth="1"/>
    <col min="18" max="19" width="12.59765625" style="11" customWidth="1"/>
    <col min="20" max="20" width="5.59765625" style="11" customWidth="1"/>
    <col min="21" max="16384" width="10.59765625" style="11" customWidth="1"/>
  </cols>
  <sheetData>
    <row r="1" spans="1:19" s="21" customFormat="1" ht="19.5" customHeight="1">
      <c r="A1" s="52" t="s">
        <v>16</v>
      </c>
      <c r="S1" s="53" t="s">
        <v>17</v>
      </c>
    </row>
    <row r="2" spans="1:20" ht="24.75" customHeight="1">
      <c r="A2" s="167" t="s">
        <v>18</v>
      </c>
      <c r="B2" s="167"/>
      <c r="C2" s="167"/>
      <c r="D2" s="167"/>
      <c r="E2" s="167"/>
      <c r="F2" s="167"/>
      <c r="G2" s="167"/>
      <c r="H2" s="167"/>
      <c r="I2" s="167"/>
      <c r="J2" s="167"/>
      <c r="K2" s="167"/>
      <c r="L2" s="167"/>
      <c r="M2" s="167"/>
      <c r="N2" s="167"/>
      <c r="O2" s="167"/>
      <c r="P2" s="167"/>
      <c r="Q2" s="167"/>
      <c r="R2" s="167"/>
      <c r="S2" s="167"/>
      <c r="T2" s="167"/>
    </row>
    <row r="3" spans="1:20" ht="19.5" customHeight="1">
      <c r="A3" s="168" t="s">
        <v>19</v>
      </c>
      <c r="B3" s="168"/>
      <c r="C3" s="168"/>
      <c r="D3" s="168"/>
      <c r="E3" s="168"/>
      <c r="F3" s="168"/>
      <c r="G3" s="168"/>
      <c r="H3" s="168"/>
      <c r="I3" s="168"/>
      <c r="J3" s="54"/>
      <c r="K3" s="168" t="s">
        <v>20</v>
      </c>
      <c r="L3" s="168"/>
      <c r="M3" s="168"/>
      <c r="N3" s="168"/>
      <c r="O3" s="168"/>
      <c r="P3" s="168"/>
      <c r="Q3" s="168"/>
      <c r="R3" s="168"/>
      <c r="S3" s="168"/>
      <c r="T3" s="55"/>
    </row>
    <row r="4" spans="1:19" ht="19.5" customHeight="1">
      <c r="A4" s="169" t="s">
        <v>21</v>
      </c>
      <c r="B4" s="169"/>
      <c r="C4" s="169"/>
      <c r="D4" s="169"/>
      <c r="E4" s="169"/>
      <c r="F4" s="169"/>
      <c r="G4" s="169"/>
      <c r="H4" s="169"/>
      <c r="I4" s="169"/>
      <c r="J4" s="56"/>
      <c r="K4" s="169" t="s">
        <v>22</v>
      </c>
      <c r="L4" s="169"/>
      <c r="M4" s="169"/>
      <c r="N4" s="169"/>
      <c r="O4" s="169"/>
      <c r="P4" s="169"/>
      <c r="Q4" s="169"/>
      <c r="R4" s="169"/>
      <c r="S4" s="169"/>
    </row>
    <row r="5" spans="1:19" ht="18" customHeight="1" thickBot="1">
      <c r="A5" s="27"/>
      <c r="B5" s="56"/>
      <c r="C5" s="56"/>
      <c r="D5" s="56"/>
      <c r="E5" s="56"/>
      <c r="F5" s="56"/>
      <c r="G5" s="56"/>
      <c r="H5" s="56"/>
      <c r="I5" s="7" t="s">
        <v>0</v>
      </c>
      <c r="J5" s="7"/>
      <c r="L5" s="56"/>
      <c r="M5" s="56"/>
      <c r="N5" s="56"/>
      <c r="O5" s="56"/>
      <c r="P5" s="56"/>
      <c r="Q5" s="56"/>
      <c r="R5" s="56"/>
      <c r="S5" s="7" t="s">
        <v>0</v>
      </c>
    </row>
    <row r="6" spans="1:19" ht="18" customHeight="1">
      <c r="A6" s="172" t="s">
        <v>1</v>
      </c>
      <c r="B6" s="165" t="s">
        <v>23</v>
      </c>
      <c r="C6" s="166"/>
      <c r="D6" s="165" t="s">
        <v>2</v>
      </c>
      <c r="E6" s="166"/>
      <c r="F6" s="165" t="s">
        <v>3</v>
      </c>
      <c r="G6" s="166"/>
      <c r="H6" s="165" t="s">
        <v>4</v>
      </c>
      <c r="I6" s="176"/>
      <c r="J6" s="56"/>
      <c r="K6" s="172" t="s">
        <v>1</v>
      </c>
      <c r="L6" s="176" t="s">
        <v>24</v>
      </c>
      <c r="M6" s="174"/>
      <c r="N6" s="165" t="s">
        <v>5</v>
      </c>
      <c r="O6" s="174"/>
      <c r="P6" s="165" t="s">
        <v>6</v>
      </c>
      <c r="Q6" s="174"/>
      <c r="R6" s="165" t="s">
        <v>7</v>
      </c>
      <c r="S6" s="175"/>
    </row>
    <row r="7" spans="1:19" ht="18" customHeight="1">
      <c r="A7" s="173"/>
      <c r="B7" s="43" t="s">
        <v>25</v>
      </c>
      <c r="C7" s="43" t="s">
        <v>26</v>
      </c>
      <c r="D7" s="43" t="s">
        <v>25</v>
      </c>
      <c r="E7" s="43" t="s">
        <v>26</v>
      </c>
      <c r="F7" s="43" t="s">
        <v>25</v>
      </c>
      <c r="G7" s="43" t="s">
        <v>26</v>
      </c>
      <c r="H7" s="43" t="s">
        <v>25</v>
      </c>
      <c r="I7" s="44" t="s">
        <v>26</v>
      </c>
      <c r="J7" s="6"/>
      <c r="K7" s="173"/>
      <c r="L7" s="43" t="s">
        <v>25</v>
      </c>
      <c r="M7" s="43" t="s">
        <v>26</v>
      </c>
      <c r="N7" s="43" t="s">
        <v>25</v>
      </c>
      <c r="O7" s="43" t="s">
        <v>26</v>
      </c>
      <c r="P7" s="43" t="s">
        <v>25</v>
      </c>
      <c r="Q7" s="43" t="s">
        <v>26</v>
      </c>
      <c r="R7" s="43" t="s">
        <v>25</v>
      </c>
      <c r="S7" s="44" t="s">
        <v>26</v>
      </c>
    </row>
    <row r="8" spans="1:19" ht="18" customHeight="1">
      <c r="A8" s="113" t="s">
        <v>137</v>
      </c>
      <c r="B8" s="103">
        <f>SUM(D8,F8,H8)</f>
        <v>2398846</v>
      </c>
      <c r="C8" s="103">
        <f>SUM(E8,G8,I8)</f>
        <v>43241703</v>
      </c>
      <c r="D8" s="8">
        <v>43097</v>
      </c>
      <c r="E8" s="8">
        <v>1132174</v>
      </c>
      <c r="F8" s="8">
        <v>210476</v>
      </c>
      <c r="G8" s="8">
        <v>7555848</v>
      </c>
      <c r="H8" s="8">
        <v>2145273</v>
      </c>
      <c r="I8" s="8">
        <v>34553681</v>
      </c>
      <c r="J8" s="5"/>
      <c r="K8" s="113" t="s">
        <v>153</v>
      </c>
      <c r="L8" s="8">
        <v>1049620</v>
      </c>
      <c r="M8" s="8">
        <v>16544852</v>
      </c>
      <c r="N8" s="8">
        <v>379676</v>
      </c>
      <c r="O8" s="8">
        <v>10116273</v>
      </c>
      <c r="P8" s="8">
        <v>966108</v>
      </c>
      <c r="Q8" s="8">
        <v>16552495</v>
      </c>
      <c r="R8" s="8">
        <v>3442</v>
      </c>
      <c r="S8" s="8">
        <v>28083</v>
      </c>
    </row>
    <row r="9" spans="1:19" ht="18" customHeight="1">
      <c r="A9" s="114" t="s">
        <v>138</v>
      </c>
      <c r="B9" s="103">
        <f aca="true" t="shared" si="0" ref="B9:C27">SUM(D9,F9,H9)</f>
        <v>2061761</v>
      </c>
      <c r="C9" s="103">
        <f t="shared" si="0"/>
        <v>30258269</v>
      </c>
      <c r="D9" s="8">
        <v>21839</v>
      </c>
      <c r="E9" s="8">
        <v>433580</v>
      </c>
      <c r="F9" s="8">
        <v>111045</v>
      </c>
      <c r="G9" s="8">
        <v>2404810</v>
      </c>
      <c r="H9" s="8">
        <v>1928877</v>
      </c>
      <c r="I9" s="8">
        <v>27419879</v>
      </c>
      <c r="J9" s="5"/>
      <c r="K9" s="114" t="s">
        <v>138</v>
      </c>
      <c r="L9" s="8">
        <v>932943</v>
      </c>
      <c r="M9" s="8">
        <v>14476062</v>
      </c>
      <c r="N9" s="8">
        <v>289984</v>
      </c>
      <c r="O9" s="8">
        <v>5808996</v>
      </c>
      <c r="P9" s="8">
        <v>833203</v>
      </c>
      <c r="Q9" s="8">
        <v>9937854</v>
      </c>
      <c r="R9" s="8">
        <v>5631</v>
      </c>
      <c r="S9" s="8">
        <v>35357</v>
      </c>
    </row>
    <row r="10" spans="1:19" ht="18" customHeight="1">
      <c r="A10" s="114" t="s">
        <v>139</v>
      </c>
      <c r="B10" s="103">
        <f t="shared" si="0"/>
        <v>1835659</v>
      </c>
      <c r="C10" s="103">
        <f t="shared" si="0"/>
        <v>29370280</v>
      </c>
      <c r="D10" s="8">
        <v>25380</v>
      </c>
      <c r="E10" s="8">
        <v>599518</v>
      </c>
      <c r="F10" s="8">
        <v>193430</v>
      </c>
      <c r="G10" s="8">
        <v>4383738</v>
      </c>
      <c r="H10" s="8">
        <v>1616849</v>
      </c>
      <c r="I10" s="8">
        <v>24387024</v>
      </c>
      <c r="J10" s="5"/>
      <c r="K10" s="114" t="s">
        <v>154</v>
      </c>
      <c r="L10" s="8">
        <v>795765</v>
      </c>
      <c r="M10" s="8">
        <v>12169276</v>
      </c>
      <c r="N10" s="8">
        <v>315331</v>
      </c>
      <c r="O10" s="8">
        <v>7428034</v>
      </c>
      <c r="P10" s="8">
        <v>720593</v>
      </c>
      <c r="Q10" s="8">
        <v>9708516</v>
      </c>
      <c r="R10" s="8">
        <v>3970</v>
      </c>
      <c r="S10" s="8">
        <v>64454</v>
      </c>
    </row>
    <row r="11" spans="1:19" ht="18" customHeight="1">
      <c r="A11" s="114" t="s">
        <v>140</v>
      </c>
      <c r="B11" s="103">
        <f t="shared" si="0"/>
        <v>1727047</v>
      </c>
      <c r="C11" s="103">
        <f t="shared" si="0"/>
        <v>26335184</v>
      </c>
      <c r="D11" s="8">
        <v>34261</v>
      </c>
      <c r="E11" s="8">
        <v>681810</v>
      </c>
      <c r="F11" s="8">
        <v>167670</v>
      </c>
      <c r="G11" s="8">
        <v>4748466</v>
      </c>
      <c r="H11" s="8">
        <v>1525116</v>
      </c>
      <c r="I11" s="8">
        <v>20904908</v>
      </c>
      <c r="J11" s="5"/>
      <c r="K11" s="114" t="s">
        <v>180</v>
      </c>
      <c r="L11" s="8">
        <v>801759</v>
      </c>
      <c r="M11" s="8">
        <v>11799736</v>
      </c>
      <c r="N11" s="8">
        <v>289117</v>
      </c>
      <c r="O11" s="8">
        <v>6583953</v>
      </c>
      <c r="P11" s="8">
        <v>633170</v>
      </c>
      <c r="Q11" s="8">
        <v>7922315</v>
      </c>
      <c r="R11" s="8">
        <v>3001</v>
      </c>
      <c r="S11" s="8">
        <v>29180</v>
      </c>
    </row>
    <row r="12" spans="1:19" ht="18" customHeight="1">
      <c r="A12" s="123" t="s">
        <v>211</v>
      </c>
      <c r="B12" s="24">
        <f>SUM(B14:B27)</f>
        <v>1760292</v>
      </c>
      <c r="C12" s="24">
        <f aca="true" t="shared" si="1" ref="C12:I12">SUM(C14:C27)</f>
        <v>28001552</v>
      </c>
      <c r="D12" s="24">
        <f t="shared" si="1"/>
        <v>95456</v>
      </c>
      <c r="E12" s="24">
        <f t="shared" si="1"/>
        <v>3037370</v>
      </c>
      <c r="F12" s="24">
        <f t="shared" si="1"/>
        <v>125939</v>
      </c>
      <c r="G12" s="24">
        <f t="shared" si="1"/>
        <v>3041668</v>
      </c>
      <c r="H12" s="24">
        <f t="shared" si="1"/>
        <v>1538897</v>
      </c>
      <c r="I12" s="24">
        <f t="shared" si="1"/>
        <v>21922514</v>
      </c>
      <c r="J12" s="36"/>
      <c r="K12" s="123" t="s">
        <v>212</v>
      </c>
      <c r="L12" s="24">
        <f>SUM(L14:L27)</f>
        <v>851159</v>
      </c>
      <c r="M12" s="24">
        <f aca="true" t="shared" si="2" ref="M12:S12">SUM(M14:M27)</f>
        <v>12822202</v>
      </c>
      <c r="N12" s="24">
        <f t="shared" si="2"/>
        <v>344383</v>
      </c>
      <c r="O12" s="24">
        <f t="shared" si="2"/>
        <v>7878812</v>
      </c>
      <c r="P12" s="24">
        <f t="shared" si="2"/>
        <v>610308</v>
      </c>
      <c r="Q12" s="24">
        <f t="shared" si="2"/>
        <v>8023209</v>
      </c>
      <c r="R12" s="24">
        <f t="shared" si="2"/>
        <v>818</v>
      </c>
      <c r="S12" s="24">
        <f t="shared" si="2"/>
        <v>11566</v>
      </c>
    </row>
    <row r="13" spans="1:19" ht="18" customHeight="1">
      <c r="A13" s="57"/>
      <c r="B13" s="7"/>
      <c r="C13" s="7"/>
      <c r="D13" s="7"/>
      <c r="E13" s="7"/>
      <c r="F13" s="7"/>
      <c r="G13" s="7"/>
      <c r="H13" s="7"/>
      <c r="I13" s="7"/>
      <c r="J13" s="6"/>
      <c r="K13" s="57"/>
      <c r="L13" s="7"/>
      <c r="M13" s="7"/>
      <c r="N13" s="7"/>
      <c r="O13" s="7"/>
      <c r="P13" s="7"/>
      <c r="Q13" s="7"/>
      <c r="R13" s="7"/>
      <c r="S13" s="7"/>
    </row>
    <row r="14" spans="1:20" ht="18" customHeight="1">
      <c r="A14" s="113" t="s">
        <v>142</v>
      </c>
      <c r="B14" s="103">
        <f t="shared" si="0"/>
        <v>80001</v>
      </c>
      <c r="C14" s="103">
        <f t="shared" si="0"/>
        <v>1230180</v>
      </c>
      <c r="D14" s="7">
        <v>171</v>
      </c>
      <c r="E14" s="7">
        <v>3150</v>
      </c>
      <c r="F14" s="7">
        <v>16599</v>
      </c>
      <c r="G14" s="7">
        <v>337550</v>
      </c>
      <c r="H14" s="7">
        <v>63231</v>
      </c>
      <c r="I14" s="7">
        <v>889480</v>
      </c>
      <c r="J14" s="5"/>
      <c r="K14" s="113" t="s">
        <v>215</v>
      </c>
      <c r="L14" s="7">
        <v>80001</v>
      </c>
      <c r="M14" s="7">
        <v>1230180</v>
      </c>
      <c r="N14" s="7">
        <v>16696</v>
      </c>
      <c r="O14" s="7">
        <v>339210</v>
      </c>
      <c r="P14" s="7">
        <v>29519</v>
      </c>
      <c r="Q14" s="7">
        <v>391547</v>
      </c>
      <c r="R14" s="7">
        <v>161</v>
      </c>
      <c r="S14" s="7">
        <v>3480</v>
      </c>
      <c r="T14" s="5"/>
    </row>
    <row r="15" spans="1:20" ht="18" customHeight="1">
      <c r="A15" s="58" t="s">
        <v>213</v>
      </c>
      <c r="B15" s="103">
        <f t="shared" si="0"/>
        <v>128063</v>
      </c>
      <c r="C15" s="103">
        <f t="shared" si="0"/>
        <v>1913258</v>
      </c>
      <c r="D15" s="7">
        <v>4351</v>
      </c>
      <c r="E15" s="7">
        <v>86180</v>
      </c>
      <c r="F15" s="7">
        <v>4211</v>
      </c>
      <c r="G15" s="7">
        <v>91838</v>
      </c>
      <c r="H15" s="7">
        <v>119501</v>
      </c>
      <c r="I15" s="7">
        <v>1735240</v>
      </c>
      <c r="J15" s="5"/>
      <c r="K15" s="58" t="s">
        <v>167</v>
      </c>
      <c r="L15" s="7">
        <v>62795</v>
      </c>
      <c r="M15" s="7">
        <v>936318</v>
      </c>
      <c r="N15" s="7">
        <v>25895</v>
      </c>
      <c r="O15" s="7">
        <v>416630</v>
      </c>
      <c r="P15" s="7">
        <v>39361</v>
      </c>
      <c r="Q15" s="7">
        <v>560080</v>
      </c>
      <c r="R15" s="7">
        <v>12</v>
      </c>
      <c r="S15" s="7">
        <v>230</v>
      </c>
      <c r="T15" s="5"/>
    </row>
    <row r="16" spans="1:20" ht="18" customHeight="1">
      <c r="A16" s="58" t="s">
        <v>143</v>
      </c>
      <c r="B16" s="103">
        <f t="shared" si="0"/>
        <v>128871</v>
      </c>
      <c r="C16" s="103">
        <f t="shared" si="0"/>
        <v>1913286</v>
      </c>
      <c r="D16" s="7">
        <v>1887</v>
      </c>
      <c r="E16" s="7">
        <v>64400</v>
      </c>
      <c r="F16" s="7">
        <v>5032</v>
      </c>
      <c r="G16" s="7">
        <v>105146</v>
      </c>
      <c r="H16" s="7">
        <v>121952</v>
      </c>
      <c r="I16" s="7">
        <v>1743740</v>
      </c>
      <c r="J16" s="5"/>
      <c r="K16" s="58" t="s">
        <v>214</v>
      </c>
      <c r="L16" s="7">
        <v>73482</v>
      </c>
      <c r="M16" s="7">
        <v>1109262</v>
      </c>
      <c r="N16" s="7">
        <v>7588</v>
      </c>
      <c r="O16" s="7">
        <v>124905</v>
      </c>
      <c r="P16" s="7">
        <v>47770</v>
      </c>
      <c r="Q16" s="7">
        <v>678819</v>
      </c>
      <c r="R16" s="7">
        <v>31</v>
      </c>
      <c r="S16" s="7">
        <v>300</v>
      </c>
      <c r="T16" s="5"/>
    </row>
    <row r="17" spans="1:20" ht="18" customHeight="1">
      <c r="A17" s="58" t="s">
        <v>144</v>
      </c>
      <c r="B17" s="103">
        <f t="shared" si="0"/>
        <v>152692</v>
      </c>
      <c r="C17" s="103">
        <f t="shared" si="0"/>
        <v>2141301</v>
      </c>
      <c r="D17" s="7">
        <v>836</v>
      </c>
      <c r="E17" s="7">
        <v>34500</v>
      </c>
      <c r="F17" s="7">
        <v>2271</v>
      </c>
      <c r="G17" s="7">
        <v>27466</v>
      </c>
      <c r="H17" s="7">
        <v>149585</v>
      </c>
      <c r="I17" s="7">
        <v>2079335</v>
      </c>
      <c r="J17" s="5"/>
      <c r="K17" s="58" t="s">
        <v>216</v>
      </c>
      <c r="L17" s="7">
        <v>77953</v>
      </c>
      <c r="M17" s="7">
        <v>1156131</v>
      </c>
      <c r="N17" s="7">
        <v>33850</v>
      </c>
      <c r="O17" s="7">
        <v>434943</v>
      </c>
      <c r="P17" s="7">
        <v>40830</v>
      </c>
      <c r="Q17" s="7">
        <v>549677</v>
      </c>
      <c r="R17" s="7">
        <v>59</v>
      </c>
      <c r="S17" s="7">
        <v>550</v>
      </c>
      <c r="T17" s="5"/>
    </row>
    <row r="18" spans="1:20" ht="18" customHeight="1">
      <c r="A18" s="57"/>
      <c r="B18" s="103"/>
      <c r="C18" s="103"/>
      <c r="D18" s="7"/>
      <c r="E18" s="7"/>
      <c r="F18" s="7"/>
      <c r="G18" s="7"/>
      <c r="H18" s="7"/>
      <c r="I18" s="7"/>
      <c r="J18" s="6"/>
      <c r="K18" s="57"/>
      <c r="L18" s="7"/>
      <c r="M18" s="7"/>
      <c r="N18" s="7"/>
      <c r="O18" s="7"/>
      <c r="P18" s="7"/>
      <c r="Q18" s="7"/>
      <c r="R18" s="7"/>
      <c r="S18" s="7"/>
      <c r="T18" s="5"/>
    </row>
    <row r="19" spans="1:20" ht="18" customHeight="1">
      <c r="A19" s="58" t="s">
        <v>145</v>
      </c>
      <c r="B19" s="103">
        <f t="shared" si="0"/>
        <v>203214</v>
      </c>
      <c r="C19" s="103">
        <f t="shared" si="0"/>
        <v>2826352</v>
      </c>
      <c r="D19" s="8" t="s">
        <v>219</v>
      </c>
      <c r="E19" s="8" t="s">
        <v>219</v>
      </c>
      <c r="F19" s="7">
        <v>9211</v>
      </c>
      <c r="G19" s="7">
        <v>252654</v>
      </c>
      <c r="H19" s="7">
        <v>194003</v>
      </c>
      <c r="I19" s="7">
        <v>2573698</v>
      </c>
      <c r="J19" s="5"/>
      <c r="K19" s="58" t="s">
        <v>217</v>
      </c>
      <c r="L19" s="7">
        <v>79316</v>
      </c>
      <c r="M19" s="7">
        <v>1283717</v>
      </c>
      <c r="N19" s="7">
        <v>41601</v>
      </c>
      <c r="O19" s="7">
        <v>631071</v>
      </c>
      <c r="P19" s="7">
        <v>82297</v>
      </c>
      <c r="Q19" s="7">
        <v>911564</v>
      </c>
      <c r="R19" s="8" t="s">
        <v>219</v>
      </c>
      <c r="S19" s="8" t="s">
        <v>220</v>
      </c>
      <c r="T19" s="5"/>
    </row>
    <row r="20" spans="1:20" ht="18" customHeight="1">
      <c r="A20" s="58" t="s">
        <v>146</v>
      </c>
      <c r="B20" s="103">
        <f t="shared" si="0"/>
        <v>199233</v>
      </c>
      <c r="C20" s="103">
        <f t="shared" si="0"/>
        <v>3836521</v>
      </c>
      <c r="D20" s="7">
        <v>19589</v>
      </c>
      <c r="E20" s="7">
        <v>962140</v>
      </c>
      <c r="F20" s="7">
        <v>11748</v>
      </c>
      <c r="G20" s="7">
        <v>240091</v>
      </c>
      <c r="H20" s="7">
        <v>167896</v>
      </c>
      <c r="I20" s="7">
        <v>2634290</v>
      </c>
      <c r="J20" s="5"/>
      <c r="K20" s="58" t="s">
        <v>169</v>
      </c>
      <c r="L20" s="7">
        <v>99785</v>
      </c>
      <c r="M20" s="7">
        <v>1476213</v>
      </c>
      <c r="N20" s="7">
        <v>43065</v>
      </c>
      <c r="O20" s="7">
        <v>1536708</v>
      </c>
      <c r="P20" s="7">
        <v>56241</v>
      </c>
      <c r="Q20" s="7">
        <v>821694</v>
      </c>
      <c r="R20" s="7">
        <v>142</v>
      </c>
      <c r="S20" s="7">
        <v>1906</v>
      </c>
      <c r="T20" s="5"/>
    </row>
    <row r="21" spans="1:20" ht="18" customHeight="1">
      <c r="A21" s="58" t="s">
        <v>147</v>
      </c>
      <c r="B21" s="103">
        <f t="shared" si="0"/>
        <v>151441</v>
      </c>
      <c r="C21" s="103">
        <f t="shared" si="0"/>
        <v>2138827</v>
      </c>
      <c r="D21" s="7">
        <v>6251</v>
      </c>
      <c r="E21" s="7">
        <v>155715</v>
      </c>
      <c r="F21" s="7">
        <v>5260</v>
      </c>
      <c r="G21" s="7">
        <v>103945</v>
      </c>
      <c r="H21" s="7">
        <v>139930</v>
      </c>
      <c r="I21" s="7">
        <v>1879167</v>
      </c>
      <c r="J21" s="5"/>
      <c r="K21" s="58" t="s">
        <v>170</v>
      </c>
      <c r="L21" s="7">
        <v>77014</v>
      </c>
      <c r="M21" s="7">
        <v>1138035</v>
      </c>
      <c r="N21" s="7">
        <v>8819</v>
      </c>
      <c r="O21" s="7">
        <v>155057</v>
      </c>
      <c r="P21" s="7">
        <v>65385</v>
      </c>
      <c r="Q21" s="7">
        <v>842935</v>
      </c>
      <c r="R21" s="7">
        <v>223</v>
      </c>
      <c r="S21" s="7">
        <v>2800</v>
      </c>
      <c r="T21" s="5"/>
    </row>
    <row r="22" spans="1:20" ht="18" customHeight="1">
      <c r="A22" s="58" t="s">
        <v>148</v>
      </c>
      <c r="B22" s="103">
        <f t="shared" si="0"/>
        <v>153482</v>
      </c>
      <c r="C22" s="103">
        <f t="shared" si="0"/>
        <v>2157697</v>
      </c>
      <c r="D22" s="8" t="s">
        <v>219</v>
      </c>
      <c r="E22" s="8" t="s">
        <v>219</v>
      </c>
      <c r="F22" s="7">
        <v>11169</v>
      </c>
      <c r="G22" s="7">
        <v>265538</v>
      </c>
      <c r="H22" s="7">
        <v>142313</v>
      </c>
      <c r="I22" s="7">
        <v>1892159</v>
      </c>
      <c r="J22" s="5"/>
      <c r="K22" s="58" t="s">
        <v>171</v>
      </c>
      <c r="L22" s="7">
        <v>64897</v>
      </c>
      <c r="M22" s="7">
        <v>996501</v>
      </c>
      <c r="N22" s="7">
        <v>11662</v>
      </c>
      <c r="O22" s="7">
        <v>213138</v>
      </c>
      <c r="P22" s="7">
        <v>76893</v>
      </c>
      <c r="Q22" s="7">
        <v>947508</v>
      </c>
      <c r="R22" s="7">
        <v>30</v>
      </c>
      <c r="S22" s="7">
        <v>550</v>
      </c>
      <c r="T22" s="5"/>
    </row>
    <row r="23" spans="1:20" ht="18" customHeight="1">
      <c r="A23" s="57"/>
      <c r="B23" s="103"/>
      <c r="C23" s="103"/>
      <c r="D23" s="7"/>
      <c r="E23" s="7"/>
      <c r="F23" s="7"/>
      <c r="G23" s="7"/>
      <c r="H23" s="7"/>
      <c r="I23" s="7"/>
      <c r="J23" s="6"/>
      <c r="K23" s="57"/>
      <c r="L23" s="7"/>
      <c r="M23" s="7"/>
      <c r="N23" s="7"/>
      <c r="O23" s="7"/>
      <c r="P23" s="7"/>
      <c r="Q23" s="7"/>
      <c r="R23" s="7"/>
      <c r="S23" s="7"/>
      <c r="T23" s="5"/>
    </row>
    <row r="24" spans="1:20" ht="18" customHeight="1">
      <c r="A24" s="58" t="s">
        <v>149</v>
      </c>
      <c r="B24" s="103">
        <f t="shared" si="0"/>
        <v>157425</v>
      </c>
      <c r="C24" s="103">
        <f t="shared" si="0"/>
        <v>2918358</v>
      </c>
      <c r="D24" s="7">
        <v>19063</v>
      </c>
      <c r="E24" s="7">
        <v>461600</v>
      </c>
      <c r="F24" s="7">
        <v>19723</v>
      </c>
      <c r="G24" s="7">
        <v>608730</v>
      </c>
      <c r="H24" s="7">
        <v>118639</v>
      </c>
      <c r="I24" s="7">
        <v>1848028</v>
      </c>
      <c r="J24" s="5"/>
      <c r="K24" s="58" t="s">
        <v>172</v>
      </c>
      <c r="L24" s="7">
        <v>64553</v>
      </c>
      <c r="M24" s="7">
        <v>999801</v>
      </c>
      <c r="N24" s="7">
        <v>46891</v>
      </c>
      <c r="O24" s="7">
        <v>1204108</v>
      </c>
      <c r="P24" s="7">
        <v>45910</v>
      </c>
      <c r="Q24" s="7">
        <v>714049</v>
      </c>
      <c r="R24" s="7">
        <v>71</v>
      </c>
      <c r="S24" s="7">
        <v>400</v>
      </c>
      <c r="T24" s="5"/>
    </row>
    <row r="25" spans="1:20" ht="18" customHeight="1">
      <c r="A25" s="58" t="s">
        <v>150</v>
      </c>
      <c r="B25" s="103">
        <f t="shared" si="0"/>
        <v>132850</v>
      </c>
      <c r="C25" s="103">
        <f t="shared" si="0"/>
        <v>1938314</v>
      </c>
      <c r="D25" s="7">
        <v>4080</v>
      </c>
      <c r="E25" s="7">
        <v>55510</v>
      </c>
      <c r="F25" s="7">
        <v>2212</v>
      </c>
      <c r="G25" s="7">
        <v>63026</v>
      </c>
      <c r="H25" s="7">
        <v>126558</v>
      </c>
      <c r="I25" s="7">
        <v>1819778</v>
      </c>
      <c r="J25" s="5"/>
      <c r="K25" s="58" t="s">
        <v>173</v>
      </c>
      <c r="L25" s="7">
        <v>65862</v>
      </c>
      <c r="M25" s="7">
        <v>976119</v>
      </c>
      <c r="N25" s="7">
        <v>12128</v>
      </c>
      <c r="O25" s="7">
        <v>248092</v>
      </c>
      <c r="P25" s="7">
        <v>54785</v>
      </c>
      <c r="Q25" s="7">
        <v>712903</v>
      </c>
      <c r="R25" s="7">
        <v>75</v>
      </c>
      <c r="S25" s="7">
        <v>1200</v>
      </c>
      <c r="T25" s="5"/>
    </row>
    <row r="26" spans="1:20" ht="18" customHeight="1">
      <c r="A26" s="58" t="s">
        <v>151</v>
      </c>
      <c r="B26" s="103">
        <f t="shared" si="0"/>
        <v>176728</v>
      </c>
      <c r="C26" s="103">
        <f t="shared" si="0"/>
        <v>3693667</v>
      </c>
      <c r="D26" s="7">
        <v>37275</v>
      </c>
      <c r="E26" s="7">
        <v>1190675</v>
      </c>
      <c r="F26" s="7">
        <v>35757</v>
      </c>
      <c r="G26" s="7">
        <v>884634</v>
      </c>
      <c r="H26" s="7">
        <v>103696</v>
      </c>
      <c r="I26" s="7">
        <v>1618358</v>
      </c>
      <c r="J26" s="5"/>
      <c r="K26" s="58" t="s">
        <v>174</v>
      </c>
      <c r="L26" s="37">
        <v>54971</v>
      </c>
      <c r="M26" s="7">
        <v>792144</v>
      </c>
      <c r="N26" s="7">
        <v>92548</v>
      </c>
      <c r="O26" s="7">
        <v>2522229</v>
      </c>
      <c r="P26" s="7">
        <v>29209</v>
      </c>
      <c r="Q26" s="7">
        <v>379294</v>
      </c>
      <c r="R26" s="8" t="s">
        <v>219</v>
      </c>
      <c r="S26" s="8" t="s">
        <v>219</v>
      </c>
      <c r="T26" s="5"/>
    </row>
    <row r="27" spans="1:20" ht="18" customHeight="1">
      <c r="A27" s="60" t="s">
        <v>152</v>
      </c>
      <c r="B27" s="134">
        <f t="shared" si="0"/>
        <v>96292</v>
      </c>
      <c r="C27" s="134">
        <f t="shared" si="0"/>
        <v>1293791</v>
      </c>
      <c r="D27" s="10">
        <v>1953</v>
      </c>
      <c r="E27" s="10">
        <v>23500</v>
      </c>
      <c r="F27" s="10">
        <v>2746</v>
      </c>
      <c r="G27" s="10">
        <v>61050</v>
      </c>
      <c r="H27" s="10">
        <v>91593</v>
      </c>
      <c r="I27" s="10">
        <v>1209241</v>
      </c>
      <c r="J27" s="5"/>
      <c r="K27" s="60" t="s">
        <v>218</v>
      </c>
      <c r="L27" s="38">
        <v>50530</v>
      </c>
      <c r="M27" s="20">
        <v>727781</v>
      </c>
      <c r="N27" s="20">
        <v>3640</v>
      </c>
      <c r="O27" s="20">
        <v>52721</v>
      </c>
      <c r="P27" s="20">
        <v>42108</v>
      </c>
      <c r="Q27" s="20">
        <v>513139</v>
      </c>
      <c r="R27" s="20">
        <v>14</v>
      </c>
      <c r="S27" s="20">
        <v>150</v>
      </c>
      <c r="T27" s="5"/>
    </row>
    <row r="28" spans="1:11" ht="15" customHeight="1">
      <c r="A28" s="11" t="s">
        <v>27</v>
      </c>
      <c r="K28" s="11" t="s">
        <v>28</v>
      </c>
    </row>
    <row r="29" ht="15" customHeight="1"/>
    <row r="30" ht="15" customHeight="1"/>
    <row r="31" ht="15" customHeight="1"/>
    <row r="32" ht="15" customHeight="1"/>
    <row r="33" ht="15" customHeight="1"/>
    <row r="34" spans="10:20" ht="15" customHeight="1">
      <c r="J34" s="56"/>
      <c r="K34" s="56"/>
      <c r="L34" s="56"/>
      <c r="M34" s="56"/>
      <c r="N34" s="56"/>
      <c r="O34" s="56"/>
      <c r="P34" s="56"/>
      <c r="Q34" s="56"/>
      <c r="R34" s="56"/>
      <c r="S34" s="56"/>
      <c r="T34" s="56"/>
    </row>
    <row r="35" spans="1:19" ht="19.5" customHeight="1">
      <c r="A35" s="168" t="s">
        <v>29</v>
      </c>
      <c r="B35" s="168"/>
      <c r="C35" s="168"/>
      <c r="D35" s="168"/>
      <c r="E35" s="168"/>
      <c r="F35" s="168"/>
      <c r="G35" s="168"/>
      <c r="H35" s="168"/>
      <c r="I35" s="168"/>
      <c r="J35" s="168"/>
      <c r="K35" s="170"/>
      <c r="L35" s="170"/>
      <c r="M35" s="170"/>
      <c r="N35" s="170"/>
      <c r="O35" s="170"/>
      <c r="P35" s="170"/>
      <c r="Q35" s="170"/>
      <c r="R35" s="170"/>
      <c r="S35" s="170"/>
    </row>
    <row r="36" spans="1:19" ht="19.5" customHeight="1">
      <c r="A36" s="169" t="s">
        <v>30</v>
      </c>
      <c r="B36" s="169"/>
      <c r="C36" s="169"/>
      <c r="D36" s="169"/>
      <c r="E36" s="169"/>
      <c r="F36" s="169"/>
      <c r="G36" s="169"/>
      <c r="H36" s="169"/>
      <c r="I36" s="169"/>
      <c r="J36" s="169"/>
      <c r="K36" s="171"/>
      <c r="L36" s="171"/>
      <c r="M36" s="171"/>
      <c r="N36" s="171"/>
      <c r="O36" s="171"/>
      <c r="P36" s="171"/>
      <c r="Q36" s="171"/>
      <c r="R36" s="171"/>
      <c r="S36" s="171"/>
    </row>
    <row r="37" spans="2:20" ht="18" customHeight="1" thickBot="1">
      <c r="B37" s="56"/>
      <c r="C37" s="56"/>
      <c r="D37" s="56"/>
      <c r="E37" s="56"/>
      <c r="F37" s="56"/>
      <c r="G37" s="56"/>
      <c r="H37" s="56"/>
      <c r="I37" s="56"/>
      <c r="J37" s="7"/>
      <c r="K37" s="56"/>
      <c r="L37" s="56"/>
      <c r="M37" s="56"/>
      <c r="N37" s="56"/>
      <c r="O37" s="56"/>
      <c r="P37" s="56"/>
      <c r="Q37" s="56"/>
      <c r="R37" s="56"/>
      <c r="S37" s="7" t="s">
        <v>0</v>
      </c>
      <c r="T37" s="7"/>
    </row>
    <row r="38" spans="1:19" ht="18" customHeight="1">
      <c r="A38" s="172" t="s">
        <v>31</v>
      </c>
      <c r="B38" s="62" t="s">
        <v>8</v>
      </c>
      <c r="C38" s="63"/>
      <c r="D38" s="62" t="s">
        <v>9</v>
      </c>
      <c r="E38" s="63"/>
      <c r="F38" s="62" t="s">
        <v>10</v>
      </c>
      <c r="G38" s="63"/>
      <c r="H38" s="62" t="s">
        <v>11</v>
      </c>
      <c r="I38" s="63"/>
      <c r="J38" s="62" t="s">
        <v>12</v>
      </c>
      <c r="K38" s="63"/>
      <c r="L38" s="62" t="s">
        <v>13</v>
      </c>
      <c r="M38" s="63"/>
      <c r="N38" s="62" t="s">
        <v>14</v>
      </c>
      <c r="O38" s="63"/>
      <c r="P38" s="62" t="s">
        <v>32</v>
      </c>
      <c r="Q38" s="63"/>
      <c r="R38" s="64" t="s">
        <v>15</v>
      </c>
      <c r="S38" s="64"/>
    </row>
    <row r="39" spans="1:19" ht="18" customHeight="1">
      <c r="A39" s="173"/>
      <c r="B39" s="43" t="s">
        <v>25</v>
      </c>
      <c r="C39" s="43" t="s">
        <v>26</v>
      </c>
      <c r="D39" s="43" t="s">
        <v>25</v>
      </c>
      <c r="E39" s="43" t="s">
        <v>26</v>
      </c>
      <c r="F39" s="43" t="s">
        <v>25</v>
      </c>
      <c r="G39" s="43" t="s">
        <v>26</v>
      </c>
      <c r="H39" s="43" t="s">
        <v>25</v>
      </c>
      <c r="I39" s="43" t="s">
        <v>26</v>
      </c>
      <c r="J39" s="43" t="s">
        <v>25</v>
      </c>
      <c r="K39" s="43" t="s">
        <v>26</v>
      </c>
      <c r="L39" s="43" t="s">
        <v>25</v>
      </c>
      <c r="M39" s="43" t="s">
        <v>26</v>
      </c>
      <c r="N39" s="43" t="s">
        <v>25</v>
      </c>
      <c r="O39" s="43" t="s">
        <v>26</v>
      </c>
      <c r="P39" s="43" t="s">
        <v>25</v>
      </c>
      <c r="Q39" s="43" t="s">
        <v>26</v>
      </c>
      <c r="R39" s="43" t="s">
        <v>25</v>
      </c>
      <c r="S39" s="44" t="s">
        <v>26</v>
      </c>
    </row>
    <row r="40" spans="1:19" ht="18" customHeight="1">
      <c r="A40" s="113" t="s">
        <v>153</v>
      </c>
      <c r="B40" s="8">
        <v>1235116</v>
      </c>
      <c r="C40" s="8">
        <v>19783833</v>
      </c>
      <c r="D40" s="8">
        <v>72894</v>
      </c>
      <c r="E40" s="8">
        <v>1140248</v>
      </c>
      <c r="F40" s="8">
        <v>57739</v>
      </c>
      <c r="G40" s="8">
        <v>640560</v>
      </c>
      <c r="H40" s="8">
        <v>314164</v>
      </c>
      <c r="I40" s="8">
        <v>3815609</v>
      </c>
      <c r="J40" s="8">
        <v>100930</v>
      </c>
      <c r="K40" s="8">
        <v>4618846</v>
      </c>
      <c r="L40" s="8">
        <v>221996</v>
      </c>
      <c r="M40" s="8">
        <v>2496837</v>
      </c>
      <c r="N40" s="8">
        <v>138345</v>
      </c>
      <c r="O40" s="8">
        <v>2598997</v>
      </c>
      <c r="P40" s="8">
        <v>257662</v>
      </c>
      <c r="Q40" s="8">
        <v>8146773</v>
      </c>
      <c r="R40" s="8" t="s">
        <v>219</v>
      </c>
      <c r="S40" s="8" t="s">
        <v>219</v>
      </c>
    </row>
    <row r="41" spans="1:19" ht="18" customHeight="1">
      <c r="A41" s="114" t="s">
        <v>138</v>
      </c>
      <c r="B41" s="8">
        <v>1147117</v>
      </c>
      <c r="C41" s="8">
        <v>17905350</v>
      </c>
      <c r="D41" s="8">
        <v>61782</v>
      </c>
      <c r="E41" s="8">
        <v>954565</v>
      </c>
      <c r="F41" s="8">
        <v>33762</v>
      </c>
      <c r="G41" s="8">
        <v>311680</v>
      </c>
      <c r="H41" s="8">
        <v>190722</v>
      </c>
      <c r="I41" s="8">
        <v>1637132</v>
      </c>
      <c r="J41" s="8">
        <v>26530</v>
      </c>
      <c r="K41" s="8">
        <v>222707</v>
      </c>
      <c r="L41" s="8">
        <v>231297</v>
      </c>
      <c r="M41" s="8">
        <v>2259894</v>
      </c>
      <c r="N41" s="8">
        <v>227099</v>
      </c>
      <c r="O41" s="8">
        <v>3921218</v>
      </c>
      <c r="P41" s="8">
        <v>143370</v>
      </c>
      <c r="Q41" s="8">
        <v>3044723</v>
      </c>
      <c r="R41" s="8">
        <v>82</v>
      </c>
      <c r="S41" s="8">
        <v>1000</v>
      </c>
    </row>
    <row r="42" spans="1:19" ht="18" customHeight="1">
      <c r="A42" s="114" t="s">
        <v>154</v>
      </c>
      <c r="B42" s="8">
        <v>972737</v>
      </c>
      <c r="C42" s="8">
        <v>14868142</v>
      </c>
      <c r="D42" s="8">
        <v>67930</v>
      </c>
      <c r="E42" s="8">
        <v>1012638</v>
      </c>
      <c r="F42" s="8">
        <v>21824</v>
      </c>
      <c r="G42" s="8">
        <v>202180</v>
      </c>
      <c r="H42" s="8">
        <v>126445</v>
      </c>
      <c r="I42" s="8">
        <v>1300389</v>
      </c>
      <c r="J42" s="8">
        <v>53677</v>
      </c>
      <c r="K42" s="8">
        <v>1033305</v>
      </c>
      <c r="L42" s="8">
        <v>166226</v>
      </c>
      <c r="M42" s="8">
        <v>1801055</v>
      </c>
      <c r="N42" s="8">
        <v>197332</v>
      </c>
      <c r="O42" s="8">
        <v>4373290</v>
      </c>
      <c r="P42" s="8">
        <v>211462</v>
      </c>
      <c r="Q42" s="8">
        <v>4385269</v>
      </c>
      <c r="R42" s="8">
        <v>18026</v>
      </c>
      <c r="S42" s="8">
        <v>394012</v>
      </c>
    </row>
    <row r="43" spans="1:19" ht="18" customHeight="1">
      <c r="A43" s="114" t="s">
        <v>140</v>
      </c>
      <c r="B43" s="8">
        <v>1013746</v>
      </c>
      <c r="C43" s="8">
        <v>15129695</v>
      </c>
      <c r="D43" s="8">
        <v>55996</v>
      </c>
      <c r="E43" s="8">
        <v>843983</v>
      </c>
      <c r="F43" s="8">
        <v>25519</v>
      </c>
      <c r="G43" s="8">
        <v>202566</v>
      </c>
      <c r="H43" s="8">
        <v>113836</v>
      </c>
      <c r="I43" s="8">
        <v>1011396</v>
      </c>
      <c r="J43" s="8">
        <v>34618</v>
      </c>
      <c r="K43" s="8">
        <v>456944</v>
      </c>
      <c r="L43" s="8">
        <v>150050</v>
      </c>
      <c r="M43" s="8">
        <v>1510585</v>
      </c>
      <c r="N43" s="8">
        <v>94392</v>
      </c>
      <c r="O43" s="8">
        <v>1364980</v>
      </c>
      <c r="P43" s="8">
        <v>235340</v>
      </c>
      <c r="Q43" s="8">
        <v>5756968</v>
      </c>
      <c r="R43" s="8">
        <v>3550</v>
      </c>
      <c r="S43" s="8">
        <v>58067</v>
      </c>
    </row>
    <row r="44" spans="1:19" ht="18" customHeight="1">
      <c r="A44" s="59" t="s">
        <v>141</v>
      </c>
      <c r="B44" s="24">
        <f>SUM(B46:B59)</f>
        <v>989174</v>
      </c>
      <c r="C44" s="24">
        <f aca="true" t="shared" si="3" ref="C44:S44">SUM(C46:C59)</f>
        <v>14864518</v>
      </c>
      <c r="D44" s="24">
        <f t="shared" si="3"/>
        <v>44119</v>
      </c>
      <c r="E44" s="24">
        <f t="shared" si="3"/>
        <v>674982</v>
      </c>
      <c r="F44" s="24">
        <f t="shared" si="3"/>
        <v>21842</v>
      </c>
      <c r="G44" s="24">
        <f t="shared" si="3"/>
        <v>236899</v>
      </c>
      <c r="H44" s="24">
        <f t="shared" si="3"/>
        <v>72839</v>
      </c>
      <c r="I44" s="24">
        <f t="shared" si="3"/>
        <v>667087</v>
      </c>
      <c r="J44" s="24">
        <f t="shared" si="3"/>
        <v>42296</v>
      </c>
      <c r="K44" s="24">
        <f t="shared" si="3"/>
        <v>398942</v>
      </c>
      <c r="L44" s="24">
        <f t="shared" si="3"/>
        <v>123686</v>
      </c>
      <c r="M44" s="24">
        <f t="shared" si="3"/>
        <v>1202697</v>
      </c>
      <c r="N44" s="24">
        <f t="shared" si="3"/>
        <v>254441</v>
      </c>
      <c r="O44" s="24">
        <f t="shared" si="3"/>
        <v>3607290</v>
      </c>
      <c r="P44" s="24">
        <f t="shared" si="3"/>
        <v>177655</v>
      </c>
      <c r="Q44" s="24">
        <f t="shared" si="3"/>
        <v>4477216</v>
      </c>
      <c r="R44" s="24">
        <f t="shared" si="3"/>
        <v>34058</v>
      </c>
      <c r="S44" s="24">
        <f t="shared" si="3"/>
        <v>672607</v>
      </c>
    </row>
    <row r="45" spans="1:19" ht="18" customHeight="1">
      <c r="A45" s="57"/>
      <c r="B45" s="7"/>
      <c r="C45" s="7"/>
      <c r="D45" s="7"/>
      <c r="E45" s="7"/>
      <c r="F45" s="7"/>
      <c r="G45" s="7"/>
      <c r="H45" s="7"/>
      <c r="I45" s="7"/>
      <c r="J45" s="7"/>
      <c r="K45" s="7"/>
      <c r="L45" s="7"/>
      <c r="M45" s="7"/>
      <c r="N45" s="7"/>
      <c r="O45" s="7"/>
      <c r="P45" s="7"/>
      <c r="Q45" s="7"/>
      <c r="R45" s="7"/>
      <c r="S45" s="7"/>
    </row>
    <row r="46" spans="1:20" ht="18" customHeight="1">
      <c r="A46" s="113" t="s">
        <v>155</v>
      </c>
      <c r="B46" s="37">
        <v>38503</v>
      </c>
      <c r="C46" s="7">
        <v>597458</v>
      </c>
      <c r="D46" s="7">
        <v>2803</v>
      </c>
      <c r="E46" s="7">
        <v>46030</v>
      </c>
      <c r="F46" s="7">
        <v>707</v>
      </c>
      <c r="G46" s="7">
        <v>3461</v>
      </c>
      <c r="H46" s="7">
        <v>7367</v>
      </c>
      <c r="I46" s="7">
        <v>74590</v>
      </c>
      <c r="J46" s="7">
        <v>30</v>
      </c>
      <c r="K46" s="7">
        <v>450</v>
      </c>
      <c r="L46" s="7">
        <v>9849</v>
      </c>
      <c r="M46" s="7">
        <v>111860</v>
      </c>
      <c r="N46" s="7">
        <v>1667</v>
      </c>
      <c r="O46" s="7">
        <v>25643</v>
      </c>
      <c r="P46" s="7">
        <v>18309</v>
      </c>
      <c r="Q46" s="7">
        <v>366888</v>
      </c>
      <c r="R46" s="7">
        <v>766</v>
      </c>
      <c r="S46" s="7">
        <v>3800</v>
      </c>
      <c r="T46" s="5"/>
    </row>
    <row r="47" spans="1:20" ht="18" customHeight="1">
      <c r="A47" s="58" t="s">
        <v>156</v>
      </c>
      <c r="B47" s="37">
        <v>91450</v>
      </c>
      <c r="C47" s="7">
        <v>1380454</v>
      </c>
      <c r="D47" s="7">
        <v>5705</v>
      </c>
      <c r="E47" s="7">
        <v>82166</v>
      </c>
      <c r="F47" s="7">
        <v>4455</v>
      </c>
      <c r="G47" s="7">
        <v>51910</v>
      </c>
      <c r="H47" s="7">
        <v>2495</v>
      </c>
      <c r="I47" s="7">
        <v>27580</v>
      </c>
      <c r="J47" s="7">
        <v>4345</v>
      </c>
      <c r="K47" s="7">
        <v>83080</v>
      </c>
      <c r="L47" s="7">
        <v>7134</v>
      </c>
      <c r="M47" s="7">
        <v>68800</v>
      </c>
      <c r="N47" s="7">
        <v>4218</v>
      </c>
      <c r="O47" s="7">
        <v>66710</v>
      </c>
      <c r="P47" s="7">
        <v>7308</v>
      </c>
      <c r="Q47" s="7">
        <v>148628</v>
      </c>
      <c r="R47" s="7">
        <v>953</v>
      </c>
      <c r="S47" s="7">
        <v>3930</v>
      </c>
      <c r="T47" s="5"/>
    </row>
    <row r="48" spans="1:20" ht="18" customHeight="1">
      <c r="A48" s="58" t="s">
        <v>157</v>
      </c>
      <c r="B48" s="37">
        <v>92692</v>
      </c>
      <c r="C48" s="7">
        <v>1416481</v>
      </c>
      <c r="D48" s="7">
        <v>4043</v>
      </c>
      <c r="E48" s="7">
        <v>56950</v>
      </c>
      <c r="F48" s="7">
        <v>521</v>
      </c>
      <c r="G48" s="7">
        <v>5237</v>
      </c>
      <c r="H48" s="7">
        <v>4231</v>
      </c>
      <c r="I48" s="7">
        <v>44050</v>
      </c>
      <c r="J48" s="7">
        <v>3923</v>
      </c>
      <c r="K48" s="7">
        <v>35500</v>
      </c>
      <c r="L48" s="7">
        <v>12027</v>
      </c>
      <c r="M48" s="7">
        <v>141430</v>
      </c>
      <c r="N48" s="7">
        <v>6747</v>
      </c>
      <c r="O48" s="7">
        <v>107157</v>
      </c>
      <c r="P48" s="7">
        <v>4208</v>
      </c>
      <c r="Q48" s="7">
        <v>101381</v>
      </c>
      <c r="R48" s="7">
        <v>479</v>
      </c>
      <c r="S48" s="7">
        <v>5100</v>
      </c>
      <c r="T48" s="5"/>
    </row>
    <row r="49" spans="1:20" ht="18" customHeight="1">
      <c r="A49" s="58" t="s">
        <v>158</v>
      </c>
      <c r="B49" s="37">
        <v>97780</v>
      </c>
      <c r="C49" s="7">
        <v>1399410</v>
      </c>
      <c r="D49" s="7">
        <v>2580</v>
      </c>
      <c r="E49" s="7">
        <v>36708</v>
      </c>
      <c r="F49" s="7">
        <v>1178</v>
      </c>
      <c r="G49" s="7">
        <v>10180</v>
      </c>
      <c r="H49" s="7">
        <v>8432</v>
      </c>
      <c r="I49" s="7">
        <v>76845</v>
      </c>
      <c r="J49" s="7">
        <v>862</v>
      </c>
      <c r="K49" s="7">
        <v>9430</v>
      </c>
      <c r="L49" s="7">
        <v>11792</v>
      </c>
      <c r="M49" s="7">
        <v>121490</v>
      </c>
      <c r="N49" s="7">
        <v>23023</v>
      </c>
      <c r="O49" s="7">
        <v>354858</v>
      </c>
      <c r="P49" s="7">
        <v>5479</v>
      </c>
      <c r="Q49" s="7">
        <v>121510</v>
      </c>
      <c r="R49" s="7">
        <v>1564</v>
      </c>
      <c r="S49" s="7">
        <v>10870</v>
      </c>
      <c r="T49" s="5"/>
    </row>
    <row r="50" spans="1:20" ht="18" customHeight="1">
      <c r="A50" s="57"/>
      <c r="B50" s="37"/>
      <c r="C50" s="7"/>
      <c r="D50" s="7"/>
      <c r="E50" s="7"/>
      <c r="F50" s="7"/>
      <c r="G50" s="7"/>
      <c r="H50" s="7"/>
      <c r="I50" s="7"/>
      <c r="J50" s="7"/>
      <c r="K50" s="7"/>
      <c r="L50" s="7"/>
      <c r="M50" s="7"/>
      <c r="N50" s="7"/>
      <c r="O50" s="7"/>
      <c r="P50" s="7"/>
      <c r="Q50" s="7"/>
      <c r="R50" s="7"/>
      <c r="S50" s="7"/>
      <c r="T50" s="5"/>
    </row>
    <row r="51" spans="1:20" ht="18" customHeight="1">
      <c r="A51" s="58" t="s">
        <v>159</v>
      </c>
      <c r="B51" s="37">
        <v>92343</v>
      </c>
      <c r="C51" s="7">
        <v>1377146</v>
      </c>
      <c r="D51" s="7">
        <v>5343</v>
      </c>
      <c r="E51" s="7">
        <v>79576</v>
      </c>
      <c r="F51" s="7">
        <v>1491</v>
      </c>
      <c r="G51" s="7">
        <v>9262</v>
      </c>
      <c r="H51" s="7">
        <v>9932</v>
      </c>
      <c r="I51" s="7">
        <v>57325</v>
      </c>
      <c r="J51" s="7">
        <v>18176</v>
      </c>
      <c r="K51" s="7">
        <v>114189</v>
      </c>
      <c r="L51" s="7">
        <v>16108</v>
      </c>
      <c r="M51" s="7">
        <v>172120</v>
      </c>
      <c r="N51" s="7">
        <v>56443</v>
      </c>
      <c r="O51" s="7">
        <v>955330</v>
      </c>
      <c r="P51" s="7">
        <v>2156</v>
      </c>
      <c r="Q51" s="7">
        <v>43574</v>
      </c>
      <c r="R51" s="7">
        <v>1222</v>
      </c>
      <c r="S51" s="7">
        <v>17830</v>
      </c>
      <c r="T51" s="5"/>
    </row>
    <row r="52" spans="1:20" ht="18" customHeight="1">
      <c r="A52" s="58" t="s">
        <v>160</v>
      </c>
      <c r="B52" s="37">
        <v>114057</v>
      </c>
      <c r="C52" s="7">
        <v>1733299</v>
      </c>
      <c r="D52" s="7">
        <v>5585</v>
      </c>
      <c r="E52" s="7">
        <v>85784</v>
      </c>
      <c r="F52" s="7">
        <v>5686</v>
      </c>
      <c r="G52" s="7">
        <v>96412</v>
      </c>
      <c r="H52" s="7">
        <v>5996</v>
      </c>
      <c r="I52" s="7">
        <v>86269</v>
      </c>
      <c r="J52" s="7">
        <v>3508</v>
      </c>
      <c r="K52" s="7">
        <v>30250</v>
      </c>
      <c r="L52" s="7">
        <v>8184</v>
      </c>
      <c r="M52" s="7">
        <v>66268</v>
      </c>
      <c r="N52" s="7">
        <v>42745</v>
      </c>
      <c r="O52" s="7">
        <v>144975</v>
      </c>
      <c r="P52" s="7">
        <v>11185</v>
      </c>
      <c r="Q52" s="7">
        <v>250460</v>
      </c>
      <c r="R52" s="7">
        <v>2287</v>
      </c>
      <c r="S52" s="7">
        <v>38025</v>
      </c>
      <c r="T52" s="5"/>
    </row>
    <row r="53" spans="1:20" ht="18" customHeight="1">
      <c r="A53" s="58" t="s">
        <v>161</v>
      </c>
      <c r="B53" s="37">
        <v>90297</v>
      </c>
      <c r="C53" s="7">
        <v>1373623</v>
      </c>
      <c r="D53" s="7">
        <v>2652</v>
      </c>
      <c r="E53" s="7">
        <v>37270</v>
      </c>
      <c r="F53" s="7">
        <v>1283</v>
      </c>
      <c r="G53" s="7">
        <v>9010</v>
      </c>
      <c r="H53" s="7">
        <v>8398</v>
      </c>
      <c r="I53" s="7">
        <v>61274</v>
      </c>
      <c r="J53" s="7">
        <v>3250</v>
      </c>
      <c r="K53" s="7">
        <v>40923</v>
      </c>
      <c r="L53" s="7">
        <v>10387</v>
      </c>
      <c r="M53" s="7">
        <v>79570</v>
      </c>
      <c r="N53" s="7">
        <v>26221</v>
      </c>
      <c r="O53" s="7">
        <v>351062</v>
      </c>
      <c r="P53" s="7">
        <v>7043</v>
      </c>
      <c r="Q53" s="7">
        <v>159118</v>
      </c>
      <c r="R53" s="7">
        <v>1910</v>
      </c>
      <c r="S53" s="7">
        <v>26977</v>
      </c>
      <c r="T53" s="5"/>
    </row>
    <row r="54" spans="1:20" ht="18" customHeight="1">
      <c r="A54" s="58" t="s">
        <v>162</v>
      </c>
      <c r="B54" s="37">
        <v>81708</v>
      </c>
      <c r="C54" s="7">
        <v>1220186</v>
      </c>
      <c r="D54" s="7">
        <v>725</v>
      </c>
      <c r="E54" s="7">
        <v>10630</v>
      </c>
      <c r="F54" s="7">
        <v>662</v>
      </c>
      <c r="G54" s="7">
        <v>3332</v>
      </c>
      <c r="H54" s="7">
        <v>5224</v>
      </c>
      <c r="I54" s="7">
        <v>36509</v>
      </c>
      <c r="J54" s="7">
        <v>1337</v>
      </c>
      <c r="K54" s="7">
        <v>23400</v>
      </c>
      <c r="L54" s="7">
        <v>20245</v>
      </c>
      <c r="M54" s="7">
        <v>107950</v>
      </c>
      <c r="N54" s="7">
        <v>32744</v>
      </c>
      <c r="O54" s="7">
        <v>491982</v>
      </c>
      <c r="P54" s="7">
        <v>10451</v>
      </c>
      <c r="Q54" s="7">
        <v>251188</v>
      </c>
      <c r="R54" s="7">
        <v>426</v>
      </c>
      <c r="S54" s="7">
        <v>12520</v>
      </c>
      <c r="T54" s="5"/>
    </row>
    <row r="55" spans="1:20" ht="18" customHeight="1">
      <c r="A55" s="57"/>
      <c r="B55" s="37"/>
      <c r="C55" s="7"/>
      <c r="D55" s="7"/>
      <c r="E55" s="7"/>
      <c r="F55" s="7"/>
      <c r="G55" s="7"/>
      <c r="H55" s="7"/>
      <c r="I55" s="7"/>
      <c r="J55" s="7"/>
      <c r="K55" s="7"/>
      <c r="L55" s="7"/>
      <c r="M55" s="7"/>
      <c r="N55" s="7"/>
      <c r="O55" s="7"/>
      <c r="P55" s="7"/>
      <c r="Q55" s="7"/>
      <c r="R55" s="7"/>
      <c r="S55" s="7"/>
      <c r="T55" s="5"/>
    </row>
    <row r="56" spans="1:20" ht="18" customHeight="1">
      <c r="A56" s="58" t="s">
        <v>163</v>
      </c>
      <c r="B56" s="37">
        <v>83769</v>
      </c>
      <c r="C56" s="7">
        <v>1329328</v>
      </c>
      <c r="D56" s="7">
        <v>8037</v>
      </c>
      <c r="E56" s="7">
        <v>143340</v>
      </c>
      <c r="F56" s="7">
        <v>2774</v>
      </c>
      <c r="G56" s="7">
        <v>24080</v>
      </c>
      <c r="H56" s="7">
        <v>4619</v>
      </c>
      <c r="I56" s="7">
        <v>75990</v>
      </c>
      <c r="J56" s="7">
        <v>1720</v>
      </c>
      <c r="K56" s="7">
        <v>20120</v>
      </c>
      <c r="L56" s="7">
        <v>5852</v>
      </c>
      <c r="M56" s="7">
        <v>71050</v>
      </c>
      <c r="N56" s="7">
        <v>18073</v>
      </c>
      <c r="O56" s="7">
        <v>346400</v>
      </c>
      <c r="P56" s="7">
        <v>21651</v>
      </c>
      <c r="Q56" s="7">
        <v>508600</v>
      </c>
      <c r="R56" s="7">
        <v>10930</v>
      </c>
      <c r="S56" s="7">
        <v>399450</v>
      </c>
      <c r="T56" s="5"/>
    </row>
    <row r="57" spans="1:20" ht="18" customHeight="1">
      <c r="A57" s="58" t="s">
        <v>164</v>
      </c>
      <c r="B57" s="37">
        <v>84029</v>
      </c>
      <c r="C57" s="7">
        <v>1248812</v>
      </c>
      <c r="D57" s="7">
        <v>2820</v>
      </c>
      <c r="E57" s="7">
        <v>44731</v>
      </c>
      <c r="F57" s="7">
        <v>1650</v>
      </c>
      <c r="G57" s="7">
        <v>7160</v>
      </c>
      <c r="H57" s="7">
        <v>8778</v>
      </c>
      <c r="I57" s="7">
        <v>63660</v>
      </c>
      <c r="J57" s="7">
        <v>325</v>
      </c>
      <c r="K57" s="7">
        <v>3900</v>
      </c>
      <c r="L57" s="7">
        <v>11359</v>
      </c>
      <c r="M57" s="7">
        <v>151990</v>
      </c>
      <c r="N57" s="7">
        <v>22083</v>
      </c>
      <c r="O57" s="7">
        <v>365975</v>
      </c>
      <c r="P57" s="7">
        <v>1690</v>
      </c>
      <c r="Q57" s="7">
        <v>47586</v>
      </c>
      <c r="R57" s="7">
        <v>116</v>
      </c>
      <c r="S57" s="7">
        <v>4500</v>
      </c>
      <c r="T57" s="5"/>
    </row>
    <row r="58" spans="1:20" ht="18" customHeight="1">
      <c r="A58" s="58" t="s">
        <v>165</v>
      </c>
      <c r="B58" s="37">
        <v>62076</v>
      </c>
      <c r="C58" s="7">
        <v>915013</v>
      </c>
      <c r="D58" s="7">
        <v>1681</v>
      </c>
      <c r="E58" s="7">
        <v>24705</v>
      </c>
      <c r="F58" s="7">
        <v>1018</v>
      </c>
      <c r="G58" s="7">
        <v>14350</v>
      </c>
      <c r="H58" s="7">
        <v>2329</v>
      </c>
      <c r="I58" s="7">
        <v>18050</v>
      </c>
      <c r="J58" s="7">
        <v>2934</v>
      </c>
      <c r="K58" s="7">
        <v>19150</v>
      </c>
      <c r="L58" s="7">
        <v>4898</v>
      </c>
      <c r="M58" s="7">
        <v>49669</v>
      </c>
      <c r="N58" s="7">
        <v>17349</v>
      </c>
      <c r="O58" s="7">
        <v>330167</v>
      </c>
      <c r="P58" s="7">
        <v>83444</v>
      </c>
      <c r="Q58" s="7">
        <v>2391913</v>
      </c>
      <c r="R58" s="7">
        <v>999</v>
      </c>
      <c r="S58" s="7">
        <v>20600</v>
      </c>
      <c r="T58" s="5"/>
    </row>
    <row r="59" spans="1:20" ht="18" customHeight="1">
      <c r="A59" s="60" t="s">
        <v>166</v>
      </c>
      <c r="B59" s="38">
        <v>60470</v>
      </c>
      <c r="C59" s="20">
        <v>873308</v>
      </c>
      <c r="D59" s="20">
        <v>2145</v>
      </c>
      <c r="E59" s="20">
        <v>27092</v>
      </c>
      <c r="F59" s="20">
        <v>417</v>
      </c>
      <c r="G59" s="20">
        <v>2505</v>
      </c>
      <c r="H59" s="20">
        <v>5038</v>
      </c>
      <c r="I59" s="20">
        <v>44945</v>
      </c>
      <c r="J59" s="20">
        <v>1886</v>
      </c>
      <c r="K59" s="20">
        <v>18550</v>
      </c>
      <c r="L59" s="20">
        <v>5851</v>
      </c>
      <c r="M59" s="20">
        <v>60500</v>
      </c>
      <c r="N59" s="20">
        <v>3128</v>
      </c>
      <c r="O59" s="20">
        <v>67031</v>
      </c>
      <c r="P59" s="20">
        <v>4731</v>
      </c>
      <c r="Q59" s="20">
        <v>86370</v>
      </c>
      <c r="R59" s="20">
        <v>12406</v>
      </c>
      <c r="S59" s="20">
        <v>129005</v>
      </c>
      <c r="T59" s="5"/>
    </row>
    <row r="60" ht="15" customHeight="1">
      <c r="A60" s="11" t="s">
        <v>28</v>
      </c>
    </row>
  </sheetData>
  <sheetProtection/>
  <mergeCells count="18">
    <mergeCell ref="A35:S35"/>
    <mergeCell ref="A36:S36"/>
    <mergeCell ref="A38:A39"/>
    <mergeCell ref="P6:Q6"/>
    <mergeCell ref="R6:S6"/>
    <mergeCell ref="H6:I6"/>
    <mergeCell ref="K6:K7"/>
    <mergeCell ref="L6:M6"/>
    <mergeCell ref="N6:O6"/>
    <mergeCell ref="A6:A7"/>
    <mergeCell ref="B6:C6"/>
    <mergeCell ref="D6:E6"/>
    <mergeCell ref="F6:G6"/>
    <mergeCell ref="A2:T2"/>
    <mergeCell ref="A3:I3"/>
    <mergeCell ref="K3:S3"/>
    <mergeCell ref="A4:I4"/>
    <mergeCell ref="K4:S4"/>
  </mergeCells>
  <printOptions/>
  <pageMargins left="1.3779527559055118" right="0.1968503937007874" top="0.984251968503937" bottom="0.984251968503937" header="0.5118110236220472" footer="0.5118110236220472"/>
  <pageSetup fitToHeight="1" fitToWidth="1" horizontalDpi="600" verticalDpi="600" orientation="landscape" paperSize="8" scale="69" r:id="rId1"/>
</worksheet>
</file>

<file path=xl/worksheets/sheet2.xml><?xml version="1.0" encoding="utf-8"?>
<worksheet xmlns="http://schemas.openxmlformats.org/spreadsheetml/2006/main" xmlns:r="http://schemas.openxmlformats.org/officeDocument/2006/relationships">
  <sheetPr>
    <pageSetUpPr fitToPage="1"/>
  </sheetPr>
  <dimension ref="A1:AW84"/>
  <sheetViews>
    <sheetView zoomScale="85" zoomScaleNormal="85" zoomScalePageLayoutView="0" workbookViewId="0" topLeftCell="H1">
      <selection activeCell="Q1" sqref="Q1"/>
    </sheetView>
  </sheetViews>
  <sheetFormatPr defaultColWidth="10.59765625" defaultRowHeight="15"/>
  <cols>
    <col min="1" max="1" width="14.8984375" style="11" customWidth="1"/>
    <col min="2" max="2" width="13" style="11" customWidth="1"/>
    <col min="3" max="3" width="14.19921875" style="11" customWidth="1"/>
    <col min="4" max="4" width="12.09765625" style="11" customWidth="1"/>
    <col min="5" max="5" width="13.09765625" style="11" customWidth="1"/>
    <col min="6" max="6" width="12.09765625" style="11" customWidth="1"/>
    <col min="7" max="8" width="13.09765625" style="11" customWidth="1"/>
    <col min="9" max="9" width="14.09765625" style="11" customWidth="1"/>
    <col min="10" max="12" width="12.09765625" style="11" customWidth="1"/>
    <col min="13" max="13" width="14.19921875" style="11" customWidth="1"/>
    <col min="14" max="15" width="13.19921875" style="11" customWidth="1"/>
    <col min="16" max="16" width="12.09765625" style="11" customWidth="1"/>
    <col min="17" max="17" width="13.5" style="11" customWidth="1"/>
    <col min="18" max="18" width="12.09765625" style="11" customWidth="1"/>
    <col min="19" max="19" width="13.59765625" style="11" customWidth="1"/>
    <col min="20" max="28" width="8.59765625" style="11" customWidth="1"/>
    <col min="29" max="29" width="6.59765625" style="11" customWidth="1"/>
    <col min="30" max="30" width="7.59765625" style="11" customWidth="1"/>
    <col min="31" max="31" width="6.59765625" style="11" customWidth="1"/>
    <col min="32" max="32" width="7.59765625" style="11" customWidth="1"/>
    <col min="33" max="44" width="6.59765625" style="11" customWidth="1"/>
    <col min="45" max="16384" width="10.59765625" style="11" customWidth="1"/>
  </cols>
  <sheetData>
    <row r="1" spans="1:49" s="21" customFormat="1" ht="19.5" customHeight="1">
      <c r="A1" s="52" t="s">
        <v>57</v>
      </c>
      <c r="Q1" s="53" t="s">
        <v>58</v>
      </c>
      <c r="R1" s="53"/>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row>
    <row r="2" spans="1:49" ht="19.5" customHeight="1">
      <c r="A2" s="177" t="s">
        <v>33</v>
      </c>
      <c r="B2" s="170"/>
      <c r="C2" s="170"/>
      <c r="D2" s="170"/>
      <c r="E2" s="170"/>
      <c r="F2" s="170"/>
      <c r="G2" s="170"/>
      <c r="H2" s="170"/>
      <c r="I2" s="170"/>
      <c r="J2" s="170"/>
      <c r="K2" s="170"/>
      <c r="L2" s="170"/>
      <c r="M2" s="170"/>
      <c r="N2" s="170"/>
      <c r="O2" s="170"/>
      <c r="P2" s="170"/>
      <c r="Q2" s="170"/>
      <c r="R2" s="61"/>
      <c r="S2" s="65"/>
      <c r="T2" s="65"/>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row>
    <row r="3" spans="1:49" ht="19.5" customHeight="1">
      <c r="A3" s="171" t="s">
        <v>131</v>
      </c>
      <c r="B3" s="171"/>
      <c r="C3" s="171"/>
      <c r="D3" s="171"/>
      <c r="E3" s="171"/>
      <c r="F3" s="171"/>
      <c r="G3" s="171"/>
      <c r="H3" s="171"/>
      <c r="I3" s="171"/>
      <c r="J3" s="171"/>
      <c r="K3" s="171"/>
      <c r="L3" s="171"/>
      <c r="M3" s="171"/>
      <c r="N3" s="171"/>
      <c r="O3" s="171"/>
      <c r="P3" s="171"/>
      <c r="Q3" s="171"/>
      <c r="R3" s="61"/>
      <c r="S3" s="65"/>
      <c r="T3" s="65"/>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row>
    <row r="4" spans="3:49" ht="18" customHeight="1" thickBot="1">
      <c r="C4" s="81"/>
      <c r="D4" s="81"/>
      <c r="E4" s="81"/>
      <c r="F4" s="81"/>
      <c r="G4" s="81"/>
      <c r="H4" s="81"/>
      <c r="I4" s="81"/>
      <c r="J4" s="81"/>
      <c r="K4" s="81"/>
      <c r="L4" s="81"/>
      <c r="M4" s="81"/>
      <c r="N4" s="81"/>
      <c r="O4" s="81"/>
      <c r="P4" s="81"/>
      <c r="Q4" s="25" t="s">
        <v>34</v>
      </c>
      <c r="R4" s="25"/>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row>
    <row r="5" spans="1:49" ht="18" customHeight="1">
      <c r="A5" s="178" t="s">
        <v>1</v>
      </c>
      <c r="B5" s="180" t="s">
        <v>35</v>
      </c>
      <c r="C5" s="181"/>
      <c r="D5" s="175" t="s">
        <v>36</v>
      </c>
      <c r="E5" s="175"/>
      <c r="F5" s="175"/>
      <c r="G5" s="175"/>
      <c r="H5" s="175"/>
      <c r="I5" s="175"/>
      <c r="J5" s="175"/>
      <c r="K5" s="174"/>
      <c r="L5" s="180" t="s">
        <v>59</v>
      </c>
      <c r="M5" s="175"/>
      <c r="N5" s="175"/>
      <c r="O5" s="175"/>
      <c r="P5" s="175"/>
      <c r="Q5" s="175"/>
      <c r="R5" s="12"/>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row>
    <row r="6" spans="1:49" ht="18" customHeight="1">
      <c r="A6" s="179"/>
      <c r="B6" s="182" t="s">
        <v>37</v>
      </c>
      <c r="C6" s="184" t="s">
        <v>60</v>
      </c>
      <c r="D6" s="186" t="s">
        <v>38</v>
      </c>
      <c r="E6" s="187"/>
      <c r="F6" s="188" t="s">
        <v>39</v>
      </c>
      <c r="G6" s="187"/>
      <c r="H6" s="188" t="s">
        <v>61</v>
      </c>
      <c r="I6" s="187"/>
      <c r="J6" s="188" t="s">
        <v>40</v>
      </c>
      <c r="K6" s="187"/>
      <c r="L6" s="188" t="s">
        <v>41</v>
      </c>
      <c r="M6" s="187"/>
      <c r="N6" s="188" t="s">
        <v>42</v>
      </c>
      <c r="O6" s="187"/>
      <c r="P6" s="188" t="s">
        <v>7</v>
      </c>
      <c r="Q6" s="186"/>
      <c r="R6" s="12"/>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row>
    <row r="7" spans="1:49" ht="18" customHeight="1">
      <c r="A7" s="173"/>
      <c r="B7" s="183"/>
      <c r="C7" s="185"/>
      <c r="D7" s="15" t="s">
        <v>37</v>
      </c>
      <c r="E7" s="77" t="s">
        <v>62</v>
      </c>
      <c r="F7" s="68" t="s">
        <v>37</v>
      </c>
      <c r="G7" s="68" t="s">
        <v>62</v>
      </c>
      <c r="H7" s="68" t="s">
        <v>37</v>
      </c>
      <c r="I7" s="68" t="s">
        <v>62</v>
      </c>
      <c r="J7" s="68" t="s">
        <v>37</v>
      </c>
      <c r="K7" s="68" t="s">
        <v>62</v>
      </c>
      <c r="L7" s="68" t="s">
        <v>37</v>
      </c>
      <c r="M7" s="68" t="s">
        <v>62</v>
      </c>
      <c r="N7" s="68" t="s">
        <v>37</v>
      </c>
      <c r="O7" s="68" t="s">
        <v>62</v>
      </c>
      <c r="P7" s="68" t="s">
        <v>37</v>
      </c>
      <c r="Q7" s="67" t="s">
        <v>62</v>
      </c>
      <c r="R7" s="12"/>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row>
    <row r="8" spans="1:49" ht="18" customHeight="1">
      <c r="A8" s="113" t="s">
        <v>153</v>
      </c>
      <c r="B8" s="144">
        <f aca="true" t="shared" si="0" ref="B8:C11">SUM(D8,F8,H8,J8)</f>
        <v>10874</v>
      </c>
      <c r="C8" s="145">
        <f t="shared" si="0"/>
        <v>1212165</v>
      </c>
      <c r="D8" s="8">
        <v>6010</v>
      </c>
      <c r="E8" s="8">
        <v>903604</v>
      </c>
      <c r="F8" s="8">
        <v>3937</v>
      </c>
      <c r="G8" s="8">
        <v>211324</v>
      </c>
      <c r="H8" s="8">
        <v>144</v>
      </c>
      <c r="I8" s="8">
        <v>9764</v>
      </c>
      <c r="J8" s="8">
        <v>783</v>
      </c>
      <c r="K8" s="8">
        <v>87473</v>
      </c>
      <c r="L8" s="8">
        <v>10505</v>
      </c>
      <c r="M8" s="8">
        <v>1166660</v>
      </c>
      <c r="N8" s="8">
        <v>369</v>
      </c>
      <c r="O8" s="8">
        <v>45505</v>
      </c>
      <c r="P8" s="8" t="s">
        <v>219</v>
      </c>
      <c r="Q8" s="8" t="s">
        <v>219</v>
      </c>
      <c r="R8" s="8"/>
      <c r="S8" s="33"/>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row>
    <row r="9" spans="1:49" ht="18" customHeight="1">
      <c r="A9" s="114" t="s">
        <v>138</v>
      </c>
      <c r="B9" s="101">
        <f t="shared" si="0"/>
        <v>10297</v>
      </c>
      <c r="C9" s="103">
        <f t="shared" si="0"/>
        <v>1128091</v>
      </c>
      <c r="D9" s="8">
        <v>5331</v>
      </c>
      <c r="E9" s="8">
        <v>807870</v>
      </c>
      <c r="F9" s="8">
        <v>3955</v>
      </c>
      <c r="G9" s="8">
        <v>215154</v>
      </c>
      <c r="H9" s="8">
        <v>153</v>
      </c>
      <c r="I9" s="8">
        <v>8330</v>
      </c>
      <c r="J9" s="8">
        <v>858</v>
      </c>
      <c r="K9" s="8">
        <v>96737</v>
      </c>
      <c r="L9" s="8">
        <v>9898</v>
      </c>
      <c r="M9" s="8">
        <v>1081149</v>
      </c>
      <c r="N9" s="8">
        <v>399</v>
      </c>
      <c r="O9" s="8">
        <v>46942</v>
      </c>
      <c r="P9" s="8" t="s">
        <v>219</v>
      </c>
      <c r="Q9" s="8" t="s">
        <v>219</v>
      </c>
      <c r="R9" s="8"/>
      <c r="S9" s="33"/>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row>
    <row r="10" spans="1:49" ht="18" customHeight="1">
      <c r="A10" s="114" t="s">
        <v>139</v>
      </c>
      <c r="B10" s="101">
        <f t="shared" si="0"/>
        <v>9413</v>
      </c>
      <c r="C10" s="103">
        <f t="shared" si="0"/>
        <v>953991</v>
      </c>
      <c r="D10" s="8">
        <v>4521</v>
      </c>
      <c r="E10" s="8">
        <v>656078</v>
      </c>
      <c r="F10" s="8">
        <v>4182</v>
      </c>
      <c r="G10" s="8">
        <v>223862</v>
      </c>
      <c r="H10" s="8">
        <v>176</v>
      </c>
      <c r="I10" s="8">
        <v>9611</v>
      </c>
      <c r="J10" s="8">
        <v>534</v>
      </c>
      <c r="K10" s="8">
        <v>64440</v>
      </c>
      <c r="L10" s="8">
        <v>9025</v>
      </c>
      <c r="M10" s="8">
        <v>906787</v>
      </c>
      <c r="N10" s="8">
        <v>388</v>
      </c>
      <c r="O10" s="8">
        <v>47204</v>
      </c>
      <c r="P10" s="8" t="s">
        <v>219</v>
      </c>
      <c r="Q10" s="8" t="s">
        <v>219</v>
      </c>
      <c r="R10" s="8"/>
      <c r="S10" s="33"/>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row>
    <row r="11" spans="1:49" ht="18" customHeight="1">
      <c r="A11" s="114" t="s">
        <v>140</v>
      </c>
      <c r="B11" s="101">
        <f t="shared" si="0"/>
        <v>9684</v>
      </c>
      <c r="C11" s="103">
        <f t="shared" si="0"/>
        <v>998595</v>
      </c>
      <c r="D11" s="8">
        <v>4692</v>
      </c>
      <c r="E11" s="8">
        <v>661836</v>
      </c>
      <c r="F11" s="8">
        <v>4135</v>
      </c>
      <c r="G11" s="8">
        <v>243937</v>
      </c>
      <c r="H11" s="8">
        <v>43</v>
      </c>
      <c r="I11" s="8">
        <v>3086</v>
      </c>
      <c r="J11" s="8">
        <v>814</v>
      </c>
      <c r="K11" s="8">
        <v>89736</v>
      </c>
      <c r="L11" s="8">
        <v>9356</v>
      </c>
      <c r="M11" s="8">
        <v>960680</v>
      </c>
      <c r="N11" s="8">
        <v>326</v>
      </c>
      <c r="O11" s="8">
        <v>37636</v>
      </c>
      <c r="P11" s="8">
        <v>2</v>
      </c>
      <c r="Q11" s="8">
        <v>279</v>
      </c>
      <c r="R11" s="8"/>
      <c r="S11" s="33"/>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row>
    <row r="12" spans="1:49" ht="18" customHeight="1">
      <c r="A12" s="123" t="s">
        <v>141</v>
      </c>
      <c r="B12" s="24">
        <f>SUM(B14:B27)</f>
        <v>9556</v>
      </c>
      <c r="C12" s="24">
        <f aca="true" t="shared" si="1" ref="C12:O12">SUM(C14:C27)</f>
        <v>956907</v>
      </c>
      <c r="D12" s="24">
        <f t="shared" si="1"/>
        <v>4670</v>
      </c>
      <c r="E12" s="24">
        <f t="shared" si="1"/>
        <v>662451</v>
      </c>
      <c r="F12" s="24">
        <f t="shared" si="1"/>
        <v>4158</v>
      </c>
      <c r="G12" s="24">
        <f t="shared" si="1"/>
        <v>209525</v>
      </c>
      <c r="H12" s="24">
        <f t="shared" si="1"/>
        <v>102</v>
      </c>
      <c r="I12" s="24">
        <f t="shared" si="1"/>
        <v>7860</v>
      </c>
      <c r="J12" s="24">
        <f t="shared" si="1"/>
        <v>626</v>
      </c>
      <c r="K12" s="24">
        <f t="shared" si="1"/>
        <v>77071</v>
      </c>
      <c r="L12" s="24">
        <f t="shared" si="1"/>
        <v>9358</v>
      </c>
      <c r="M12" s="24">
        <f t="shared" si="1"/>
        <v>855995</v>
      </c>
      <c r="N12" s="24">
        <f t="shared" si="1"/>
        <v>198</v>
      </c>
      <c r="O12" s="24">
        <f t="shared" si="1"/>
        <v>22650</v>
      </c>
      <c r="P12" s="95" t="s">
        <v>219</v>
      </c>
      <c r="Q12" s="95" t="s">
        <v>219</v>
      </c>
      <c r="R12" s="82"/>
      <c r="S12" s="33"/>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row>
    <row r="13" spans="1:49" ht="18" customHeight="1">
      <c r="A13" s="57"/>
      <c r="B13" s="25"/>
      <c r="C13" s="25"/>
      <c r="D13" s="25"/>
      <c r="E13" s="25"/>
      <c r="F13" s="25"/>
      <c r="G13" s="25"/>
      <c r="H13" s="25"/>
      <c r="I13" s="25"/>
      <c r="J13" s="12"/>
      <c r="K13" s="12"/>
      <c r="L13" s="27"/>
      <c r="M13" s="27"/>
      <c r="N13" s="27"/>
      <c r="O13" s="27"/>
      <c r="P13" s="27"/>
      <c r="Q13" s="27"/>
      <c r="R13" s="25"/>
      <c r="S13" s="33"/>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row>
    <row r="14" spans="1:49" ht="18" customHeight="1">
      <c r="A14" s="113" t="s">
        <v>222</v>
      </c>
      <c r="B14" s="101">
        <f aca="true" t="shared" si="2" ref="B14:C17">SUM(D14,F14,H14,J14)</f>
        <v>432</v>
      </c>
      <c r="C14" s="103">
        <f t="shared" si="2"/>
        <v>37957</v>
      </c>
      <c r="D14" s="8">
        <v>191</v>
      </c>
      <c r="E14" s="8">
        <v>26158</v>
      </c>
      <c r="F14" s="8">
        <v>223</v>
      </c>
      <c r="G14" s="8">
        <v>9922</v>
      </c>
      <c r="H14" s="8">
        <v>1</v>
      </c>
      <c r="I14" s="8">
        <v>99</v>
      </c>
      <c r="J14" s="8">
        <v>17</v>
      </c>
      <c r="K14" s="8">
        <v>1778</v>
      </c>
      <c r="L14" s="8">
        <v>421</v>
      </c>
      <c r="M14" s="8">
        <v>36470</v>
      </c>
      <c r="N14" s="8">
        <v>11</v>
      </c>
      <c r="O14" s="8">
        <v>1487</v>
      </c>
      <c r="P14" s="8" t="s">
        <v>219</v>
      </c>
      <c r="Q14" s="8" t="s">
        <v>219</v>
      </c>
      <c r="R14" s="8"/>
      <c r="S14" s="33"/>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row>
    <row r="15" spans="1:49" ht="18" customHeight="1">
      <c r="A15" s="83" t="s">
        <v>156</v>
      </c>
      <c r="B15" s="101">
        <f t="shared" si="2"/>
        <v>860</v>
      </c>
      <c r="C15" s="103">
        <f t="shared" si="2"/>
        <v>89858</v>
      </c>
      <c r="D15" s="8">
        <v>359</v>
      </c>
      <c r="E15" s="8">
        <v>52715</v>
      </c>
      <c r="F15" s="8">
        <v>255</v>
      </c>
      <c r="G15" s="8">
        <v>11733</v>
      </c>
      <c r="H15" s="8">
        <v>75</v>
      </c>
      <c r="I15" s="8">
        <v>4307</v>
      </c>
      <c r="J15" s="8">
        <v>171</v>
      </c>
      <c r="K15" s="8">
        <v>21103</v>
      </c>
      <c r="L15" s="8">
        <v>837</v>
      </c>
      <c r="M15" s="8">
        <v>87115</v>
      </c>
      <c r="N15" s="8">
        <v>23</v>
      </c>
      <c r="O15" s="8">
        <v>2743</v>
      </c>
      <c r="P15" s="8" t="s">
        <v>219</v>
      </c>
      <c r="Q15" s="8" t="s">
        <v>219</v>
      </c>
      <c r="R15" s="8"/>
      <c r="S15" s="33"/>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row>
    <row r="16" spans="1:49" ht="18" customHeight="1">
      <c r="A16" s="83" t="s">
        <v>157</v>
      </c>
      <c r="B16" s="101">
        <f t="shared" si="2"/>
        <v>823</v>
      </c>
      <c r="C16" s="103">
        <f t="shared" si="2"/>
        <v>87990</v>
      </c>
      <c r="D16" s="8">
        <v>429</v>
      </c>
      <c r="E16" s="8">
        <v>61802</v>
      </c>
      <c r="F16" s="8">
        <v>363</v>
      </c>
      <c r="G16" s="8">
        <v>22066</v>
      </c>
      <c r="H16" s="8">
        <v>1</v>
      </c>
      <c r="I16" s="8">
        <v>149</v>
      </c>
      <c r="J16" s="8">
        <v>30</v>
      </c>
      <c r="K16" s="8">
        <v>3973</v>
      </c>
      <c r="L16" s="8">
        <v>804</v>
      </c>
      <c r="M16" s="8">
        <v>86051</v>
      </c>
      <c r="N16" s="8">
        <v>19</v>
      </c>
      <c r="O16" s="8">
        <v>1939</v>
      </c>
      <c r="P16" s="8" t="s">
        <v>219</v>
      </c>
      <c r="Q16" s="8" t="s">
        <v>219</v>
      </c>
      <c r="R16" s="8"/>
      <c r="S16" s="33"/>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row>
    <row r="17" spans="1:49" ht="18" customHeight="1">
      <c r="A17" s="83" t="s">
        <v>158</v>
      </c>
      <c r="B17" s="101">
        <f t="shared" si="2"/>
        <v>741</v>
      </c>
      <c r="C17" s="103">
        <f t="shared" si="2"/>
        <v>92786</v>
      </c>
      <c r="D17" s="8">
        <v>461</v>
      </c>
      <c r="E17" s="8">
        <v>68638</v>
      </c>
      <c r="F17" s="8">
        <v>165</v>
      </c>
      <c r="G17" s="8">
        <v>9279</v>
      </c>
      <c r="H17" s="8">
        <v>8</v>
      </c>
      <c r="I17" s="8">
        <v>803</v>
      </c>
      <c r="J17" s="8">
        <v>107</v>
      </c>
      <c r="K17" s="8">
        <v>14066</v>
      </c>
      <c r="L17" s="8">
        <v>729</v>
      </c>
      <c r="M17" s="8">
        <v>91272</v>
      </c>
      <c r="N17" s="8">
        <v>12</v>
      </c>
      <c r="O17" s="8">
        <v>1514</v>
      </c>
      <c r="P17" s="8" t="s">
        <v>219</v>
      </c>
      <c r="Q17" s="8" t="s">
        <v>219</v>
      </c>
      <c r="R17" s="8"/>
      <c r="S17" s="33"/>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row>
    <row r="18" spans="1:49" ht="18" customHeight="1">
      <c r="A18" s="14"/>
      <c r="B18" s="137"/>
      <c r="C18" s="137"/>
      <c r="D18" s="25"/>
      <c r="E18" s="25"/>
      <c r="F18" s="25"/>
      <c r="G18" s="25"/>
      <c r="H18" s="25"/>
      <c r="I18" s="25"/>
      <c r="J18" s="25"/>
      <c r="K18" s="25"/>
      <c r="L18" s="25"/>
      <c r="M18" s="25"/>
      <c r="N18" s="25"/>
      <c r="O18" s="25"/>
      <c r="P18" s="25"/>
      <c r="Q18" s="25"/>
      <c r="R18" s="25"/>
      <c r="S18" s="33"/>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row>
    <row r="19" spans="1:49" ht="18" customHeight="1">
      <c r="A19" s="83" t="s">
        <v>168</v>
      </c>
      <c r="B19" s="101">
        <f aca="true" t="shared" si="3" ref="B19:C22">SUM(D19,F19,H19,J19)</f>
        <v>818</v>
      </c>
      <c r="C19" s="103">
        <f t="shared" si="3"/>
        <v>90128</v>
      </c>
      <c r="D19" s="8">
        <v>441</v>
      </c>
      <c r="E19" s="8">
        <v>64884</v>
      </c>
      <c r="F19" s="8">
        <v>296</v>
      </c>
      <c r="G19" s="8">
        <v>16073</v>
      </c>
      <c r="H19" s="8" t="s">
        <v>219</v>
      </c>
      <c r="I19" s="8" t="s">
        <v>219</v>
      </c>
      <c r="J19" s="8">
        <v>81</v>
      </c>
      <c r="K19" s="8">
        <v>9171</v>
      </c>
      <c r="L19" s="8">
        <v>789</v>
      </c>
      <c r="M19" s="8">
        <v>87007</v>
      </c>
      <c r="N19" s="8">
        <v>29</v>
      </c>
      <c r="O19" s="8">
        <v>3121</v>
      </c>
      <c r="P19" s="8" t="s">
        <v>219</v>
      </c>
      <c r="Q19" s="8" t="s">
        <v>219</v>
      </c>
      <c r="R19" s="8"/>
      <c r="S19" s="33"/>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row>
    <row r="20" spans="1:49" ht="18" customHeight="1">
      <c r="A20" s="83" t="s">
        <v>169</v>
      </c>
      <c r="B20" s="101">
        <f t="shared" si="3"/>
        <v>1071</v>
      </c>
      <c r="C20" s="103">
        <f t="shared" si="3"/>
        <v>109283</v>
      </c>
      <c r="D20" s="8">
        <v>582</v>
      </c>
      <c r="E20" s="8">
        <v>82481</v>
      </c>
      <c r="F20" s="8">
        <v>456</v>
      </c>
      <c r="G20" s="8">
        <v>22794</v>
      </c>
      <c r="H20" s="8">
        <v>5</v>
      </c>
      <c r="I20" s="8">
        <v>718</v>
      </c>
      <c r="J20" s="8">
        <v>28</v>
      </c>
      <c r="K20" s="8">
        <v>3290</v>
      </c>
      <c r="L20" s="8">
        <v>1045</v>
      </c>
      <c r="M20" s="8">
        <v>106334</v>
      </c>
      <c r="N20" s="8">
        <v>26</v>
      </c>
      <c r="O20" s="8">
        <v>2949</v>
      </c>
      <c r="P20" s="8" t="s">
        <v>219</v>
      </c>
      <c r="Q20" s="8" t="s">
        <v>219</v>
      </c>
      <c r="R20" s="8"/>
      <c r="S20" s="33"/>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row>
    <row r="21" spans="1:49" ht="18" customHeight="1">
      <c r="A21" s="83" t="s">
        <v>170</v>
      </c>
      <c r="B21" s="101">
        <f t="shared" si="3"/>
        <v>941</v>
      </c>
      <c r="C21" s="103">
        <f t="shared" si="3"/>
        <v>88731</v>
      </c>
      <c r="D21" s="8">
        <v>455</v>
      </c>
      <c r="E21" s="8">
        <v>63875</v>
      </c>
      <c r="F21" s="8">
        <v>459</v>
      </c>
      <c r="G21" s="8">
        <v>21803</v>
      </c>
      <c r="H21" s="8">
        <v>2</v>
      </c>
      <c r="I21" s="8">
        <v>199</v>
      </c>
      <c r="J21" s="8">
        <v>25</v>
      </c>
      <c r="K21" s="8">
        <v>2854</v>
      </c>
      <c r="L21" s="8">
        <v>928</v>
      </c>
      <c r="M21" s="8">
        <v>8695</v>
      </c>
      <c r="N21" s="8">
        <v>13</v>
      </c>
      <c r="O21" s="8">
        <v>1774</v>
      </c>
      <c r="P21" s="8" t="s">
        <v>219</v>
      </c>
      <c r="Q21" s="8" t="s">
        <v>219</v>
      </c>
      <c r="R21" s="8"/>
      <c r="S21" s="33"/>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row>
    <row r="22" spans="1:49" ht="18" customHeight="1">
      <c r="A22" s="83" t="s">
        <v>171</v>
      </c>
      <c r="B22" s="101">
        <f t="shared" si="3"/>
        <v>871</v>
      </c>
      <c r="C22" s="103">
        <f t="shared" si="3"/>
        <v>79119</v>
      </c>
      <c r="D22" s="8">
        <v>386</v>
      </c>
      <c r="E22" s="8">
        <v>54020</v>
      </c>
      <c r="F22" s="8">
        <v>459</v>
      </c>
      <c r="G22" s="8">
        <v>21735</v>
      </c>
      <c r="H22" s="8" t="s">
        <v>219</v>
      </c>
      <c r="I22" s="8" t="s">
        <v>219</v>
      </c>
      <c r="J22" s="8">
        <v>26</v>
      </c>
      <c r="K22" s="8">
        <v>3364</v>
      </c>
      <c r="L22" s="8">
        <v>867</v>
      </c>
      <c r="M22" s="8">
        <v>78800</v>
      </c>
      <c r="N22" s="8">
        <v>4</v>
      </c>
      <c r="O22" s="8">
        <v>319</v>
      </c>
      <c r="P22" s="8" t="s">
        <v>219</v>
      </c>
      <c r="Q22" s="8" t="s">
        <v>219</v>
      </c>
      <c r="R22" s="8"/>
      <c r="S22" s="33"/>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row>
    <row r="23" spans="1:49" ht="18" customHeight="1">
      <c r="A23" s="14"/>
      <c r="B23" s="137"/>
      <c r="C23" s="137"/>
      <c r="D23" s="25"/>
      <c r="E23" s="25"/>
      <c r="F23" s="25"/>
      <c r="G23" s="25"/>
      <c r="H23" s="25"/>
      <c r="I23" s="25"/>
      <c r="J23" s="25"/>
      <c r="K23" s="25"/>
      <c r="L23" s="25"/>
      <c r="M23" s="25"/>
      <c r="N23" s="25"/>
      <c r="O23" s="25"/>
      <c r="P23" s="25"/>
      <c r="Q23" s="25"/>
      <c r="R23" s="25"/>
      <c r="S23" s="33"/>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row>
    <row r="24" spans="1:49" ht="18" customHeight="1">
      <c r="A24" s="83" t="s">
        <v>163</v>
      </c>
      <c r="B24" s="101">
        <f aca="true" t="shared" si="4" ref="B24:C27">SUM(D24,F24,H24,J24)</f>
        <v>939</v>
      </c>
      <c r="C24" s="103">
        <f t="shared" si="4"/>
        <v>86224</v>
      </c>
      <c r="D24" s="8">
        <v>388</v>
      </c>
      <c r="E24" s="8">
        <v>54351</v>
      </c>
      <c r="F24" s="8">
        <v>507</v>
      </c>
      <c r="G24" s="8">
        <v>25218</v>
      </c>
      <c r="H24" s="8">
        <v>3</v>
      </c>
      <c r="I24" s="8">
        <v>802</v>
      </c>
      <c r="J24" s="8">
        <v>41</v>
      </c>
      <c r="K24" s="8">
        <v>5853</v>
      </c>
      <c r="L24" s="8">
        <v>913</v>
      </c>
      <c r="M24" s="8">
        <v>83395</v>
      </c>
      <c r="N24" s="8">
        <v>26</v>
      </c>
      <c r="O24" s="8">
        <v>2829</v>
      </c>
      <c r="P24" s="8" t="s">
        <v>219</v>
      </c>
      <c r="Q24" s="8" t="s">
        <v>219</v>
      </c>
      <c r="R24" s="8"/>
      <c r="S24" s="33"/>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row>
    <row r="25" spans="1:49" ht="18" customHeight="1">
      <c r="A25" s="83" t="s">
        <v>175</v>
      </c>
      <c r="B25" s="101">
        <f t="shared" si="4"/>
        <v>876</v>
      </c>
      <c r="C25" s="103">
        <f t="shared" si="4"/>
        <v>81277</v>
      </c>
      <c r="D25" s="8">
        <v>392</v>
      </c>
      <c r="E25" s="8">
        <v>54202</v>
      </c>
      <c r="F25" s="8">
        <v>451</v>
      </c>
      <c r="G25" s="8">
        <v>23430</v>
      </c>
      <c r="H25" s="8">
        <v>4</v>
      </c>
      <c r="I25" s="8">
        <v>376</v>
      </c>
      <c r="J25" s="8">
        <v>29</v>
      </c>
      <c r="K25" s="8">
        <v>3269</v>
      </c>
      <c r="L25" s="8">
        <v>863</v>
      </c>
      <c r="M25" s="8">
        <v>79465</v>
      </c>
      <c r="N25" s="8">
        <v>13</v>
      </c>
      <c r="O25" s="8">
        <v>1812</v>
      </c>
      <c r="P25" s="8" t="s">
        <v>219</v>
      </c>
      <c r="Q25" s="8" t="s">
        <v>219</v>
      </c>
      <c r="R25" s="8"/>
      <c r="S25" s="33"/>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row>
    <row r="26" spans="1:49" ht="18" customHeight="1">
      <c r="A26" s="83" t="s">
        <v>176</v>
      </c>
      <c r="B26" s="101">
        <f t="shared" si="4"/>
        <v>619</v>
      </c>
      <c r="C26" s="103">
        <f t="shared" si="4"/>
        <v>60085</v>
      </c>
      <c r="D26" s="8">
        <v>316</v>
      </c>
      <c r="E26" s="8">
        <v>42417</v>
      </c>
      <c r="F26" s="8">
        <v>257</v>
      </c>
      <c r="G26" s="8">
        <v>12239</v>
      </c>
      <c r="H26" s="8">
        <v>2</v>
      </c>
      <c r="I26" s="8">
        <v>303</v>
      </c>
      <c r="J26" s="8">
        <v>44</v>
      </c>
      <c r="K26" s="8">
        <v>5126</v>
      </c>
      <c r="L26" s="8">
        <v>611</v>
      </c>
      <c r="M26" s="8">
        <v>59050</v>
      </c>
      <c r="N26" s="8">
        <v>8</v>
      </c>
      <c r="O26" s="8">
        <v>1035</v>
      </c>
      <c r="P26" s="8" t="s">
        <v>219</v>
      </c>
      <c r="Q26" s="8" t="s">
        <v>219</v>
      </c>
      <c r="R26" s="8"/>
      <c r="S26" s="33"/>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row>
    <row r="27" spans="1:49" ht="18" customHeight="1">
      <c r="A27" s="84" t="s">
        <v>177</v>
      </c>
      <c r="B27" s="149">
        <f t="shared" si="4"/>
        <v>565</v>
      </c>
      <c r="C27" s="134">
        <f t="shared" si="4"/>
        <v>53469</v>
      </c>
      <c r="D27" s="10">
        <v>270</v>
      </c>
      <c r="E27" s="10">
        <v>36908</v>
      </c>
      <c r="F27" s="10">
        <v>267</v>
      </c>
      <c r="G27" s="10">
        <v>13233</v>
      </c>
      <c r="H27" s="10">
        <v>1</v>
      </c>
      <c r="I27" s="10">
        <v>104</v>
      </c>
      <c r="J27" s="10">
        <v>27</v>
      </c>
      <c r="K27" s="8">
        <v>3224</v>
      </c>
      <c r="L27" s="8">
        <v>551</v>
      </c>
      <c r="M27" s="8">
        <v>52341</v>
      </c>
      <c r="N27" s="8">
        <v>14</v>
      </c>
      <c r="O27" s="8">
        <v>1128</v>
      </c>
      <c r="P27" s="8" t="s">
        <v>221</v>
      </c>
      <c r="Q27" s="8" t="s">
        <v>219</v>
      </c>
      <c r="R27" s="7"/>
      <c r="S27" s="33"/>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row>
    <row r="28" spans="1:49" ht="15" customHeight="1">
      <c r="A28" s="189" t="s">
        <v>230</v>
      </c>
      <c r="B28" s="189"/>
      <c r="C28" s="189"/>
      <c r="D28" s="189"/>
      <c r="E28" s="189"/>
      <c r="F28" s="189"/>
      <c r="G28" s="189"/>
      <c r="H28" s="189"/>
      <c r="I28" s="189"/>
      <c r="J28" s="189"/>
      <c r="K28" s="50"/>
      <c r="L28" s="50"/>
      <c r="M28" s="50"/>
      <c r="N28" s="50"/>
      <c r="O28" s="50"/>
      <c r="P28" s="50"/>
      <c r="Q28" s="50"/>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row>
    <row r="29" spans="1:49" ht="15" customHeight="1">
      <c r="A29" s="189"/>
      <c r="B29" s="189"/>
      <c r="C29" s="189"/>
      <c r="D29" s="189"/>
      <c r="E29" s="189"/>
      <c r="F29" s="189"/>
      <c r="G29" s="189"/>
      <c r="H29" s="189"/>
      <c r="I29" s="189"/>
      <c r="J29" s="18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row>
    <row r="30" spans="1:49" ht="19.5" customHeight="1">
      <c r="A30" s="11" t="s">
        <v>28</v>
      </c>
      <c r="O30" s="4"/>
      <c r="P30" s="4"/>
      <c r="Q30" s="4"/>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row>
    <row r="31" spans="15:17" ht="19.5" customHeight="1">
      <c r="O31" s="1"/>
      <c r="P31" s="1"/>
      <c r="Q31" s="1"/>
    </row>
    <row r="32" spans="11:17" ht="19.5" customHeight="1">
      <c r="K32" s="11" t="s">
        <v>179</v>
      </c>
      <c r="O32" s="4"/>
      <c r="P32" s="4"/>
      <c r="Q32" s="4"/>
    </row>
    <row r="33" spans="1:18" ht="19.5" customHeight="1">
      <c r="A33" s="177" t="s">
        <v>33</v>
      </c>
      <c r="B33" s="170"/>
      <c r="C33" s="170"/>
      <c r="D33" s="170"/>
      <c r="E33" s="170"/>
      <c r="F33" s="170"/>
      <c r="G33" s="170"/>
      <c r="J33" s="177" t="s">
        <v>63</v>
      </c>
      <c r="K33" s="177"/>
      <c r="L33" s="177"/>
      <c r="M33" s="177"/>
      <c r="N33" s="177"/>
      <c r="O33" s="177"/>
      <c r="P33" s="177"/>
      <c r="Q33" s="170"/>
      <c r="R33" s="85"/>
    </row>
    <row r="34" spans="1:26" ht="19.5" customHeight="1">
      <c r="A34" s="190" t="s">
        <v>43</v>
      </c>
      <c r="B34" s="190"/>
      <c r="C34" s="190"/>
      <c r="D34" s="190"/>
      <c r="E34" s="190"/>
      <c r="F34" s="190"/>
      <c r="G34" s="190"/>
      <c r="J34" s="198" t="s">
        <v>44</v>
      </c>
      <c r="K34" s="198"/>
      <c r="L34" s="198"/>
      <c r="M34" s="198"/>
      <c r="N34" s="198"/>
      <c r="O34" s="198"/>
      <c r="P34" s="198"/>
      <c r="Q34" s="198"/>
      <c r="R34" s="12"/>
      <c r="S34" s="39"/>
      <c r="T34" s="39"/>
      <c r="U34" s="39"/>
      <c r="V34" s="39"/>
      <c r="W34" s="39"/>
      <c r="X34" s="39"/>
      <c r="Y34" s="39"/>
      <c r="Z34" s="39"/>
    </row>
    <row r="35" spans="1:26" ht="18" customHeight="1" thickBot="1">
      <c r="A35" s="55"/>
      <c r="B35" s="55"/>
      <c r="C35" s="55"/>
      <c r="D35" s="55"/>
      <c r="E35" s="55"/>
      <c r="F35" s="55"/>
      <c r="G35" s="27" t="s">
        <v>45</v>
      </c>
      <c r="H35" s="55"/>
      <c r="I35" s="55"/>
      <c r="J35" s="55"/>
      <c r="K35" s="55"/>
      <c r="L35" s="55"/>
      <c r="M35" s="55"/>
      <c r="N35" s="55"/>
      <c r="O35" s="55"/>
      <c r="P35" s="55"/>
      <c r="Q35" s="55"/>
      <c r="R35" s="55"/>
      <c r="S35" s="65"/>
      <c r="T35" s="39"/>
      <c r="U35" s="39"/>
      <c r="V35" s="39"/>
      <c r="W35" s="39"/>
      <c r="X35" s="39"/>
      <c r="Y35" s="39"/>
      <c r="Z35" s="39"/>
    </row>
    <row r="36" spans="1:32" ht="18" customHeight="1">
      <c r="A36" s="172" t="s">
        <v>46</v>
      </c>
      <c r="B36" s="191" t="s">
        <v>47</v>
      </c>
      <c r="C36" s="192" t="s">
        <v>223</v>
      </c>
      <c r="D36" s="191" t="s">
        <v>48</v>
      </c>
      <c r="E36" s="194" t="s">
        <v>182</v>
      </c>
      <c r="F36" s="194" t="s">
        <v>49</v>
      </c>
      <c r="G36" s="196" t="s">
        <v>183</v>
      </c>
      <c r="H36" s="12"/>
      <c r="J36" s="205" t="s">
        <v>228</v>
      </c>
      <c r="K36" s="205"/>
      <c r="L36" s="206"/>
      <c r="M36" s="211" t="s">
        <v>227</v>
      </c>
      <c r="N36" s="214" t="s">
        <v>51</v>
      </c>
      <c r="O36" s="214"/>
      <c r="P36" s="214"/>
      <c r="Q36" s="201" t="s">
        <v>226</v>
      </c>
      <c r="R36" s="86"/>
      <c r="S36" s="39"/>
      <c r="T36" s="39"/>
      <c r="U36" s="39"/>
      <c r="V36" s="39"/>
      <c r="W36" s="39"/>
      <c r="X36" s="39"/>
      <c r="Y36" s="39"/>
      <c r="Z36" s="39"/>
      <c r="AA36" s="12"/>
      <c r="AB36" s="12"/>
      <c r="AC36" s="12"/>
      <c r="AD36" s="12"/>
      <c r="AE36" s="12"/>
      <c r="AF36" s="85"/>
    </row>
    <row r="37" spans="1:32" ht="18" customHeight="1">
      <c r="A37" s="173"/>
      <c r="B37" s="183"/>
      <c r="C37" s="193"/>
      <c r="D37" s="183"/>
      <c r="E37" s="195"/>
      <c r="F37" s="195"/>
      <c r="G37" s="197"/>
      <c r="H37" s="12"/>
      <c r="J37" s="207"/>
      <c r="K37" s="207"/>
      <c r="L37" s="208"/>
      <c r="M37" s="212"/>
      <c r="N37" s="215"/>
      <c r="O37" s="215"/>
      <c r="P37" s="215"/>
      <c r="Q37" s="202"/>
      <c r="R37" s="86"/>
      <c r="S37" s="39"/>
      <c r="T37" s="39"/>
      <c r="U37" s="39"/>
      <c r="V37" s="39"/>
      <c r="W37" s="39"/>
      <c r="X37" s="39"/>
      <c r="Y37" s="39"/>
      <c r="Z37" s="39"/>
      <c r="AA37" s="12"/>
      <c r="AB37" s="12"/>
      <c r="AC37" s="12"/>
      <c r="AD37" s="12"/>
      <c r="AE37" s="12"/>
      <c r="AF37" s="12"/>
    </row>
    <row r="38" spans="1:31" ht="18" customHeight="1">
      <c r="A38" s="115" t="s">
        <v>178</v>
      </c>
      <c r="B38" s="150">
        <f>SUM(C38:G38)</f>
        <v>9413</v>
      </c>
      <c r="C38" s="112">
        <v>6536</v>
      </c>
      <c r="D38" s="112">
        <v>187</v>
      </c>
      <c r="E38" s="112">
        <v>2082</v>
      </c>
      <c r="F38" s="112" t="s">
        <v>284</v>
      </c>
      <c r="G38" s="112">
        <v>608</v>
      </c>
      <c r="H38" s="16"/>
      <c r="J38" s="207"/>
      <c r="K38" s="207"/>
      <c r="L38" s="208"/>
      <c r="M38" s="212"/>
      <c r="N38" s="215" t="s">
        <v>52</v>
      </c>
      <c r="O38" s="215" t="s">
        <v>53</v>
      </c>
      <c r="P38" s="215" t="s">
        <v>64</v>
      </c>
      <c r="Q38" s="202"/>
      <c r="S38" s="39"/>
      <c r="T38" s="39"/>
      <c r="U38" s="39"/>
      <c r="V38" s="39"/>
      <c r="W38" s="39"/>
      <c r="X38" s="39"/>
      <c r="Y38" s="39"/>
      <c r="Z38" s="39"/>
      <c r="AA38" s="16"/>
      <c r="AB38" s="16"/>
      <c r="AC38" s="16"/>
      <c r="AD38" s="16"/>
      <c r="AE38" s="16"/>
    </row>
    <row r="39" spans="1:31" ht="18" customHeight="1">
      <c r="A39" s="114" t="s">
        <v>180</v>
      </c>
      <c r="B39" s="151">
        <f aca="true" t="shared" si="5" ref="B39:B55">SUM(C39:G39)</f>
        <v>9684</v>
      </c>
      <c r="C39" s="112">
        <v>8229</v>
      </c>
      <c r="D39" s="112">
        <v>319</v>
      </c>
      <c r="E39" s="112">
        <v>698</v>
      </c>
      <c r="F39" s="112" t="s">
        <v>284</v>
      </c>
      <c r="G39" s="112">
        <v>438</v>
      </c>
      <c r="J39" s="209"/>
      <c r="K39" s="209"/>
      <c r="L39" s="210"/>
      <c r="M39" s="213"/>
      <c r="N39" s="215"/>
      <c r="O39" s="215"/>
      <c r="P39" s="215"/>
      <c r="Q39" s="202"/>
      <c r="S39" s="39"/>
      <c r="T39" s="39"/>
      <c r="U39" s="39"/>
      <c r="V39" s="39"/>
      <c r="W39" s="39"/>
      <c r="X39" s="39"/>
      <c r="Y39" s="39"/>
      <c r="Z39" s="39"/>
      <c r="AA39" s="12"/>
      <c r="AB39" s="12"/>
      <c r="AC39" s="12"/>
      <c r="AD39" s="12"/>
      <c r="AE39" s="12"/>
    </row>
    <row r="40" spans="1:31" ht="18" customHeight="1">
      <c r="A40" s="123" t="s">
        <v>141</v>
      </c>
      <c r="B40" s="24">
        <f>SUM(B42:B55)</f>
        <v>9556</v>
      </c>
      <c r="C40" s="24">
        <f>SUM(C42:C55)</f>
        <v>8341</v>
      </c>
      <c r="D40" s="24">
        <f>SUM(D42:D55)</f>
        <v>151</v>
      </c>
      <c r="E40" s="24">
        <f>SUM(E42:E55)</f>
        <v>645</v>
      </c>
      <c r="F40" s="95" t="s">
        <v>284</v>
      </c>
      <c r="G40" s="24">
        <f>SUM(G42:G55)</f>
        <v>419</v>
      </c>
      <c r="H40" s="93"/>
      <c r="I40" s="27"/>
      <c r="J40" s="12"/>
      <c r="K40" s="12"/>
      <c r="L40" s="14"/>
      <c r="M40" s="12"/>
      <c r="N40" s="12"/>
      <c r="O40" s="12"/>
      <c r="P40" s="12"/>
      <c r="Q40" s="87"/>
      <c r="R40" s="27"/>
      <c r="S40" s="19"/>
      <c r="T40" s="39"/>
      <c r="U40" s="39"/>
      <c r="V40" s="39"/>
      <c r="W40" s="39"/>
      <c r="X40" s="39"/>
      <c r="Y40" s="39"/>
      <c r="Z40" s="39"/>
      <c r="AA40" s="12"/>
      <c r="AB40" s="12"/>
      <c r="AC40" s="12"/>
      <c r="AD40" s="12"/>
      <c r="AE40" s="12"/>
    </row>
    <row r="41" spans="1:31" ht="18" customHeight="1">
      <c r="A41" s="57"/>
      <c r="B41" s="103"/>
      <c r="C41" s="103"/>
      <c r="D41" s="103"/>
      <c r="E41" s="103"/>
      <c r="F41" s="103"/>
      <c r="G41" s="103"/>
      <c r="H41" s="25"/>
      <c r="I41" s="27"/>
      <c r="J41" s="199" t="s">
        <v>132</v>
      </c>
      <c r="K41" s="199"/>
      <c r="L41" s="121" t="s">
        <v>54</v>
      </c>
      <c r="M41" s="4">
        <f>SUM(N41,Q41)</f>
        <v>406618</v>
      </c>
      <c r="N41" s="4">
        <f>SUM(O41:P41)</f>
        <v>397875</v>
      </c>
      <c r="O41" s="4">
        <v>394217</v>
      </c>
      <c r="P41" s="4">
        <v>3658</v>
      </c>
      <c r="Q41" s="4">
        <v>8743</v>
      </c>
      <c r="R41" s="27"/>
      <c r="S41" s="33"/>
      <c r="T41" s="39"/>
      <c r="U41" s="39"/>
      <c r="V41" s="39"/>
      <c r="W41" s="39"/>
      <c r="X41" s="39"/>
      <c r="Y41" s="39"/>
      <c r="Z41" s="39"/>
      <c r="AA41" s="12"/>
      <c r="AB41" s="12"/>
      <c r="AC41" s="12"/>
      <c r="AD41" s="12"/>
      <c r="AE41" s="12"/>
    </row>
    <row r="42" spans="1:31" ht="18" customHeight="1">
      <c r="A42" s="113" t="s">
        <v>142</v>
      </c>
      <c r="B42" s="151">
        <f t="shared" si="5"/>
        <v>432</v>
      </c>
      <c r="C42" s="112">
        <v>412</v>
      </c>
      <c r="D42" s="112" t="s">
        <v>284</v>
      </c>
      <c r="E42" s="112">
        <v>13</v>
      </c>
      <c r="F42" s="112" t="s">
        <v>284</v>
      </c>
      <c r="G42" s="112">
        <v>7</v>
      </c>
      <c r="H42" s="27"/>
      <c r="I42" s="27"/>
      <c r="J42" s="93"/>
      <c r="K42" s="93"/>
      <c r="L42" s="89"/>
      <c r="M42" s="24"/>
      <c r="N42" s="24"/>
      <c r="O42" s="24"/>
      <c r="P42" s="24"/>
      <c r="Q42" s="24"/>
      <c r="R42" s="27"/>
      <c r="S42" s="33"/>
      <c r="T42" s="39"/>
      <c r="U42" s="39"/>
      <c r="V42" s="39"/>
      <c r="W42" s="39"/>
      <c r="X42" s="39"/>
      <c r="Y42" s="39"/>
      <c r="Z42" s="39"/>
      <c r="AA42" s="1"/>
      <c r="AB42" s="1"/>
      <c r="AC42" s="1"/>
      <c r="AD42" s="1"/>
      <c r="AE42" s="1"/>
    </row>
    <row r="43" spans="1:31" ht="18" customHeight="1">
      <c r="A43" s="83" t="s">
        <v>156</v>
      </c>
      <c r="B43" s="151">
        <f t="shared" si="5"/>
        <v>860</v>
      </c>
      <c r="C43" s="112">
        <v>707</v>
      </c>
      <c r="D43" s="112">
        <v>15</v>
      </c>
      <c r="E43" s="112">
        <v>20</v>
      </c>
      <c r="F43" s="112" t="s">
        <v>284</v>
      </c>
      <c r="G43" s="112">
        <v>118</v>
      </c>
      <c r="H43" s="27"/>
      <c r="I43" s="27"/>
      <c r="J43" s="199" t="s">
        <v>184</v>
      </c>
      <c r="K43" s="199"/>
      <c r="L43" s="121" t="s">
        <v>55</v>
      </c>
      <c r="M43" s="4">
        <f>SUM(N43,Q43)</f>
        <v>1152171</v>
      </c>
      <c r="N43" s="4">
        <f>SUM(O43:P43)</f>
        <v>1141978</v>
      </c>
      <c r="O43" s="24">
        <v>1134076</v>
      </c>
      <c r="P43" s="24">
        <v>7902</v>
      </c>
      <c r="Q43" s="24">
        <v>10193</v>
      </c>
      <c r="R43" s="27"/>
      <c r="S43" s="33"/>
      <c r="T43" s="39"/>
      <c r="U43" s="39"/>
      <c r="V43" s="39"/>
      <c r="W43" s="39"/>
      <c r="X43" s="39"/>
      <c r="Y43" s="39"/>
      <c r="Z43" s="39"/>
      <c r="AA43" s="1"/>
      <c r="AB43" s="1"/>
      <c r="AC43" s="1"/>
      <c r="AD43" s="1"/>
      <c r="AE43" s="1"/>
    </row>
    <row r="44" spans="1:31" ht="18" customHeight="1">
      <c r="A44" s="83" t="s">
        <v>157</v>
      </c>
      <c r="B44" s="151">
        <f t="shared" si="5"/>
        <v>823</v>
      </c>
      <c r="C44" s="112">
        <v>697</v>
      </c>
      <c r="D44" s="112">
        <v>39</v>
      </c>
      <c r="E44" s="112">
        <v>53</v>
      </c>
      <c r="F44" s="112" t="s">
        <v>284</v>
      </c>
      <c r="G44" s="112">
        <v>34</v>
      </c>
      <c r="H44" s="27"/>
      <c r="I44" s="27"/>
      <c r="J44" s="93"/>
      <c r="K44" s="25"/>
      <c r="L44" s="26"/>
      <c r="M44" s="103"/>
      <c r="N44" s="103"/>
      <c r="O44" s="103"/>
      <c r="P44" s="103"/>
      <c r="Q44" s="103"/>
      <c r="R44" s="27"/>
      <c r="S44" s="27"/>
      <c r="T44" s="39"/>
      <c r="U44" s="39"/>
      <c r="V44" s="39"/>
      <c r="W44" s="39"/>
      <c r="X44" s="39"/>
      <c r="Y44" s="39"/>
      <c r="Z44" s="39"/>
      <c r="AA44" s="3"/>
      <c r="AB44" s="3"/>
      <c r="AC44" s="3"/>
      <c r="AD44" s="3"/>
      <c r="AE44" s="3"/>
    </row>
    <row r="45" spans="1:31" ht="18" customHeight="1">
      <c r="A45" s="83" t="s">
        <v>158</v>
      </c>
      <c r="B45" s="151">
        <f t="shared" si="5"/>
        <v>741</v>
      </c>
      <c r="C45" s="112">
        <v>666</v>
      </c>
      <c r="D45" s="112" t="s">
        <v>284</v>
      </c>
      <c r="E45" s="112">
        <v>40</v>
      </c>
      <c r="F45" s="112" t="s">
        <v>284</v>
      </c>
      <c r="G45" s="112">
        <v>35</v>
      </c>
      <c r="H45" s="27"/>
      <c r="I45" s="27"/>
      <c r="J45" s="200" t="s">
        <v>65</v>
      </c>
      <c r="K45" s="200"/>
      <c r="L45" s="26" t="s">
        <v>66</v>
      </c>
      <c r="M45" s="153">
        <f>100*M41/$M41</f>
        <v>100</v>
      </c>
      <c r="N45" s="153">
        <f>100*N41/$M41</f>
        <v>97.84982465114678</v>
      </c>
      <c r="O45" s="153">
        <f>100*O41/$M41</f>
        <v>96.9502087954788</v>
      </c>
      <c r="P45" s="153">
        <f>100*P41/$M41</f>
        <v>0.8996158556679734</v>
      </c>
      <c r="Q45" s="153">
        <f>100*Q41/$M41</f>
        <v>2.1501753488532236</v>
      </c>
      <c r="R45" s="27"/>
      <c r="S45" s="33"/>
      <c r="T45" s="39"/>
      <c r="U45" s="39"/>
      <c r="V45" s="39"/>
      <c r="W45" s="39"/>
      <c r="X45" s="39"/>
      <c r="Y45" s="39"/>
      <c r="Z45" s="39"/>
      <c r="AA45" s="3"/>
      <c r="AB45" s="3"/>
      <c r="AC45" s="3"/>
      <c r="AD45" s="3"/>
      <c r="AE45" s="7"/>
    </row>
    <row r="46" spans="1:31" ht="18" customHeight="1">
      <c r="A46" s="14"/>
      <c r="B46" s="135"/>
      <c r="C46" s="135"/>
      <c r="D46" s="135"/>
      <c r="E46" s="135"/>
      <c r="F46" s="135"/>
      <c r="G46" s="135"/>
      <c r="H46" s="27"/>
      <c r="I46" s="27"/>
      <c r="J46" s="27"/>
      <c r="K46" s="27"/>
      <c r="L46" s="96"/>
      <c r="M46" s="146"/>
      <c r="N46" s="146"/>
      <c r="O46" s="146"/>
      <c r="P46" s="146"/>
      <c r="Q46" s="146"/>
      <c r="R46" s="27"/>
      <c r="S46" s="33"/>
      <c r="T46" s="39"/>
      <c r="U46" s="39"/>
      <c r="V46" s="39"/>
      <c r="W46" s="39"/>
      <c r="X46" s="39"/>
      <c r="Y46" s="39"/>
      <c r="Z46" s="39"/>
      <c r="AA46" s="3"/>
      <c r="AB46" s="3"/>
      <c r="AC46" s="3"/>
      <c r="AD46" s="3"/>
      <c r="AE46" s="7"/>
    </row>
    <row r="47" spans="1:31" ht="18" customHeight="1">
      <c r="A47" s="83" t="s">
        <v>159</v>
      </c>
      <c r="B47" s="151">
        <f t="shared" si="5"/>
        <v>818</v>
      </c>
      <c r="C47" s="112">
        <v>723</v>
      </c>
      <c r="D47" s="112">
        <v>25</v>
      </c>
      <c r="E47" s="112">
        <v>52</v>
      </c>
      <c r="F47" s="112" t="s">
        <v>284</v>
      </c>
      <c r="G47" s="112">
        <v>18</v>
      </c>
      <c r="H47" s="27"/>
      <c r="I47" s="27"/>
      <c r="J47" s="200" t="s">
        <v>67</v>
      </c>
      <c r="K47" s="200"/>
      <c r="L47" s="26" t="s">
        <v>68</v>
      </c>
      <c r="M47" s="153">
        <f>100*M43/$M43</f>
        <v>100</v>
      </c>
      <c r="N47" s="153">
        <f>100*N43/$M43</f>
        <v>99.11532229156957</v>
      </c>
      <c r="O47" s="153">
        <f>100*O43/$M43</f>
        <v>98.42948659530573</v>
      </c>
      <c r="P47" s="153">
        <f>100*P43/$M43</f>
        <v>0.6858356962638359</v>
      </c>
      <c r="Q47" s="153">
        <f>100*Q43/$M43</f>
        <v>0.8846777084304326</v>
      </c>
      <c r="R47" s="27"/>
      <c r="S47" s="33"/>
      <c r="T47" s="39"/>
      <c r="U47" s="39"/>
      <c r="V47" s="39"/>
      <c r="W47" s="39"/>
      <c r="X47" s="39"/>
      <c r="Y47" s="39"/>
      <c r="Z47" s="39"/>
      <c r="AA47" s="12"/>
      <c r="AB47" s="12"/>
      <c r="AC47" s="12"/>
      <c r="AD47" s="12"/>
      <c r="AE47" s="12"/>
    </row>
    <row r="48" spans="1:26" ht="18" customHeight="1">
      <c r="A48" s="83" t="s">
        <v>160</v>
      </c>
      <c r="B48" s="151">
        <f t="shared" si="5"/>
        <v>1071</v>
      </c>
      <c r="C48" s="112">
        <v>957</v>
      </c>
      <c r="D48" s="112">
        <v>6</v>
      </c>
      <c r="E48" s="112">
        <v>63</v>
      </c>
      <c r="F48" s="112" t="s">
        <v>284</v>
      </c>
      <c r="G48" s="112">
        <v>45</v>
      </c>
      <c r="H48" s="27"/>
      <c r="I48" s="27"/>
      <c r="J48" s="25"/>
      <c r="K48" s="25"/>
      <c r="L48" s="26"/>
      <c r="M48" s="153"/>
      <c r="N48" s="153"/>
      <c r="O48" s="153"/>
      <c r="P48" s="153"/>
      <c r="Q48" s="153"/>
      <c r="R48" s="27"/>
      <c r="S48" s="33"/>
      <c r="T48" s="39"/>
      <c r="U48" s="39"/>
      <c r="V48" s="39"/>
      <c r="W48" s="39"/>
      <c r="X48" s="39"/>
      <c r="Y48" s="39"/>
      <c r="Z48" s="39"/>
    </row>
    <row r="49" spans="1:26" ht="18" customHeight="1">
      <c r="A49" s="83" t="s">
        <v>161</v>
      </c>
      <c r="B49" s="151">
        <f t="shared" si="5"/>
        <v>941</v>
      </c>
      <c r="C49" s="112">
        <v>852</v>
      </c>
      <c r="D49" s="112">
        <v>15</v>
      </c>
      <c r="E49" s="112">
        <v>49</v>
      </c>
      <c r="F49" s="112" t="s">
        <v>284</v>
      </c>
      <c r="G49" s="112">
        <v>25</v>
      </c>
      <c r="H49" s="27"/>
      <c r="I49" s="27"/>
      <c r="J49" s="200" t="s">
        <v>225</v>
      </c>
      <c r="K49" s="203"/>
      <c r="L49" s="204"/>
      <c r="M49" s="154">
        <f>M43/M41</f>
        <v>2.833546473594381</v>
      </c>
      <c r="N49" s="154">
        <f>N43/N41</f>
        <v>2.870192899780082</v>
      </c>
      <c r="O49" s="154">
        <f>O43/O41</f>
        <v>2.8767810622068555</v>
      </c>
      <c r="P49" s="154">
        <f>P43/P41</f>
        <v>2.160196828868234</v>
      </c>
      <c r="Q49" s="154">
        <f>Q43/Q41</f>
        <v>1.1658469632849136</v>
      </c>
      <c r="R49" s="27"/>
      <c r="S49" s="33"/>
      <c r="T49" s="39"/>
      <c r="U49" s="39"/>
      <c r="V49" s="39"/>
      <c r="W49" s="39"/>
      <c r="X49" s="39"/>
      <c r="Y49" s="39"/>
      <c r="Z49" s="39"/>
    </row>
    <row r="50" spans="1:26" ht="18" customHeight="1">
      <c r="A50" s="83" t="s">
        <v>162</v>
      </c>
      <c r="B50" s="151">
        <f t="shared" si="5"/>
        <v>871</v>
      </c>
      <c r="C50" s="112">
        <v>821</v>
      </c>
      <c r="D50" s="112" t="s">
        <v>284</v>
      </c>
      <c r="E50" s="112">
        <v>39</v>
      </c>
      <c r="F50" s="112" t="s">
        <v>284</v>
      </c>
      <c r="G50" s="112">
        <v>11</v>
      </c>
      <c r="H50" s="27"/>
      <c r="I50" s="27"/>
      <c r="J50" s="30"/>
      <c r="K50" s="30"/>
      <c r="L50" s="29" t="s">
        <v>224</v>
      </c>
      <c r="M50" s="30"/>
      <c r="N50" s="30"/>
      <c r="O50" s="30"/>
      <c r="P50" s="30"/>
      <c r="Q50" s="30"/>
      <c r="R50" s="27"/>
      <c r="S50" s="33"/>
      <c r="T50" s="39"/>
      <c r="U50" s="39"/>
      <c r="V50" s="39"/>
      <c r="W50" s="39"/>
      <c r="X50" s="39"/>
      <c r="Y50" s="39"/>
      <c r="Z50" s="39"/>
    </row>
    <row r="51" spans="1:26" ht="18" customHeight="1">
      <c r="A51" s="14"/>
      <c r="B51" s="135"/>
      <c r="C51" s="135"/>
      <c r="D51" s="135"/>
      <c r="E51" s="135"/>
      <c r="F51" s="135"/>
      <c r="G51" s="135"/>
      <c r="H51" s="27"/>
      <c r="I51" s="27"/>
      <c r="J51" s="66" t="s">
        <v>56</v>
      </c>
      <c r="K51" s="27"/>
      <c r="L51" s="27"/>
      <c r="M51" s="27"/>
      <c r="N51" s="27"/>
      <c r="O51" s="27"/>
      <c r="P51" s="27"/>
      <c r="Q51" s="27"/>
      <c r="R51" s="27"/>
      <c r="S51" s="33"/>
      <c r="T51" s="39"/>
      <c r="U51" s="39"/>
      <c r="V51" s="39"/>
      <c r="W51" s="39"/>
      <c r="X51" s="39"/>
      <c r="Y51" s="39"/>
      <c r="Z51" s="39"/>
    </row>
    <row r="52" spans="1:26" ht="18" customHeight="1">
      <c r="A52" s="83" t="s">
        <v>163</v>
      </c>
      <c r="B52" s="151">
        <f t="shared" si="5"/>
        <v>939</v>
      </c>
      <c r="C52" s="112">
        <v>741</v>
      </c>
      <c r="D52" s="112">
        <v>51</v>
      </c>
      <c r="E52" s="112">
        <v>131</v>
      </c>
      <c r="F52" s="112" t="s">
        <v>284</v>
      </c>
      <c r="G52" s="112">
        <v>16</v>
      </c>
      <c r="H52" s="27"/>
      <c r="I52" s="27"/>
      <c r="J52" s="8"/>
      <c r="K52" s="27"/>
      <c r="L52" s="27"/>
      <c r="M52" s="27"/>
      <c r="N52" s="27"/>
      <c r="O52" s="27"/>
      <c r="P52" s="27"/>
      <c r="Q52" s="27"/>
      <c r="R52" s="27"/>
      <c r="S52" s="33"/>
      <c r="T52" s="39"/>
      <c r="U52" s="39"/>
      <c r="V52" s="39"/>
      <c r="W52" s="39"/>
      <c r="X52" s="39"/>
      <c r="Y52" s="39"/>
      <c r="Z52" s="39"/>
    </row>
    <row r="53" spans="1:26" ht="18" customHeight="1">
      <c r="A53" s="83" t="s">
        <v>164</v>
      </c>
      <c r="B53" s="151">
        <f t="shared" si="5"/>
        <v>876</v>
      </c>
      <c r="C53" s="112">
        <v>726</v>
      </c>
      <c r="D53" s="112" t="s">
        <v>284</v>
      </c>
      <c r="E53" s="112">
        <v>102</v>
      </c>
      <c r="F53" s="112" t="s">
        <v>284</v>
      </c>
      <c r="G53" s="112">
        <v>48</v>
      </c>
      <c r="H53" s="27"/>
      <c r="I53" s="27"/>
      <c r="J53" s="8"/>
      <c r="K53" s="27"/>
      <c r="L53" s="27"/>
      <c r="M53" s="27"/>
      <c r="N53" s="27"/>
      <c r="O53" s="27"/>
      <c r="P53" s="27"/>
      <c r="Q53" s="27"/>
      <c r="R53" s="27"/>
      <c r="S53" s="33"/>
      <c r="T53" s="39"/>
      <c r="U53" s="39"/>
      <c r="V53" s="39"/>
      <c r="W53" s="39"/>
      <c r="X53" s="39"/>
      <c r="Y53" s="39"/>
      <c r="Z53" s="39"/>
    </row>
    <row r="54" spans="1:26" ht="18" customHeight="1">
      <c r="A54" s="83" t="s">
        <v>181</v>
      </c>
      <c r="B54" s="151">
        <f t="shared" si="5"/>
        <v>619</v>
      </c>
      <c r="C54" s="112">
        <v>511</v>
      </c>
      <c r="D54" s="112" t="s">
        <v>284</v>
      </c>
      <c r="E54" s="112">
        <v>60</v>
      </c>
      <c r="F54" s="112" t="s">
        <v>284</v>
      </c>
      <c r="G54" s="112">
        <v>48</v>
      </c>
      <c r="H54" s="27"/>
      <c r="I54" s="27"/>
      <c r="J54" s="8"/>
      <c r="K54" s="27"/>
      <c r="L54" s="27"/>
      <c r="M54" s="27"/>
      <c r="N54" s="27"/>
      <c r="O54" s="27"/>
      <c r="P54" s="27"/>
      <c r="Q54" s="27"/>
      <c r="R54" s="27"/>
      <c r="S54" s="33"/>
      <c r="T54" s="39"/>
      <c r="U54" s="39"/>
      <c r="V54" s="39"/>
      <c r="W54" s="39"/>
      <c r="X54" s="39"/>
      <c r="Y54" s="39"/>
      <c r="Z54" s="39"/>
    </row>
    <row r="55" spans="1:26" ht="18" customHeight="1">
      <c r="A55" s="84" t="s">
        <v>166</v>
      </c>
      <c r="B55" s="152">
        <f t="shared" si="5"/>
        <v>565</v>
      </c>
      <c r="C55" s="112">
        <v>528</v>
      </c>
      <c r="D55" s="112" t="s">
        <v>284</v>
      </c>
      <c r="E55" s="112">
        <v>23</v>
      </c>
      <c r="F55" s="112" t="s">
        <v>284</v>
      </c>
      <c r="G55" s="112">
        <v>14</v>
      </c>
      <c r="H55" s="27"/>
      <c r="I55" s="27"/>
      <c r="J55" s="27"/>
      <c r="K55" s="27"/>
      <c r="L55" s="27"/>
      <c r="M55" s="27"/>
      <c r="N55" s="27"/>
      <c r="O55" s="27"/>
      <c r="P55" s="27"/>
      <c r="Q55" s="27"/>
      <c r="R55" s="27"/>
      <c r="S55" s="33"/>
      <c r="T55" s="39"/>
      <c r="U55" s="39"/>
      <c r="V55" s="39"/>
      <c r="W55" s="39"/>
      <c r="X55" s="39"/>
      <c r="Y55" s="39"/>
      <c r="Z55" s="39"/>
    </row>
    <row r="56" spans="1:26" ht="15" customHeight="1">
      <c r="A56" s="11" t="s">
        <v>28</v>
      </c>
      <c r="B56" s="27"/>
      <c r="C56" s="94"/>
      <c r="D56" s="94"/>
      <c r="E56" s="94"/>
      <c r="F56" s="94"/>
      <c r="G56" s="94"/>
      <c r="H56" s="27"/>
      <c r="I56" s="27"/>
      <c r="J56" s="27"/>
      <c r="K56" s="27"/>
      <c r="L56" s="27"/>
      <c r="M56" s="27"/>
      <c r="N56" s="27"/>
      <c r="O56" s="27"/>
      <c r="P56" s="27"/>
      <c r="Q56" s="27"/>
      <c r="R56" s="27"/>
      <c r="S56" s="33"/>
      <c r="T56" s="39"/>
      <c r="U56" s="39"/>
      <c r="V56" s="39"/>
      <c r="W56" s="39"/>
      <c r="X56" s="39"/>
      <c r="Y56" s="39"/>
      <c r="Z56" s="39"/>
    </row>
    <row r="57" spans="2:26" ht="14.25">
      <c r="B57" s="27"/>
      <c r="C57" s="27"/>
      <c r="D57" s="25"/>
      <c r="E57" s="25"/>
      <c r="F57" s="25"/>
      <c r="G57" s="25"/>
      <c r="H57" s="27"/>
      <c r="I57" s="27"/>
      <c r="J57" s="27"/>
      <c r="K57" s="27"/>
      <c r="L57" s="27"/>
      <c r="M57" s="27"/>
      <c r="N57" s="27"/>
      <c r="O57" s="27"/>
      <c r="P57" s="27"/>
      <c r="Q57" s="27"/>
      <c r="R57" s="27"/>
      <c r="S57" s="33"/>
      <c r="T57" s="39"/>
      <c r="U57" s="39"/>
      <c r="V57" s="39"/>
      <c r="W57" s="39"/>
      <c r="X57" s="39"/>
      <c r="Y57" s="39"/>
      <c r="Z57" s="39"/>
    </row>
    <row r="58" spans="2:26" ht="14.25">
      <c r="B58" s="27"/>
      <c r="C58" s="27"/>
      <c r="D58" s="27"/>
      <c r="E58" s="27"/>
      <c r="F58" s="27"/>
      <c r="G58" s="27"/>
      <c r="H58" s="27"/>
      <c r="I58" s="27"/>
      <c r="J58" s="27"/>
      <c r="K58" s="27"/>
      <c r="L58" s="27"/>
      <c r="M58" s="27"/>
      <c r="N58" s="27"/>
      <c r="O58" s="27"/>
      <c r="P58" s="27"/>
      <c r="Q58" s="27"/>
      <c r="R58" s="27"/>
      <c r="S58" s="33"/>
      <c r="T58" s="39"/>
      <c r="U58" s="39"/>
      <c r="V58" s="39"/>
      <c r="W58" s="39"/>
      <c r="X58" s="39"/>
      <c r="Y58" s="39"/>
      <c r="Z58" s="39"/>
    </row>
    <row r="59" spans="2:26" ht="14.25">
      <c r="B59" s="27"/>
      <c r="C59" s="27"/>
      <c r="D59" s="27"/>
      <c r="E59" s="27"/>
      <c r="F59" s="27"/>
      <c r="G59" s="27"/>
      <c r="H59" s="27"/>
      <c r="I59" s="27"/>
      <c r="J59" s="27"/>
      <c r="K59" s="27"/>
      <c r="L59" s="27"/>
      <c r="M59" s="27"/>
      <c r="N59" s="27"/>
      <c r="O59" s="27"/>
      <c r="P59" s="27"/>
      <c r="Q59" s="27"/>
      <c r="R59" s="27"/>
      <c r="S59" s="33"/>
      <c r="T59" s="39"/>
      <c r="U59" s="39"/>
      <c r="V59" s="39"/>
      <c r="W59" s="39"/>
      <c r="X59" s="39"/>
      <c r="Y59" s="39"/>
      <c r="Z59" s="39"/>
    </row>
    <row r="60" spans="10:26" ht="14.25">
      <c r="J60" s="27"/>
      <c r="K60" s="27"/>
      <c r="L60" s="27"/>
      <c r="M60" s="27"/>
      <c r="N60" s="27"/>
      <c r="O60" s="27"/>
      <c r="P60" s="27"/>
      <c r="Q60" s="27"/>
      <c r="S60" s="39"/>
      <c r="T60" s="39"/>
      <c r="U60" s="39"/>
      <c r="V60" s="39"/>
      <c r="W60" s="39"/>
      <c r="X60" s="39"/>
      <c r="Y60" s="39"/>
      <c r="Z60" s="39"/>
    </row>
    <row r="61" spans="10:26" ht="14.25">
      <c r="J61" s="27"/>
      <c r="K61" s="27"/>
      <c r="L61" s="27"/>
      <c r="M61" s="27"/>
      <c r="N61" s="27"/>
      <c r="O61" s="27"/>
      <c r="P61" s="27"/>
      <c r="Q61" s="27"/>
      <c r="S61" s="39"/>
      <c r="T61" s="39"/>
      <c r="U61" s="39"/>
      <c r="V61" s="39"/>
      <c r="W61" s="39"/>
      <c r="X61" s="39"/>
      <c r="Y61" s="39"/>
      <c r="Z61" s="39"/>
    </row>
    <row r="62" spans="19:26" ht="14.25">
      <c r="S62" s="39"/>
      <c r="T62" s="39"/>
      <c r="U62" s="39"/>
      <c r="V62" s="39"/>
      <c r="W62" s="39"/>
      <c r="X62" s="39"/>
      <c r="Y62" s="39"/>
      <c r="Z62" s="39"/>
    </row>
    <row r="63" spans="19:26" ht="14.25">
      <c r="S63" s="39"/>
      <c r="T63" s="39"/>
      <c r="U63" s="39"/>
      <c r="V63" s="39"/>
      <c r="W63" s="39"/>
      <c r="X63" s="39"/>
      <c r="Y63" s="39"/>
      <c r="Z63" s="39"/>
    </row>
    <row r="64" spans="19:26" ht="14.25">
      <c r="S64" s="39"/>
      <c r="T64" s="39"/>
      <c r="U64" s="39"/>
      <c r="V64" s="39"/>
      <c r="W64" s="39"/>
      <c r="X64" s="39"/>
      <c r="Y64" s="39"/>
      <c r="Z64" s="39"/>
    </row>
    <row r="65" spans="19:26" ht="14.25">
      <c r="S65" s="39"/>
      <c r="T65" s="39"/>
      <c r="U65" s="39"/>
      <c r="V65" s="39"/>
      <c r="W65" s="39"/>
      <c r="X65" s="39"/>
      <c r="Y65" s="39"/>
      <c r="Z65" s="39"/>
    </row>
    <row r="66" spans="19:26" ht="14.25">
      <c r="S66" s="39"/>
      <c r="T66" s="39"/>
      <c r="U66" s="39"/>
      <c r="V66" s="39"/>
      <c r="W66" s="39"/>
      <c r="X66" s="39"/>
      <c r="Y66" s="39"/>
      <c r="Z66" s="39"/>
    </row>
    <row r="67" spans="19:26" ht="14.25">
      <c r="S67" s="39"/>
      <c r="T67" s="39"/>
      <c r="U67" s="39"/>
      <c r="V67" s="39"/>
      <c r="W67" s="39"/>
      <c r="X67" s="39"/>
      <c r="Y67" s="39"/>
      <c r="Z67" s="39"/>
    </row>
    <row r="68" spans="19:26" ht="14.25">
      <c r="S68" s="39"/>
      <c r="T68" s="39"/>
      <c r="U68" s="39"/>
      <c r="V68" s="39"/>
      <c r="W68" s="39"/>
      <c r="X68" s="39"/>
      <c r="Y68" s="39"/>
      <c r="Z68" s="39"/>
    </row>
    <row r="69" spans="19:26" ht="14.25">
      <c r="S69" s="39"/>
      <c r="T69" s="39"/>
      <c r="U69" s="39"/>
      <c r="V69" s="39"/>
      <c r="W69" s="39"/>
      <c r="X69" s="39"/>
      <c r="Y69" s="39"/>
      <c r="Z69" s="39"/>
    </row>
    <row r="70" spans="19:26" ht="14.25">
      <c r="S70" s="39"/>
      <c r="T70" s="39"/>
      <c r="U70" s="39"/>
      <c r="V70" s="39"/>
      <c r="W70" s="39"/>
      <c r="X70" s="39"/>
      <c r="Y70" s="39"/>
      <c r="Z70" s="39"/>
    </row>
    <row r="71" spans="19:26" ht="14.25">
      <c r="S71" s="39"/>
      <c r="T71" s="39"/>
      <c r="U71" s="39"/>
      <c r="V71" s="39"/>
      <c r="W71" s="39"/>
      <c r="X71" s="39"/>
      <c r="Y71" s="39"/>
      <c r="Z71" s="39"/>
    </row>
    <row r="72" spans="19:26" ht="14.25">
      <c r="S72" s="39"/>
      <c r="T72" s="39"/>
      <c r="U72" s="39"/>
      <c r="V72" s="39"/>
      <c r="W72" s="39"/>
      <c r="X72" s="39"/>
      <c r="Y72" s="39"/>
      <c r="Z72" s="39"/>
    </row>
    <row r="73" spans="19:26" ht="14.25">
      <c r="S73" s="39"/>
      <c r="T73" s="39"/>
      <c r="U73" s="39"/>
      <c r="V73" s="39"/>
      <c r="W73" s="39"/>
      <c r="X73" s="39"/>
      <c r="Y73" s="39"/>
      <c r="Z73" s="39"/>
    </row>
    <row r="74" spans="19:26" ht="14.25">
      <c r="S74" s="39"/>
      <c r="T74" s="39"/>
      <c r="U74" s="39"/>
      <c r="V74" s="39"/>
      <c r="W74" s="39"/>
      <c r="X74" s="39"/>
      <c r="Y74" s="39"/>
      <c r="Z74" s="39"/>
    </row>
    <row r="75" spans="19:26" ht="14.25">
      <c r="S75" s="39"/>
      <c r="T75" s="39"/>
      <c r="U75" s="39"/>
      <c r="V75" s="39"/>
      <c r="W75" s="39"/>
      <c r="X75" s="39"/>
      <c r="Y75" s="39"/>
      <c r="Z75" s="39"/>
    </row>
    <row r="76" spans="19:26" ht="14.25">
      <c r="S76" s="39"/>
      <c r="T76" s="39"/>
      <c r="U76" s="39"/>
      <c r="V76" s="39"/>
      <c r="W76" s="39"/>
      <c r="X76" s="39"/>
      <c r="Y76" s="39"/>
      <c r="Z76" s="39"/>
    </row>
    <row r="77" spans="19:26" ht="14.25">
      <c r="S77" s="39"/>
      <c r="T77" s="39"/>
      <c r="U77" s="39"/>
      <c r="V77" s="39"/>
      <c r="W77" s="39"/>
      <c r="X77" s="39"/>
      <c r="Y77" s="39"/>
      <c r="Z77" s="39"/>
    </row>
    <row r="78" spans="19:26" ht="14.25">
      <c r="S78" s="39"/>
      <c r="T78" s="39"/>
      <c r="U78" s="39"/>
      <c r="V78" s="39"/>
      <c r="W78" s="39"/>
      <c r="X78" s="39"/>
      <c r="Y78" s="39"/>
      <c r="Z78" s="39"/>
    </row>
    <row r="79" spans="19:26" ht="14.25">
      <c r="S79" s="39"/>
      <c r="T79" s="39"/>
      <c r="U79" s="39"/>
      <c r="V79" s="39"/>
      <c r="W79" s="39"/>
      <c r="X79" s="39"/>
      <c r="Y79" s="39"/>
      <c r="Z79" s="39"/>
    </row>
    <row r="80" spans="19:26" ht="14.25">
      <c r="S80" s="39"/>
      <c r="T80" s="39"/>
      <c r="U80" s="39"/>
      <c r="V80" s="39"/>
      <c r="W80" s="39"/>
      <c r="X80" s="39"/>
      <c r="Y80" s="39"/>
      <c r="Z80" s="39"/>
    </row>
    <row r="81" spans="19:26" ht="14.25">
      <c r="S81" s="39"/>
      <c r="T81" s="39"/>
      <c r="U81" s="39"/>
      <c r="V81" s="39"/>
      <c r="W81" s="39"/>
      <c r="X81" s="39"/>
      <c r="Y81" s="39"/>
      <c r="Z81" s="39"/>
    </row>
    <row r="82" spans="19:26" ht="14.25">
      <c r="S82" s="39"/>
      <c r="T82" s="39"/>
      <c r="U82" s="39"/>
      <c r="V82" s="39"/>
      <c r="W82" s="39"/>
      <c r="X82" s="39"/>
      <c r="Y82" s="39"/>
      <c r="Z82" s="39"/>
    </row>
    <row r="83" spans="19:26" ht="14.25">
      <c r="S83" s="39"/>
      <c r="T83" s="39"/>
      <c r="U83" s="39"/>
      <c r="V83" s="39"/>
      <c r="W83" s="39"/>
      <c r="X83" s="39"/>
      <c r="Y83" s="39"/>
      <c r="Z83" s="39"/>
    </row>
    <row r="84" spans="19:26" ht="14.25">
      <c r="S84" s="39"/>
      <c r="T84" s="39"/>
      <c r="U84" s="39"/>
      <c r="V84" s="39"/>
      <c r="W84" s="39"/>
      <c r="X84" s="39"/>
      <c r="Y84" s="39"/>
      <c r="Z84" s="39"/>
    </row>
  </sheetData>
  <sheetProtection/>
  <mergeCells count="39">
    <mergeCell ref="J49:L49"/>
    <mergeCell ref="J36:L39"/>
    <mergeCell ref="M36:M39"/>
    <mergeCell ref="N36:P37"/>
    <mergeCell ref="N38:N39"/>
    <mergeCell ref="O38:O39"/>
    <mergeCell ref="P38:P39"/>
    <mergeCell ref="J34:Q34"/>
    <mergeCell ref="J41:K41"/>
    <mergeCell ref="J43:K43"/>
    <mergeCell ref="J45:K45"/>
    <mergeCell ref="J47:K47"/>
    <mergeCell ref="Q36:Q39"/>
    <mergeCell ref="A34:G34"/>
    <mergeCell ref="A36:A37"/>
    <mergeCell ref="B36:B37"/>
    <mergeCell ref="C36:C37"/>
    <mergeCell ref="D36:D37"/>
    <mergeCell ref="E36:E37"/>
    <mergeCell ref="F36:F37"/>
    <mergeCell ref="G36:G37"/>
    <mergeCell ref="L6:M6"/>
    <mergeCell ref="N6:O6"/>
    <mergeCell ref="A33:G33"/>
    <mergeCell ref="J33:Q33"/>
    <mergeCell ref="P6:Q6"/>
    <mergeCell ref="H6:I6"/>
    <mergeCell ref="J6:K6"/>
    <mergeCell ref="A28:J29"/>
    <mergeCell ref="A2:Q2"/>
    <mergeCell ref="A3:Q3"/>
    <mergeCell ref="A5:A7"/>
    <mergeCell ref="B5:C5"/>
    <mergeCell ref="D5:K5"/>
    <mergeCell ref="L5:Q5"/>
    <mergeCell ref="B6:B7"/>
    <mergeCell ref="C6:C7"/>
    <mergeCell ref="D6:E6"/>
    <mergeCell ref="F6:G6"/>
  </mergeCells>
  <printOptions/>
  <pageMargins left="1.3779527559055118" right="0.1968503937007874" top="0.984251968503937" bottom="0.984251968503937" header="0.5118110236220472" footer="0.5118110236220472"/>
  <pageSetup fitToHeight="1" fitToWidth="1" horizontalDpi="600" verticalDpi="600" orientation="landscape" paperSize="8" scale="74" r:id="rId1"/>
</worksheet>
</file>

<file path=xl/worksheets/sheet3.xml><?xml version="1.0" encoding="utf-8"?>
<worksheet xmlns="http://schemas.openxmlformats.org/spreadsheetml/2006/main" xmlns:r="http://schemas.openxmlformats.org/officeDocument/2006/relationships">
  <sheetPr>
    <pageSetUpPr fitToPage="1"/>
  </sheetPr>
  <dimension ref="A1:X60"/>
  <sheetViews>
    <sheetView tabSelected="1" zoomScalePageLayoutView="0" workbookViewId="0" topLeftCell="C36">
      <selection activeCell="H44" sqref="H44:L50"/>
    </sheetView>
  </sheetViews>
  <sheetFormatPr defaultColWidth="10.59765625" defaultRowHeight="15"/>
  <cols>
    <col min="1" max="1" width="4.8984375" style="11" customWidth="1"/>
    <col min="2" max="2" width="17.09765625" style="11" customWidth="1"/>
    <col min="3" max="3" width="14.19921875" style="11" customWidth="1"/>
    <col min="4" max="4" width="14" style="11" customWidth="1"/>
    <col min="5" max="5" width="13.09765625" style="11" customWidth="1"/>
    <col min="6" max="6" width="13" style="11" customWidth="1"/>
    <col min="7" max="9" width="13.09765625" style="11" customWidth="1"/>
    <col min="10" max="10" width="10.59765625" style="11" customWidth="1"/>
    <col min="11" max="11" width="13.8984375" style="11" customWidth="1"/>
    <col min="12" max="12" width="10.59765625" style="11" customWidth="1"/>
    <col min="13" max="13" width="14.19921875" style="11" customWidth="1"/>
    <col min="14" max="14" width="4.19921875" style="11" customWidth="1"/>
    <col min="15" max="15" width="15.19921875" style="11" customWidth="1"/>
    <col min="16" max="16" width="10.59765625" style="11" customWidth="1"/>
    <col min="17" max="17" width="13.5" style="11" customWidth="1"/>
    <col min="18" max="18" width="11.59765625" style="11" customWidth="1"/>
    <col min="19" max="19" width="10.59765625" style="11" customWidth="1"/>
    <col min="20" max="20" width="12.59765625" style="11" customWidth="1"/>
    <col min="21" max="22" width="10.59765625" style="11" customWidth="1"/>
    <col min="23" max="25" width="12.59765625" style="11" customWidth="1"/>
    <col min="26" max="26" width="13.59765625" style="11" customWidth="1"/>
    <col min="27" max="28" width="12.59765625" style="11" customWidth="1"/>
    <col min="29" max="16384" width="10.59765625" style="11" customWidth="1"/>
  </cols>
  <sheetData>
    <row r="1" spans="1:22" s="21" customFormat="1" ht="19.5" customHeight="1">
      <c r="A1" s="52" t="s">
        <v>84</v>
      </c>
      <c r="V1" s="53" t="s">
        <v>85</v>
      </c>
    </row>
    <row r="2" spans="1:22" ht="19.5" customHeight="1">
      <c r="A2" s="55"/>
      <c r="B2" s="71"/>
      <c r="C2" s="71"/>
      <c r="D2" s="72" t="s">
        <v>86</v>
      </c>
      <c r="E2" s="71"/>
      <c r="F2" s="71"/>
      <c r="G2" s="71"/>
      <c r="H2" s="71"/>
      <c r="I2" s="71"/>
      <c r="J2" s="71"/>
      <c r="K2" s="71"/>
      <c r="L2" s="71"/>
      <c r="M2" s="73"/>
      <c r="N2" s="168" t="s">
        <v>69</v>
      </c>
      <c r="O2" s="168"/>
      <c r="P2" s="168"/>
      <c r="Q2" s="168"/>
      <c r="R2" s="168"/>
      <c r="S2" s="168"/>
      <c r="T2" s="168"/>
      <c r="U2" s="266"/>
      <c r="V2" s="266"/>
    </row>
    <row r="3" spans="1:22" ht="19.5" customHeight="1">
      <c r="A3" s="55"/>
      <c r="B3" s="285" t="s">
        <v>231</v>
      </c>
      <c r="C3" s="285"/>
      <c r="D3" s="285"/>
      <c r="E3" s="285"/>
      <c r="F3" s="285"/>
      <c r="G3" s="285"/>
      <c r="H3" s="285"/>
      <c r="I3" s="285"/>
      <c r="J3" s="285"/>
      <c r="K3" s="74"/>
      <c r="L3" s="74"/>
      <c r="M3" s="70"/>
      <c r="N3" s="222" t="s">
        <v>133</v>
      </c>
      <c r="O3" s="222"/>
      <c r="P3" s="222"/>
      <c r="Q3" s="222"/>
      <c r="R3" s="222"/>
      <c r="S3" s="222"/>
      <c r="T3" s="222"/>
      <c r="U3" s="222"/>
      <c r="V3" s="222"/>
    </row>
    <row r="4" spans="14:22" ht="18" customHeight="1" thickBot="1">
      <c r="N4" s="5"/>
      <c r="O4" s="5"/>
      <c r="P4" s="5"/>
      <c r="Q4" s="5"/>
      <c r="R4" s="5"/>
      <c r="S4" s="5"/>
      <c r="T4" s="5"/>
      <c r="U4" s="5"/>
      <c r="V4" s="5"/>
    </row>
    <row r="5" spans="1:22" ht="18" customHeight="1">
      <c r="A5" s="279" t="s">
        <v>232</v>
      </c>
      <c r="B5" s="279"/>
      <c r="C5" s="280"/>
      <c r="D5" s="178" t="s">
        <v>70</v>
      </c>
      <c r="E5" s="180" t="s">
        <v>71</v>
      </c>
      <c r="F5" s="175"/>
      <c r="G5" s="175"/>
      <c r="H5" s="175"/>
      <c r="I5" s="175"/>
      <c r="J5" s="175"/>
      <c r="K5" s="174"/>
      <c r="L5" s="271" t="s">
        <v>233</v>
      </c>
      <c r="M5" s="5"/>
      <c r="N5" s="267" t="s">
        <v>87</v>
      </c>
      <c r="O5" s="172"/>
      <c r="P5" s="220" t="s">
        <v>72</v>
      </c>
      <c r="Q5" s="269" t="s">
        <v>255</v>
      </c>
      <c r="R5" s="270"/>
      <c r="S5" s="165" t="s">
        <v>254</v>
      </c>
      <c r="T5" s="176"/>
      <c r="U5" s="176"/>
      <c r="V5" s="176"/>
    </row>
    <row r="6" spans="1:22" ht="18" customHeight="1">
      <c r="A6" s="198"/>
      <c r="B6" s="198"/>
      <c r="C6" s="281"/>
      <c r="D6" s="179"/>
      <c r="E6" s="182" t="s">
        <v>88</v>
      </c>
      <c r="F6" s="286" t="s">
        <v>89</v>
      </c>
      <c r="G6" s="287"/>
      <c r="H6" s="288"/>
      <c r="I6" s="182" t="s">
        <v>73</v>
      </c>
      <c r="J6" s="182" t="s">
        <v>90</v>
      </c>
      <c r="K6" s="182" t="s">
        <v>52</v>
      </c>
      <c r="L6" s="272"/>
      <c r="M6" s="5"/>
      <c r="N6" s="268"/>
      <c r="O6" s="173"/>
      <c r="P6" s="183"/>
      <c r="Q6" s="51"/>
      <c r="R6" s="75" t="s">
        <v>74</v>
      </c>
      <c r="S6" s="43" t="s">
        <v>91</v>
      </c>
      <c r="T6" s="76" t="s">
        <v>75</v>
      </c>
      <c r="U6" s="43" t="s">
        <v>76</v>
      </c>
      <c r="V6" s="44" t="s">
        <v>92</v>
      </c>
    </row>
    <row r="7" spans="1:22" ht="18" customHeight="1">
      <c r="A7" s="268"/>
      <c r="B7" s="268"/>
      <c r="C7" s="282"/>
      <c r="D7" s="173"/>
      <c r="E7" s="183"/>
      <c r="F7" s="77" t="s">
        <v>93</v>
      </c>
      <c r="G7" s="68" t="s">
        <v>94</v>
      </c>
      <c r="H7" s="68" t="s">
        <v>95</v>
      </c>
      <c r="I7" s="183"/>
      <c r="J7" s="183"/>
      <c r="K7" s="183"/>
      <c r="L7" s="273"/>
      <c r="M7" s="5"/>
      <c r="N7" s="258" t="s">
        <v>189</v>
      </c>
      <c r="O7" s="274"/>
      <c r="P7" s="22"/>
      <c r="Q7" s="23"/>
      <c r="R7" s="23"/>
      <c r="S7" s="23"/>
      <c r="T7" s="23"/>
      <c r="U7" s="23"/>
      <c r="V7" s="23"/>
    </row>
    <row r="8" spans="1:22" ht="18" customHeight="1">
      <c r="A8" s="275" t="s">
        <v>235</v>
      </c>
      <c r="B8" s="275"/>
      <c r="C8" s="276"/>
      <c r="D8" s="46">
        <f>SUM(K8,L8)</f>
        <v>406618</v>
      </c>
      <c r="E8" s="46">
        <v>278307</v>
      </c>
      <c r="F8" s="46">
        <v>11760</v>
      </c>
      <c r="G8" s="46">
        <v>2427</v>
      </c>
      <c r="H8" s="46">
        <v>88960</v>
      </c>
      <c r="I8" s="46">
        <v>12763</v>
      </c>
      <c r="J8" s="45">
        <v>3658</v>
      </c>
      <c r="K8" s="45">
        <f>SUM(E8:J8)</f>
        <v>397875</v>
      </c>
      <c r="L8" s="46">
        <v>8743</v>
      </c>
      <c r="M8" s="8"/>
      <c r="N8" s="236" t="s">
        <v>190</v>
      </c>
      <c r="O8" s="238"/>
      <c r="P8" s="101">
        <v>341400</v>
      </c>
      <c r="Q8" s="103">
        <v>310900</v>
      </c>
      <c r="R8" s="103">
        <v>2600</v>
      </c>
      <c r="S8" s="103">
        <f>SUM(T8:V8)</f>
        <v>30600</v>
      </c>
      <c r="T8" s="106">
        <v>2800</v>
      </c>
      <c r="U8" s="106">
        <v>26500</v>
      </c>
      <c r="V8" s="106">
        <v>1300</v>
      </c>
    </row>
    <row r="9" spans="1:22" ht="18" customHeight="1">
      <c r="A9" s="277" t="s">
        <v>236</v>
      </c>
      <c r="B9" s="277"/>
      <c r="C9" s="278"/>
      <c r="D9" s="24">
        <f>SUM(K9,L9)</f>
        <v>1152171</v>
      </c>
      <c r="E9" s="24">
        <v>917268</v>
      </c>
      <c r="F9" s="24">
        <v>30017</v>
      </c>
      <c r="G9" s="24">
        <v>6383</v>
      </c>
      <c r="H9" s="24">
        <v>151809</v>
      </c>
      <c r="I9" s="24">
        <v>28599</v>
      </c>
      <c r="J9" s="4">
        <v>7902</v>
      </c>
      <c r="K9" s="4">
        <f>SUM(E9:J9)</f>
        <v>1141978</v>
      </c>
      <c r="L9" s="24">
        <v>10193</v>
      </c>
      <c r="M9" s="8"/>
      <c r="N9" s="6"/>
      <c r="O9" s="14"/>
      <c r="P9" s="101"/>
      <c r="Q9" s="103"/>
      <c r="R9" s="103"/>
      <c r="S9" s="103"/>
      <c r="T9" s="106"/>
      <c r="U9" s="106"/>
      <c r="V9" s="106"/>
    </row>
    <row r="10" spans="1:22" ht="18" customHeight="1">
      <c r="A10" s="289" t="s">
        <v>234</v>
      </c>
      <c r="B10" s="203"/>
      <c r="C10" s="290"/>
      <c r="D10" s="154">
        <f>D9/D8</f>
        <v>2.833546473594381</v>
      </c>
      <c r="E10" s="154">
        <f aca="true" t="shared" si="0" ref="E10:L10">E9/E8</f>
        <v>3.295885478985437</v>
      </c>
      <c r="F10" s="154">
        <f t="shared" si="0"/>
        <v>2.552465986394558</v>
      </c>
      <c r="G10" s="154">
        <f t="shared" si="0"/>
        <v>2.6299958796868563</v>
      </c>
      <c r="H10" s="154">
        <f t="shared" si="0"/>
        <v>1.706486061151079</v>
      </c>
      <c r="I10" s="154">
        <f t="shared" si="0"/>
        <v>2.240774112669435</v>
      </c>
      <c r="J10" s="154">
        <f t="shared" si="0"/>
        <v>2.160196828868234</v>
      </c>
      <c r="K10" s="154">
        <f t="shared" si="0"/>
        <v>2.870192899780082</v>
      </c>
      <c r="L10" s="154">
        <f t="shared" si="0"/>
        <v>1.1658469632849136</v>
      </c>
      <c r="M10" s="8"/>
      <c r="N10" s="248" t="s">
        <v>191</v>
      </c>
      <c r="O10" s="179"/>
      <c r="P10" s="101">
        <f>SUM(Q10,S10)</f>
        <v>368400</v>
      </c>
      <c r="Q10" s="103">
        <v>330900</v>
      </c>
      <c r="R10" s="103">
        <v>1300</v>
      </c>
      <c r="S10" s="103">
        <f>SUM(T10:V10)</f>
        <v>37500</v>
      </c>
      <c r="T10" s="106">
        <v>2600</v>
      </c>
      <c r="U10" s="106">
        <v>33300</v>
      </c>
      <c r="V10" s="106">
        <v>1600</v>
      </c>
    </row>
    <row r="11" spans="1:22" ht="18" customHeight="1">
      <c r="A11" s="203"/>
      <c r="B11" s="203"/>
      <c r="C11" s="290"/>
      <c r="D11" s="125"/>
      <c r="E11" s="124"/>
      <c r="F11" s="124"/>
      <c r="G11" s="124"/>
      <c r="H11" s="124"/>
      <c r="I11" s="124"/>
      <c r="J11" s="124"/>
      <c r="K11" s="124"/>
      <c r="L11" s="124"/>
      <c r="M11" s="8"/>
      <c r="N11" s="78"/>
      <c r="O11" s="14"/>
      <c r="P11" s="101"/>
      <c r="Q11" s="103"/>
      <c r="R11" s="103"/>
      <c r="S11" s="103"/>
      <c r="T11" s="106"/>
      <c r="U11" s="106"/>
      <c r="V11" s="106"/>
    </row>
    <row r="12" spans="1:22" ht="18" customHeight="1">
      <c r="A12" s="289" t="s">
        <v>237</v>
      </c>
      <c r="B12" s="169"/>
      <c r="C12" s="169"/>
      <c r="D12" s="291" t="s">
        <v>229</v>
      </c>
      <c r="E12" s="283">
        <v>48.5</v>
      </c>
      <c r="F12" s="283">
        <v>21.4</v>
      </c>
      <c r="G12" s="283">
        <v>18.3</v>
      </c>
      <c r="H12" s="283">
        <v>26.1</v>
      </c>
      <c r="I12" s="283">
        <v>26.4</v>
      </c>
      <c r="J12" s="283">
        <v>21.9</v>
      </c>
      <c r="K12" s="283">
        <v>43.9</v>
      </c>
      <c r="L12" s="283" t="s">
        <v>229</v>
      </c>
      <c r="M12" s="8"/>
      <c r="N12" s="236" t="s">
        <v>77</v>
      </c>
      <c r="O12" s="238"/>
      <c r="P12" s="101">
        <v>400900</v>
      </c>
      <c r="Q12" s="103">
        <v>358100</v>
      </c>
      <c r="R12" s="103">
        <v>1200</v>
      </c>
      <c r="S12" s="103">
        <f>SUM(T12:V12)</f>
        <v>42900</v>
      </c>
      <c r="T12" s="106">
        <v>3600</v>
      </c>
      <c r="U12" s="106">
        <v>37500</v>
      </c>
      <c r="V12" s="106">
        <v>1800</v>
      </c>
    </row>
    <row r="13" spans="1:22" ht="18" customHeight="1">
      <c r="A13" s="228"/>
      <c r="B13" s="228"/>
      <c r="C13" s="228"/>
      <c r="D13" s="292"/>
      <c r="E13" s="284"/>
      <c r="F13" s="284"/>
      <c r="G13" s="284"/>
      <c r="H13" s="284"/>
      <c r="I13" s="284"/>
      <c r="J13" s="284"/>
      <c r="K13" s="284"/>
      <c r="L13" s="284"/>
      <c r="M13" s="8"/>
      <c r="N13" s="78"/>
      <c r="O13" s="14"/>
      <c r="P13" s="101"/>
      <c r="Q13" s="103"/>
      <c r="R13" s="103"/>
      <c r="S13" s="103"/>
      <c r="T13" s="106"/>
      <c r="U13" s="106"/>
      <c r="V13" s="106"/>
    </row>
    <row r="14" spans="1:22" ht="18" customHeight="1">
      <c r="A14" s="66" t="s">
        <v>96</v>
      </c>
      <c r="B14" s="99"/>
      <c r="C14" s="99"/>
      <c r="D14" s="97"/>
      <c r="E14" s="97"/>
      <c r="F14" s="97"/>
      <c r="G14" s="97"/>
      <c r="H14" s="97"/>
      <c r="I14" s="97"/>
      <c r="J14" s="3"/>
      <c r="K14" s="3"/>
      <c r="L14" s="7"/>
      <c r="M14" s="8"/>
      <c r="N14" s="248" t="s">
        <v>192</v>
      </c>
      <c r="O14" s="179"/>
      <c r="P14" s="101">
        <f>SUM(Q14,S14)</f>
        <v>441000</v>
      </c>
      <c r="Q14" s="103">
        <v>389700</v>
      </c>
      <c r="R14" s="103">
        <v>1300</v>
      </c>
      <c r="S14" s="103">
        <f>SUM(T14:V14)</f>
        <v>51300</v>
      </c>
      <c r="T14" s="106">
        <v>2100</v>
      </c>
      <c r="U14" s="106">
        <v>47600</v>
      </c>
      <c r="V14" s="106">
        <v>1600</v>
      </c>
    </row>
    <row r="15" spans="2:22" ht="18" customHeight="1">
      <c r="B15" s="66"/>
      <c r="C15" s="66"/>
      <c r="D15" s="25"/>
      <c r="E15" s="25"/>
      <c r="F15" s="25"/>
      <c r="G15" s="25"/>
      <c r="H15" s="25"/>
      <c r="I15" s="25"/>
      <c r="J15" s="12"/>
      <c r="K15" s="12"/>
      <c r="L15" s="25"/>
      <c r="M15" s="8"/>
      <c r="N15" s="6"/>
      <c r="O15" s="14"/>
      <c r="P15" s="101"/>
      <c r="Q15" s="103"/>
      <c r="R15" s="103"/>
      <c r="S15" s="103"/>
      <c r="T15" s="106"/>
      <c r="U15" s="106"/>
      <c r="V15" s="106"/>
    </row>
    <row r="16" spans="1:22" ht="18" customHeight="1">
      <c r="A16" s="100"/>
      <c r="B16" s="98"/>
      <c r="C16" s="98"/>
      <c r="D16" s="34"/>
      <c r="E16" s="34"/>
      <c r="F16" s="34"/>
      <c r="G16" s="34"/>
      <c r="H16" s="34"/>
      <c r="I16" s="34"/>
      <c r="J16" s="21"/>
      <c r="K16" s="21"/>
      <c r="L16" s="34"/>
      <c r="M16" s="8"/>
      <c r="N16" s="265" t="s">
        <v>193</v>
      </c>
      <c r="O16" s="240"/>
      <c r="P16" s="139">
        <f>SUM(Q16,S16)</f>
        <v>470500</v>
      </c>
      <c r="Q16" s="24">
        <v>404000</v>
      </c>
      <c r="R16" s="24">
        <v>1900</v>
      </c>
      <c r="S16" s="24">
        <f>SUM(T16:V16)</f>
        <v>66500</v>
      </c>
      <c r="T16" s="4">
        <v>2100</v>
      </c>
      <c r="U16" s="4">
        <v>63500</v>
      </c>
      <c r="V16" s="4">
        <v>900</v>
      </c>
    </row>
    <row r="17" spans="1:22" ht="18" customHeight="1">
      <c r="A17" s="168" t="s">
        <v>69</v>
      </c>
      <c r="B17" s="168"/>
      <c r="C17" s="168"/>
      <c r="D17" s="168"/>
      <c r="E17" s="168"/>
      <c r="F17" s="168"/>
      <c r="G17" s="168"/>
      <c r="H17" s="168"/>
      <c r="I17" s="168"/>
      <c r="J17" s="17"/>
      <c r="K17" s="17"/>
      <c r="L17" s="32"/>
      <c r="M17" s="27"/>
      <c r="N17" s="88"/>
      <c r="O17" s="89"/>
      <c r="P17" s="101"/>
      <c r="Q17" s="103"/>
      <c r="R17" s="103"/>
      <c r="S17" s="103"/>
      <c r="T17" s="106"/>
      <c r="U17" s="106"/>
      <c r="V17" s="106"/>
    </row>
    <row r="18" spans="1:22" ht="18" customHeight="1">
      <c r="A18" s="169" t="s">
        <v>238</v>
      </c>
      <c r="B18" s="169"/>
      <c r="C18" s="169"/>
      <c r="D18" s="169"/>
      <c r="E18" s="169"/>
      <c r="F18" s="169"/>
      <c r="G18" s="169"/>
      <c r="H18" s="169"/>
      <c r="I18" s="169"/>
      <c r="J18" s="6"/>
      <c r="K18" s="6"/>
      <c r="L18" s="7"/>
      <c r="M18" s="27"/>
      <c r="N18" s="7"/>
      <c r="O18" s="35"/>
      <c r="P18" s="101"/>
      <c r="Q18" s="103"/>
      <c r="R18" s="103"/>
      <c r="S18" s="103"/>
      <c r="T18" s="138"/>
      <c r="U18" s="138"/>
      <c r="V18" s="138"/>
    </row>
    <row r="19" spans="1:22" ht="18" customHeight="1" thickBot="1">
      <c r="A19" s="66"/>
      <c r="B19" s="98"/>
      <c r="C19" s="98"/>
      <c r="D19" s="27"/>
      <c r="E19" s="27"/>
      <c r="F19" s="27"/>
      <c r="G19" s="27"/>
      <c r="H19" s="27"/>
      <c r="I19" s="27"/>
      <c r="L19" s="27"/>
      <c r="M19" s="27"/>
      <c r="N19" s="239" t="s">
        <v>194</v>
      </c>
      <c r="O19" s="240"/>
      <c r="P19" s="101"/>
      <c r="Q19" s="103"/>
      <c r="R19" s="103"/>
      <c r="S19" s="103"/>
      <c r="T19" s="138"/>
      <c r="U19" s="138"/>
      <c r="V19" s="138"/>
    </row>
    <row r="20" spans="1:22" ht="18" customHeight="1">
      <c r="A20" s="227" t="s">
        <v>248</v>
      </c>
      <c r="B20" s="227"/>
      <c r="C20" s="224" t="s">
        <v>97</v>
      </c>
      <c r="D20" s="172"/>
      <c r="E20" s="220" t="s">
        <v>98</v>
      </c>
      <c r="F20" s="269" t="s">
        <v>78</v>
      </c>
      <c r="G20" s="270"/>
      <c r="H20" s="296" t="s">
        <v>239</v>
      </c>
      <c r="I20" s="297"/>
      <c r="J20" s="294" t="s">
        <v>79</v>
      </c>
      <c r="K20" s="249" t="s">
        <v>240</v>
      </c>
      <c r="L20" s="250"/>
      <c r="M20" s="8"/>
      <c r="N20" s="236" t="s">
        <v>190</v>
      </c>
      <c r="O20" s="238"/>
      <c r="P20" s="159">
        <f>100*P8/$P8</f>
        <v>100</v>
      </c>
      <c r="Q20" s="140">
        <f>100*Q8/$P8</f>
        <v>91.06619800820152</v>
      </c>
      <c r="R20" s="140">
        <f aca="true" t="shared" si="1" ref="R20:V28">100*R8/$P8</f>
        <v>0.7615700058582309</v>
      </c>
      <c r="S20" s="140">
        <f t="shared" si="1"/>
        <v>8.963093145869948</v>
      </c>
      <c r="T20" s="140">
        <f t="shared" si="1"/>
        <v>0.8201523140011716</v>
      </c>
      <c r="U20" s="140">
        <f t="shared" si="1"/>
        <v>7.76215582893966</v>
      </c>
      <c r="V20" s="140">
        <f t="shared" si="1"/>
        <v>0.38078500292911543</v>
      </c>
    </row>
    <row r="21" spans="1:22" ht="18" customHeight="1">
      <c r="A21" s="228"/>
      <c r="B21" s="228"/>
      <c r="C21" s="225"/>
      <c r="D21" s="226"/>
      <c r="E21" s="221"/>
      <c r="F21" s="301"/>
      <c r="G21" s="302"/>
      <c r="H21" s="298"/>
      <c r="I21" s="299"/>
      <c r="J21" s="295"/>
      <c r="K21" s="251"/>
      <c r="L21" s="252"/>
      <c r="M21" s="8"/>
      <c r="N21" s="6"/>
      <c r="O21" s="14"/>
      <c r="P21" s="101"/>
      <c r="Q21" s="103"/>
      <c r="R21" s="103"/>
      <c r="S21" s="103"/>
      <c r="T21" s="106"/>
      <c r="U21" s="106"/>
      <c r="V21" s="106"/>
    </row>
    <row r="22" spans="1:22" ht="18" customHeight="1">
      <c r="A22" s="229" t="s">
        <v>246</v>
      </c>
      <c r="B22" s="230"/>
      <c r="C22" s="303"/>
      <c r="D22" s="303"/>
      <c r="E22" s="31"/>
      <c r="F22" s="300"/>
      <c r="G22" s="300"/>
      <c r="H22" s="300"/>
      <c r="I22" s="300"/>
      <c r="J22" s="31"/>
      <c r="K22" s="253"/>
      <c r="L22" s="253"/>
      <c r="M22" s="8"/>
      <c r="N22" s="248" t="s">
        <v>191</v>
      </c>
      <c r="O22" s="179"/>
      <c r="P22" s="159">
        <f>100*P10/$P10</f>
        <v>100</v>
      </c>
      <c r="Q22" s="140">
        <f>100*Q10/$P10</f>
        <v>89.82084690553746</v>
      </c>
      <c r="R22" s="140">
        <f t="shared" si="1"/>
        <v>0.3528773072747014</v>
      </c>
      <c r="S22" s="140">
        <f t="shared" si="1"/>
        <v>10.17915309446254</v>
      </c>
      <c r="T22" s="140">
        <f t="shared" si="1"/>
        <v>0.7057546145494028</v>
      </c>
      <c r="U22" s="140">
        <f t="shared" si="1"/>
        <v>9.039087947882736</v>
      </c>
      <c r="V22" s="140">
        <f t="shared" si="1"/>
        <v>0.43431053203040176</v>
      </c>
    </row>
    <row r="23" spans="1:22" ht="18" customHeight="1">
      <c r="A23" s="231" t="s">
        <v>241</v>
      </c>
      <c r="B23" s="232"/>
      <c r="C23" s="239">
        <v>404000</v>
      </c>
      <c r="D23" s="239"/>
      <c r="E23" s="24">
        <v>194700</v>
      </c>
      <c r="F23" s="231">
        <f>SUM(F24:F27)</f>
        <v>107300</v>
      </c>
      <c r="G23" s="231"/>
      <c r="H23" s="231">
        <v>82500</v>
      </c>
      <c r="I23" s="231"/>
      <c r="J23" s="24">
        <f>SUM(J24:J27)</f>
        <v>19100</v>
      </c>
      <c r="K23" s="231">
        <f>SUM(K24:K27)</f>
        <v>300</v>
      </c>
      <c r="L23" s="231"/>
      <c r="M23" s="27"/>
      <c r="N23" s="78"/>
      <c r="O23" s="14"/>
      <c r="P23" s="101"/>
      <c r="Q23" s="103"/>
      <c r="R23" s="103"/>
      <c r="S23" s="103"/>
      <c r="T23" s="106"/>
      <c r="U23" s="106"/>
      <c r="V23" s="106"/>
    </row>
    <row r="24" spans="1:22" ht="18" customHeight="1">
      <c r="A24" s="3"/>
      <c r="B24" s="127" t="s">
        <v>242</v>
      </c>
      <c r="C24" s="222">
        <v>284900</v>
      </c>
      <c r="D24" s="222"/>
      <c r="E24" s="103">
        <v>182300</v>
      </c>
      <c r="F24" s="254">
        <v>93900</v>
      </c>
      <c r="G24" s="254"/>
      <c r="H24" s="254">
        <v>5500</v>
      </c>
      <c r="I24" s="254"/>
      <c r="J24" s="103">
        <v>3200</v>
      </c>
      <c r="K24" s="254">
        <v>100</v>
      </c>
      <c r="L24" s="254"/>
      <c r="M24" s="27"/>
      <c r="N24" s="236" t="s">
        <v>77</v>
      </c>
      <c r="O24" s="238"/>
      <c r="P24" s="159">
        <f>100*P12/$P12</f>
        <v>100</v>
      </c>
      <c r="Q24" s="140">
        <f>100*Q12/$P12</f>
        <v>89.32402095285607</v>
      </c>
      <c r="R24" s="140">
        <f t="shared" si="1"/>
        <v>0.29932651534048393</v>
      </c>
      <c r="S24" s="140">
        <f t="shared" si="1"/>
        <v>10.7009229234223</v>
      </c>
      <c r="T24" s="140">
        <f t="shared" si="1"/>
        <v>0.8979795460214517</v>
      </c>
      <c r="U24" s="140">
        <f t="shared" si="1"/>
        <v>9.353953604390123</v>
      </c>
      <c r="V24" s="140">
        <f t="shared" si="1"/>
        <v>0.44898977301072585</v>
      </c>
    </row>
    <row r="25" spans="1:22" ht="18" customHeight="1">
      <c r="A25" s="3"/>
      <c r="B25" s="127" t="s">
        <v>243</v>
      </c>
      <c r="C25" s="222">
        <f>SUM(E25:L25)</f>
        <v>3500</v>
      </c>
      <c r="D25" s="222"/>
      <c r="E25" s="103">
        <v>1600</v>
      </c>
      <c r="F25" s="254">
        <v>1000</v>
      </c>
      <c r="G25" s="254"/>
      <c r="H25" s="254">
        <v>800</v>
      </c>
      <c r="I25" s="254"/>
      <c r="J25" s="103">
        <v>100</v>
      </c>
      <c r="K25" s="254">
        <v>0</v>
      </c>
      <c r="L25" s="254"/>
      <c r="M25" s="27"/>
      <c r="N25" s="78"/>
      <c r="O25" s="14"/>
      <c r="P25" s="101"/>
      <c r="Q25" s="103"/>
      <c r="R25" s="103"/>
      <c r="S25" s="103"/>
      <c r="T25" s="106"/>
      <c r="U25" s="106"/>
      <c r="V25" s="106"/>
    </row>
    <row r="26" spans="1:22" ht="18" customHeight="1">
      <c r="A26" s="3"/>
      <c r="B26" s="127" t="s">
        <v>244</v>
      </c>
      <c r="C26" s="222">
        <v>114200</v>
      </c>
      <c r="D26" s="222"/>
      <c r="E26" s="103">
        <v>10500</v>
      </c>
      <c r="F26" s="254">
        <v>12200</v>
      </c>
      <c r="G26" s="254"/>
      <c r="H26" s="254">
        <v>75800</v>
      </c>
      <c r="I26" s="254"/>
      <c r="J26" s="103">
        <v>15600</v>
      </c>
      <c r="K26" s="254">
        <v>200</v>
      </c>
      <c r="L26" s="254"/>
      <c r="M26" s="27"/>
      <c r="N26" s="248" t="s">
        <v>192</v>
      </c>
      <c r="O26" s="179"/>
      <c r="P26" s="159">
        <f>100*P14/$P14</f>
        <v>100</v>
      </c>
      <c r="Q26" s="140">
        <f>100*Q14/$P14</f>
        <v>88.36734693877551</v>
      </c>
      <c r="R26" s="140">
        <f t="shared" si="1"/>
        <v>0.2947845804988662</v>
      </c>
      <c r="S26" s="140">
        <f t="shared" si="1"/>
        <v>11.63265306122449</v>
      </c>
      <c r="T26" s="140">
        <f t="shared" si="1"/>
        <v>0.47619047619047616</v>
      </c>
      <c r="U26" s="140">
        <f t="shared" si="1"/>
        <v>10.793650793650794</v>
      </c>
      <c r="V26" s="140">
        <f t="shared" si="1"/>
        <v>0.36281179138321995</v>
      </c>
    </row>
    <row r="27" spans="1:22" ht="18" customHeight="1">
      <c r="A27" s="3"/>
      <c r="B27" s="127" t="s">
        <v>245</v>
      </c>
      <c r="C27" s="222">
        <f>SUM(E27:L27)</f>
        <v>1300</v>
      </c>
      <c r="D27" s="222"/>
      <c r="E27" s="103">
        <v>400</v>
      </c>
      <c r="F27" s="254">
        <v>200</v>
      </c>
      <c r="G27" s="254"/>
      <c r="H27" s="254">
        <v>500</v>
      </c>
      <c r="I27" s="254"/>
      <c r="J27" s="103">
        <v>200</v>
      </c>
      <c r="K27" s="254">
        <v>0</v>
      </c>
      <c r="L27" s="254"/>
      <c r="M27" s="27"/>
      <c r="N27" s="7"/>
      <c r="O27" s="26"/>
      <c r="P27" s="101"/>
      <c r="Q27" s="103"/>
      <c r="R27" s="103"/>
      <c r="S27" s="103"/>
      <c r="T27" s="106"/>
      <c r="U27" s="106"/>
      <c r="V27" s="106"/>
    </row>
    <row r="28" spans="1:22" ht="18" customHeight="1">
      <c r="A28" s="16"/>
      <c r="B28" s="126"/>
      <c r="C28" s="223"/>
      <c r="D28" s="223"/>
      <c r="E28" s="155"/>
      <c r="F28" s="262"/>
      <c r="G28" s="262"/>
      <c r="H28" s="262"/>
      <c r="I28" s="262"/>
      <c r="J28" s="155"/>
      <c r="K28" s="262"/>
      <c r="L28" s="262"/>
      <c r="N28" s="256" t="s">
        <v>193</v>
      </c>
      <c r="O28" s="257"/>
      <c r="P28" s="161">
        <f>100*P16/$P16</f>
        <v>100</v>
      </c>
      <c r="Q28" s="142">
        <f>100*Q16/$P16</f>
        <v>85.86609989373008</v>
      </c>
      <c r="R28" s="142">
        <f t="shared" si="1"/>
        <v>0.4038257173219979</v>
      </c>
      <c r="S28" s="142">
        <f t="shared" si="1"/>
        <v>14.133900106269925</v>
      </c>
      <c r="T28" s="142">
        <f t="shared" si="1"/>
        <v>0.4463336875664187</v>
      </c>
      <c r="U28" s="142">
        <f t="shared" si="1"/>
        <v>13.496280552603613</v>
      </c>
      <c r="V28" s="142">
        <f t="shared" si="1"/>
        <v>0.19128586609989373</v>
      </c>
    </row>
    <row r="29" spans="1:22" ht="18" customHeight="1">
      <c r="A29" s="233" t="s">
        <v>247</v>
      </c>
      <c r="B29" s="234"/>
      <c r="C29" s="216"/>
      <c r="D29" s="217"/>
      <c r="E29" s="138"/>
      <c r="F29" s="254"/>
      <c r="G29" s="254"/>
      <c r="H29" s="254"/>
      <c r="I29" s="254"/>
      <c r="J29" s="138"/>
      <c r="K29" s="254"/>
      <c r="L29" s="254"/>
      <c r="N29" s="79"/>
      <c r="O29" s="41"/>
      <c r="P29" s="105"/>
      <c r="Q29" s="106"/>
      <c r="R29" s="106"/>
      <c r="S29" s="106"/>
      <c r="T29" s="106"/>
      <c r="U29" s="106"/>
      <c r="V29" s="106"/>
    </row>
    <row r="30" spans="1:22" ht="18" customHeight="1">
      <c r="A30" s="231" t="s">
        <v>241</v>
      </c>
      <c r="B30" s="232"/>
      <c r="C30" s="218">
        <f>100*C23/$C23</f>
        <v>100</v>
      </c>
      <c r="D30" s="218"/>
      <c r="E30" s="158">
        <f aca="true" t="shared" si="2" ref="E30:F34">100*E23/$C23</f>
        <v>48.193069306930695</v>
      </c>
      <c r="F30" s="263">
        <f t="shared" si="2"/>
        <v>26.559405940594058</v>
      </c>
      <c r="G30" s="263"/>
      <c r="H30" s="263">
        <f>100*H23/$C23</f>
        <v>20.42079207920792</v>
      </c>
      <c r="I30" s="263"/>
      <c r="J30" s="158">
        <f aca="true" t="shared" si="3" ref="J30:K32">100*J23/$C23</f>
        <v>4.727722772277228</v>
      </c>
      <c r="K30" s="263">
        <f t="shared" si="3"/>
        <v>0.07425742574257425</v>
      </c>
      <c r="L30" s="263"/>
      <c r="N30" s="3"/>
      <c r="O30" s="42"/>
      <c r="P30" s="160"/>
      <c r="Q30" s="138"/>
      <c r="R30" s="138"/>
      <c r="S30" s="138"/>
      <c r="T30" s="138"/>
      <c r="U30" s="138"/>
      <c r="V30" s="138"/>
    </row>
    <row r="31" spans="1:22" ht="18" customHeight="1">
      <c r="A31" s="3"/>
      <c r="B31" s="127" t="s">
        <v>242</v>
      </c>
      <c r="C31" s="219">
        <f>100*C24/$C24</f>
        <v>100</v>
      </c>
      <c r="D31" s="219"/>
      <c r="E31" s="156">
        <f t="shared" si="2"/>
        <v>63.987363987363985</v>
      </c>
      <c r="F31" s="264">
        <f t="shared" si="2"/>
        <v>32.95893295893296</v>
      </c>
      <c r="G31" s="264"/>
      <c r="H31" s="264">
        <f>100*H24/$C24</f>
        <v>1.9305019305019304</v>
      </c>
      <c r="I31" s="264"/>
      <c r="J31" s="156">
        <f t="shared" si="3"/>
        <v>1.1232011232011232</v>
      </c>
      <c r="K31" s="264">
        <f t="shared" si="3"/>
        <v>0.0351000351000351</v>
      </c>
      <c r="L31" s="264"/>
      <c r="N31" s="239" t="s">
        <v>195</v>
      </c>
      <c r="O31" s="240"/>
      <c r="P31" s="160"/>
      <c r="Q31" s="138"/>
      <c r="R31" s="138"/>
      <c r="S31" s="138"/>
      <c r="T31" s="138"/>
      <c r="U31" s="138"/>
      <c r="V31" s="138"/>
    </row>
    <row r="32" spans="1:22" ht="18" customHeight="1">
      <c r="A32" s="3"/>
      <c r="B32" s="127" t="s">
        <v>243</v>
      </c>
      <c r="C32" s="219">
        <f>100*C25/$C25</f>
        <v>100</v>
      </c>
      <c r="D32" s="219"/>
      <c r="E32" s="156">
        <f t="shared" si="2"/>
        <v>45.714285714285715</v>
      </c>
      <c r="F32" s="264">
        <f t="shared" si="2"/>
        <v>28.571428571428573</v>
      </c>
      <c r="G32" s="264"/>
      <c r="H32" s="264">
        <f>100*H25/$C25</f>
        <v>22.857142857142858</v>
      </c>
      <c r="I32" s="264"/>
      <c r="J32" s="156">
        <f t="shared" si="3"/>
        <v>2.857142857142857</v>
      </c>
      <c r="K32" s="264">
        <f t="shared" si="3"/>
        <v>0</v>
      </c>
      <c r="L32" s="264"/>
      <c r="N32" s="241" t="s">
        <v>200</v>
      </c>
      <c r="O32" s="242"/>
      <c r="P32" s="105">
        <v>30700</v>
      </c>
      <c r="Q32" s="106">
        <v>28200</v>
      </c>
      <c r="R32" s="106">
        <v>-2500</v>
      </c>
      <c r="S32" s="103">
        <f>SUM(T32:V32)</f>
        <v>2600</v>
      </c>
      <c r="T32" s="106">
        <v>300</v>
      </c>
      <c r="U32" s="106">
        <v>3500</v>
      </c>
      <c r="V32" s="106">
        <v>-1200</v>
      </c>
    </row>
    <row r="33" spans="1:22" ht="18" customHeight="1">
      <c r="A33" s="3"/>
      <c r="B33" s="127" t="s">
        <v>244</v>
      </c>
      <c r="C33" s="219">
        <f>100*C26/$C26</f>
        <v>100</v>
      </c>
      <c r="D33" s="219"/>
      <c r="E33" s="156">
        <f t="shared" si="2"/>
        <v>9.194395796847635</v>
      </c>
      <c r="F33" s="264">
        <f t="shared" si="2"/>
        <v>10.683012259194395</v>
      </c>
      <c r="G33" s="264"/>
      <c r="H33" s="264">
        <f>100*H26/$C26</f>
        <v>66.37478108581436</v>
      </c>
      <c r="I33" s="264"/>
      <c r="J33" s="156">
        <f>100*J26/$C26</f>
        <v>13.660245183887916</v>
      </c>
      <c r="K33" s="264">
        <v>0.2</v>
      </c>
      <c r="L33" s="264"/>
      <c r="N33" s="47"/>
      <c r="O33" s="48"/>
      <c r="P33" s="105"/>
      <c r="Q33" s="106"/>
      <c r="R33" s="104"/>
      <c r="S33" s="107"/>
      <c r="T33" s="104"/>
      <c r="U33" s="107"/>
      <c r="V33" s="107"/>
    </row>
    <row r="34" spans="1:22" ht="18" customHeight="1">
      <c r="A34" s="9"/>
      <c r="B34" s="128" t="s">
        <v>245</v>
      </c>
      <c r="C34" s="306">
        <f>100*C27/$C27</f>
        <v>100</v>
      </c>
      <c r="D34" s="307"/>
      <c r="E34" s="157">
        <f t="shared" si="2"/>
        <v>30.76923076923077</v>
      </c>
      <c r="F34" s="293">
        <f t="shared" si="2"/>
        <v>15.384615384615385</v>
      </c>
      <c r="G34" s="293"/>
      <c r="H34" s="293">
        <f>100*H27/$C27</f>
        <v>38.46153846153846</v>
      </c>
      <c r="I34" s="293"/>
      <c r="J34" s="157">
        <f>100*J27/$C27</f>
        <v>15.384615384615385</v>
      </c>
      <c r="K34" s="293">
        <f>100*K27/$C27</f>
        <v>0</v>
      </c>
      <c r="L34" s="293"/>
      <c r="N34" s="40"/>
      <c r="O34" s="116" t="s">
        <v>197</v>
      </c>
      <c r="P34" s="105">
        <f aca="true" t="shared" si="4" ref="P34:V34">P10-P8</f>
        <v>27000</v>
      </c>
      <c r="Q34" s="106">
        <f t="shared" si="4"/>
        <v>20000</v>
      </c>
      <c r="R34" s="106">
        <f t="shared" si="4"/>
        <v>-1300</v>
      </c>
      <c r="S34" s="106">
        <f t="shared" si="4"/>
        <v>6900</v>
      </c>
      <c r="T34" s="106">
        <f t="shared" si="4"/>
        <v>-200</v>
      </c>
      <c r="U34" s="106">
        <f t="shared" si="4"/>
        <v>6800</v>
      </c>
      <c r="V34" s="106">
        <f t="shared" si="4"/>
        <v>300</v>
      </c>
    </row>
    <row r="35" spans="1:22" ht="18" customHeight="1">
      <c r="A35" s="118" t="s">
        <v>185</v>
      </c>
      <c r="B35" s="70"/>
      <c r="C35" s="70"/>
      <c r="D35" s="70"/>
      <c r="E35" s="70"/>
      <c r="F35" s="70"/>
      <c r="G35" s="70"/>
      <c r="H35" s="70"/>
      <c r="I35" s="70"/>
      <c r="J35" s="70"/>
      <c r="K35" s="70"/>
      <c r="L35" s="70"/>
      <c r="M35" s="55"/>
      <c r="N35" s="80"/>
      <c r="O35" s="80"/>
      <c r="P35" s="105"/>
      <c r="Q35" s="106"/>
      <c r="R35" s="104"/>
      <c r="S35" s="107"/>
      <c r="T35" s="107"/>
      <c r="U35" s="107"/>
      <c r="V35" s="104"/>
    </row>
    <row r="36" spans="1:22" ht="18" customHeight="1">
      <c r="A36" s="11" t="s">
        <v>80</v>
      </c>
      <c r="B36" s="5"/>
      <c r="C36" s="5"/>
      <c r="D36" s="5"/>
      <c r="E36" s="5"/>
      <c r="F36" s="5"/>
      <c r="G36" s="5"/>
      <c r="H36" s="5"/>
      <c r="I36" s="5"/>
      <c r="J36" s="5"/>
      <c r="K36" s="5"/>
      <c r="L36" s="5"/>
      <c r="N36" s="40"/>
      <c r="O36" s="117" t="s">
        <v>257</v>
      </c>
      <c r="P36" s="105">
        <f aca="true" t="shared" si="5" ref="P36:V36">P12-P10</f>
        <v>32500</v>
      </c>
      <c r="Q36" s="106">
        <f t="shared" si="5"/>
        <v>27200</v>
      </c>
      <c r="R36" s="106">
        <f t="shared" si="5"/>
        <v>-100</v>
      </c>
      <c r="S36" s="106">
        <f t="shared" si="5"/>
        <v>5400</v>
      </c>
      <c r="T36" s="106">
        <f t="shared" si="5"/>
        <v>1000</v>
      </c>
      <c r="U36" s="106">
        <f t="shared" si="5"/>
        <v>4200</v>
      </c>
      <c r="V36" s="106">
        <f t="shared" si="5"/>
        <v>200</v>
      </c>
    </row>
    <row r="37" spans="14:22" ht="18" customHeight="1">
      <c r="N37" s="49"/>
      <c r="O37" s="48"/>
      <c r="P37" s="105"/>
      <c r="Q37" s="106"/>
      <c r="R37" s="104"/>
      <c r="S37" s="107"/>
      <c r="T37" s="107"/>
      <c r="U37" s="107"/>
      <c r="V37" s="104"/>
    </row>
    <row r="38" spans="14:22" ht="18" customHeight="1">
      <c r="N38" s="243" t="s">
        <v>258</v>
      </c>
      <c r="O38" s="244"/>
      <c r="P38" s="105">
        <f aca="true" t="shared" si="6" ref="P38:V38">P14-P12</f>
        <v>40100</v>
      </c>
      <c r="Q38" s="106">
        <f t="shared" si="6"/>
        <v>31600</v>
      </c>
      <c r="R38" s="106">
        <f t="shared" si="6"/>
        <v>100</v>
      </c>
      <c r="S38" s="106">
        <f t="shared" si="6"/>
        <v>8400</v>
      </c>
      <c r="T38" s="106">
        <f t="shared" si="6"/>
        <v>-1500</v>
      </c>
      <c r="U38" s="106">
        <f t="shared" si="6"/>
        <v>10100</v>
      </c>
      <c r="V38" s="106">
        <f t="shared" si="6"/>
        <v>-200</v>
      </c>
    </row>
    <row r="39" spans="1:22" ht="18" customHeight="1">
      <c r="A39" s="168" t="s">
        <v>69</v>
      </c>
      <c r="B39" s="168"/>
      <c r="C39" s="168"/>
      <c r="D39" s="168"/>
      <c r="E39" s="168"/>
      <c r="F39" s="168"/>
      <c r="G39" s="168"/>
      <c r="H39" s="168"/>
      <c r="I39" s="168"/>
      <c r="J39" s="17"/>
      <c r="N39" s="49"/>
      <c r="O39" s="48"/>
      <c r="P39" s="105"/>
      <c r="Q39" s="106"/>
      <c r="R39" s="104"/>
      <c r="S39" s="107"/>
      <c r="T39" s="104"/>
      <c r="U39" s="107"/>
      <c r="V39" s="107"/>
    </row>
    <row r="40" spans="1:22" ht="18" customHeight="1">
      <c r="A40" s="169" t="s">
        <v>99</v>
      </c>
      <c r="B40" s="253"/>
      <c r="C40" s="253"/>
      <c r="D40" s="253"/>
      <c r="E40" s="253"/>
      <c r="F40" s="253"/>
      <c r="G40" s="253"/>
      <c r="H40" s="253"/>
      <c r="I40" s="253"/>
      <c r="J40" s="7"/>
      <c r="K40" s="27"/>
      <c r="L40" s="27"/>
      <c r="M40" s="27"/>
      <c r="N40" s="102"/>
      <c r="O40" s="119" t="s">
        <v>198</v>
      </c>
      <c r="P40" s="162">
        <f aca="true" t="shared" si="7" ref="P40:V40">P16-P14</f>
        <v>29500</v>
      </c>
      <c r="Q40" s="4">
        <f t="shared" si="7"/>
        <v>14300</v>
      </c>
      <c r="R40" s="4">
        <f t="shared" si="7"/>
        <v>600</v>
      </c>
      <c r="S40" s="4">
        <f t="shared" si="7"/>
        <v>15200</v>
      </c>
      <c r="T40" s="4">
        <f t="shared" si="7"/>
        <v>0</v>
      </c>
      <c r="U40" s="4">
        <f t="shared" si="7"/>
        <v>15900</v>
      </c>
      <c r="V40" s="4">
        <f t="shared" si="7"/>
        <v>-700</v>
      </c>
    </row>
    <row r="41" spans="2:22" ht="18" customHeight="1" thickBot="1">
      <c r="B41" s="27"/>
      <c r="C41" s="27"/>
      <c r="D41" s="27"/>
      <c r="E41" s="27"/>
      <c r="F41" s="27"/>
      <c r="G41" s="27"/>
      <c r="H41" s="27"/>
      <c r="I41" s="27"/>
      <c r="J41" s="27"/>
      <c r="K41" s="27"/>
      <c r="L41" s="27"/>
      <c r="M41" s="27"/>
      <c r="N41" s="28"/>
      <c r="O41" s="89"/>
      <c r="P41" s="101"/>
      <c r="Q41" s="103"/>
      <c r="R41" s="104"/>
      <c r="S41" s="104"/>
      <c r="T41" s="107"/>
      <c r="U41" s="107"/>
      <c r="V41" s="107"/>
    </row>
    <row r="42" spans="1:22" ht="18" customHeight="1">
      <c r="A42" s="308" t="s">
        <v>252</v>
      </c>
      <c r="B42" s="308"/>
      <c r="C42" s="308"/>
      <c r="D42" s="308"/>
      <c r="E42" s="270"/>
      <c r="F42" s="165" t="s">
        <v>81</v>
      </c>
      <c r="G42" s="166"/>
      <c r="H42" s="224" t="s">
        <v>100</v>
      </c>
      <c r="I42" s="267"/>
      <c r="J42" s="304" t="s">
        <v>136</v>
      </c>
      <c r="K42" s="305"/>
      <c r="L42" s="305"/>
      <c r="M42" s="27"/>
      <c r="N42" s="7"/>
      <c r="O42" s="35"/>
      <c r="P42" s="101"/>
      <c r="Q42" s="103"/>
      <c r="R42" s="104"/>
      <c r="S42" s="103"/>
      <c r="T42" s="138"/>
      <c r="U42" s="138"/>
      <c r="V42" s="138"/>
    </row>
    <row r="43" spans="1:22" ht="18" customHeight="1">
      <c r="A43" s="309"/>
      <c r="B43" s="309"/>
      <c r="C43" s="309"/>
      <c r="D43" s="309"/>
      <c r="E43" s="302"/>
      <c r="F43" s="43" t="s">
        <v>187</v>
      </c>
      <c r="G43" s="43" t="s">
        <v>188</v>
      </c>
      <c r="H43" s="122" t="s">
        <v>187</v>
      </c>
      <c r="I43" s="43" t="s">
        <v>188</v>
      </c>
      <c r="J43" s="225" t="s">
        <v>101</v>
      </c>
      <c r="K43" s="247"/>
      <c r="L43" s="247"/>
      <c r="M43" s="27"/>
      <c r="N43" s="231" t="s">
        <v>199</v>
      </c>
      <c r="O43" s="255"/>
      <c r="P43" s="101"/>
      <c r="Q43" s="103"/>
      <c r="R43" s="104"/>
      <c r="S43" s="103"/>
      <c r="T43" s="138"/>
      <c r="U43" s="138"/>
      <c r="V43" s="138"/>
    </row>
    <row r="44" spans="1:22" ht="18" customHeight="1">
      <c r="A44" s="258" t="s">
        <v>250</v>
      </c>
      <c r="B44" s="258"/>
      <c r="C44" s="258"/>
      <c r="D44" s="258"/>
      <c r="E44" s="259"/>
      <c r="F44" s="46">
        <v>389700</v>
      </c>
      <c r="G44" s="46">
        <v>404000</v>
      </c>
      <c r="H44" s="378">
        <f aca="true" t="shared" si="8" ref="H44:I50">100*F44/F$44</f>
        <v>100</v>
      </c>
      <c r="I44" s="378">
        <f t="shared" si="8"/>
        <v>100</v>
      </c>
      <c r="J44" s="379">
        <f aca="true" t="shared" si="9" ref="J44:J50">100*(G44-F44)/F44</f>
        <v>3.669489350782653</v>
      </c>
      <c r="K44" s="379"/>
      <c r="L44" s="379"/>
      <c r="M44" s="24"/>
      <c r="N44" s="241" t="s">
        <v>201</v>
      </c>
      <c r="O44" s="242"/>
      <c r="P44" s="159">
        <f>100*P32/(P8-P32)</f>
        <v>9.880914065014483</v>
      </c>
      <c r="Q44" s="140">
        <f aca="true" t="shared" si="10" ref="Q44:V44">100*Q32/(Q8-Q32)</f>
        <v>9.975238769013089</v>
      </c>
      <c r="R44" s="140">
        <f t="shared" si="10"/>
        <v>-49.01960784313726</v>
      </c>
      <c r="S44" s="140">
        <f t="shared" si="10"/>
        <v>9.285714285714286</v>
      </c>
      <c r="T44" s="140">
        <f t="shared" si="10"/>
        <v>12</v>
      </c>
      <c r="U44" s="140">
        <f t="shared" si="10"/>
        <v>15.217391304347826</v>
      </c>
      <c r="V44" s="140">
        <f t="shared" si="10"/>
        <v>-48</v>
      </c>
    </row>
    <row r="45" spans="1:22" ht="18" customHeight="1">
      <c r="A45" s="129"/>
      <c r="B45" s="260" t="s">
        <v>251</v>
      </c>
      <c r="C45" s="260"/>
      <c r="D45" s="260"/>
      <c r="E45" s="261"/>
      <c r="F45" s="103">
        <v>265000</v>
      </c>
      <c r="G45" s="103">
        <v>277600</v>
      </c>
      <c r="H45" s="380">
        <f t="shared" si="8"/>
        <v>68.00102643058763</v>
      </c>
      <c r="I45" s="380">
        <f t="shared" si="8"/>
        <v>68.7128712871287</v>
      </c>
      <c r="J45" s="381">
        <f t="shared" si="9"/>
        <v>4.754716981132075</v>
      </c>
      <c r="K45" s="381"/>
      <c r="L45" s="381"/>
      <c r="M45" s="27"/>
      <c r="N45" s="91"/>
      <c r="O45" s="91"/>
      <c r="P45" s="101"/>
      <c r="Q45" s="103"/>
      <c r="R45" s="104"/>
      <c r="S45" s="103"/>
      <c r="T45" s="103"/>
      <c r="U45" s="103"/>
      <c r="V45" s="103"/>
    </row>
    <row r="46" spans="1:22" ht="18" customHeight="1">
      <c r="A46" s="129"/>
      <c r="B46" s="310" t="s">
        <v>249</v>
      </c>
      <c r="C46" s="310"/>
      <c r="D46" s="310"/>
      <c r="E46" s="311"/>
      <c r="F46" s="103">
        <v>120100</v>
      </c>
      <c r="G46" s="103">
        <v>122600</v>
      </c>
      <c r="H46" s="380">
        <f t="shared" si="8"/>
        <v>30.81857839363613</v>
      </c>
      <c r="I46" s="380">
        <f t="shared" si="8"/>
        <v>30.346534653465348</v>
      </c>
      <c r="J46" s="381">
        <f t="shared" si="9"/>
        <v>2.0815986677768525</v>
      </c>
      <c r="K46" s="381"/>
      <c r="L46" s="381"/>
      <c r="M46" s="27"/>
      <c r="N46" s="90"/>
      <c r="O46" s="120" t="s">
        <v>196</v>
      </c>
      <c r="P46" s="159">
        <f aca="true" t="shared" si="11" ref="P46:V46">100*P34/P8</f>
        <v>7.9086115992970125</v>
      </c>
      <c r="Q46" s="140">
        <f t="shared" si="11"/>
        <v>6.43293663557414</v>
      </c>
      <c r="R46" s="140">
        <f t="shared" si="11"/>
        <v>-50</v>
      </c>
      <c r="S46" s="140">
        <f t="shared" si="11"/>
        <v>22.54901960784314</v>
      </c>
      <c r="T46" s="140">
        <f t="shared" si="11"/>
        <v>-7.142857142857143</v>
      </c>
      <c r="U46" s="140">
        <f t="shared" si="11"/>
        <v>25.660377358490567</v>
      </c>
      <c r="V46" s="140">
        <f t="shared" si="11"/>
        <v>23.076923076923077</v>
      </c>
    </row>
    <row r="47" spans="1:22" ht="18" customHeight="1">
      <c r="A47" s="129"/>
      <c r="B47" s="129"/>
      <c r="C47" s="236" t="s">
        <v>102</v>
      </c>
      <c r="D47" s="236"/>
      <c r="E47" s="237"/>
      <c r="F47" s="103">
        <v>11600</v>
      </c>
      <c r="G47" s="103">
        <v>11900</v>
      </c>
      <c r="H47" s="380">
        <f t="shared" si="8"/>
        <v>2.976648704131383</v>
      </c>
      <c r="I47" s="380">
        <f t="shared" si="8"/>
        <v>2.9455445544554455</v>
      </c>
      <c r="J47" s="381">
        <f t="shared" si="9"/>
        <v>2.586206896551724</v>
      </c>
      <c r="K47" s="381"/>
      <c r="L47" s="381"/>
      <c r="M47" s="27"/>
      <c r="N47" s="90"/>
      <c r="O47" s="90"/>
      <c r="P47" s="101"/>
      <c r="Q47" s="103"/>
      <c r="R47" s="104"/>
      <c r="S47" s="103"/>
      <c r="T47" s="103"/>
      <c r="U47" s="103"/>
      <c r="V47" s="103"/>
    </row>
    <row r="48" spans="1:22" ht="18" customHeight="1">
      <c r="A48" s="129"/>
      <c r="B48" s="129"/>
      <c r="C48" s="236" t="s">
        <v>82</v>
      </c>
      <c r="D48" s="236"/>
      <c r="E48" s="237"/>
      <c r="F48" s="103">
        <v>500</v>
      </c>
      <c r="G48" s="103">
        <v>1700</v>
      </c>
      <c r="H48" s="380">
        <f t="shared" si="8"/>
        <v>0.12830382345393893</v>
      </c>
      <c r="I48" s="380">
        <f t="shared" si="8"/>
        <v>0.4207920792079208</v>
      </c>
      <c r="J48" s="381">
        <f t="shared" si="9"/>
        <v>240</v>
      </c>
      <c r="K48" s="381"/>
      <c r="L48" s="381"/>
      <c r="M48" s="27"/>
      <c r="N48" s="90"/>
      <c r="O48" s="117" t="s">
        <v>257</v>
      </c>
      <c r="P48" s="159">
        <f aca="true" t="shared" si="12" ref="P48:V48">100*P36/P10</f>
        <v>8.821932681867535</v>
      </c>
      <c r="Q48" s="140">
        <f t="shared" si="12"/>
        <v>8.22000604412209</v>
      </c>
      <c r="R48" s="140">
        <f t="shared" si="12"/>
        <v>-7.6923076923076925</v>
      </c>
      <c r="S48" s="140">
        <f t="shared" si="12"/>
        <v>14.4</v>
      </c>
      <c r="T48" s="140">
        <f t="shared" si="12"/>
        <v>38.46153846153846</v>
      </c>
      <c r="U48" s="140">
        <f t="shared" si="12"/>
        <v>12.612612612612613</v>
      </c>
      <c r="V48" s="140">
        <f t="shared" si="12"/>
        <v>12.5</v>
      </c>
    </row>
    <row r="49" spans="1:22" ht="18" customHeight="1">
      <c r="A49" s="129"/>
      <c r="B49" s="129"/>
      <c r="C49" s="236" t="s">
        <v>103</v>
      </c>
      <c r="D49" s="236"/>
      <c r="E49" s="237"/>
      <c r="F49" s="103">
        <v>92600</v>
      </c>
      <c r="G49" s="103">
        <v>95600</v>
      </c>
      <c r="H49" s="380">
        <f t="shared" si="8"/>
        <v>23.76186810366949</v>
      </c>
      <c r="I49" s="380">
        <f t="shared" si="8"/>
        <v>23.663366336633665</v>
      </c>
      <c r="J49" s="381">
        <f t="shared" si="9"/>
        <v>3.239740820734341</v>
      </c>
      <c r="K49" s="381"/>
      <c r="L49" s="381"/>
      <c r="M49" s="27"/>
      <c r="N49" s="90"/>
      <c r="O49" s="91"/>
      <c r="P49" s="101"/>
      <c r="Q49" s="103"/>
      <c r="R49" s="104"/>
      <c r="S49" s="103"/>
      <c r="T49" s="103"/>
      <c r="U49" s="103"/>
      <c r="V49" s="103"/>
    </row>
    <row r="50" spans="1:22" ht="18" customHeight="1">
      <c r="A50" s="130"/>
      <c r="B50" s="130"/>
      <c r="C50" s="245" t="s">
        <v>104</v>
      </c>
      <c r="D50" s="245"/>
      <c r="E50" s="246"/>
      <c r="F50" s="134">
        <v>15300</v>
      </c>
      <c r="G50" s="134">
        <v>13300</v>
      </c>
      <c r="H50" s="382">
        <f t="shared" si="8"/>
        <v>3.9260969976905313</v>
      </c>
      <c r="I50" s="382">
        <f t="shared" si="8"/>
        <v>3.292079207920792</v>
      </c>
      <c r="J50" s="383">
        <f t="shared" si="9"/>
        <v>-13.071895424836601</v>
      </c>
      <c r="K50" s="383"/>
      <c r="L50" s="383"/>
      <c r="M50" s="27"/>
      <c r="N50" s="241" t="s">
        <v>256</v>
      </c>
      <c r="O50" s="242"/>
      <c r="P50" s="159">
        <f aca="true" t="shared" si="13" ref="P50:V50">100*P38/P12</f>
        <v>10.002494387627838</v>
      </c>
      <c r="Q50" s="140">
        <f t="shared" si="13"/>
        <v>8.824350740016754</v>
      </c>
      <c r="R50" s="140">
        <f t="shared" si="13"/>
        <v>8.333333333333334</v>
      </c>
      <c r="S50" s="140">
        <f t="shared" si="13"/>
        <v>19.58041958041958</v>
      </c>
      <c r="T50" s="140">
        <f t="shared" si="13"/>
        <v>-41.666666666666664</v>
      </c>
      <c r="U50" s="140">
        <f t="shared" si="13"/>
        <v>26.933333333333334</v>
      </c>
      <c r="V50" s="140">
        <f t="shared" si="13"/>
        <v>-11.11111111111111</v>
      </c>
    </row>
    <row r="51" spans="1:22" ht="18" customHeight="1">
      <c r="A51" s="11" t="s">
        <v>186</v>
      </c>
      <c r="B51" s="27"/>
      <c r="C51" s="27"/>
      <c r="D51" s="27"/>
      <c r="E51" s="27"/>
      <c r="F51" s="27"/>
      <c r="G51" s="27"/>
      <c r="H51" s="27"/>
      <c r="I51" s="27"/>
      <c r="J51" s="27"/>
      <c r="K51" s="27"/>
      <c r="L51" s="27"/>
      <c r="M51" s="27"/>
      <c r="N51" s="90"/>
      <c r="O51" s="91"/>
      <c r="P51" s="101"/>
      <c r="Q51" s="103"/>
      <c r="R51" s="104"/>
      <c r="S51" s="103"/>
      <c r="T51" s="103"/>
      <c r="U51" s="103"/>
      <c r="V51" s="103"/>
    </row>
    <row r="52" spans="1:22" ht="18" customHeight="1">
      <c r="A52" s="11" t="s">
        <v>253</v>
      </c>
      <c r="B52" s="27"/>
      <c r="C52" s="27"/>
      <c r="D52" s="27"/>
      <c r="E52" s="27"/>
      <c r="F52" s="27"/>
      <c r="G52" s="27"/>
      <c r="H52" s="27"/>
      <c r="I52" s="27"/>
      <c r="J52" s="27"/>
      <c r="K52" s="27"/>
      <c r="L52" s="27"/>
      <c r="M52" s="27"/>
      <c r="N52" s="92"/>
      <c r="O52" s="131" t="s">
        <v>198</v>
      </c>
      <c r="P52" s="163">
        <f aca="true" t="shared" si="14" ref="P52:V52">100*P40/P14</f>
        <v>6.6893424036281175</v>
      </c>
      <c r="Q52" s="164">
        <f t="shared" si="14"/>
        <v>3.669489350782653</v>
      </c>
      <c r="R52" s="164">
        <f t="shared" si="14"/>
        <v>46.15384615384615</v>
      </c>
      <c r="S52" s="164">
        <f t="shared" si="14"/>
        <v>29.62962962962963</v>
      </c>
      <c r="T52" s="164">
        <f t="shared" si="14"/>
        <v>0</v>
      </c>
      <c r="U52" s="164">
        <f t="shared" si="14"/>
        <v>33.403361344537814</v>
      </c>
      <c r="V52" s="164">
        <f t="shared" si="14"/>
        <v>-43.75</v>
      </c>
    </row>
    <row r="53" spans="1:24" ht="18" customHeight="1">
      <c r="A53" s="235" t="s">
        <v>135</v>
      </c>
      <c r="B53" s="235"/>
      <c r="C53" s="235"/>
      <c r="D53" s="235"/>
      <c r="E53" s="235"/>
      <c r="F53" s="27"/>
      <c r="G53" s="27"/>
      <c r="H53" s="27"/>
      <c r="I53" s="27"/>
      <c r="J53" s="27"/>
      <c r="K53" s="27"/>
      <c r="L53" s="27"/>
      <c r="M53" s="27"/>
      <c r="N53" s="235" t="s">
        <v>202</v>
      </c>
      <c r="O53" s="235"/>
      <c r="P53" s="235"/>
      <c r="Q53" s="235"/>
      <c r="R53" s="235"/>
      <c r="S53" s="235"/>
      <c r="T53" s="235"/>
      <c r="U53" s="235"/>
      <c r="V53" s="235"/>
      <c r="W53" s="235"/>
      <c r="X53" s="235"/>
    </row>
    <row r="54" spans="2:19" ht="15" customHeight="1">
      <c r="B54" s="27"/>
      <c r="C54" s="27"/>
      <c r="D54" s="27"/>
      <c r="E54" s="27"/>
      <c r="F54" s="27"/>
      <c r="G54" s="27"/>
      <c r="H54" s="27"/>
      <c r="I54" s="27"/>
      <c r="J54" s="27"/>
      <c r="K54" s="27"/>
      <c r="L54" s="27"/>
      <c r="M54" s="27"/>
      <c r="N54" s="235" t="s">
        <v>135</v>
      </c>
      <c r="O54" s="235"/>
      <c r="P54" s="235"/>
      <c r="Q54" s="235"/>
      <c r="R54" s="235"/>
      <c r="S54" s="235"/>
    </row>
    <row r="55" spans="2:19" ht="15" customHeight="1">
      <c r="B55" s="27"/>
      <c r="C55" s="27"/>
      <c r="D55" s="27"/>
      <c r="E55" s="27"/>
      <c r="F55" s="27"/>
      <c r="G55" s="27"/>
      <c r="H55" s="27"/>
      <c r="I55" s="27"/>
      <c r="J55" s="27"/>
      <c r="K55" s="27"/>
      <c r="L55" s="27"/>
      <c r="M55" s="27"/>
      <c r="N55" s="27"/>
      <c r="O55" s="27"/>
      <c r="P55" s="27"/>
      <c r="Q55" s="27"/>
      <c r="R55" s="27"/>
      <c r="S55" s="27"/>
    </row>
    <row r="56" spans="2:19" ht="15" customHeight="1">
      <c r="B56" s="27"/>
      <c r="C56" s="27"/>
      <c r="D56" s="27"/>
      <c r="E56" s="27"/>
      <c r="F56" s="27"/>
      <c r="G56" s="27"/>
      <c r="H56" s="27"/>
      <c r="I56" s="27"/>
      <c r="J56" s="27"/>
      <c r="K56" s="27"/>
      <c r="L56" s="27"/>
      <c r="M56" s="27"/>
      <c r="N56" s="27"/>
      <c r="O56" s="27"/>
      <c r="P56" s="27"/>
      <c r="Q56" s="27"/>
      <c r="R56" s="27"/>
      <c r="S56" s="27"/>
    </row>
    <row r="57" spans="2:19" ht="15" customHeight="1">
      <c r="B57" s="27"/>
      <c r="C57" s="27"/>
      <c r="D57" s="27"/>
      <c r="E57" s="27"/>
      <c r="F57" s="27"/>
      <c r="G57" s="27"/>
      <c r="H57" s="27"/>
      <c r="I57" s="27"/>
      <c r="J57" s="27"/>
      <c r="K57" s="27"/>
      <c r="L57" s="27"/>
      <c r="M57" s="27"/>
      <c r="N57" s="27"/>
      <c r="O57" s="27"/>
      <c r="P57" s="27"/>
      <c r="Q57" s="27"/>
      <c r="R57" s="27"/>
      <c r="S57" s="27"/>
    </row>
    <row r="58" spans="2:19" ht="15" customHeight="1">
      <c r="B58" s="27"/>
      <c r="C58" s="27"/>
      <c r="D58" s="27"/>
      <c r="E58" s="27"/>
      <c r="F58" s="27"/>
      <c r="G58" s="27"/>
      <c r="H58" s="27"/>
      <c r="I58" s="27"/>
      <c r="J58" s="27"/>
      <c r="K58" s="27"/>
      <c r="L58" s="27"/>
      <c r="M58" s="27"/>
      <c r="N58" s="27"/>
      <c r="O58" s="27"/>
      <c r="P58" s="27"/>
      <c r="Q58" s="27"/>
      <c r="R58" s="27"/>
      <c r="S58" s="27"/>
    </row>
    <row r="59" spans="2:19" ht="14.25">
      <c r="B59" s="27"/>
      <c r="C59" s="27"/>
      <c r="D59" s="27"/>
      <c r="F59" s="27"/>
      <c r="G59" s="27"/>
      <c r="H59" s="27"/>
      <c r="I59" s="27"/>
      <c r="J59" s="27"/>
      <c r="K59" s="27"/>
      <c r="L59" s="27"/>
      <c r="M59" s="27"/>
      <c r="N59" s="27"/>
      <c r="O59" s="27"/>
      <c r="P59" s="27"/>
      <c r="Q59" s="27"/>
      <c r="R59" s="27"/>
      <c r="S59" s="27"/>
    </row>
    <row r="60" spans="14:22" ht="14.25" hidden="1">
      <c r="N60" s="169" t="s">
        <v>83</v>
      </c>
      <c r="O60" s="179"/>
      <c r="P60" s="2">
        <v>269600</v>
      </c>
      <c r="Q60" s="3">
        <v>252700</v>
      </c>
      <c r="R60" s="3">
        <v>6000</v>
      </c>
      <c r="S60" s="3">
        <v>16900</v>
      </c>
      <c r="T60" s="3">
        <v>1300</v>
      </c>
      <c r="U60" s="3">
        <v>12900</v>
      </c>
      <c r="V60" s="3">
        <v>2700</v>
      </c>
    </row>
  </sheetData>
  <sheetProtection/>
  <mergeCells count="137">
    <mergeCell ref="J49:L49"/>
    <mergeCell ref="J50:L50"/>
    <mergeCell ref="C33:D33"/>
    <mergeCell ref="C34:D34"/>
    <mergeCell ref="A42:E43"/>
    <mergeCell ref="F42:G42"/>
    <mergeCell ref="H33:I33"/>
    <mergeCell ref="H34:I34"/>
    <mergeCell ref="B46:E46"/>
    <mergeCell ref="C47:E47"/>
    <mergeCell ref="C22:D22"/>
    <mergeCell ref="C23:D23"/>
    <mergeCell ref="C24:D24"/>
    <mergeCell ref="J47:L47"/>
    <mergeCell ref="J48:L48"/>
    <mergeCell ref="F33:G33"/>
    <mergeCell ref="F34:G34"/>
    <mergeCell ref="H42:I42"/>
    <mergeCell ref="J42:L42"/>
    <mergeCell ref="F28:G28"/>
    <mergeCell ref="F29:G29"/>
    <mergeCell ref="F30:G30"/>
    <mergeCell ref="F31:G31"/>
    <mergeCell ref="H32:I32"/>
    <mergeCell ref="K30:L30"/>
    <mergeCell ref="K31:L31"/>
    <mergeCell ref="K32:L32"/>
    <mergeCell ref="F32:G32"/>
    <mergeCell ref="F20:G21"/>
    <mergeCell ref="F22:G22"/>
    <mergeCell ref="F23:G23"/>
    <mergeCell ref="F24:G24"/>
    <mergeCell ref="F25:G25"/>
    <mergeCell ref="F26:G26"/>
    <mergeCell ref="H24:I24"/>
    <mergeCell ref="H25:I25"/>
    <mergeCell ref="H26:I26"/>
    <mergeCell ref="H27:I27"/>
    <mergeCell ref="K29:L29"/>
    <mergeCell ref="F27:G27"/>
    <mergeCell ref="H28:I28"/>
    <mergeCell ref="H29:I29"/>
    <mergeCell ref="K26:L26"/>
    <mergeCell ref="K27:L27"/>
    <mergeCell ref="A10:C11"/>
    <mergeCell ref="D12:D13"/>
    <mergeCell ref="E12:E13"/>
    <mergeCell ref="K12:K13"/>
    <mergeCell ref="A17:I17"/>
    <mergeCell ref="K34:L34"/>
    <mergeCell ref="J20:J21"/>
    <mergeCell ref="H20:I21"/>
    <mergeCell ref="H22:I22"/>
    <mergeCell ref="H23:I23"/>
    <mergeCell ref="E5:K5"/>
    <mergeCell ref="E6:E7"/>
    <mergeCell ref="B3:J3"/>
    <mergeCell ref="F12:F13"/>
    <mergeCell ref="G12:G13"/>
    <mergeCell ref="H12:H13"/>
    <mergeCell ref="I12:I13"/>
    <mergeCell ref="J12:J13"/>
    <mergeCell ref="F6:H6"/>
    <mergeCell ref="A12:C13"/>
    <mergeCell ref="S5:V5"/>
    <mergeCell ref="L5:L7"/>
    <mergeCell ref="A18:I18"/>
    <mergeCell ref="N7:O7"/>
    <mergeCell ref="A8:C8"/>
    <mergeCell ref="A9:C9"/>
    <mergeCell ref="N8:O8"/>
    <mergeCell ref="A5:C7"/>
    <mergeCell ref="D5:D7"/>
    <mergeCell ref="L12:L13"/>
    <mergeCell ref="N60:O60"/>
    <mergeCell ref="N50:O50"/>
    <mergeCell ref="N2:V2"/>
    <mergeCell ref="N3:V3"/>
    <mergeCell ref="I6:I7"/>
    <mergeCell ref="J6:J7"/>
    <mergeCell ref="K6:K7"/>
    <mergeCell ref="N5:O6"/>
    <mergeCell ref="P5:P6"/>
    <mergeCell ref="Q5:R5"/>
    <mergeCell ref="N19:O19"/>
    <mergeCell ref="N12:O12"/>
    <mergeCell ref="N14:O14"/>
    <mergeCell ref="N10:O10"/>
    <mergeCell ref="N16:O16"/>
    <mergeCell ref="K25:L25"/>
    <mergeCell ref="N43:O43"/>
    <mergeCell ref="N28:O28"/>
    <mergeCell ref="A39:I39"/>
    <mergeCell ref="A40:I40"/>
    <mergeCell ref="A44:E44"/>
    <mergeCell ref="B45:E45"/>
    <mergeCell ref="K28:L28"/>
    <mergeCell ref="H30:I30"/>
    <mergeCell ref="H31:I31"/>
    <mergeCell ref="K33:L33"/>
    <mergeCell ref="N26:O26"/>
    <mergeCell ref="N22:O22"/>
    <mergeCell ref="K20:L21"/>
    <mergeCell ref="K22:L22"/>
    <mergeCell ref="K23:L23"/>
    <mergeCell ref="K24:L24"/>
    <mergeCell ref="N24:O24"/>
    <mergeCell ref="N54:S54"/>
    <mergeCell ref="N31:O31"/>
    <mergeCell ref="N32:O32"/>
    <mergeCell ref="N38:O38"/>
    <mergeCell ref="N44:O44"/>
    <mergeCell ref="C49:E49"/>
    <mergeCell ref="C50:E50"/>
    <mergeCell ref="J43:L43"/>
    <mergeCell ref="J44:L44"/>
    <mergeCell ref="J45:L45"/>
    <mergeCell ref="A20:B21"/>
    <mergeCell ref="A22:B22"/>
    <mergeCell ref="A23:B23"/>
    <mergeCell ref="A29:B29"/>
    <mergeCell ref="A53:E53"/>
    <mergeCell ref="N53:X53"/>
    <mergeCell ref="J46:L46"/>
    <mergeCell ref="C48:E48"/>
    <mergeCell ref="N20:O20"/>
    <mergeCell ref="A30:B30"/>
    <mergeCell ref="C29:D29"/>
    <mergeCell ref="C30:D30"/>
    <mergeCell ref="C31:D31"/>
    <mergeCell ref="C32:D32"/>
    <mergeCell ref="E20:E21"/>
    <mergeCell ref="C25:D25"/>
    <mergeCell ref="C26:D26"/>
    <mergeCell ref="C27:D27"/>
    <mergeCell ref="C28:D28"/>
    <mergeCell ref="C20:D21"/>
  </mergeCells>
  <printOptions/>
  <pageMargins left="1.3779527559055118" right="0.1968503937007874" top="0.984251968503937" bottom="0.984251968503937" header="0.5118110236220472" footer="0.5118110236220472"/>
  <pageSetup fitToHeight="1" fitToWidth="1" horizontalDpi="600" verticalDpi="600" orientation="landscape" paperSize="8" scale="61" r:id="rId1"/>
</worksheet>
</file>

<file path=xl/worksheets/sheet4.xml><?xml version="1.0" encoding="utf-8"?>
<worksheet xmlns="http://schemas.openxmlformats.org/spreadsheetml/2006/main" xmlns:r="http://schemas.openxmlformats.org/officeDocument/2006/relationships">
  <sheetPr>
    <pageSetUpPr fitToPage="1"/>
  </sheetPr>
  <dimension ref="A1:Z60"/>
  <sheetViews>
    <sheetView zoomScale="85" zoomScaleNormal="85" zoomScalePageLayoutView="0" workbookViewId="0" topLeftCell="K1">
      <selection activeCell="U1" sqref="U1"/>
    </sheetView>
  </sheetViews>
  <sheetFormatPr defaultColWidth="10.59765625" defaultRowHeight="15"/>
  <cols>
    <col min="1" max="1" width="5.59765625" style="11" customWidth="1"/>
    <col min="2" max="2" width="13" style="11" customWidth="1"/>
    <col min="3" max="3" width="16.59765625" style="11" customWidth="1"/>
    <col min="4" max="4" width="12.59765625" style="11" customWidth="1"/>
    <col min="5" max="5" width="13.09765625" style="11" customWidth="1"/>
    <col min="6" max="6" width="12.59765625" style="11" customWidth="1"/>
    <col min="7" max="8" width="13.09765625" style="11" customWidth="1"/>
    <col min="9" max="9" width="14.09765625" style="11" customWidth="1"/>
    <col min="10" max="10" width="13.69921875" style="11" customWidth="1"/>
    <col min="11" max="11" width="14.19921875" style="11" customWidth="1"/>
    <col min="12" max="12" width="11.59765625" style="11" customWidth="1"/>
    <col min="13" max="13" width="14.19921875" style="11" customWidth="1"/>
    <col min="14" max="14" width="8.19921875" style="11" customWidth="1"/>
    <col min="15" max="15" width="13.19921875" style="11" customWidth="1"/>
    <col min="16" max="16" width="15.59765625" style="11" customWidth="1"/>
    <col min="17" max="20" width="15.5" style="11" bestFit="1" customWidth="1"/>
    <col min="21" max="21" width="15.5" style="11" customWidth="1"/>
    <col min="22" max="22" width="12.59765625" style="11" customWidth="1"/>
    <col min="23" max="16384" width="10.59765625" style="11" customWidth="1"/>
  </cols>
  <sheetData>
    <row r="1" spans="1:21" s="21" customFormat="1" ht="19.5" customHeight="1">
      <c r="A1" s="52" t="s">
        <v>119</v>
      </c>
      <c r="U1" s="53" t="s">
        <v>275</v>
      </c>
    </row>
    <row r="2" spans="1:21" ht="19.5" customHeight="1">
      <c r="A2" s="168" t="s">
        <v>120</v>
      </c>
      <c r="B2" s="168"/>
      <c r="C2" s="168"/>
      <c r="D2" s="168"/>
      <c r="E2" s="168"/>
      <c r="F2" s="168"/>
      <c r="G2" s="168"/>
      <c r="H2" s="168"/>
      <c r="I2" s="168"/>
      <c r="J2" s="168"/>
      <c r="K2" s="168"/>
      <c r="L2" s="21"/>
      <c r="M2" s="168" t="s">
        <v>120</v>
      </c>
      <c r="N2" s="168"/>
      <c r="O2" s="168"/>
      <c r="P2" s="168"/>
      <c r="Q2" s="168"/>
      <c r="R2" s="168"/>
      <c r="S2" s="168"/>
      <c r="T2" s="266"/>
      <c r="U2" s="266"/>
    </row>
    <row r="3" spans="1:21" ht="19.5" customHeight="1">
      <c r="A3" s="285" t="s">
        <v>268</v>
      </c>
      <c r="B3" s="285"/>
      <c r="C3" s="285"/>
      <c r="D3" s="285"/>
      <c r="E3" s="285"/>
      <c r="F3" s="285"/>
      <c r="G3" s="285"/>
      <c r="H3" s="285"/>
      <c r="I3" s="285"/>
      <c r="J3" s="285"/>
      <c r="K3" s="285"/>
      <c r="L3" s="21"/>
      <c r="M3" s="376" t="s">
        <v>274</v>
      </c>
      <c r="N3" s="377"/>
      <c r="O3" s="377"/>
      <c r="P3" s="377"/>
      <c r="Q3" s="377"/>
      <c r="R3" s="377"/>
      <c r="S3" s="377"/>
      <c r="T3" s="377"/>
      <c r="U3" s="377"/>
    </row>
    <row r="4" spans="10:12" ht="18" customHeight="1" thickBot="1">
      <c r="J4" s="65"/>
      <c r="K4" s="65"/>
      <c r="L4" s="65"/>
    </row>
    <row r="5" spans="1:22" ht="22.5" customHeight="1">
      <c r="A5" s="279" t="s">
        <v>105</v>
      </c>
      <c r="B5" s="279"/>
      <c r="C5" s="279"/>
      <c r="D5" s="196" t="s">
        <v>203</v>
      </c>
      <c r="E5" s="279"/>
      <c r="F5" s="279"/>
      <c r="G5" s="178"/>
      <c r="H5" s="196" t="s">
        <v>204</v>
      </c>
      <c r="I5" s="279"/>
      <c r="J5" s="279"/>
      <c r="K5" s="279"/>
      <c r="L5" s="65"/>
      <c r="M5" s="374" t="s">
        <v>121</v>
      </c>
      <c r="N5" s="374"/>
      <c r="O5" s="375"/>
      <c r="P5" s="321" t="s">
        <v>106</v>
      </c>
      <c r="Q5" s="280"/>
      <c r="R5" s="321" t="s">
        <v>122</v>
      </c>
      <c r="S5" s="280"/>
      <c r="T5" s="322" t="s">
        <v>107</v>
      </c>
      <c r="U5" s="322"/>
      <c r="V5" s="132"/>
    </row>
    <row r="6" spans="1:21" ht="22.5" customHeight="1">
      <c r="A6" s="198"/>
      <c r="B6" s="198"/>
      <c r="C6" s="198"/>
      <c r="D6" s="327"/>
      <c r="E6" s="198"/>
      <c r="F6" s="198"/>
      <c r="G6" s="179"/>
      <c r="H6" s="327"/>
      <c r="I6" s="198"/>
      <c r="J6" s="198"/>
      <c r="K6" s="198"/>
      <c r="L6" s="39"/>
      <c r="M6" s="198"/>
      <c r="N6" s="198"/>
      <c r="O6" s="281"/>
      <c r="P6" s="268" t="s">
        <v>123</v>
      </c>
      <c r="Q6" s="173"/>
      <c r="R6" s="329" t="s">
        <v>109</v>
      </c>
      <c r="S6" s="331"/>
      <c r="T6" s="329" t="s">
        <v>109</v>
      </c>
      <c r="U6" s="330"/>
    </row>
    <row r="7" spans="1:21" ht="22.5" customHeight="1">
      <c r="A7" s="198"/>
      <c r="B7" s="198"/>
      <c r="C7" s="198"/>
      <c r="D7" s="215" t="s">
        <v>205</v>
      </c>
      <c r="E7" s="215"/>
      <c r="F7" s="215" t="s">
        <v>206</v>
      </c>
      <c r="G7" s="215"/>
      <c r="H7" s="215" t="s">
        <v>205</v>
      </c>
      <c r="I7" s="215"/>
      <c r="J7" s="215" t="s">
        <v>206</v>
      </c>
      <c r="K7" s="364"/>
      <c r="L7" s="39"/>
      <c r="M7" s="268"/>
      <c r="N7" s="268"/>
      <c r="O7" s="282"/>
      <c r="P7" s="29" t="s">
        <v>108</v>
      </c>
      <c r="Q7" s="29" t="s">
        <v>276</v>
      </c>
      <c r="R7" s="29" t="s">
        <v>108</v>
      </c>
      <c r="S7" s="29" t="s">
        <v>210</v>
      </c>
      <c r="T7" s="29" t="s">
        <v>108</v>
      </c>
      <c r="U7" s="30" t="s">
        <v>210</v>
      </c>
    </row>
    <row r="8" spans="1:21" ht="22.5" customHeight="1">
      <c r="A8" s="268"/>
      <c r="B8" s="268"/>
      <c r="C8" s="268"/>
      <c r="D8" s="215"/>
      <c r="E8" s="215"/>
      <c r="F8" s="215"/>
      <c r="G8" s="215"/>
      <c r="H8" s="215"/>
      <c r="I8" s="215"/>
      <c r="J8" s="215"/>
      <c r="K8" s="364"/>
      <c r="L8" s="39"/>
      <c r="M8" s="365" t="s">
        <v>124</v>
      </c>
      <c r="N8" s="365"/>
      <c r="O8" s="366"/>
      <c r="P8" s="368">
        <f>SUM(P10,P11)</f>
        <v>25500</v>
      </c>
      <c r="Q8" s="333">
        <f>100*P8/P$8</f>
        <v>100</v>
      </c>
      <c r="R8" s="342">
        <f>SUM(R10,R11)</f>
        <v>9700</v>
      </c>
      <c r="S8" s="333">
        <f>100*R8/R$8</f>
        <v>100</v>
      </c>
      <c r="T8" s="342">
        <f>SUM(T10,T11)</f>
        <v>27000</v>
      </c>
      <c r="U8" s="333">
        <f>100*T8/T$8</f>
        <v>100</v>
      </c>
    </row>
    <row r="9" spans="1:21" ht="22.5" customHeight="1">
      <c r="A9" s="343" t="s">
        <v>269</v>
      </c>
      <c r="B9" s="343"/>
      <c r="C9" s="344"/>
      <c r="D9" s="362">
        <v>389700</v>
      </c>
      <c r="E9" s="231"/>
      <c r="F9" s="263">
        <f>100*D9/D$9</f>
        <v>100</v>
      </c>
      <c r="G9" s="263"/>
      <c r="H9" s="231">
        <v>405300</v>
      </c>
      <c r="I9" s="231"/>
      <c r="J9" s="263">
        <f>100*H9/H$9</f>
        <v>100</v>
      </c>
      <c r="K9" s="263"/>
      <c r="L9" s="39"/>
      <c r="M9" s="199"/>
      <c r="N9" s="199"/>
      <c r="O9" s="367"/>
      <c r="P9" s="362"/>
      <c r="Q9" s="263"/>
      <c r="R9" s="231"/>
      <c r="S9" s="263"/>
      <c r="T9" s="231"/>
      <c r="U9" s="263"/>
    </row>
    <row r="10" spans="1:21" ht="22.5" customHeight="1">
      <c r="A10" s="18"/>
      <c r="B10" s="108"/>
      <c r="C10" s="109"/>
      <c r="D10" s="27"/>
      <c r="E10" s="25"/>
      <c r="F10" s="262"/>
      <c r="G10" s="262"/>
      <c r="H10" s="359"/>
      <c r="I10" s="359"/>
      <c r="J10" s="137"/>
      <c r="K10" s="143"/>
      <c r="L10" s="39"/>
      <c r="M10" s="317" t="s">
        <v>264</v>
      </c>
      <c r="N10" s="317"/>
      <c r="O10" s="318"/>
      <c r="P10" s="8">
        <v>20000</v>
      </c>
      <c r="Q10" s="140">
        <f aca="true" t="shared" si="0" ref="Q10:S20">100*P10/P$8</f>
        <v>78.43137254901961</v>
      </c>
      <c r="R10" s="112">
        <v>9100</v>
      </c>
      <c r="S10" s="140">
        <f t="shared" si="0"/>
        <v>93.81443298969072</v>
      </c>
      <c r="T10" s="147">
        <v>24800</v>
      </c>
      <c r="U10" s="140">
        <f>100*T10/T$8</f>
        <v>91.85185185185185</v>
      </c>
    </row>
    <row r="11" spans="1:21" ht="22.5" customHeight="1">
      <c r="A11" s="198" t="s">
        <v>110</v>
      </c>
      <c r="B11" s="198"/>
      <c r="C11" s="281"/>
      <c r="D11" s="360">
        <v>19400</v>
      </c>
      <c r="E11" s="254"/>
      <c r="F11" s="264">
        <f>100*D11/D$9</f>
        <v>4.9781883500128306</v>
      </c>
      <c r="G11" s="264"/>
      <c r="H11" s="254">
        <v>25500</v>
      </c>
      <c r="I11" s="254"/>
      <c r="J11" s="264">
        <f>100*H11/H$9</f>
        <v>6.291635825314581</v>
      </c>
      <c r="K11" s="264"/>
      <c r="L11" s="39"/>
      <c r="M11" s="317" t="s">
        <v>277</v>
      </c>
      <c r="N11" s="317"/>
      <c r="O11" s="318"/>
      <c r="P11" s="133">
        <v>5500</v>
      </c>
      <c r="Q11" s="140">
        <f t="shared" si="0"/>
        <v>21.568627450980394</v>
      </c>
      <c r="R11" s="112">
        <v>600</v>
      </c>
      <c r="S11" s="140">
        <f t="shared" si="0"/>
        <v>6.185567010309279</v>
      </c>
      <c r="T11" s="112">
        <v>2200</v>
      </c>
      <c r="U11" s="140">
        <f>100*T11/T$8</f>
        <v>8.148148148148149</v>
      </c>
    </row>
    <row r="12" spans="1:21" ht="22.5" customHeight="1">
      <c r="A12" s="198" t="s">
        <v>125</v>
      </c>
      <c r="B12" s="198"/>
      <c r="C12" s="281"/>
      <c r="D12" s="360">
        <v>8200</v>
      </c>
      <c r="E12" s="254"/>
      <c r="F12" s="264">
        <f>100*D12/D$9</f>
        <v>2.1041827046445984</v>
      </c>
      <c r="G12" s="264"/>
      <c r="H12" s="254">
        <v>12400</v>
      </c>
      <c r="I12" s="254"/>
      <c r="J12" s="264">
        <f>100*H12/H$9</f>
        <v>3.0594621268196396</v>
      </c>
      <c r="K12" s="264"/>
      <c r="L12" s="39"/>
      <c r="M12" s="111"/>
      <c r="N12" s="325" t="s">
        <v>134</v>
      </c>
      <c r="O12" s="326"/>
      <c r="P12" s="5">
        <v>1400</v>
      </c>
      <c r="Q12" s="140">
        <f t="shared" si="0"/>
        <v>5.490196078431373</v>
      </c>
      <c r="R12" s="147">
        <v>100</v>
      </c>
      <c r="S12" s="140">
        <f t="shared" si="0"/>
        <v>1.0309278350515463</v>
      </c>
      <c r="T12" s="147">
        <v>600</v>
      </c>
      <c r="U12" s="140">
        <f>100*T12/T$8</f>
        <v>2.2222222222222223</v>
      </c>
    </row>
    <row r="13" spans="1:21" ht="22.5" customHeight="1">
      <c r="A13" s="18"/>
      <c r="B13" s="108"/>
      <c r="C13" s="109"/>
      <c r="D13" s="135"/>
      <c r="E13" s="103"/>
      <c r="F13" s="254"/>
      <c r="G13" s="254"/>
      <c r="H13" s="103"/>
      <c r="I13" s="103"/>
      <c r="J13" s="254"/>
      <c r="K13" s="254"/>
      <c r="L13" s="39"/>
      <c r="M13" s="69"/>
      <c r="N13" s="319" t="s">
        <v>82</v>
      </c>
      <c r="O13" s="238"/>
      <c r="P13" s="8">
        <v>200</v>
      </c>
      <c r="Q13" s="140">
        <f t="shared" si="0"/>
        <v>0.7843137254901961</v>
      </c>
      <c r="R13" s="112" t="s">
        <v>283</v>
      </c>
      <c r="S13" s="112" t="s">
        <v>283</v>
      </c>
      <c r="T13" s="112" t="s">
        <v>283</v>
      </c>
      <c r="U13" s="112" t="s">
        <v>283</v>
      </c>
    </row>
    <row r="14" spans="1:21" ht="22.5" customHeight="1">
      <c r="A14" s="345" t="s">
        <v>122</v>
      </c>
      <c r="B14" s="345"/>
      <c r="C14" s="346"/>
      <c r="D14" s="136"/>
      <c r="E14" s="136"/>
      <c r="F14" s="262"/>
      <c r="G14" s="262"/>
      <c r="H14" s="136"/>
      <c r="I14" s="136"/>
      <c r="J14" s="262"/>
      <c r="K14" s="262"/>
      <c r="L14" s="39"/>
      <c r="M14" s="69"/>
      <c r="N14" s="319" t="s">
        <v>127</v>
      </c>
      <c r="O14" s="238"/>
      <c r="P14" s="8">
        <v>3800</v>
      </c>
      <c r="Q14" s="140">
        <f t="shared" si="0"/>
        <v>14.901960784313726</v>
      </c>
      <c r="R14" s="112">
        <v>500</v>
      </c>
      <c r="S14" s="140">
        <f t="shared" si="0"/>
        <v>5.154639175257732</v>
      </c>
      <c r="T14" s="147">
        <v>1500</v>
      </c>
      <c r="U14" s="140">
        <f>100*T14/T$8</f>
        <v>5.555555555555555</v>
      </c>
    </row>
    <row r="15" spans="1:21" ht="22.5" customHeight="1">
      <c r="A15" s="315" t="s">
        <v>207</v>
      </c>
      <c r="B15" s="315"/>
      <c r="C15" s="316"/>
      <c r="D15" s="360">
        <v>8700</v>
      </c>
      <c r="E15" s="254"/>
      <c r="F15" s="264">
        <f>100*D15/D$9</f>
        <v>2.2324865280985375</v>
      </c>
      <c r="G15" s="264"/>
      <c r="H15" s="254">
        <v>9800</v>
      </c>
      <c r="I15" s="254"/>
      <c r="J15" s="264">
        <f>100*H15/H$9</f>
        <v>2.4179620034542313</v>
      </c>
      <c r="K15" s="264"/>
      <c r="L15" s="39"/>
      <c r="M15" s="69"/>
      <c r="N15" s="319" t="s">
        <v>128</v>
      </c>
      <c r="O15" s="238"/>
      <c r="P15" s="112">
        <v>100</v>
      </c>
      <c r="Q15" s="140">
        <f t="shared" si="0"/>
        <v>0.39215686274509803</v>
      </c>
      <c r="R15" s="112">
        <v>0</v>
      </c>
      <c r="S15" s="140">
        <f t="shared" si="0"/>
        <v>0</v>
      </c>
      <c r="T15" s="112">
        <v>0</v>
      </c>
      <c r="U15" s="140">
        <f>100*T15/T$8</f>
        <v>0</v>
      </c>
    </row>
    <row r="16" spans="1:21" ht="22.5" customHeight="1">
      <c r="A16" s="198" t="s">
        <v>126</v>
      </c>
      <c r="B16" s="198"/>
      <c r="C16" s="281"/>
      <c r="D16" s="360">
        <v>5500</v>
      </c>
      <c r="E16" s="254"/>
      <c r="F16" s="264">
        <f>100*D16/D$9</f>
        <v>1.4113420579933282</v>
      </c>
      <c r="G16" s="264"/>
      <c r="H16" s="254">
        <v>7000</v>
      </c>
      <c r="I16" s="254"/>
      <c r="J16" s="264">
        <f>100*H16/H$9</f>
        <v>1.7271157167530224</v>
      </c>
      <c r="K16" s="264"/>
      <c r="L16" s="39"/>
      <c r="M16" s="69"/>
      <c r="N16" s="69"/>
      <c r="O16" s="13"/>
      <c r="P16" s="8"/>
      <c r="Q16" s="112"/>
      <c r="R16" s="112"/>
      <c r="S16" s="112"/>
      <c r="T16" s="112"/>
      <c r="U16" s="112"/>
    </row>
    <row r="17" spans="1:21" ht="22.5" customHeight="1">
      <c r="A17" s="18"/>
      <c r="B17" s="108"/>
      <c r="C17" s="109"/>
      <c r="D17" s="135"/>
      <c r="E17" s="103"/>
      <c r="F17" s="254"/>
      <c r="G17" s="254"/>
      <c r="H17" s="103"/>
      <c r="I17" s="103"/>
      <c r="J17" s="254"/>
      <c r="K17" s="254"/>
      <c r="L17" s="39"/>
      <c r="M17" s="317" t="s">
        <v>265</v>
      </c>
      <c r="N17" s="317"/>
      <c r="O17" s="318"/>
      <c r="P17" s="8">
        <v>20400</v>
      </c>
      <c r="Q17" s="140">
        <f t="shared" si="0"/>
        <v>80</v>
      </c>
      <c r="R17" s="112">
        <v>9100</v>
      </c>
      <c r="S17" s="140">
        <f t="shared" si="0"/>
        <v>93.81443298969072</v>
      </c>
      <c r="T17" s="147">
        <v>25200</v>
      </c>
      <c r="U17" s="140">
        <f>100*T17/T$8</f>
        <v>93.33333333333333</v>
      </c>
    </row>
    <row r="18" spans="1:21" ht="22.5" customHeight="1">
      <c r="A18" s="323" t="s">
        <v>208</v>
      </c>
      <c r="B18" s="323"/>
      <c r="C18" s="324"/>
      <c r="D18" s="135"/>
      <c r="E18" s="137"/>
      <c r="F18" s="262"/>
      <c r="G18" s="262"/>
      <c r="H18" s="137"/>
      <c r="I18" s="137"/>
      <c r="J18" s="262"/>
      <c r="K18" s="262"/>
      <c r="L18" s="39"/>
      <c r="M18" s="317" t="s">
        <v>266</v>
      </c>
      <c r="N18" s="317"/>
      <c r="O18" s="318"/>
      <c r="P18" s="8">
        <v>600</v>
      </c>
      <c r="Q18" s="140">
        <f t="shared" si="0"/>
        <v>2.3529411764705883</v>
      </c>
      <c r="R18" s="112">
        <v>0</v>
      </c>
      <c r="S18" s="140">
        <f t="shared" si="0"/>
        <v>0</v>
      </c>
      <c r="T18" s="147">
        <v>100</v>
      </c>
      <c r="U18" s="140">
        <f>100*T18/T$8</f>
        <v>0.37037037037037035</v>
      </c>
    </row>
    <row r="19" spans="1:21" ht="22.5" customHeight="1">
      <c r="A19" s="315" t="s">
        <v>207</v>
      </c>
      <c r="B19" s="315"/>
      <c r="C19" s="316"/>
      <c r="D19" s="360">
        <v>21400</v>
      </c>
      <c r="E19" s="254"/>
      <c r="F19" s="264">
        <f>100*D19/D$9</f>
        <v>5.491403643828586</v>
      </c>
      <c r="G19" s="264"/>
      <c r="H19" s="254">
        <v>27100</v>
      </c>
      <c r="I19" s="254"/>
      <c r="J19" s="264">
        <f>100*H19/H$9</f>
        <v>6.686405132000987</v>
      </c>
      <c r="K19" s="264"/>
      <c r="L19" s="39"/>
      <c r="M19" s="207" t="s">
        <v>278</v>
      </c>
      <c r="N19" s="207"/>
      <c r="O19" s="320"/>
      <c r="P19" s="8">
        <v>4300</v>
      </c>
      <c r="Q19" s="140">
        <f t="shared" si="0"/>
        <v>16.862745098039216</v>
      </c>
      <c r="R19" s="112">
        <v>500</v>
      </c>
      <c r="S19" s="140">
        <f t="shared" si="0"/>
        <v>5.154639175257732</v>
      </c>
      <c r="T19" s="147">
        <v>1600</v>
      </c>
      <c r="U19" s="140">
        <f>100*T19/T$8</f>
        <v>5.925925925925926</v>
      </c>
    </row>
    <row r="20" spans="1:21" ht="22.5" customHeight="1">
      <c r="A20" s="334" t="s">
        <v>129</v>
      </c>
      <c r="B20" s="334"/>
      <c r="C20" s="335"/>
      <c r="D20" s="361">
        <v>4000</v>
      </c>
      <c r="E20" s="332"/>
      <c r="F20" s="293">
        <f>100*D20/D$9</f>
        <v>1.0264305876315114</v>
      </c>
      <c r="G20" s="293"/>
      <c r="H20" s="332">
        <v>6700</v>
      </c>
      <c r="I20" s="332"/>
      <c r="J20" s="293">
        <f>100*H20/H$9</f>
        <v>1.6530964717493215</v>
      </c>
      <c r="K20" s="293"/>
      <c r="L20" s="39"/>
      <c r="M20" s="312" t="s">
        <v>267</v>
      </c>
      <c r="N20" s="312"/>
      <c r="O20" s="313"/>
      <c r="P20" s="20">
        <v>100</v>
      </c>
      <c r="Q20" s="141">
        <f t="shared" si="0"/>
        <v>0.39215686274509803</v>
      </c>
      <c r="R20" s="148">
        <v>0</v>
      </c>
      <c r="S20" s="141">
        <f t="shared" si="0"/>
        <v>0</v>
      </c>
      <c r="T20" s="148">
        <v>100</v>
      </c>
      <c r="U20" s="141">
        <f>100*T20/T$8</f>
        <v>0.37037037037037035</v>
      </c>
    </row>
    <row r="21" spans="1:18" ht="22.5" customHeight="1">
      <c r="A21" s="11" t="s">
        <v>270</v>
      </c>
      <c r="B21" s="108"/>
      <c r="C21" s="108"/>
      <c r="D21" s="25"/>
      <c r="E21" s="28"/>
      <c r="F21" s="7"/>
      <c r="G21" s="25"/>
      <c r="H21" s="28"/>
      <c r="I21" s="7"/>
      <c r="J21" s="39"/>
      <c r="K21" s="39"/>
      <c r="L21" s="33"/>
      <c r="M21" s="66" t="s">
        <v>279</v>
      </c>
      <c r="N21" s="27"/>
      <c r="O21" s="27"/>
      <c r="P21" s="27"/>
      <c r="Q21" s="27"/>
      <c r="R21" s="27"/>
    </row>
    <row r="22" spans="1:18" ht="22.5" customHeight="1">
      <c r="A22" s="21" t="s">
        <v>111</v>
      </c>
      <c r="B22" s="108"/>
      <c r="C22" s="108"/>
      <c r="D22" s="27"/>
      <c r="E22" s="27"/>
      <c r="F22" s="25"/>
      <c r="G22" s="27"/>
      <c r="H22" s="27"/>
      <c r="I22" s="27"/>
      <c r="J22" s="39"/>
      <c r="K22" s="39"/>
      <c r="L22" s="33"/>
      <c r="M22" s="66" t="s">
        <v>280</v>
      </c>
      <c r="N22" s="27"/>
      <c r="O22" s="27"/>
      <c r="P22" s="27"/>
      <c r="Q22" s="27"/>
      <c r="R22" s="27"/>
    </row>
    <row r="23" spans="2:18" ht="22.5" customHeight="1">
      <c r="B23" s="108"/>
      <c r="C23" s="108"/>
      <c r="D23" s="27"/>
      <c r="E23" s="27"/>
      <c r="F23" s="27"/>
      <c r="G23" s="27"/>
      <c r="H23" s="27"/>
      <c r="I23" s="27"/>
      <c r="J23" s="39"/>
      <c r="K23" s="39"/>
      <c r="L23" s="33"/>
      <c r="M23" s="110" t="s">
        <v>112</v>
      </c>
      <c r="N23" s="27"/>
      <c r="O23" s="27"/>
      <c r="P23" s="27"/>
      <c r="Q23" s="27"/>
      <c r="R23" s="27"/>
    </row>
    <row r="24" spans="2:19" ht="19.5" customHeight="1">
      <c r="B24" s="108"/>
      <c r="C24" s="108"/>
      <c r="D24" s="27"/>
      <c r="E24" s="27"/>
      <c r="F24" s="27"/>
      <c r="G24" s="27"/>
      <c r="H24" s="27"/>
      <c r="I24" s="27"/>
      <c r="J24" s="39"/>
      <c r="K24" s="39"/>
      <c r="L24" s="33"/>
      <c r="M24" s="33"/>
      <c r="N24" s="27"/>
      <c r="O24" s="27"/>
      <c r="P24" s="27"/>
      <c r="Q24" s="27"/>
      <c r="R24" s="27"/>
      <c r="S24" s="27"/>
    </row>
    <row r="25" spans="2:19" ht="19.5" customHeight="1">
      <c r="B25" s="108"/>
      <c r="C25" s="108"/>
      <c r="D25" s="27"/>
      <c r="E25" s="27"/>
      <c r="F25" s="27"/>
      <c r="G25" s="27"/>
      <c r="H25" s="27"/>
      <c r="I25" s="27"/>
      <c r="J25" s="39"/>
      <c r="K25" s="39"/>
      <c r="L25" s="33"/>
      <c r="M25" s="33"/>
      <c r="N25" s="27"/>
      <c r="O25" s="27"/>
      <c r="P25" s="27"/>
      <c r="Q25" s="27"/>
      <c r="R25" s="27"/>
      <c r="S25" s="27"/>
    </row>
    <row r="26" spans="1:19" ht="18" customHeight="1">
      <c r="A26" s="168" t="s">
        <v>69</v>
      </c>
      <c r="B26" s="168"/>
      <c r="C26" s="168"/>
      <c r="D26" s="168"/>
      <c r="E26" s="168"/>
      <c r="F26" s="168"/>
      <c r="G26" s="168"/>
      <c r="H26" s="168"/>
      <c r="I26" s="168"/>
      <c r="J26" s="168"/>
      <c r="K26" s="168"/>
      <c r="L26" s="27"/>
      <c r="M26" s="27"/>
      <c r="N26" s="27"/>
      <c r="O26" s="27"/>
      <c r="P26" s="27"/>
      <c r="Q26" s="27"/>
      <c r="R26" s="27"/>
      <c r="S26" s="27"/>
    </row>
    <row r="27" spans="1:19" ht="22.5" customHeight="1">
      <c r="A27" s="171" t="s">
        <v>209</v>
      </c>
      <c r="B27" s="171"/>
      <c r="C27" s="171"/>
      <c r="D27" s="171"/>
      <c r="E27" s="171"/>
      <c r="F27" s="171"/>
      <c r="G27" s="171"/>
      <c r="H27" s="171"/>
      <c r="I27" s="171"/>
      <c r="J27" s="171"/>
      <c r="K27" s="171"/>
      <c r="L27" s="27"/>
      <c r="M27" s="27"/>
      <c r="N27" s="27"/>
      <c r="O27" s="27"/>
      <c r="P27" s="27"/>
      <c r="Q27" s="27"/>
      <c r="R27" s="27"/>
      <c r="S27" s="27"/>
    </row>
    <row r="28" spans="1:13" ht="26.25" customHeight="1" thickBot="1">
      <c r="A28" s="19"/>
      <c r="B28" s="108"/>
      <c r="C28" s="108"/>
      <c r="D28" s="33"/>
      <c r="E28" s="33"/>
      <c r="F28" s="33"/>
      <c r="G28" s="33"/>
      <c r="H28" s="33"/>
      <c r="I28" s="27"/>
      <c r="L28" s="27"/>
      <c r="M28" s="27"/>
    </row>
    <row r="29" spans="1:21" ht="33" customHeight="1">
      <c r="A29" s="279" t="s">
        <v>130</v>
      </c>
      <c r="B29" s="279"/>
      <c r="C29" s="178"/>
      <c r="D29" s="196" t="s">
        <v>50</v>
      </c>
      <c r="E29" s="279"/>
      <c r="F29" s="214" t="s">
        <v>113</v>
      </c>
      <c r="G29" s="214"/>
      <c r="H29" s="214"/>
      <c r="I29" s="214"/>
      <c r="J29" s="214"/>
      <c r="K29" s="214"/>
      <c r="L29" s="214"/>
      <c r="M29" s="214"/>
      <c r="N29" s="214" t="s">
        <v>263</v>
      </c>
      <c r="O29" s="214"/>
      <c r="P29" s="214"/>
      <c r="Q29" s="214"/>
      <c r="R29" s="214"/>
      <c r="S29" s="214"/>
      <c r="T29" s="214" t="s">
        <v>114</v>
      </c>
      <c r="U29" s="363"/>
    </row>
    <row r="30" spans="1:21" ht="22.5" customHeight="1">
      <c r="A30" s="198"/>
      <c r="B30" s="198"/>
      <c r="C30" s="179"/>
      <c r="D30" s="327"/>
      <c r="E30" s="198"/>
      <c r="F30" s="215" t="s">
        <v>50</v>
      </c>
      <c r="G30" s="215"/>
      <c r="H30" s="314" t="s">
        <v>259</v>
      </c>
      <c r="I30" s="314"/>
      <c r="J30" s="314" t="s">
        <v>272</v>
      </c>
      <c r="K30" s="314"/>
      <c r="L30" s="314" t="s">
        <v>260</v>
      </c>
      <c r="M30" s="314"/>
      <c r="N30" s="314" t="s">
        <v>261</v>
      </c>
      <c r="O30" s="314"/>
      <c r="P30" s="314" t="s">
        <v>262</v>
      </c>
      <c r="Q30" s="314"/>
      <c r="R30" s="314" t="s">
        <v>273</v>
      </c>
      <c r="S30" s="314"/>
      <c r="T30" s="215"/>
      <c r="U30" s="364"/>
    </row>
    <row r="31" spans="1:21" ht="22.5" customHeight="1">
      <c r="A31" s="268"/>
      <c r="B31" s="268"/>
      <c r="C31" s="173"/>
      <c r="D31" s="197"/>
      <c r="E31" s="268"/>
      <c r="F31" s="215"/>
      <c r="G31" s="215"/>
      <c r="H31" s="314"/>
      <c r="I31" s="314"/>
      <c r="J31" s="314"/>
      <c r="K31" s="314"/>
      <c r="L31" s="314"/>
      <c r="M31" s="314"/>
      <c r="N31" s="314"/>
      <c r="O31" s="314"/>
      <c r="P31" s="314"/>
      <c r="Q31" s="314"/>
      <c r="R31" s="314"/>
      <c r="S31" s="314"/>
      <c r="T31" s="215"/>
      <c r="U31" s="364"/>
    </row>
    <row r="32" spans="1:21" ht="22.5" customHeight="1">
      <c r="A32" s="336" t="s">
        <v>271</v>
      </c>
      <c r="B32" s="337"/>
      <c r="C32" s="338"/>
      <c r="D32" s="370">
        <v>25500</v>
      </c>
      <c r="E32" s="371"/>
      <c r="F32" s="254">
        <f>SUM(H32:S33)</f>
        <v>17800</v>
      </c>
      <c r="G32" s="254"/>
      <c r="H32" s="254">
        <v>100</v>
      </c>
      <c r="I32" s="254"/>
      <c r="J32" s="254">
        <v>400</v>
      </c>
      <c r="K32" s="254"/>
      <c r="L32" s="254">
        <v>1800</v>
      </c>
      <c r="M32" s="254"/>
      <c r="N32" s="254">
        <v>3200</v>
      </c>
      <c r="O32" s="254"/>
      <c r="P32" s="254">
        <v>5300</v>
      </c>
      <c r="Q32" s="254"/>
      <c r="R32" s="254">
        <v>7000</v>
      </c>
      <c r="S32" s="254"/>
      <c r="T32" s="254">
        <v>6200</v>
      </c>
      <c r="U32" s="254"/>
    </row>
    <row r="33" spans="1:21" ht="22.5" customHeight="1">
      <c r="A33" s="339"/>
      <c r="B33" s="339"/>
      <c r="C33" s="340"/>
      <c r="D33" s="353"/>
      <c r="E33" s="254"/>
      <c r="F33" s="254"/>
      <c r="G33" s="254"/>
      <c r="H33" s="254"/>
      <c r="I33" s="254"/>
      <c r="J33" s="254"/>
      <c r="K33" s="254"/>
      <c r="L33" s="254"/>
      <c r="M33" s="254"/>
      <c r="N33" s="254"/>
      <c r="O33" s="254"/>
      <c r="P33" s="254"/>
      <c r="Q33" s="254"/>
      <c r="R33" s="254"/>
      <c r="S33" s="254"/>
      <c r="T33" s="254"/>
      <c r="U33" s="254"/>
    </row>
    <row r="34" spans="1:21" ht="22.5" customHeight="1">
      <c r="A34" s="198" t="s">
        <v>115</v>
      </c>
      <c r="B34" s="198"/>
      <c r="C34" s="179"/>
      <c r="D34" s="341">
        <f>100*D32/$D32</f>
        <v>100</v>
      </c>
      <c r="E34" s="328"/>
      <c r="F34" s="373">
        <f>100*F32/$D32</f>
        <v>69.80392156862744</v>
      </c>
      <c r="G34" s="373"/>
      <c r="H34" s="328">
        <f>100*H32/$D32</f>
        <v>0.39215686274509803</v>
      </c>
      <c r="I34" s="328"/>
      <c r="J34" s="328">
        <f>100*J32/$D32</f>
        <v>1.5686274509803921</v>
      </c>
      <c r="K34" s="328"/>
      <c r="L34" s="328">
        <f>100*L32/$D32</f>
        <v>7.0588235294117645</v>
      </c>
      <c r="M34" s="328"/>
      <c r="N34" s="328">
        <f>100*N32/$D32</f>
        <v>12.549019607843137</v>
      </c>
      <c r="O34" s="328"/>
      <c r="P34" s="328">
        <f>100*P32/$D32</f>
        <v>20.784313725490197</v>
      </c>
      <c r="Q34" s="328"/>
      <c r="R34" s="328">
        <f>100*R32/$D32</f>
        <v>27.45098039215686</v>
      </c>
      <c r="S34" s="328"/>
      <c r="T34" s="328">
        <f>100*T32/$D32</f>
        <v>24.313725490196077</v>
      </c>
      <c r="U34" s="328"/>
    </row>
    <row r="35" spans="1:26" ht="22.5" customHeight="1">
      <c r="A35" s="198"/>
      <c r="B35" s="198"/>
      <c r="C35" s="179"/>
      <c r="D35" s="354"/>
      <c r="E35" s="262"/>
      <c r="F35" s="254"/>
      <c r="G35" s="254"/>
      <c r="H35" s="112"/>
      <c r="I35" s="112"/>
      <c r="J35" s="112"/>
      <c r="K35" s="112"/>
      <c r="L35" s="112"/>
      <c r="M35" s="112"/>
      <c r="N35" s="112"/>
      <c r="O35" s="112"/>
      <c r="P35" s="112"/>
      <c r="Q35" s="112"/>
      <c r="R35" s="112"/>
      <c r="S35" s="135"/>
      <c r="T35" s="112"/>
      <c r="U35" s="135"/>
      <c r="V35" s="55"/>
      <c r="W35" s="55"/>
      <c r="X35" s="55"/>
      <c r="Y35" s="55"/>
      <c r="Z35" s="55"/>
    </row>
    <row r="36" spans="1:21" ht="22.5" customHeight="1">
      <c r="A36" s="349" t="s">
        <v>116</v>
      </c>
      <c r="B36" s="349"/>
      <c r="C36" s="350"/>
      <c r="D36" s="353">
        <v>9800</v>
      </c>
      <c r="E36" s="254"/>
      <c r="F36" s="254">
        <f>SUM(H36:S37)</f>
        <v>7600</v>
      </c>
      <c r="G36" s="254"/>
      <c r="H36" s="372">
        <v>100</v>
      </c>
      <c r="I36" s="372"/>
      <c r="J36" s="372">
        <v>300</v>
      </c>
      <c r="K36" s="372"/>
      <c r="L36" s="262">
        <v>900</v>
      </c>
      <c r="M36" s="262"/>
      <c r="N36" s="262">
        <v>1300</v>
      </c>
      <c r="O36" s="262"/>
      <c r="P36" s="262">
        <v>2000</v>
      </c>
      <c r="Q36" s="262"/>
      <c r="R36" s="262">
        <v>3000</v>
      </c>
      <c r="S36" s="262"/>
      <c r="T36" s="262">
        <v>1800</v>
      </c>
      <c r="U36" s="262"/>
    </row>
    <row r="37" spans="1:21" ht="22.5" customHeight="1">
      <c r="A37" s="357"/>
      <c r="B37" s="357"/>
      <c r="C37" s="358"/>
      <c r="D37" s="353"/>
      <c r="E37" s="254"/>
      <c r="F37" s="254"/>
      <c r="G37" s="254"/>
      <c r="H37" s="372"/>
      <c r="I37" s="372"/>
      <c r="J37" s="372"/>
      <c r="K37" s="372"/>
      <c r="L37" s="262"/>
      <c r="M37" s="262"/>
      <c r="N37" s="262"/>
      <c r="O37" s="262"/>
      <c r="P37" s="262"/>
      <c r="Q37" s="262"/>
      <c r="R37" s="262"/>
      <c r="S37" s="262"/>
      <c r="T37" s="262"/>
      <c r="U37" s="262"/>
    </row>
    <row r="38" spans="1:21" ht="22.5" customHeight="1">
      <c r="A38" s="198" t="s">
        <v>117</v>
      </c>
      <c r="B38" s="198"/>
      <c r="C38" s="179"/>
      <c r="D38" s="341">
        <f>100*D36/$D36</f>
        <v>100</v>
      </c>
      <c r="E38" s="328"/>
      <c r="F38" s="328">
        <f>100*F36/$D36</f>
        <v>77.55102040816327</v>
      </c>
      <c r="G38" s="328"/>
      <c r="H38" s="328">
        <f>100*H36/$D36</f>
        <v>1.0204081632653061</v>
      </c>
      <c r="I38" s="328"/>
      <c r="J38" s="328">
        <f>100*J36/$D36</f>
        <v>3.061224489795918</v>
      </c>
      <c r="K38" s="328"/>
      <c r="L38" s="328">
        <f>100*L36/$D36</f>
        <v>9.183673469387756</v>
      </c>
      <c r="M38" s="328"/>
      <c r="N38" s="328">
        <f>100*N36/$D36</f>
        <v>13.26530612244898</v>
      </c>
      <c r="O38" s="328"/>
      <c r="P38" s="328">
        <f>100*P36/$D36</f>
        <v>20.408163265306122</v>
      </c>
      <c r="Q38" s="328"/>
      <c r="R38" s="328">
        <f>100*R36/$D36</f>
        <v>30.612244897959183</v>
      </c>
      <c r="S38" s="328"/>
      <c r="T38" s="328">
        <f>100*T36/$D36</f>
        <v>18.367346938775512</v>
      </c>
      <c r="U38" s="328"/>
    </row>
    <row r="39" spans="1:26" ht="22.5" customHeight="1">
      <c r="A39" s="198"/>
      <c r="B39" s="198"/>
      <c r="C39" s="179"/>
      <c r="D39" s="354"/>
      <c r="E39" s="262"/>
      <c r="F39" s="137"/>
      <c r="G39" s="137"/>
      <c r="H39" s="137"/>
      <c r="I39" s="137"/>
      <c r="J39" s="137"/>
      <c r="K39" s="137"/>
      <c r="L39" s="135"/>
      <c r="M39" s="135"/>
      <c r="N39" s="135"/>
      <c r="O39" s="135"/>
      <c r="P39" s="135"/>
      <c r="Q39" s="135"/>
      <c r="R39" s="135"/>
      <c r="S39" s="135"/>
      <c r="T39" s="135"/>
      <c r="U39" s="135"/>
      <c r="V39" s="27"/>
      <c r="W39" s="27"/>
      <c r="X39" s="27"/>
      <c r="Y39" s="27"/>
      <c r="Z39" s="27"/>
    </row>
    <row r="40" spans="1:26" ht="22.5" customHeight="1">
      <c r="A40" s="349" t="s">
        <v>118</v>
      </c>
      <c r="B40" s="349"/>
      <c r="C40" s="350"/>
      <c r="D40" s="353">
        <v>27100</v>
      </c>
      <c r="E40" s="254"/>
      <c r="F40" s="254">
        <f>SUM(H40:S41)</f>
        <v>22300</v>
      </c>
      <c r="G40" s="254"/>
      <c r="H40" s="372">
        <v>300</v>
      </c>
      <c r="I40" s="372"/>
      <c r="J40" s="372">
        <v>1100</v>
      </c>
      <c r="K40" s="372"/>
      <c r="L40" s="372">
        <v>2300</v>
      </c>
      <c r="M40" s="372"/>
      <c r="N40" s="372">
        <v>3900</v>
      </c>
      <c r="O40" s="372"/>
      <c r="P40" s="372">
        <v>5500</v>
      </c>
      <c r="Q40" s="372"/>
      <c r="R40" s="372">
        <v>9200</v>
      </c>
      <c r="S40" s="372"/>
      <c r="T40" s="372">
        <v>3800</v>
      </c>
      <c r="U40" s="372"/>
      <c r="V40" s="27"/>
      <c r="W40" s="27"/>
      <c r="X40" s="27"/>
      <c r="Y40" s="27"/>
      <c r="Z40" s="27"/>
    </row>
    <row r="41" spans="1:26" ht="22.5" customHeight="1">
      <c r="A41" s="349"/>
      <c r="B41" s="351"/>
      <c r="C41" s="352"/>
      <c r="D41" s="353"/>
      <c r="E41" s="254"/>
      <c r="F41" s="254"/>
      <c r="G41" s="254"/>
      <c r="H41" s="372"/>
      <c r="I41" s="372"/>
      <c r="J41" s="372"/>
      <c r="K41" s="372"/>
      <c r="L41" s="372"/>
      <c r="M41" s="372"/>
      <c r="N41" s="372"/>
      <c r="O41" s="372"/>
      <c r="P41" s="372"/>
      <c r="Q41" s="372"/>
      <c r="R41" s="372"/>
      <c r="S41" s="372"/>
      <c r="T41" s="372"/>
      <c r="U41" s="372"/>
      <c r="V41" s="27"/>
      <c r="W41" s="27"/>
      <c r="X41" s="27"/>
      <c r="Y41" s="27"/>
      <c r="Z41" s="27"/>
    </row>
    <row r="42" spans="1:26" ht="22.5" customHeight="1">
      <c r="A42" s="268" t="s">
        <v>117</v>
      </c>
      <c r="B42" s="347"/>
      <c r="C42" s="348"/>
      <c r="D42" s="355">
        <f>100*D40/$D40</f>
        <v>100</v>
      </c>
      <c r="E42" s="356"/>
      <c r="F42" s="369">
        <f>100*F40/$D40</f>
        <v>82.28782287822878</v>
      </c>
      <c r="G42" s="369"/>
      <c r="H42" s="369">
        <f>100*H40/$D40</f>
        <v>1.1070110701107012</v>
      </c>
      <c r="I42" s="369"/>
      <c r="J42" s="369">
        <f>100*J40/$D40</f>
        <v>4.059040590405904</v>
      </c>
      <c r="K42" s="369"/>
      <c r="L42" s="369">
        <f>100*L40/$D40</f>
        <v>8.487084870848708</v>
      </c>
      <c r="M42" s="369"/>
      <c r="N42" s="369">
        <f>100*N40/$D40</f>
        <v>14.391143911439114</v>
      </c>
      <c r="O42" s="369"/>
      <c r="P42" s="369">
        <f>100*P40/$D40</f>
        <v>20.29520295202952</v>
      </c>
      <c r="Q42" s="369"/>
      <c r="R42" s="369">
        <f>100*R40/$D40</f>
        <v>33.94833948339483</v>
      </c>
      <c r="S42" s="369"/>
      <c r="T42" s="369">
        <f>100*T40/$D40</f>
        <v>14.022140221402214</v>
      </c>
      <c r="U42" s="369"/>
      <c r="V42" s="27"/>
      <c r="W42" s="27"/>
      <c r="X42" s="27"/>
      <c r="Y42" s="27"/>
      <c r="Z42" s="27"/>
    </row>
    <row r="43" spans="1:19" ht="22.5" customHeight="1">
      <c r="A43" s="11" t="s">
        <v>281</v>
      </c>
      <c r="B43" s="27"/>
      <c r="C43" s="27"/>
      <c r="D43" s="27"/>
      <c r="E43" s="27"/>
      <c r="F43" s="27"/>
      <c r="G43" s="27"/>
      <c r="H43" s="27"/>
      <c r="I43" s="27"/>
      <c r="J43" s="33"/>
      <c r="K43" s="27"/>
      <c r="L43" s="25"/>
      <c r="M43" s="27"/>
      <c r="N43" s="97"/>
      <c r="O43" s="97"/>
      <c r="P43" s="97"/>
      <c r="Q43" s="97"/>
      <c r="R43" s="97"/>
      <c r="S43" s="97"/>
    </row>
    <row r="44" spans="1:19" ht="15" customHeight="1">
      <c r="A44" s="11" t="s">
        <v>282</v>
      </c>
      <c r="B44" s="27"/>
      <c r="C44" s="27"/>
      <c r="D44" s="27"/>
      <c r="E44" s="27"/>
      <c r="F44" s="27"/>
      <c r="G44" s="27"/>
      <c r="H44" s="27"/>
      <c r="I44" s="27"/>
      <c r="J44" s="33"/>
      <c r="K44" s="27"/>
      <c r="L44" s="25"/>
      <c r="M44" s="27"/>
      <c r="N44" s="27"/>
      <c r="O44" s="27"/>
      <c r="P44" s="27"/>
      <c r="Q44" s="27"/>
      <c r="R44" s="27"/>
      <c r="S44" s="27"/>
    </row>
    <row r="45" spans="1:19" ht="15" customHeight="1">
      <c r="A45" s="21" t="s">
        <v>112</v>
      </c>
      <c r="B45" s="97"/>
      <c r="C45" s="97"/>
      <c r="D45" s="97"/>
      <c r="E45" s="97"/>
      <c r="F45" s="97"/>
      <c r="G45" s="97"/>
      <c r="H45" s="97"/>
      <c r="I45" s="97"/>
      <c r="J45" s="97"/>
      <c r="K45" s="97"/>
      <c r="L45" s="97"/>
      <c r="M45" s="97"/>
      <c r="N45" s="27"/>
      <c r="O45" s="27"/>
      <c r="P45" s="27"/>
      <c r="Q45" s="27"/>
      <c r="R45" s="27"/>
      <c r="S45" s="27"/>
    </row>
    <row r="46" spans="2:19" ht="15" customHeight="1">
      <c r="B46" s="27"/>
      <c r="C46" s="27"/>
      <c r="D46" s="27"/>
      <c r="E46" s="27"/>
      <c r="F46" s="27"/>
      <c r="G46" s="27"/>
      <c r="H46" s="27"/>
      <c r="I46" s="27"/>
      <c r="J46" s="33"/>
      <c r="K46" s="34"/>
      <c r="L46" s="27"/>
      <c r="M46" s="33"/>
      <c r="N46" s="27"/>
      <c r="O46" s="27"/>
      <c r="P46" s="27"/>
      <c r="Q46" s="27"/>
      <c r="R46" s="27"/>
      <c r="S46" s="27"/>
    </row>
    <row r="47" spans="2:19" ht="14.25">
      <c r="B47" s="27"/>
      <c r="C47" s="27"/>
      <c r="D47" s="27"/>
      <c r="E47" s="27"/>
      <c r="F47" s="27"/>
      <c r="G47" s="27"/>
      <c r="H47" s="27"/>
      <c r="I47" s="27"/>
      <c r="J47" s="33"/>
      <c r="K47" s="27"/>
      <c r="L47" s="27"/>
      <c r="M47" s="27"/>
      <c r="N47" s="27"/>
      <c r="O47" s="27"/>
      <c r="P47" s="27"/>
      <c r="Q47" s="27"/>
      <c r="R47" s="27"/>
      <c r="S47" s="27"/>
    </row>
    <row r="48" spans="2:19" ht="14.25">
      <c r="B48" s="27"/>
      <c r="C48" s="27"/>
      <c r="D48" s="27"/>
      <c r="E48" s="27"/>
      <c r="F48" s="27"/>
      <c r="G48" s="27"/>
      <c r="H48" s="27"/>
      <c r="I48" s="27"/>
      <c r="J48" s="27"/>
      <c r="K48" s="27"/>
      <c r="L48" s="27"/>
      <c r="M48" s="27"/>
      <c r="N48" s="27"/>
      <c r="O48" s="27"/>
      <c r="P48" s="27"/>
      <c r="Q48" s="27"/>
      <c r="R48" s="27"/>
      <c r="S48" s="27"/>
    </row>
    <row r="49" spans="2:19" ht="14.25">
      <c r="B49" s="27"/>
      <c r="C49" s="27"/>
      <c r="D49" s="27"/>
      <c r="E49" s="27"/>
      <c r="F49" s="27"/>
      <c r="G49" s="27"/>
      <c r="H49" s="27"/>
      <c r="I49" s="27"/>
      <c r="J49" s="27"/>
      <c r="K49" s="27"/>
      <c r="L49" s="27"/>
      <c r="M49" s="27"/>
      <c r="N49" s="27"/>
      <c r="O49" s="27"/>
      <c r="P49" s="27"/>
      <c r="Q49" s="27"/>
      <c r="R49" s="27"/>
      <c r="S49" s="27"/>
    </row>
    <row r="50" spans="2:19" ht="14.25">
      <c r="B50" s="27"/>
      <c r="C50" s="27"/>
      <c r="D50" s="27"/>
      <c r="E50" s="27"/>
      <c r="F50" s="27"/>
      <c r="G50" s="27"/>
      <c r="H50" s="27"/>
      <c r="I50" s="27"/>
      <c r="J50" s="27"/>
      <c r="K50" s="27"/>
      <c r="L50" s="27"/>
      <c r="M50" s="27"/>
      <c r="N50" s="27"/>
      <c r="O50" s="27"/>
      <c r="P50" s="27"/>
      <c r="Q50" s="27"/>
      <c r="R50" s="27"/>
      <c r="S50" s="27"/>
    </row>
    <row r="51" spans="2:19" ht="14.25">
      <c r="B51" s="27"/>
      <c r="C51" s="27"/>
      <c r="D51" s="27"/>
      <c r="E51" s="27"/>
      <c r="F51" s="27"/>
      <c r="G51" s="27"/>
      <c r="H51" s="27"/>
      <c r="I51" s="27"/>
      <c r="J51" s="27"/>
      <c r="K51" s="27"/>
      <c r="L51" s="27"/>
      <c r="M51" s="27"/>
      <c r="N51" s="27"/>
      <c r="O51" s="27"/>
      <c r="P51" s="27"/>
      <c r="Q51" s="27"/>
      <c r="R51" s="27"/>
      <c r="S51" s="27"/>
    </row>
    <row r="52" spans="2:19" ht="14.25">
      <c r="B52" s="27"/>
      <c r="C52" s="27"/>
      <c r="D52" s="27"/>
      <c r="E52" s="27"/>
      <c r="F52" s="27"/>
      <c r="G52" s="27"/>
      <c r="H52" s="27"/>
      <c r="I52" s="27"/>
      <c r="J52" s="27"/>
      <c r="K52" s="27"/>
      <c r="L52" s="27"/>
      <c r="M52" s="27"/>
      <c r="N52" s="27"/>
      <c r="O52" s="27"/>
      <c r="P52" s="27"/>
      <c r="Q52" s="27"/>
      <c r="R52" s="27"/>
      <c r="S52" s="27"/>
    </row>
    <row r="53" spans="2:19" ht="14.25">
      <c r="B53" s="27"/>
      <c r="C53" s="27"/>
      <c r="D53" s="27"/>
      <c r="E53" s="27"/>
      <c r="F53" s="27"/>
      <c r="G53" s="27"/>
      <c r="H53" s="27"/>
      <c r="I53" s="27"/>
      <c r="J53" s="27"/>
      <c r="K53" s="27"/>
      <c r="L53" s="27"/>
      <c r="M53" s="27"/>
      <c r="N53" s="27"/>
      <c r="O53" s="27"/>
      <c r="P53" s="27"/>
      <c r="Q53" s="27"/>
      <c r="R53" s="27"/>
      <c r="S53" s="27"/>
    </row>
    <row r="54" spans="2:19" ht="14.25">
      <c r="B54" s="27"/>
      <c r="C54" s="27"/>
      <c r="D54" s="27"/>
      <c r="E54" s="27"/>
      <c r="F54" s="27"/>
      <c r="G54" s="27"/>
      <c r="H54" s="27"/>
      <c r="I54" s="27"/>
      <c r="J54" s="27"/>
      <c r="K54" s="27"/>
      <c r="L54" s="27"/>
      <c r="M54" s="27"/>
      <c r="N54" s="27"/>
      <c r="O54" s="27"/>
      <c r="P54" s="27"/>
      <c r="Q54" s="27"/>
      <c r="R54" s="27"/>
      <c r="S54" s="27"/>
    </row>
    <row r="55" spans="2:19" ht="14.25">
      <c r="B55" s="27"/>
      <c r="C55" s="27"/>
      <c r="D55" s="27"/>
      <c r="E55" s="27"/>
      <c r="F55" s="27"/>
      <c r="G55" s="27"/>
      <c r="H55" s="27"/>
      <c r="I55" s="27"/>
      <c r="J55" s="27"/>
      <c r="K55" s="27"/>
      <c r="L55" s="27"/>
      <c r="M55" s="27"/>
      <c r="N55" s="27"/>
      <c r="O55" s="27"/>
      <c r="P55" s="27"/>
      <c r="Q55" s="27"/>
      <c r="R55" s="27"/>
      <c r="S55" s="27"/>
    </row>
    <row r="56" spans="2:19" ht="14.25">
      <c r="B56" s="27"/>
      <c r="C56" s="27"/>
      <c r="D56" s="27"/>
      <c r="E56" s="27"/>
      <c r="F56" s="27"/>
      <c r="G56" s="27"/>
      <c r="H56" s="27"/>
      <c r="I56" s="27"/>
      <c r="J56" s="27"/>
      <c r="K56" s="27"/>
      <c r="L56" s="27"/>
      <c r="M56" s="27"/>
      <c r="N56" s="27"/>
      <c r="O56" s="27"/>
      <c r="P56" s="27"/>
      <c r="Q56" s="27"/>
      <c r="R56" s="27"/>
      <c r="S56" s="27"/>
    </row>
    <row r="57" spans="2:19" ht="14.25">
      <c r="B57" s="27"/>
      <c r="C57" s="27"/>
      <c r="D57" s="27"/>
      <c r="E57" s="27"/>
      <c r="F57" s="27"/>
      <c r="G57" s="27"/>
      <c r="H57" s="27"/>
      <c r="I57" s="27"/>
      <c r="J57" s="27"/>
      <c r="K57" s="27"/>
      <c r="L57" s="27"/>
      <c r="M57" s="27"/>
      <c r="N57" s="27"/>
      <c r="O57" s="27"/>
      <c r="P57" s="27"/>
      <c r="Q57" s="27"/>
      <c r="R57" s="27"/>
      <c r="S57" s="27"/>
    </row>
    <row r="58" spans="2:19" ht="14.25">
      <c r="B58" s="27"/>
      <c r="C58" s="27"/>
      <c r="D58" s="27"/>
      <c r="E58" s="27"/>
      <c r="F58" s="27"/>
      <c r="G58" s="27"/>
      <c r="H58" s="27"/>
      <c r="I58" s="27"/>
      <c r="J58" s="27"/>
      <c r="K58" s="27"/>
      <c r="L58" s="27"/>
      <c r="M58" s="27"/>
      <c r="N58" s="27"/>
      <c r="O58" s="27"/>
      <c r="P58" s="27"/>
      <c r="Q58" s="27"/>
      <c r="R58" s="27"/>
      <c r="S58" s="27"/>
    </row>
    <row r="59" spans="2:13" ht="14.25">
      <c r="B59" s="27"/>
      <c r="C59" s="27"/>
      <c r="D59" s="27"/>
      <c r="E59" s="27"/>
      <c r="F59" s="27"/>
      <c r="G59" s="27"/>
      <c r="H59" s="27"/>
      <c r="I59" s="27"/>
      <c r="J59" s="27"/>
      <c r="K59" s="27"/>
      <c r="L59" s="27"/>
      <c r="M59" s="27"/>
    </row>
    <row r="60" spans="2:13" ht="14.25">
      <c r="B60" s="27"/>
      <c r="C60" s="27"/>
      <c r="D60" s="27"/>
      <c r="E60" s="27"/>
      <c r="F60" s="27"/>
      <c r="G60" s="27"/>
      <c r="H60" s="27"/>
      <c r="I60" s="27"/>
      <c r="J60" s="27"/>
      <c r="K60" s="27"/>
      <c r="L60" s="27"/>
      <c r="M60" s="27"/>
    </row>
  </sheetData>
  <sheetProtection/>
  <mergeCells count="161">
    <mergeCell ref="T42:U42"/>
    <mergeCell ref="M5:O7"/>
    <mergeCell ref="A5:C8"/>
    <mergeCell ref="A2:K2"/>
    <mergeCell ref="A3:K3"/>
    <mergeCell ref="A26:K26"/>
    <mergeCell ref="A27:K27"/>
    <mergeCell ref="M3:U3"/>
    <mergeCell ref="T34:U34"/>
    <mergeCell ref="T36:U37"/>
    <mergeCell ref="T38:U38"/>
    <mergeCell ref="T40:U41"/>
    <mergeCell ref="P38:Q38"/>
    <mergeCell ref="P40:Q41"/>
    <mergeCell ref="P42:Q42"/>
    <mergeCell ref="R32:S33"/>
    <mergeCell ref="R34:S34"/>
    <mergeCell ref="R36:S37"/>
    <mergeCell ref="R38:S38"/>
    <mergeCell ref="R40:S41"/>
    <mergeCell ref="R42:S42"/>
    <mergeCell ref="N42:O42"/>
    <mergeCell ref="N40:O41"/>
    <mergeCell ref="N38:O38"/>
    <mergeCell ref="N36:O37"/>
    <mergeCell ref="J38:K38"/>
    <mergeCell ref="J40:K41"/>
    <mergeCell ref="J42:K42"/>
    <mergeCell ref="H42:I42"/>
    <mergeCell ref="H38:I38"/>
    <mergeCell ref="H36:I37"/>
    <mergeCell ref="J36:K37"/>
    <mergeCell ref="L32:M33"/>
    <mergeCell ref="L34:M34"/>
    <mergeCell ref="L36:M37"/>
    <mergeCell ref="L38:M38"/>
    <mergeCell ref="L40:M41"/>
    <mergeCell ref="L42:M42"/>
    <mergeCell ref="J32:K33"/>
    <mergeCell ref="J34:K34"/>
    <mergeCell ref="H40:I41"/>
    <mergeCell ref="F34:G34"/>
    <mergeCell ref="F35:G35"/>
    <mergeCell ref="F36:G37"/>
    <mergeCell ref="F38:G38"/>
    <mergeCell ref="F40:G41"/>
    <mergeCell ref="F42:G42"/>
    <mergeCell ref="D32:E33"/>
    <mergeCell ref="N32:O33"/>
    <mergeCell ref="P32:Q33"/>
    <mergeCell ref="T32:U33"/>
    <mergeCell ref="N34:O34"/>
    <mergeCell ref="D35:E35"/>
    <mergeCell ref="H34:I34"/>
    <mergeCell ref="H32:I33"/>
    <mergeCell ref="F32:G33"/>
    <mergeCell ref="H15:I15"/>
    <mergeCell ref="H16:I16"/>
    <mergeCell ref="H19:I19"/>
    <mergeCell ref="F15:G15"/>
    <mergeCell ref="F16:G16"/>
    <mergeCell ref="F30:G31"/>
    <mergeCell ref="T29:U31"/>
    <mergeCell ref="D29:E31"/>
    <mergeCell ref="H7:I8"/>
    <mergeCell ref="J7:K8"/>
    <mergeCell ref="P5:Q5"/>
    <mergeCell ref="M8:O9"/>
    <mergeCell ref="P8:P9"/>
    <mergeCell ref="Q8:Q9"/>
    <mergeCell ref="D16:E16"/>
    <mergeCell ref="H30:I31"/>
    <mergeCell ref="D7:E8"/>
    <mergeCell ref="D9:E9"/>
    <mergeCell ref="D11:E11"/>
    <mergeCell ref="D12:E12"/>
    <mergeCell ref="D15:E15"/>
    <mergeCell ref="N29:S29"/>
    <mergeCell ref="F11:G11"/>
    <mergeCell ref="F12:G12"/>
    <mergeCell ref="F13:G13"/>
    <mergeCell ref="F14:G14"/>
    <mergeCell ref="F10:G10"/>
    <mergeCell ref="F7:G8"/>
    <mergeCell ref="F9:G9"/>
    <mergeCell ref="R8:R9"/>
    <mergeCell ref="J17:K17"/>
    <mergeCell ref="J18:K18"/>
    <mergeCell ref="J16:K16"/>
    <mergeCell ref="H9:I9"/>
    <mergeCell ref="H10:I10"/>
    <mergeCell ref="H11:I11"/>
    <mergeCell ref="H12:I12"/>
    <mergeCell ref="A42:C42"/>
    <mergeCell ref="A38:C38"/>
    <mergeCell ref="A40:C41"/>
    <mergeCell ref="D36:E37"/>
    <mergeCell ref="D38:E38"/>
    <mergeCell ref="A39:C39"/>
    <mergeCell ref="D40:E41"/>
    <mergeCell ref="D39:E39"/>
    <mergeCell ref="D42:E42"/>
    <mergeCell ref="A36:C37"/>
    <mergeCell ref="S8:S9"/>
    <mergeCell ref="A32:C33"/>
    <mergeCell ref="A34:C34"/>
    <mergeCell ref="D34:E34"/>
    <mergeCell ref="T8:T9"/>
    <mergeCell ref="A9:C9"/>
    <mergeCell ref="A12:C12"/>
    <mergeCell ref="A14:C14"/>
    <mergeCell ref="A15:C15"/>
    <mergeCell ref="J9:K9"/>
    <mergeCell ref="A35:C35"/>
    <mergeCell ref="H20:I20"/>
    <mergeCell ref="F17:G17"/>
    <mergeCell ref="F18:G18"/>
    <mergeCell ref="J13:K13"/>
    <mergeCell ref="U8:U9"/>
    <mergeCell ref="R30:S31"/>
    <mergeCell ref="F29:M29"/>
    <mergeCell ref="A20:C20"/>
    <mergeCell ref="A29:C31"/>
    <mergeCell ref="D5:G6"/>
    <mergeCell ref="H5:K6"/>
    <mergeCell ref="P34:Q34"/>
    <mergeCell ref="P36:Q37"/>
    <mergeCell ref="T6:U6"/>
    <mergeCell ref="J14:K14"/>
    <mergeCell ref="J15:K15"/>
    <mergeCell ref="N13:O13"/>
    <mergeCell ref="P30:Q31"/>
    <mergeCell ref="R6:S6"/>
    <mergeCell ref="M2:U2"/>
    <mergeCell ref="R5:S5"/>
    <mergeCell ref="T5:U5"/>
    <mergeCell ref="A16:C16"/>
    <mergeCell ref="A18:C18"/>
    <mergeCell ref="A11:C11"/>
    <mergeCell ref="N12:O12"/>
    <mergeCell ref="J11:K11"/>
    <mergeCell ref="J12:K12"/>
    <mergeCell ref="P6:Q6"/>
    <mergeCell ref="M10:O10"/>
    <mergeCell ref="N15:O15"/>
    <mergeCell ref="M17:O17"/>
    <mergeCell ref="N14:O14"/>
    <mergeCell ref="M11:O11"/>
    <mergeCell ref="J19:K19"/>
    <mergeCell ref="M18:O18"/>
    <mergeCell ref="M19:O19"/>
    <mergeCell ref="M20:O20"/>
    <mergeCell ref="F19:G19"/>
    <mergeCell ref="F20:G20"/>
    <mergeCell ref="J20:K20"/>
    <mergeCell ref="N30:O31"/>
    <mergeCell ref="A19:C19"/>
    <mergeCell ref="D19:E19"/>
    <mergeCell ref="D20:E20"/>
    <mergeCell ref="J30:K31"/>
    <mergeCell ref="L30:M31"/>
  </mergeCells>
  <printOptions/>
  <pageMargins left="1.3779527559055118" right="0.7874015748031497" top="0.984251968503937" bottom="0.984251968503937" header="0.5118110236220472" footer="0.5118110236220472"/>
  <pageSetup fitToHeight="1" fitToWidth="1"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yutaka-k</cp:lastModifiedBy>
  <cp:lastPrinted>2013-05-13T08:14:59Z</cp:lastPrinted>
  <dcterms:created xsi:type="dcterms:W3CDTF">2004-09-29T08:14:42Z</dcterms:created>
  <dcterms:modified xsi:type="dcterms:W3CDTF">2013-05-13T08:15:28Z</dcterms:modified>
  <cp:category/>
  <cp:version/>
  <cp:contentType/>
  <cp:contentStatus/>
</cp:coreProperties>
</file>