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4955" windowHeight="7995" activeTab="3"/>
  </bookViews>
  <sheets>
    <sheet name="１９６" sheetId="1" r:id="rId1"/>
    <sheet name="１９８" sheetId="2" r:id="rId2"/>
    <sheet name="２００" sheetId="3" r:id="rId3"/>
    <sheet name="２０２" sheetId="4" r:id="rId4"/>
  </sheets>
  <definedNames/>
  <calcPr fullCalcOnLoad="1"/>
</workbook>
</file>

<file path=xl/sharedStrings.xml><?xml version="1.0" encoding="utf-8"?>
<sst xmlns="http://schemas.openxmlformats.org/spreadsheetml/2006/main" count="626" uniqueCount="262">
  <si>
    <t>(単位：㎡、万円)</t>
  </si>
  <si>
    <t>年次及び月次</t>
  </si>
  <si>
    <t>国</t>
  </si>
  <si>
    <t>県、市 町 村</t>
  </si>
  <si>
    <t>そ の 他（法人・個人）</t>
  </si>
  <si>
    <t>鉄骨鉄筋・鉄筋ｺﾝｸﾘｰﾄ造</t>
  </si>
  <si>
    <t>鉄　　骨　　造</t>
  </si>
  <si>
    <t>そ　　の　　他</t>
  </si>
  <si>
    <r>
      <t>床 面</t>
    </r>
    <r>
      <rPr>
        <sz val="12"/>
        <rFont val="ＭＳ 明朝"/>
        <family val="1"/>
      </rPr>
      <t xml:space="preserve"> 積</t>
    </r>
  </si>
  <si>
    <t>資料　国土交通省総合政策局「建築動態統計」（参考　月刊建設統計月報）</t>
  </si>
  <si>
    <t>資料　国土交通省総合政策局「建築動態統計」（参考　月刊建設統計月報）</t>
  </si>
  <si>
    <t>居住専用住宅</t>
  </si>
  <si>
    <t>居住専用準住宅</t>
  </si>
  <si>
    <t>居住産業併用</t>
  </si>
  <si>
    <t>農林水産業用</t>
  </si>
  <si>
    <t>鉱業、建設業用</t>
  </si>
  <si>
    <t>電気・ガス・熱供給・水道業用</t>
  </si>
  <si>
    <t>床 面 積</t>
  </si>
  <si>
    <t>工 事 費</t>
  </si>
  <si>
    <t>－</t>
  </si>
  <si>
    <t>卸売・小売業用</t>
  </si>
  <si>
    <t>金融・保険業用</t>
  </si>
  <si>
    <t>飲食店、宿泊業用</t>
  </si>
  <si>
    <t>医療、福祉用</t>
  </si>
  <si>
    <t>教育、学習支援業用</t>
  </si>
  <si>
    <t>その他のサービス業用</t>
  </si>
  <si>
    <t>他に分類されない</t>
  </si>
  <si>
    <t>工 事 費</t>
  </si>
  <si>
    <t>１０７　着　工　新　設　住　宅　状　況</t>
  </si>
  <si>
    <t>(単位：戸、㎡）</t>
  </si>
  <si>
    <t>総　　　　　数</t>
  </si>
  <si>
    <t>戸　　数</t>
  </si>
  <si>
    <t>持　　　　　家</t>
  </si>
  <si>
    <t>貸　　　　　家</t>
  </si>
  <si>
    <t>分　譲　住　宅</t>
  </si>
  <si>
    <t>専　用　住　宅</t>
  </si>
  <si>
    <t>併　用　住　宅</t>
  </si>
  <si>
    <t>―</t>
  </si>
  <si>
    <t>注　「住宅」とは家計をともにするものが独立して居住することができるように設備された一棟もしくは数棟の建築物または区画された一部をいう。</t>
  </si>
  <si>
    <t>（単位：戸）</t>
  </si>
  <si>
    <t>年次及び月次</t>
  </si>
  <si>
    <t>総　　計</t>
  </si>
  <si>
    <t>公営住宅</t>
  </si>
  <si>
    <t>住宅金融公庫　　融 資 住 宅</t>
  </si>
  <si>
    <r>
      <t>公団建設 　　</t>
    </r>
    <r>
      <rPr>
        <sz val="12"/>
        <rFont val="ＭＳ 明朝"/>
        <family val="1"/>
      </rPr>
      <t xml:space="preserve"> 住　　宅</t>
    </r>
  </si>
  <si>
    <t>総　　　数</t>
  </si>
  <si>
    <t>計</t>
  </si>
  <si>
    <t>主　世　帯</t>
  </si>
  <si>
    <t>１０８　　居　　　住　　　状　　　況（つづき）</t>
  </si>
  <si>
    <t>総　　数</t>
  </si>
  <si>
    <t>住　宅　に　住　む　一　般　世　帯</t>
  </si>
  <si>
    <t>総住宅数</t>
  </si>
  <si>
    <t>居 住 世 帯 あ り</t>
  </si>
  <si>
    <t>給与住宅</t>
  </si>
  <si>
    <t>同居世帯あり</t>
  </si>
  <si>
    <t>一時現在者のみ</t>
  </si>
  <si>
    <r>
      <t>空 き</t>
    </r>
    <r>
      <rPr>
        <sz val="12"/>
        <rFont val="ＭＳ 明朝"/>
        <family val="1"/>
      </rPr>
      <t xml:space="preserve"> 家</t>
    </r>
  </si>
  <si>
    <t>世　帯　数（世帯）</t>
  </si>
  <si>
    <t xml:space="preserve">- </t>
  </si>
  <si>
    <t>項　　　目</t>
  </si>
  <si>
    <t>一 戸 建</t>
  </si>
  <si>
    <t>長 屋 建</t>
  </si>
  <si>
    <t>共同住宅</t>
  </si>
  <si>
    <t>そ の 他</t>
  </si>
  <si>
    <t>割　　合（％）</t>
  </si>
  <si>
    <t>住　　宅　　数（戸）</t>
  </si>
  <si>
    <t>増 減 率（％）</t>
  </si>
  <si>
    <t>公団・公社の借家</t>
  </si>
  <si>
    <t>昭和４８年</t>
  </si>
  <si>
    <t>項　　　　　　　目</t>
  </si>
  <si>
    <t>65歳以上の単身普通世帯</t>
  </si>
  <si>
    <t>夫婦とも65歳以上の</t>
  </si>
  <si>
    <t>実数（世帯）</t>
  </si>
  <si>
    <t>割合（％）</t>
  </si>
  <si>
    <t>夫婦普通世帯総数</t>
  </si>
  <si>
    <t>主　世　帯　総　数</t>
  </si>
  <si>
    <t>65歳以上の単身普通世帯総数</t>
  </si>
  <si>
    <t>いずれか一方が65歳以上の　　　　　　夫婦普通世帯総数</t>
  </si>
  <si>
    <t>夫婦とも65歳以上の　　　　　　　　夫婦普通世帯総数</t>
  </si>
  <si>
    <t>別世帯となっている子がいる</t>
  </si>
  <si>
    <t>割　合（％）</t>
  </si>
  <si>
    <t>196 建築及び住宅</t>
  </si>
  <si>
    <t>建築及び住宅 197</t>
  </si>
  <si>
    <t>198 建築及び住宅</t>
  </si>
  <si>
    <t>建築及び住宅 199</t>
  </si>
  <si>
    <t>200 建築及び住宅</t>
  </si>
  <si>
    <t>建築及び住宅 201</t>
  </si>
  <si>
    <t>202 建築及び住宅</t>
  </si>
  <si>
    <t>１７　　　建　　築　　及　　び　　住　　宅</t>
  </si>
  <si>
    <t>総　　　　　計</t>
  </si>
  <si>
    <t>木　　　　　造</t>
  </si>
  <si>
    <t>-</t>
  </si>
  <si>
    <t>１０８　　居　　住　　状　　況（つづき）</t>
  </si>
  <si>
    <t>いずれか一方が65歳以上の</t>
  </si>
  <si>
    <t>総　　　　　数</t>
  </si>
  <si>
    <t>総数</t>
  </si>
  <si>
    <r>
      <t>（うち</t>
    </r>
    <r>
      <rPr>
        <sz val="12"/>
        <rFont val="ＭＳ 明朝"/>
        <family val="1"/>
      </rPr>
      <t xml:space="preserve"> 75 歳 以 上）</t>
    </r>
  </si>
  <si>
    <t>持ち家</t>
  </si>
  <si>
    <t>借家</t>
  </si>
  <si>
    <t>公営の借家</t>
  </si>
  <si>
    <t>－</t>
  </si>
  <si>
    <r>
      <t>（うち</t>
    </r>
    <r>
      <rPr>
        <sz val="12"/>
        <rFont val="ＭＳ 明朝"/>
        <family val="1"/>
      </rPr>
      <t xml:space="preserve"> 75 歳 以 上）</t>
    </r>
  </si>
  <si>
    <t>民営借家</t>
  </si>
  <si>
    <t>給与住宅</t>
  </si>
  <si>
    <t>一戸建</t>
  </si>
  <si>
    <t>長屋建</t>
  </si>
  <si>
    <t>共同住宅</t>
  </si>
  <si>
    <t>その他</t>
  </si>
  <si>
    <t>割　合（％）</t>
  </si>
  <si>
    <t>１０８　　居　　　　　住　　　　　状　　　　　況（つづき）</t>
  </si>
  <si>
    <t>項　　　目</t>
  </si>
  <si>
    <t>年　　　　　次</t>
  </si>
  <si>
    <t>居　　住　　世　　帯　　な　　し</t>
  </si>
  <si>
    <t>総　　数</t>
  </si>
  <si>
    <t>民営借家</t>
  </si>
  <si>
    <t>１０８　　居　　　　　　住　　　　　　状　　　　　　況</t>
  </si>
  <si>
    <r>
      <t>資料　総務省統計局「平成1</t>
    </r>
    <r>
      <rPr>
        <sz val="12"/>
        <rFont val="ＭＳ 明朝"/>
        <family val="1"/>
      </rPr>
      <t>7年国勢調査報告」</t>
    </r>
  </si>
  <si>
    <r>
      <t>平 成</t>
    </r>
    <r>
      <rPr>
        <sz val="12"/>
        <rFont val="ＭＳ 明朝"/>
        <family val="1"/>
      </rPr>
      <t xml:space="preserve"> 13</t>
    </r>
    <r>
      <rPr>
        <sz val="12"/>
        <rFont val="ＭＳ 明朝"/>
        <family val="1"/>
      </rPr>
      <t xml:space="preserve"> 年</t>
    </r>
  </si>
  <si>
    <r>
      <t>平成</t>
    </r>
    <r>
      <rPr>
        <sz val="12"/>
        <rFont val="ＭＳ 明朝"/>
        <family val="1"/>
      </rPr>
      <t>17</t>
    </r>
    <r>
      <rPr>
        <sz val="12"/>
        <rFont val="ＭＳ 明朝"/>
        <family val="1"/>
      </rPr>
      <t>年</t>
    </r>
    <r>
      <rPr>
        <sz val="12"/>
        <rFont val="ＭＳ 明朝"/>
        <family val="1"/>
      </rPr>
      <t xml:space="preserve"> 1</t>
    </r>
    <r>
      <rPr>
        <sz val="12"/>
        <rFont val="ＭＳ 明朝"/>
        <family val="1"/>
      </rPr>
      <t>月</t>
    </r>
  </si>
  <si>
    <t>増  減  数（戸）</t>
  </si>
  <si>
    <t>実　 　数（戸）</t>
  </si>
  <si>
    <t>割　 　合（％）</t>
  </si>
  <si>
    <t>昭和53年～58年</t>
  </si>
  <si>
    <t>63～平成5</t>
  </si>
  <si>
    <t>平成5～10</t>
  </si>
  <si>
    <t>58～63</t>
  </si>
  <si>
    <r>
      <t>(6)</t>
    </r>
    <r>
      <rPr>
        <sz val="12"/>
        <rFont val="ＭＳ 明朝"/>
        <family val="1"/>
      </rPr>
      <t>　高　 齢　 者 　主 　世 　帯 　数（各年</t>
    </r>
    <r>
      <rPr>
        <sz val="12"/>
        <rFont val="ＭＳ 明朝"/>
        <family val="1"/>
      </rPr>
      <t>10月</t>
    </r>
    <r>
      <rPr>
        <sz val="12"/>
        <rFont val="ＭＳ 明朝"/>
        <family val="1"/>
      </rPr>
      <t>1</t>
    </r>
    <r>
      <rPr>
        <sz val="12"/>
        <rFont val="ＭＳ 明朝"/>
        <family val="1"/>
      </rPr>
      <t>日現在）</t>
    </r>
  </si>
  <si>
    <t>１０８　　居　　　住　　　状　　　況（つづき）</t>
  </si>
  <si>
    <r>
      <t>近くに住んでいる
(徒歩で15分程度)</t>
    </r>
  </si>
  <si>
    <t>片道１時間未満の
場所に住んでいる</t>
  </si>
  <si>
    <t>片道１時間以上の
場所に住んでいる</t>
  </si>
  <si>
    <t>住 宅 以 外 に
住む一般世帯</t>
  </si>
  <si>
    <r>
      <t>(</t>
    </r>
    <r>
      <rPr>
        <sz val="12"/>
        <rFont val="ＭＳ 明朝"/>
        <family val="1"/>
      </rPr>
      <t xml:space="preserve">8)  </t>
    </r>
    <r>
      <rPr>
        <sz val="12"/>
        <rFont val="ＭＳ 明朝"/>
        <family val="1"/>
      </rPr>
      <t>　高齢者主世帯の子の居住地（平成</t>
    </r>
    <r>
      <rPr>
        <sz val="12"/>
        <rFont val="ＭＳ 明朝"/>
        <family val="1"/>
      </rPr>
      <t>15</t>
    </r>
    <r>
      <rPr>
        <sz val="12"/>
        <rFont val="ＭＳ 明朝"/>
        <family val="1"/>
      </rPr>
      <t>年</t>
    </r>
    <r>
      <rPr>
        <sz val="12"/>
        <rFont val="ＭＳ 明朝"/>
        <family val="1"/>
      </rPr>
      <t>10</t>
    </r>
    <r>
      <rPr>
        <sz val="12"/>
        <rFont val="ＭＳ 明朝"/>
        <family val="1"/>
      </rPr>
      <t>月</t>
    </r>
    <r>
      <rPr>
        <sz val="12"/>
        <rFont val="ＭＳ 明朝"/>
        <family val="1"/>
      </rPr>
      <t>1</t>
    </r>
    <r>
      <rPr>
        <sz val="12"/>
        <rFont val="ＭＳ 明朝"/>
        <family val="1"/>
      </rPr>
      <t>日現在）</t>
    </r>
  </si>
  <si>
    <t xml:space="preserve">  注　  平成16年から新産業分類により表示。平成15年までの年計については、居住専用住宅に居住専用準住宅を、鉱業建設業用に製造業用、情報通信業用を、電気・ガス・熱供給・水道業用に運輸業を、卸売・小売業用に金融・保険業用、不動産業用、飲食店宿泊業</t>
  </si>
  <si>
    <t xml:space="preserve">        用を、医療福祉用にその他のサービス業用を、公務用に教育学習支援業をそれぞれ含んでいる。</t>
  </si>
  <si>
    <t xml:space="preserve">  資料　国土交通省総合政策局「建築動態統計」（参考　月刊建設統計月報）</t>
  </si>
  <si>
    <t>不 動 産 業 用</t>
  </si>
  <si>
    <t>公    務    用</t>
  </si>
  <si>
    <t>製  造  業  用</t>
  </si>
  <si>
    <t>情 報 通 信 業 用</t>
  </si>
  <si>
    <t>運  輸  業  用</t>
  </si>
  <si>
    <t>(1) 　利 用 関 係 別、 用 途 別 着 工 新 設 住 宅 戸 数 及 び 面 積</t>
  </si>
  <si>
    <t>床 面 積</t>
  </si>
  <si>
    <t>給　与　住　宅</t>
  </si>
  <si>
    <t>民 間 資 金
による住宅</t>
  </si>
  <si>
    <r>
      <t>そ の</t>
    </r>
    <r>
      <rPr>
        <sz val="12"/>
        <rFont val="ＭＳ 明朝"/>
        <family val="1"/>
      </rPr>
      <t xml:space="preserve"> 他</t>
    </r>
  </si>
  <si>
    <r>
      <t>平 成</t>
    </r>
    <r>
      <rPr>
        <sz val="12"/>
        <rFont val="ＭＳ 明朝"/>
        <family val="1"/>
      </rPr>
      <t xml:space="preserve"> 15 年</t>
    </r>
  </si>
  <si>
    <t>項　　　　　　　    目</t>
  </si>
  <si>
    <t>住 宅 に 住 む 一 般 世 帯</t>
  </si>
  <si>
    <r>
      <t>間　借　り</t>
    </r>
    <r>
      <rPr>
        <sz val="12"/>
        <rFont val="ＭＳ 明朝"/>
        <family val="1"/>
      </rPr>
      <t xml:space="preserve"> </t>
    </r>
  </si>
  <si>
    <r>
      <t>(1)     　一　般　世　帯　居　住　状　態</t>
    </r>
    <r>
      <rPr>
        <sz val="12"/>
        <rFont val="ＭＳ 明朝"/>
        <family val="1"/>
      </rPr>
      <t xml:space="preserve"> </t>
    </r>
    <r>
      <rPr>
        <sz val="12"/>
        <rFont val="ＭＳ 明朝"/>
        <family val="1"/>
      </rPr>
      <t>（平成17年10月1日現在）</t>
    </r>
  </si>
  <si>
    <t>世　　　　帯　　　　数  （世帯）</t>
  </si>
  <si>
    <t>世     帯     人     員  （人）</t>
  </si>
  <si>
    <r>
      <t xml:space="preserve">世   帯   数   の   割   合 </t>
    </r>
    <r>
      <rPr>
        <sz val="12"/>
        <rFont val="ＭＳ 明朝"/>
        <family val="1"/>
      </rPr>
      <t xml:space="preserve"> </t>
    </r>
    <r>
      <rPr>
        <sz val="12"/>
        <rFont val="ＭＳ 明朝"/>
        <family val="1"/>
      </rPr>
      <t>（％）</t>
    </r>
  </si>
  <si>
    <r>
      <t>世</t>
    </r>
    <r>
      <rPr>
        <sz val="12"/>
        <rFont val="ＭＳ 明朝"/>
        <family val="1"/>
      </rPr>
      <t xml:space="preserve">  帯  人  員  の  割  合</t>
    </r>
    <r>
      <rPr>
        <sz val="12"/>
        <rFont val="ＭＳ 明朝"/>
        <family val="1"/>
      </rPr>
      <t xml:space="preserve">   </t>
    </r>
    <r>
      <rPr>
        <sz val="12"/>
        <rFont val="ＭＳ 明朝"/>
        <family val="1"/>
      </rPr>
      <t>（％）</t>
    </r>
  </si>
  <si>
    <r>
      <t>１</t>
    </r>
    <r>
      <rPr>
        <sz val="12"/>
        <rFont val="ＭＳ 明朝"/>
        <family val="1"/>
      </rPr>
      <t xml:space="preserve"> </t>
    </r>
    <r>
      <rPr>
        <sz val="12"/>
        <rFont val="ＭＳ 明朝"/>
        <family val="1"/>
      </rPr>
      <t xml:space="preserve"> 世</t>
    </r>
    <r>
      <rPr>
        <sz val="12"/>
        <rFont val="ＭＳ 明朝"/>
        <family val="1"/>
      </rPr>
      <t xml:space="preserve"> </t>
    </r>
    <r>
      <rPr>
        <sz val="12"/>
        <rFont val="ＭＳ 明朝"/>
        <family val="1"/>
      </rPr>
      <t xml:space="preserve">  帯</t>
    </r>
    <r>
      <rPr>
        <sz val="12"/>
        <rFont val="ＭＳ 明朝"/>
        <family val="1"/>
      </rPr>
      <t xml:space="preserve"> </t>
    </r>
    <r>
      <rPr>
        <sz val="12"/>
        <rFont val="ＭＳ 明朝"/>
        <family val="1"/>
      </rPr>
      <t xml:space="preserve">  当 </t>
    </r>
    <r>
      <rPr>
        <sz val="12"/>
        <rFont val="ＭＳ 明朝"/>
        <family val="1"/>
      </rPr>
      <t xml:space="preserve"> </t>
    </r>
    <r>
      <rPr>
        <sz val="12"/>
        <rFont val="ＭＳ 明朝"/>
        <family val="1"/>
      </rPr>
      <t xml:space="preserve"> た </t>
    </r>
    <r>
      <rPr>
        <sz val="12"/>
        <rFont val="ＭＳ 明朝"/>
        <family val="1"/>
      </rPr>
      <t xml:space="preserve"> </t>
    </r>
    <r>
      <rPr>
        <sz val="12"/>
        <rFont val="ＭＳ 明朝"/>
        <family val="1"/>
      </rPr>
      <t xml:space="preserve"> り </t>
    </r>
    <r>
      <rPr>
        <sz val="12"/>
        <rFont val="ＭＳ 明朝"/>
        <family val="1"/>
      </rPr>
      <t xml:space="preserve"> </t>
    </r>
    <r>
      <rPr>
        <sz val="12"/>
        <rFont val="ＭＳ 明朝"/>
        <family val="1"/>
      </rPr>
      <t xml:space="preserve"> 人  員</t>
    </r>
  </si>
  <si>
    <r>
      <t xml:space="preserve"> </t>
    </r>
    <r>
      <rPr>
        <sz val="12"/>
        <rFont val="ＭＳ 明朝"/>
        <family val="1"/>
      </rPr>
      <t xml:space="preserve">    </t>
    </r>
    <r>
      <rPr>
        <sz val="12"/>
        <rFont val="ＭＳ 明朝"/>
        <family val="1"/>
      </rPr>
      <t>（人）</t>
    </r>
  </si>
  <si>
    <t xml:space="preserve">  資料　総務省統計局「住宅・土地統計調査報告」</t>
  </si>
  <si>
    <t xml:space="preserve"> 注 1　総数には住宅の所有の関係「不詳」を含む。</t>
  </si>
  <si>
    <t xml:space="preserve">    2　10位を四捨五入して100位までを有効数字と表記しているため、個々の数字の合計が必ずしも総数とは一致しない。</t>
  </si>
  <si>
    <t>総数</t>
  </si>
  <si>
    <t>(4)  　所　 有 　関　 係　 別 　住 　宅 　数（各年10月1日現在）</t>
  </si>
  <si>
    <t xml:space="preserve"> ブロック造
 そ  の  他</t>
  </si>
  <si>
    <r>
      <t>1</t>
    </r>
    <r>
      <rPr>
        <sz val="12"/>
        <rFont val="ＭＳ 明朝"/>
        <family val="1"/>
      </rPr>
      <t xml:space="preserve">5   </t>
    </r>
    <r>
      <rPr>
        <sz val="12"/>
        <rFont val="ＭＳ 明朝"/>
        <family val="1"/>
      </rPr>
      <t>年</t>
    </r>
  </si>
  <si>
    <r>
      <t>所 　</t>
    </r>
    <r>
      <rPr>
        <sz val="12"/>
        <rFont val="ＭＳ 明朝"/>
        <family val="1"/>
      </rPr>
      <t xml:space="preserve"> </t>
    </r>
    <r>
      <rPr>
        <sz val="12"/>
        <rFont val="ＭＳ 明朝"/>
        <family val="1"/>
      </rPr>
      <t xml:space="preserve">有 </t>
    </r>
    <r>
      <rPr>
        <sz val="12"/>
        <rFont val="ＭＳ 明朝"/>
        <family val="1"/>
      </rPr>
      <t xml:space="preserve"> </t>
    </r>
    <r>
      <rPr>
        <sz val="12"/>
        <rFont val="ＭＳ 明朝"/>
        <family val="1"/>
      </rPr>
      <t xml:space="preserve">　の </t>
    </r>
    <r>
      <rPr>
        <sz val="12"/>
        <rFont val="ＭＳ 明朝"/>
        <family val="1"/>
      </rPr>
      <t xml:space="preserve"> </t>
    </r>
    <r>
      <rPr>
        <sz val="12"/>
        <rFont val="ＭＳ 明朝"/>
        <family val="1"/>
      </rPr>
      <t>　関　</t>
    </r>
    <r>
      <rPr>
        <sz val="12"/>
        <rFont val="ＭＳ 明朝"/>
        <family val="1"/>
      </rPr>
      <t xml:space="preserve"> </t>
    </r>
    <r>
      <rPr>
        <sz val="12"/>
        <rFont val="ＭＳ 明朝"/>
        <family val="1"/>
      </rPr>
      <t xml:space="preserve"> 係</t>
    </r>
  </si>
  <si>
    <t xml:space="preserve"> 資料　総務省統計局「住宅・土地統計調査報告」</t>
  </si>
  <si>
    <t xml:space="preserve">  注　   10位を四捨五入して100位までを有効数字と表記しているため、個々の数字の合計が必ずしも総数とは一致しない。</t>
  </si>
  <si>
    <t>総数</t>
  </si>
  <si>
    <t>住宅数（戸）</t>
  </si>
  <si>
    <t>　　　　　（人）</t>
  </si>
  <si>
    <t>1 世 帯 当 た り 人 員</t>
  </si>
  <si>
    <r>
      <t>１　</t>
    </r>
    <r>
      <rPr>
        <sz val="12"/>
        <rFont val="ＭＳ 明朝"/>
        <family val="1"/>
      </rPr>
      <t xml:space="preserve"> 人　 当　 た　 り
延   べ   面   積 (㎡)</t>
    </r>
  </si>
  <si>
    <r>
      <t xml:space="preserve"> </t>
    </r>
    <r>
      <rPr>
        <sz val="12"/>
        <rFont val="ＭＳ 明朝"/>
        <family val="1"/>
      </rPr>
      <t>資料　総務省統計局「平成17年国勢調査報告」</t>
    </r>
  </si>
  <si>
    <t>世帯人員（人）</t>
  </si>
  <si>
    <t>(2)      　一般世帯住宅種類及び所有関係別世帯数、世帯人員 （平成17年10月1日現在）</t>
  </si>
  <si>
    <t>住宅以外　　　に 住 む　　　一般世帯</t>
  </si>
  <si>
    <t>持 ち 家</t>
  </si>
  <si>
    <t>借　　　　　　　　家</t>
  </si>
  <si>
    <t>間 借 り</t>
  </si>
  <si>
    <t>公　　営</t>
  </si>
  <si>
    <t>公団・公社</t>
  </si>
  <si>
    <t>民　　営</t>
  </si>
  <si>
    <t>(5) 　居 住 世 帯 有 無 別 住 宅 数 （各年10月1日現在）</t>
  </si>
  <si>
    <r>
      <t>建 築</t>
    </r>
    <r>
      <rPr>
        <sz val="12"/>
        <rFont val="ＭＳ 明朝"/>
        <family val="1"/>
      </rPr>
      <t xml:space="preserve"> 中</t>
    </r>
  </si>
  <si>
    <t>昭 和 58 年</t>
  </si>
  <si>
    <t>平 成 5 年</t>
  </si>
  <si>
    <r>
      <t>平 成</t>
    </r>
    <r>
      <rPr>
        <sz val="12"/>
        <rFont val="ＭＳ 明朝"/>
        <family val="1"/>
      </rPr>
      <t xml:space="preserve"> 5 年</t>
    </r>
  </si>
  <si>
    <t>10～15</t>
  </si>
  <si>
    <t>　注    10位を四捨五入して100位までを有効数字と表記しているため、個々の数字の合計が必ずしも総数とは一致しない。</t>
  </si>
  <si>
    <t>　資料　総務省統計局「住宅・土地統計調査報告」</t>
  </si>
  <si>
    <t>項　　　　　　　目</t>
  </si>
  <si>
    <r>
      <t>1</t>
    </r>
    <r>
      <rPr>
        <sz val="12"/>
        <rFont val="ＭＳ 明朝"/>
        <family val="1"/>
      </rPr>
      <t>5     　</t>
    </r>
    <r>
      <rPr>
        <sz val="12"/>
        <rFont val="ＭＳ 明朝"/>
        <family val="1"/>
      </rPr>
      <t>年</t>
    </r>
  </si>
  <si>
    <r>
      <t>平</t>
    </r>
    <r>
      <rPr>
        <sz val="12"/>
        <rFont val="ＭＳ 明朝"/>
        <family val="1"/>
      </rPr>
      <t xml:space="preserve">  </t>
    </r>
    <r>
      <rPr>
        <sz val="12"/>
        <rFont val="ＭＳ 明朝"/>
        <family val="1"/>
      </rPr>
      <t>成</t>
    </r>
    <r>
      <rPr>
        <sz val="12"/>
        <rFont val="ＭＳ 明朝"/>
        <family val="1"/>
      </rPr>
      <t xml:space="preserve">  10  </t>
    </r>
    <r>
      <rPr>
        <sz val="12"/>
        <rFont val="ＭＳ 明朝"/>
        <family val="1"/>
      </rPr>
      <t>年</t>
    </r>
  </si>
  <si>
    <t xml:space="preserve"> 資料　総務省統計局「住宅・土地統計調査報告」</t>
  </si>
  <si>
    <r>
      <t xml:space="preserve"> </t>
    </r>
    <r>
      <rPr>
        <sz val="12"/>
        <rFont val="ＭＳ 明朝"/>
        <family val="1"/>
      </rPr>
      <t xml:space="preserve">注 </t>
    </r>
    <r>
      <rPr>
        <sz val="12"/>
        <rFont val="ＭＳ 明朝"/>
        <family val="1"/>
      </rPr>
      <t>1</t>
    </r>
    <r>
      <rPr>
        <sz val="12"/>
        <rFont val="ＭＳ 明朝"/>
        <family val="1"/>
      </rPr>
      <t>　総数には別世帯となっている子の居住地「不詳」を含む。</t>
    </r>
  </si>
  <si>
    <r>
      <t xml:space="preserve"> </t>
    </r>
    <r>
      <rPr>
        <sz val="12"/>
        <rFont val="ＭＳ 明朝"/>
        <family val="1"/>
      </rPr>
      <t xml:space="preserve">注 </t>
    </r>
    <r>
      <rPr>
        <sz val="12"/>
        <rFont val="ＭＳ 明朝"/>
        <family val="1"/>
      </rPr>
      <t>2</t>
    </r>
    <r>
      <rPr>
        <sz val="12"/>
        <rFont val="ＭＳ 明朝"/>
        <family val="1"/>
      </rPr>
      <t>　</t>
    </r>
    <r>
      <rPr>
        <sz val="12"/>
        <rFont val="ＭＳ 明朝"/>
        <family val="1"/>
      </rPr>
      <t>10</t>
    </r>
    <r>
      <rPr>
        <sz val="12"/>
        <rFont val="ＭＳ 明朝"/>
        <family val="1"/>
      </rPr>
      <t>位を四捨五入して</t>
    </r>
    <r>
      <rPr>
        <sz val="12"/>
        <rFont val="ＭＳ 明朝"/>
        <family val="1"/>
      </rPr>
      <t>100</t>
    </r>
    <r>
      <rPr>
        <sz val="12"/>
        <rFont val="ＭＳ 明朝"/>
        <family val="1"/>
      </rPr>
      <t>位までを有効数字と表記しているため、個々の数字の合計が必ずしも総数とは一致しない。</t>
    </r>
  </si>
  <si>
    <t xml:space="preserve"> 資料　総務省統計局「住宅・土地統計調査報告」</t>
  </si>
  <si>
    <t>いずれか一方が65歳以上の　　　　　　</t>
  </si>
  <si>
    <t>夫婦とも65歳以上の　　　　　　　　　　</t>
  </si>
  <si>
    <t xml:space="preserve"> 注　  10位を四捨五入して100位までを有効数字と表記しているため、個々の数字の合計が必ずしも総数とは一致しない。</t>
  </si>
  <si>
    <t>同 じ 建 物 又 は
同 じ 敷 地 内 に
住 ん  で  い  る</t>
  </si>
  <si>
    <t>項　　　　　　目</t>
  </si>
  <si>
    <t>総　　数</t>
  </si>
  <si>
    <t>一  緒  に
住んでいる</t>
  </si>
  <si>
    <r>
      <t>近 く</t>
    </r>
    <r>
      <rPr>
        <sz val="12"/>
        <rFont val="ＭＳ 明朝"/>
        <family val="1"/>
      </rPr>
      <t xml:space="preserve"> </t>
    </r>
    <r>
      <rPr>
        <sz val="12"/>
        <rFont val="ＭＳ 明朝"/>
        <family val="1"/>
      </rPr>
      <t>に</t>
    </r>
    <r>
      <rPr>
        <sz val="12"/>
        <rFont val="ＭＳ 明朝"/>
        <family val="1"/>
      </rPr>
      <t xml:space="preserve"> </t>
    </r>
    <r>
      <rPr>
        <sz val="12"/>
        <rFont val="ＭＳ 明朝"/>
        <family val="1"/>
      </rPr>
      <t>住</t>
    </r>
    <r>
      <rPr>
        <sz val="12"/>
        <rFont val="ＭＳ 明朝"/>
        <family val="1"/>
      </rPr>
      <t xml:space="preserve"> </t>
    </r>
    <r>
      <rPr>
        <sz val="12"/>
        <rFont val="ＭＳ 明朝"/>
        <family val="1"/>
      </rPr>
      <t>ん</t>
    </r>
    <r>
      <rPr>
        <sz val="12"/>
        <rFont val="ＭＳ 明朝"/>
        <family val="1"/>
      </rPr>
      <t xml:space="preserve"> </t>
    </r>
    <r>
      <rPr>
        <sz val="12"/>
        <rFont val="ＭＳ 明朝"/>
        <family val="1"/>
      </rPr>
      <t>で
い</t>
    </r>
    <r>
      <rPr>
        <sz val="12"/>
        <rFont val="ＭＳ 明朝"/>
        <family val="1"/>
      </rPr>
      <t xml:space="preserve"> </t>
    </r>
    <r>
      <rPr>
        <sz val="12"/>
        <rFont val="ＭＳ 明朝"/>
        <family val="1"/>
      </rPr>
      <t>る</t>
    </r>
    <r>
      <rPr>
        <sz val="12"/>
        <rFont val="ＭＳ 明朝"/>
        <family val="1"/>
      </rPr>
      <t xml:space="preserve"> </t>
    </r>
    <r>
      <rPr>
        <sz val="12"/>
        <rFont val="ＭＳ 明朝"/>
        <family val="1"/>
      </rPr>
      <t xml:space="preserve"> </t>
    </r>
    <r>
      <rPr>
        <sz val="12"/>
        <rFont val="ＭＳ 明朝"/>
        <family val="1"/>
      </rPr>
      <t xml:space="preserve"> </t>
    </r>
    <r>
      <rPr>
        <sz val="12"/>
        <rFont val="ＭＳ 明朝"/>
        <family val="1"/>
      </rPr>
      <t>(徒</t>
    </r>
    <r>
      <rPr>
        <sz val="12"/>
        <rFont val="ＭＳ 明朝"/>
        <family val="1"/>
      </rPr>
      <t xml:space="preserve"> </t>
    </r>
    <r>
      <rPr>
        <sz val="12"/>
        <rFont val="ＭＳ 明朝"/>
        <family val="1"/>
      </rPr>
      <t>歩</t>
    </r>
    <r>
      <rPr>
        <sz val="12"/>
        <rFont val="ＭＳ 明朝"/>
        <family val="1"/>
      </rPr>
      <t xml:space="preserve"> </t>
    </r>
    <r>
      <rPr>
        <sz val="12"/>
        <rFont val="ＭＳ 明朝"/>
        <family val="1"/>
      </rPr>
      <t>で
5</t>
    </r>
    <r>
      <rPr>
        <sz val="12"/>
        <rFont val="ＭＳ 明朝"/>
        <family val="1"/>
      </rPr>
      <t xml:space="preserve">  </t>
    </r>
    <r>
      <rPr>
        <sz val="12"/>
        <rFont val="ＭＳ 明朝"/>
        <family val="1"/>
      </rPr>
      <t>分</t>
    </r>
    <r>
      <rPr>
        <sz val="12"/>
        <rFont val="ＭＳ 明朝"/>
        <family val="1"/>
      </rPr>
      <t xml:space="preserve">  </t>
    </r>
    <r>
      <rPr>
        <sz val="12"/>
        <rFont val="ＭＳ 明朝"/>
        <family val="1"/>
      </rPr>
      <t>程</t>
    </r>
    <r>
      <rPr>
        <sz val="12"/>
        <rFont val="ＭＳ 明朝"/>
        <family val="1"/>
      </rPr>
      <t xml:space="preserve">  </t>
    </r>
    <r>
      <rPr>
        <sz val="12"/>
        <rFont val="ＭＳ 明朝"/>
        <family val="1"/>
      </rPr>
      <t>度)</t>
    </r>
  </si>
  <si>
    <r>
      <t>夫 婦</t>
    </r>
    <r>
      <rPr>
        <sz val="12"/>
        <rFont val="ＭＳ 明朝"/>
        <family val="1"/>
      </rPr>
      <t xml:space="preserve"> </t>
    </r>
    <r>
      <rPr>
        <sz val="12"/>
        <rFont val="ＭＳ 明朝"/>
        <family val="1"/>
      </rPr>
      <t>普</t>
    </r>
    <r>
      <rPr>
        <sz val="12"/>
        <rFont val="ＭＳ 明朝"/>
        <family val="1"/>
      </rPr>
      <t xml:space="preserve"> </t>
    </r>
    <r>
      <rPr>
        <sz val="12"/>
        <rFont val="ＭＳ 明朝"/>
        <family val="1"/>
      </rPr>
      <t>通</t>
    </r>
    <r>
      <rPr>
        <sz val="12"/>
        <rFont val="ＭＳ 明朝"/>
        <family val="1"/>
      </rPr>
      <t xml:space="preserve"> </t>
    </r>
    <r>
      <rPr>
        <sz val="12"/>
        <rFont val="ＭＳ 明朝"/>
        <family val="1"/>
      </rPr>
      <t>世</t>
    </r>
    <r>
      <rPr>
        <sz val="12"/>
        <rFont val="ＭＳ 明朝"/>
        <family val="1"/>
      </rPr>
      <t xml:space="preserve"> </t>
    </r>
    <r>
      <rPr>
        <sz val="12"/>
        <rFont val="ＭＳ 明朝"/>
        <family val="1"/>
      </rPr>
      <t>帯</t>
    </r>
    <r>
      <rPr>
        <sz val="12"/>
        <rFont val="ＭＳ 明朝"/>
        <family val="1"/>
      </rPr>
      <t xml:space="preserve"> </t>
    </r>
    <r>
      <rPr>
        <sz val="12"/>
        <rFont val="ＭＳ 明朝"/>
        <family val="1"/>
      </rPr>
      <t>総</t>
    </r>
    <r>
      <rPr>
        <sz val="12"/>
        <rFont val="ＭＳ 明朝"/>
        <family val="1"/>
      </rPr>
      <t xml:space="preserve"> </t>
    </r>
    <r>
      <rPr>
        <sz val="12"/>
        <rFont val="ＭＳ 明朝"/>
        <family val="1"/>
      </rPr>
      <t>数</t>
    </r>
    <r>
      <rPr>
        <sz val="12"/>
        <rFont val="ＭＳ 明朝"/>
        <family val="1"/>
      </rPr>
      <t xml:space="preserve"> </t>
    </r>
    <r>
      <rPr>
        <sz val="12"/>
        <rFont val="ＭＳ 明朝"/>
        <family val="1"/>
      </rPr>
      <t>（世帯）</t>
    </r>
  </si>
  <si>
    <t>別世帯の子はいない</t>
  </si>
  <si>
    <t>別世帯となっている子がいる</t>
  </si>
  <si>
    <t xml:space="preserve"> 資料  総務省統計局「住宅・土地統計調査報告」</t>
  </si>
  <si>
    <t xml:space="preserve"> 注 1 　総数には住宅の所有の関係「不詳」を含む。</t>
  </si>
  <si>
    <t xml:space="preserve"> 注 2 　10位を四捨五入して100位までを有効数字と表記しているため、個々の数字の合計が必ずしも総数とは一致しない。</t>
  </si>
  <si>
    <t xml:space="preserve">１０６　 着工建築物面積及び工事費 </t>
  </si>
  <si>
    <r>
      <t>(</t>
    </r>
    <r>
      <rPr>
        <sz val="12"/>
        <rFont val="ＭＳ 明朝"/>
        <family val="1"/>
      </rPr>
      <t xml:space="preserve">1) </t>
    </r>
    <r>
      <rPr>
        <sz val="12"/>
        <rFont val="ＭＳ 明朝"/>
        <family val="1"/>
      </rPr>
      <t>　建　築　主　別　面　積　及　び　工　事　費</t>
    </r>
  </si>
  <si>
    <t xml:space="preserve">１０６　着工建築物面積及び工事費（つづき） </t>
  </si>
  <si>
    <r>
      <t>(</t>
    </r>
    <r>
      <rPr>
        <sz val="12"/>
        <rFont val="ＭＳ 明朝"/>
        <family val="1"/>
      </rPr>
      <t xml:space="preserve">3)   </t>
    </r>
    <r>
      <rPr>
        <sz val="12"/>
        <rFont val="ＭＳ 明朝"/>
        <family val="1"/>
      </rPr>
      <t>　構　造　別　面　積　及　び　工　事　費</t>
    </r>
  </si>
  <si>
    <t xml:space="preserve">１０６ 　着工建築物面積及び工事費（つづき） </t>
  </si>
  <si>
    <t>(2)  　用　途　別　面　積　及 び 工　事　費</t>
  </si>
  <si>
    <r>
      <t xml:space="preserve">利　 </t>
    </r>
    <r>
      <rPr>
        <sz val="12"/>
        <rFont val="ＭＳ 明朝"/>
        <family val="1"/>
      </rPr>
      <t xml:space="preserve"> </t>
    </r>
    <r>
      <rPr>
        <sz val="12"/>
        <rFont val="ＭＳ 明朝"/>
        <family val="1"/>
      </rPr>
      <t>　　　　　用　　　</t>
    </r>
    <r>
      <rPr>
        <sz val="12"/>
        <rFont val="ＭＳ 明朝"/>
        <family val="1"/>
      </rPr>
      <t xml:space="preserve">  </t>
    </r>
    <r>
      <rPr>
        <sz val="12"/>
        <rFont val="ＭＳ 明朝"/>
        <family val="1"/>
      </rPr>
      <t>　　　関　　　　</t>
    </r>
    <r>
      <rPr>
        <sz val="12"/>
        <rFont val="ＭＳ 明朝"/>
        <family val="1"/>
      </rPr>
      <t xml:space="preserve">  </t>
    </r>
    <r>
      <rPr>
        <sz val="12"/>
        <rFont val="ＭＳ 明朝"/>
        <family val="1"/>
      </rPr>
      <t>　　係　</t>
    </r>
    <r>
      <rPr>
        <sz val="12"/>
        <rFont val="ＭＳ 明朝"/>
        <family val="1"/>
      </rPr>
      <t xml:space="preserve">  </t>
    </r>
    <r>
      <rPr>
        <sz val="12"/>
        <rFont val="ＭＳ 明朝"/>
        <family val="1"/>
      </rPr>
      <t>　　　　　別</t>
    </r>
  </si>
  <si>
    <r>
      <t>用 　　　　　　　　　　途　　　　</t>
    </r>
    <r>
      <rPr>
        <sz val="12"/>
        <rFont val="ＭＳ 明朝"/>
        <family val="1"/>
      </rPr>
      <t xml:space="preserve"> </t>
    </r>
    <r>
      <rPr>
        <sz val="12"/>
        <rFont val="ＭＳ 明朝"/>
        <family val="1"/>
      </rPr>
      <t>　　　　　　別</t>
    </r>
  </si>
  <si>
    <r>
      <t>(2)</t>
    </r>
    <r>
      <rPr>
        <sz val="12"/>
        <rFont val="ＭＳ 明朝"/>
        <family val="1"/>
      </rPr>
      <t xml:space="preserve">   </t>
    </r>
    <r>
      <rPr>
        <sz val="12"/>
        <rFont val="ＭＳ 明朝"/>
        <family val="1"/>
      </rPr>
      <t>　資　金　別　着　工　新　設　住　宅　戸　数</t>
    </r>
  </si>
  <si>
    <t>割　　合（％）</t>
  </si>
  <si>
    <r>
      <t>平</t>
    </r>
    <r>
      <rPr>
        <sz val="12"/>
        <rFont val="ＭＳ 明朝"/>
        <family val="1"/>
      </rPr>
      <t xml:space="preserve"> </t>
    </r>
    <r>
      <rPr>
        <sz val="12"/>
        <rFont val="ＭＳ 明朝"/>
        <family val="1"/>
      </rPr>
      <t>成</t>
    </r>
    <r>
      <rPr>
        <sz val="12"/>
        <rFont val="ＭＳ 明朝"/>
        <family val="1"/>
      </rPr>
      <t xml:space="preserve"> </t>
    </r>
    <r>
      <rPr>
        <sz val="12"/>
        <rFont val="ＭＳ 明朝"/>
        <family val="1"/>
      </rPr>
      <t>1</t>
    </r>
    <r>
      <rPr>
        <sz val="12"/>
        <rFont val="ＭＳ 明朝"/>
        <family val="1"/>
      </rPr>
      <t xml:space="preserve">0 </t>
    </r>
    <r>
      <rPr>
        <sz val="12"/>
        <rFont val="ＭＳ 明朝"/>
        <family val="1"/>
      </rPr>
      <t>年</t>
    </r>
  </si>
  <si>
    <r>
      <t>対</t>
    </r>
    <r>
      <rPr>
        <sz val="12"/>
        <rFont val="ＭＳ 明朝"/>
        <family val="1"/>
      </rPr>
      <t xml:space="preserve"> </t>
    </r>
    <r>
      <rPr>
        <sz val="12"/>
        <rFont val="ＭＳ 明朝"/>
        <family val="1"/>
      </rPr>
      <t>平</t>
    </r>
    <r>
      <rPr>
        <sz val="12"/>
        <rFont val="ＭＳ 明朝"/>
        <family val="1"/>
      </rPr>
      <t xml:space="preserve"> </t>
    </r>
    <r>
      <rPr>
        <sz val="12"/>
        <rFont val="ＭＳ 明朝"/>
        <family val="1"/>
      </rPr>
      <t>成</t>
    </r>
    <r>
      <rPr>
        <sz val="12"/>
        <rFont val="ＭＳ 明朝"/>
        <family val="1"/>
      </rPr>
      <t xml:space="preserve"> </t>
    </r>
    <r>
      <rPr>
        <sz val="12"/>
        <rFont val="ＭＳ 明朝"/>
        <family val="1"/>
      </rPr>
      <t>1</t>
    </r>
    <r>
      <rPr>
        <sz val="12"/>
        <rFont val="ＭＳ 明朝"/>
        <family val="1"/>
      </rPr>
      <t xml:space="preserve">0 </t>
    </r>
    <r>
      <rPr>
        <sz val="12"/>
        <rFont val="ＭＳ 明朝"/>
        <family val="1"/>
      </rPr>
      <t>年
増</t>
    </r>
    <r>
      <rPr>
        <sz val="12"/>
        <rFont val="ＭＳ 明朝"/>
        <family val="1"/>
      </rPr>
      <t xml:space="preserve"> </t>
    </r>
    <r>
      <rPr>
        <sz val="12"/>
        <rFont val="ＭＳ 明朝"/>
        <family val="1"/>
      </rPr>
      <t>減</t>
    </r>
    <r>
      <rPr>
        <sz val="12"/>
        <rFont val="ＭＳ 明朝"/>
        <family val="1"/>
      </rPr>
      <t xml:space="preserve"> </t>
    </r>
    <r>
      <rPr>
        <sz val="12"/>
        <rFont val="ＭＳ 明朝"/>
        <family val="1"/>
      </rPr>
      <t>率</t>
    </r>
    <r>
      <rPr>
        <sz val="12"/>
        <rFont val="ＭＳ 明朝"/>
        <family val="1"/>
      </rPr>
      <t>（％）</t>
    </r>
  </si>
  <si>
    <r>
      <t>鉄 骨</t>
    </r>
    <r>
      <rPr>
        <sz val="12"/>
        <rFont val="ＭＳ 明朝"/>
        <family val="1"/>
      </rPr>
      <t xml:space="preserve"> </t>
    </r>
    <r>
      <rPr>
        <sz val="12"/>
        <rFont val="ＭＳ 明朝"/>
        <family val="1"/>
      </rPr>
      <t>造</t>
    </r>
  </si>
  <si>
    <t>鉄 骨 ・ 鉄 筋
コンクリート造</t>
  </si>
  <si>
    <r>
      <t xml:space="preserve">木　　 </t>
    </r>
    <r>
      <rPr>
        <sz val="12"/>
        <rFont val="ＭＳ 明朝"/>
        <family val="1"/>
      </rPr>
      <t xml:space="preserve"> </t>
    </r>
    <r>
      <rPr>
        <sz val="12"/>
        <rFont val="ＭＳ 明朝"/>
        <family val="1"/>
      </rPr>
      <t>造</t>
    </r>
  </si>
  <si>
    <r>
      <t xml:space="preserve">総　　 </t>
    </r>
    <r>
      <rPr>
        <sz val="12"/>
        <rFont val="ＭＳ 明朝"/>
        <family val="1"/>
      </rPr>
      <t xml:space="preserve"> </t>
    </r>
    <r>
      <rPr>
        <sz val="12"/>
        <rFont val="ＭＳ 明朝"/>
        <family val="1"/>
      </rPr>
      <t>数</t>
    </r>
  </si>
  <si>
    <t>防 火 木 造</t>
  </si>
  <si>
    <r>
      <t>(3)   建　て　方、　構　造　別　住　宅　数</t>
    </r>
    <r>
      <rPr>
        <sz val="12"/>
        <rFont val="ＭＳ 明朝"/>
        <family val="1"/>
      </rPr>
      <t xml:space="preserve"> </t>
    </r>
    <r>
      <rPr>
        <sz val="12"/>
        <rFont val="ＭＳ 明朝"/>
        <family val="1"/>
      </rPr>
      <t>（平成15年10月1日現在）</t>
    </r>
  </si>
  <si>
    <r>
      <t xml:space="preserve">割 </t>
    </r>
    <r>
      <rPr>
        <sz val="12"/>
        <rFont val="ＭＳ 明朝"/>
        <family val="1"/>
      </rPr>
      <t xml:space="preserve">  </t>
    </r>
    <r>
      <rPr>
        <sz val="12"/>
        <rFont val="ＭＳ 明朝"/>
        <family val="1"/>
      </rPr>
      <t>合（％）</t>
    </r>
  </si>
  <si>
    <r>
      <t>実</t>
    </r>
    <r>
      <rPr>
        <sz val="12"/>
        <rFont val="ＭＳ 明朝"/>
        <family val="1"/>
      </rPr>
      <t xml:space="preserve"> </t>
    </r>
    <r>
      <rPr>
        <sz val="12"/>
        <rFont val="ＭＳ 明朝"/>
        <family val="1"/>
      </rPr>
      <t xml:space="preserve"> </t>
    </r>
    <r>
      <rPr>
        <sz val="12"/>
        <rFont val="ＭＳ 明朝"/>
        <family val="1"/>
      </rPr>
      <t xml:space="preserve"> </t>
    </r>
    <r>
      <rPr>
        <sz val="12"/>
        <rFont val="ＭＳ 明朝"/>
        <family val="1"/>
      </rPr>
      <t>数（世帯）</t>
    </r>
  </si>
  <si>
    <r>
      <t xml:space="preserve">実 </t>
    </r>
    <r>
      <rPr>
        <sz val="12"/>
        <rFont val="ＭＳ 明朝"/>
        <family val="1"/>
      </rPr>
      <t xml:space="preserve"> </t>
    </r>
    <r>
      <rPr>
        <sz val="12"/>
        <rFont val="ＭＳ 明朝"/>
        <family val="1"/>
      </rPr>
      <t xml:space="preserve"> 数（世帯）</t>
    </r>
  </si>
  <si>
    <r>
      <t xml:space="preserve">割 </t>
    </r>
    <r>
      <rPr>
        <sz val="12"/>
        <rFont val="ＭＳ 明朝"/>
        <family val="1"/>
      </rPr>
      <t xml:space="preserve"> </t>
    </r>
    <r>
      <rPr>
        <sz val="12"/>
        <rFont val="ＭＳ 明朝"/>
        <family val="1"/>
      </rPr>
      <t xml:space="preserve"> 合（％）</t>
    </r>
  </si>
  <si>
    <r>
      <t>65</t>
    </r>
    <r>
      <rPr>
        <sz val="12"/>
        <rFont val="ＭＳ 明朝"/>
        <family val="1"/>
      </rPr>
      <t xml:space="preserve"> </t>
    </r>
    <r>
      <rPr>
        <sz val="12"/>
        <rFont val="ＭＳ 明朝"/>
        <family val="1"/>
      </rPr>
      <t>歳</t>
    </r>
    <r>
      <rPr>
        <sz val="12"/>
        <rFont val="ＭＳ 明朝"/>
        <family val="1"/>
      </rPr>
      <t xml:space="preserve"> </t>
    </r>
    <r>
      <rPr>
        <sz val="12"/>
        <rFont val="ＭＳ 明朝"/>
        <family val="1"/>
      </rPr>
      <t>以</t>
    </r>
    <r>
      <rPr>
        <sz val="12"/>
        <rFont val="ＭＳ 明朝"/>
        <family val="1"/>
      </rPr>
      <t xml:space="preserve"> </t>
    </r>
    <r>
      <rPr>
        <sz val="12"/>
        <rFont val="ＭＳ 明朝"/>
        <family val="1"/>
      </rPr>
      <t>上</t>
    </r>
    <r>
      <rPr>
        <sz val="12"/>
        <rFont val="ＭＳ 明朝"/>
        <family val="1"/>
      </rPr>
      <t xml:space="preserve"> </t>
    </r>
    <r>
      <rPr>
        <sz val="12"/>
        <rFont val="ＭＳ 明朝"/>
        <family val="1"/>
      </rPr>
      <t>の</t>
    </r>
    <r>
      <rPr>
        <sz val="12"/>
        <rFont val="ＭＳ 明朝"/>
        <family val="1"/>
      </rPr>
      <t xml:space="preserve"> </t>
    </r>
    <r>
      <rPr>
        <sz val="12"/>
        <rFont val="ＭＳ 明朝"/>
        <family val="1"/>
      </rPr>
      <t>単</t>
    </r>
    <r>
      <rPr>
        <sz val="12"/>
        <rFont val="ＭＳ 明朝"/>
        <family val="1"/>
      </rPr>
      <t xml:space="preserve"> </t>
    </r>
    <r>
      <rPr>
        <sz val="12"/>
        <rFont val="ＭＳ 明朝"/>
        <family val="1"/>
      </rPr>
      <t>身</t>
    </r>
    <r>
      <rPr>
        <sz val="12"/>
        <rFont val="ＭＳ 明朝"/>
        <family val="1"/>
      </rPr>
      <t xml:space="preserve"> </t>
    </r>
    <r>
      <rPr>
        <sz val="12"/>
        <rFont val="ＭＳ 明朝"/>
        <family val="1"/>
      </rPr>
      <t>普</t>
    </r>
    <r>
      <rPr>
        <sz val="12"/>
        <rFont val="ＭＳ 明朝"/>
        <family val="1"/>
      </rPr>
      <t xml:space="preserve"> </t>
    </r>
    <r>
      <rPr>
        <sz val="12"/>
        <rFont val="ＭＳ 明朝"/>
        <family val="1"/>
      </rPr>
      <t>通</t>
    </r>
    <r>
      <rPr>
        <sz val="12"/>
        <rFont val="ＭＳ 明朝"/>
        <family val="1"/>
      </rPr>
      <t xml:space="preserve"> </t>
    </r>
    <r>
      <rPr>
        <sz val="12"/>
        <rFont val="ＭＳ 明朝"/>
        <family val="1"/>
      </rPr>
      <t>世</t>
    </r>
    <r>
      <rPr>
        <sz val="12"/>
        <rFont val="ＭＳ 明朝"/>
        <family val="1"/>
      </rPr>
      <t xml:space="preserve"> </t>
    </r>
    <r>
      <rPr>
        <sz val="12"/>
        <rFont val="ＭＳ 明朝"/>
        <family val="1"/>
      </rPr>
      <t>帯</t>
    </r>
  </si>
  <si>
    <r>
      <t xml:space="preserve">総　　　　　　　　 </t>
    </r>
    <r>
      <rPr>
        <sz val="12"/>
        <rFont val="ＭＳ 明朝"/>
        <family val="1"/>
      </rPr>
      <t xml:space="preserve"> </t>
    </r>
    <r>
      <rPr>
        <sz val="12"/>
        <rFont val="ＭＳ 明朝"/>
        <family val="1"/>
      </rPr>
      <t>数　　（世帯）</t>
    </r>
  </si>
  <si>
    <r>
      <t>(</t>
    </r>
    <r>
      <rPr>
        <sz val="12"/>
        <rFont val="ＭＳ 明朝"/>
        <family val="1"/>
      </rPr>
      <t xml:space="preserve">7) </t>
    </r>
    <r>
      <rPr>
        <sz val="12"/>
        <rFont val="ＭＳ 明朝"/>
        <family val="1"/>
      </rPr>
      <t>　高齢者主世帯居住住宅所有関係及び建て方（平成</t>
    </r>
    <r>
      <rPr>
        <sz val="12"/>
        <rFont val="ＭＳ 明朝"/>
        <family val="1"/>
      </rPr>
      <t>15</t>
    </r>
    <r>
      <rPr>
        <sz val="12"/>
        <rFont val="ＭＳ 明朝"/>
        <family val="1"/>
      </rPr>
      <t>年</t>
    </r>
    <r>
      <rPr>
        <sz val="12"/>
        <rFont val="ＭＳ 明朝"/>
        <family val="1"/>
      </rPr>
      <t>10</t>
    </r>
    <r>
      <rPr>
        <sz val="12"/>
        <rFont val="ＭＳ 明朝"/>
        <family val="1"/>
      </rPr>
      <t>月</t>
    </r>
    <r>
      <rPr>
        <sz val="12"/>
        <rFont val="ＭＳ 明朝"/>
        <family val="1"/>
      </rPr>
      <t>1</t>
    </r>
    <r>
      <rPr>
        <sz val="12"/>
        <rFont val="ＭＳ 明朝"/>
        <family val="1"/>
      </rPr>
      <t>日現在）</t>
    </r>
  </si>
  <si>
    <t>-</t>
  </si>
  <si>
    <r>
      <t xml:space="preserve">   </t>
    </r>
    <r>
      <rPr>
        <sz val="12"/>
        <rFont val="ＭＳ 明朝"/>
        <family val="1"/>
      </rPr>
      <t>14</t>
    </r>
  </si>
  <si>
    <r>
      <t xml:space="preserve">   </t>
    </r>
    <r>
      <rPr>
        <sz val="12"/>
        <rFont val="ＭＳ 明朝"/>
        <family val="1"/>
      </rPr>
      <t>15</t>
    </r>
  </si>
  <si>
    <r>
      <t xml:space="preserve">   </t>
    </r>
    <r>
      <rPr>
        <sz val="12"/>
        <rFont val="ＭＳ 明朝"/>
        <family val="1"/>
      </rPr>
      <t>16</t>
    </r>
  </si>
  <si>
    <t xml:space="preserve">  17</t>
  </si>
  <si>
    <r>
      <t xml:space="preserve">       </t>
    </r>
    <r>
      <rPr>
        <sz val="12"/>
        <rFont val="ＭＳ 明朝"/>
        <family val="1"/>
      </rPr>
      <t>2</t>
    </r>
  </si>
  <si>
    <r>
      <t xml:space="preserve">       </t>
    </r>
    <r>
      <rPr>
        <sz val="12"/>
        <rFont val="ＭＳ 明朝"/>
        <family val="1"/>
      </rPr>
      <t>3</t>
    </r>
  </si>
  <si>
    <r>
      <t xml:space="preserve">       </t>
    </r>
    <r>
      <rPr>
        <sz val="12"/>
        <rFont val="ＭＳ 明朝"/>
        <family val="1"/>
      </rPr>
      <t>4</t>
    </r>
  </si>
  <si>
    <r>
      <t xml:space="preserve">       </t>
    </r>
    <r>
      <rPr>
        <sz val="12"/>
        <rFont val="ＭＳ 明朝"/>
        <family val="1"/>
      </rPr>
      <t>5</t>
    </r>
  </si>
  <si>
    <r>
      <t xml:space="preserve">       </t>
    </r>
    <r>
      <rPr>
        <sz val="12"/>
        <rFont val="ＭＳ 明朝"/>
        <family val="1"/>
      </rPr>
      <t>6</t>
    </r>
  </si>
  <si>
    <r>
      <t xml:space="preserve">       </t>
    </r>
    <r>
      <rPr>
        <sz val="12"/>
        <rFont val="ＭＳ 明朝"/>
        <family val="1"/>
      </rPr>
      <t>7</t>
    </r>
  </si>
  <si>
    <r>
      <t xml:space="preserve">       </t>
    </r>
    <r>
      <rPr>
        <sz val="12"/>
        <rFont val="ＭＳ 明朝"/>
        <family val="1"/>
      </rPr>
      <t>8</t>
    </r>
  </si>
  <si>
    <r>
      <t xml:space="preserve">       </t>
    </r>
    <r>
      <rPr>
        <sz val="12"/>
        <rFont val="ＭＳ 明朝"/>
        <family val="1"/>
      </rPr>
      <t>9</t>
    </r>
  </si>
  <si>
    <r>
      <t xml:space="preserve">      </t>
    </r>
    <r>
      <rPr>
        <sz val="12"/>
        <rFont val="ＭＳ 明朝"/>
        <family val="1"/>
      </rPr>
      <t>10</t>
    </r>
  </si>
  <si>
    <r>
      <t xml:space="preserve">      </t>
    </r>
    <r>
      <rPr>
        <sz val="12"/>
        <rFont val="ＭＳ 明朝"/>
        <family val="1"/>
      </rPr>
      <t>11</t>
    </r>
  </si>
  <si>
    <r>
      <t xml:space="preserve">      </t>
    </r>
    <r>
      <rPr>
        <sz val="12"/>
        <rFont val="ＭＳ 明朝"/>
        <family val="1"/>
      </rPr>
      <t>12</t>
    </r>
  </si>
  <si>
    <t>－</t>
  </si>
  <si>
    <t>－</t>
  </si>
  <si>
    <t xml:space="preserve">   17</t>
  </si>
  <si>
    <r>
      <t xml:space="preserve">   </t>
    </r>
    <r>
      <rPr>
        <sz val="12"/>
        <rFont val="ＭＳ 明朝"/>
        <family val="1"/>
      </rPr>
      <t>63</t>
    </r>
  </si>
  <si>
    <r>
      <t xml:space="preserve">  </t>
    </r>
    <r>
      <rPr>
        <sz val="12"/>
        <rFont val="ＭＳ 明朝"/>
        <family val="1"/>
      </rPr>
      <t>10</t>
    </r>
  </si>
  <si>
    <t xml:space="preserve">  15</t>
  </si>
  <si>
    <r>
      <t xml:space="preserve">   </t>
    </r>
    <r>
      <rPr>
        <sz val="12"/>
        <rFont val="ＭＳ 明朝"/>
        <family val="1"/>
      </rPr>
      <t>63</t>
    </r>
  </si>
  <si>
    <r>
      <t xml:space="preserve">   </t>
    </r>
    <r>
      <rPr>
        <sz val="12"/>
        <rFont val="ＭＳ 明朝"/>
        <family val="1"/>
      </rPr>
      <t>10</t>
    </r>
  </si>
  <si>
    <t xml:space="preserve">   15</t>
  </si>
  <si>
    <t>建築及び住宅 203</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</si>
</sst>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Red]\-#,##0\ "/>
    <numFmt numFmtId="177" formatCode="#,##0_ "/>
    <numFmt numFmtId="178" formatCode="0.0"/>
    <numFmt numFmtId="179" formatCode="#,##0.0_ ;[Red]\-#,##0.0\ "/>
    <numFmt numFmtId="180" formatCode="#,##0.0"/>
    <numFmt numFmtId="181" formatCode="#,##0.0;[Red]\-#,##0.0"/>
    <numFmt numFmtId="182" formatCode="#,##0.0_);[Red]\(#,##0.0\)"/>
    <numFmt numFmtId="183" formatCode="#,##0_);[Red]\(#,##0\)"/>
    <numFmt numFmtId="184" formatCode="0_ ;[Red]\-0\ "/>
    <numFmt numFmtId="185" formatCode="0_);[Red]\(0\)"/>
    <numFmt numFmtId="186" formatCode="#,##0;[Red]#,##0"/>
  </numFmts>
  <fonts count="52">
    <font>
      <sz val="12"/>
      <name val="ＭＳ 明朝"/>
      <family val="1"/>
    </font>
    <font>
      <b/>
      <sz val="12"/>
      <name val="ＭＳ 明朝"/>
      <family val="1"/>
    </font>
    <font>
      <i/>
      <sz val="12"/>
      <name val="ＭＳ 明朝"/>
      <family val="1"/>
    </font>
    <font>
      <b/>
      <i/>
      <sz val="12"/>
      <name val="ＭＳ 明朝"/>
      <family val="1"/>
    </font>
    <font>
      <u val="single"/>
      <sz val="9"/>
      <color indexed="12"/>
      <name val="ＭＳ 明朝"/>
      <family val="1"/>
    </font>
    <font>
      <u val="single"/>
      <sz val="9"/>
      <color indexed="36"/>
      <name val="ＭＳ 明朝"/>
      <family val="1"/>
    </font>
    <font>
      <sz val="14"/>
      <name val="ＭＳ 明朝"/>
      <family val="1"/>
    </font>
    <font>
      <sz val="6"/>
      <name val="ＭＳ 明朝"/>
      <family val="1"/>
    </font>
    <font>
      <sz val="11"/>
      <name val="ＭＳ 明朝"/>
      <family val="1"/>
    </font>
    <font>
      <sz val="6"/>
      <name val="ＭＳ Ｐ明朝"/>
      <family val="1"/>
    </font>
    <font>
      <sz val="14"/>
      <name val="ＭＳ ゴシック"/>
      <family val="3"/>
    </font>
    <font>
      <sz val="12"/>
      <name val="ＭＳ ゴシック"/>
      <family val="3"/>
    </font>
    <font>
      <b/>
      <sz val="12"/>
      <name val="ＭＳ ゴシック"/>
      <family val="3"/>
    </font>
    <font>
      <sz val="10"/>
      <name val="ＭＳ 明朝"/>
      <family val="1"/>
    </font>
    <font>
      <b/>
      <sz val="14"/>
      <name val="ＭＳ 明朝"/>
      <family val="1"/>
    </font>
    <font>
      <b/>
      <sz val="16"/>
      <name val="ＭＳ ゴシック"/>
      <family val="3"/>
    </font>
    <font>
      <b/>
      <sz val="14"/>
      <name val="ＭＳ ゴシック"/>
      <family val="3"/>
    </font>
    <font>
      <sz val="9"/>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8"/>
      </left>
      <right>
        <color indexed="63"/>
      </right>
      <top>
        <color indexed="63"/>
      </top>
      <bottom>
        <color indexed="63"/>
      </bottom>
    </border>
    <border>
      <left>
        <color indexed="63"/>
      </left>
      <right>
        <color indexed="63"/>
      </right>
      <top>
        <color indexed="63"/>
      </top>
      <bottom style="thin"/>
    </border>
    <border>
      <left style="thin">
        <color indexed="8"/>
      </left>
      <right style="thin">
        <color indexed="8"/>
      </right>
      <top style="thin">
        <color indexed="8"/>
      </top>
      <bottom style="thin">
        <color indexed="8"/>
      </bottom>
    </border>
    <border>
      <left>
        <color indexed="63"/>
      </left>
      <right style="thin">
        <color indexed="8"/>
      </right>
      <top>
        <color indexed="63"/>
      </top>
      <bottom style="thin">
        <color indexed="8"/>
      </bottom>
    </border>
    <border>
      <left>
        <color indexed="63"/>
      </left>
      <right style="thin">
        <color indexed="8"/>
      </right>
      <top>
        <color indexed="63"/>
      </top>
      <bottom>
        <color indexed="63"/>
      </bottom>
    </border>
    <border>
      <left>
        <color indexed="63"/>
      </left>
      <right>
        <color indexed="63"/>
      </right>
      <top>
        <color indexed="63"/>
      </top>
      <bottom style="thin">
        <color indexed="8"/>
      </bottom>
    </border>
    <border>
      <left style="thin">
        <color indexed="8"/>
      </left>
      <right>
        <color indexed="63"/>
      </right>
      <top>
        <color indexed="63"/>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color indexed="63"/>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style="thin">
        <color indexed="8"/>
      </bottom>
    </border>
    <border>
      <left style="thin"/>
      <right style="thin"/>
      <top style="thin"/>
      <bottom style="thin"/>
    </border>
    <border>
      <left style="thin"/>
      <right>
        <color indexed="63"/>
      </right>
      <top style="thin"/>
      <bottom style="thin"/>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color indexed="8"/>
      </left>
      <right>
        <color indexed="63"/>
      </right>
      <top>
        <color indexed="63"/>
      </top>
      <bottom style="thin"/>
    </border>
    <border>
      <left style="thin">
        <color indexed="8"/>
      </left>
      <right>
        <color indexed="63"/>
      </right>
      <top style="medium">
        <color indexed="8"/>
      </top>
      <bottom style="thin">
        <color indexed="8"/>
      </bottom>
    </border>
    <border>
      <left>
        <color indexed="63"/>
      </left>
      <right style="thin">
        <color indexed="8"/>
      </right>
      <top style="medium">
        <color indexed="8"/>
      </top>
      <bottom style="thin">
        <color indexed="8"/>
      </bottom>
    </border>
    <border>
      <left>
        <color indexed="63"/>
      </left>
      <right style="thin"/>
      <top style="thin"/>
      <bottom>
        <color indexed="63"/>
      </bottom>
    </border>
    <border>
      <left>
        <color indexed="63"/>
      </left>
      <right style="thin"/>
      <top>
        <color indexed="63"/>
      </top>
      <bottom style="thin"/>
    </border>
    <border>
      <left>
        <color indexed="63"/>
      </left>
      <right>
        <color indexed="63"/>
      </right>
      <top style="medium">
        <color indexed="8"/>
      </top>
      <bottom style="thin">
        <color indexed="8"/>
      </bottom>
    </border>
    <border>
      <left>
        <color indexed="63"/>
      </left>
      <right style="thin">
        <color indexed="8"/>
      </right>
      <top style="medium">
        <color indexed="8"/>
      </top>
      <bottom>
        <color indexed="63"/>
      </bottom>
    </border>
    <border>
      <left>
        <color indexed="63"/>
      </left>
      <right style="double">
        <color indexed="8"/>
      </right>
      <top style="medium">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style="double">
        <color indexed="8"/>
      </right>
      <top style="thin">
        <color indexed="8"/>
      </top>
      <bottom>
        <color indexed="63"/>
      </bottom>
    </border>
    <border>
      <left style="thin">
        <color indexed="8"/>
      </left>
      <right style="double">
        <color indexed="8"/>
      </right>
      <top>
        <color indexed="63"/>
      </top>
      <bottom style="thin">
        <color indexed="8"/>
      </bottom>
    </border>
    <border>
      <left style="thin">
        <color indexed="8"/>
      </left>
      <right style="thin">
        <color indexed="8"/>
      </right>
      <top style="medium">
        <color indexed="8"/>
      </top>
      <bottom>
        <color indexed="63"/>
      </bottom>
    </border>
    <border>
      <left style="thin">
        <color indexed="8"/>
      </left>
      <right>
        <color indexed="63"/>
      </right>
      <top style="medium">
        <color indexed="8"/>
      </top>
      <bottom>
        <color indexed="63"/>
      </bottom>
    </border>
    <border>
      <left>
        <color indexed="63"/>
      </left>
      <right>
        <color indexed="63"/>
      </right>
      <top style="thin">
        <color indexed="8"/>
      </top>
      <bottom style="thin">
        <color indexed="8"/>
      </bottom>
    </border>
    <border>
      <left>
        <color indexed="63"/>
      </left>
      <right>
        <color indexed="63"/>
      </right>
      <top style="medium">
        <color indexed="8"/>
      </top>
      <bottom>
        <color indexed="63"/>
      </bottom>
    </border>
    <border>
      <left style="thin">
        <color indexed="8"/>
      </left>
      <right style="thin">
        <color indexed="8"/>
      </right>
      <top>
        <color indexed="63"/>
      </top>
      <bottom>
        <color indexed="63"/>
      </bottom>
    </border>
    <border>
      <left>
        <color indexed="63"/>
      </left>
      <right style="thin">
        <color indexed="8"/>
      </right>
      <top>
        <color indexed="63"/>
      </top>
      <bottom style="thin"/>
    </border>
    <border>
      <left style="thin">
        <color indexed="8"/>
      </left>
      <right>
        <color indexed="63"/>
      </right>
      <top style="medium"/>
      <bottom style="thin">
        <color indexed="8"/>
      </bottom>
    </border>
    <border>
      <left>
        <color indexed="63"/>
      </left>
      <right>
        <color indexed="63"/>
      </right>
      <top style="medium"/>
      <bottom style="thin">
        <color indexed="8"/>
      </bottom>
    </border>
    <border>
      <left>
        <color indexed="63"/>
      </left>
      <right style="thin">
        <color indexed="8"/>
      </right>
      <top style="medium"/>
      <bottom style="thin">
        <color indexed="8"/>
      </bottom>
    </border>
    <border>
      <left style="thin">
        <color indexed="8"/>
      </left>
      <right>
        <color indexed="63"/>
      </right>
      <top style="thin"/>
      <bottom>
        <color indexed="63"/>
      </bottom>
    </border>
    <border>
      <left style="thin"/>
      <right>
        <color indexed="63"/>
      </right>
      <top style="medium"/>
      <bottom>
        <color indexed="63"/>
      </bottom>
    </border>
    <border>
      <left>
        <color indexed="63"/>
      </left>
      <right>
        <color indexed="63"/>
      </right>
      <top style="medium"/>
      <bottom>
        <color indexed="63"/>
      </bottom>
    </border>
    <border>
      <left>
        <color indexed="63"/>
      </left>
      <right style="thin">
        <color indexed="8"/>
      </right>
      <top style="thin"/>
      <bottom>
        <color indexed="63"/>
      </bottom>
    </border>
    <border>
      <left>
        <color indexed="63"/>
      </left>
      <right style="thin">
        <color indexed="8"/>
      </right>
      <top style="medium"/>
      <bottom>
        <color indexed="63"/>
      </bottom>
    </border>
    <border>
      <left>
        <color indexed="63"/>
      </left>
      <right>
        <color indexed="63"/>
      </right>
      <top style="medium"/>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5" fillId="0" borderId="0" applyNumberFormat="0" applyFill="0" applyBorder="0" applyAlignment="0" applyProtection="0"/>
    <xf numFmtId="0" fontId="6" fillId="0" borderId="0">
      <alignment/>
      <protection/>
    </xf>
    <xf numFmtId="0" fontId="51" fillId="32" borderId="0" applyNumberFormat="0" applyBorder="0" applyAlignment="0" applyProtection="0"/>
  </cellStyleXfs>
  <cellXfs count="451">
    <xf numFmtId="0" fontId="0" fillId="0" borderId="0" xfId="0" applyAlignment="1">
      <alignment/>
    </xf>
    <xf numFmtId="0" fontId="8" fillId="0" borderId="0" xfId="0" applyFont="1" applyFill="1" applyAlignment="1">
      <alignment vertical="top"/>
    </xf>
    <xf numFmtId="0" fontId="8" fillId="0" borderId="0" xfId="0" applyFont="1" applyFill="1" applyAlignment="1">
      <alignment horizontal="right" vertical="top"/>
    </xf>
    <xf numFmtId="0" fontId="0" fillId="0" borderId="0" xfId="0" applyFont="1" applyFill="1" applyAlignment="1">
      <alignment vertical="center"/>
    </xf>
    <xf numFmtId="0" fontId="10" fillId="0" borderId="0"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0" fillId="0" borderId="0" xfId="0" applyFont="1" applyFill="1" applyBorder="1" applyAlignment="1" applyProtection="1">
      <alignment horizontal="center" vertical="center"/>
      <protection/>
    </xf>
    <xf numFmtId="0" fontId="0" fillId="0" borderId="0" xfId="0" applyFont="1" applyFill="1" applyAlignment="1">
      <alignment horizontal="right" vertical="center"/>
    </xf>
    <xf numFmtId="37" fontId="11" fillId="0" borderId="0" xfId="0" applyNumberFormat="1" applyFont="1" applyFill="1" applyBorder="1" applyAlignment="1" applyProtection="1">
      <alignment vertical="center"/>
      <protection/>
    </xf>
    <xf numFmtId="37" fontId="12" fillId="0" borderId="0" xfId="0" applyNumberFormat="1" applyFont="1" applyFill="1" applyBorder="1" applyAlignment="1" applyProtection="1">
      <alignment vertical="center"/>
      <protection/>
    </xf>
    <xf numFmtId="37" fontId="1" fillId="0" borderId="0" xfId="0" applyNumberFormat="1" applyFont="1" applyFill="1" applyBorder="1" applyAlignment="1" applyProtection="1">
      <alignment vertical="center"/>
      <protection/>
    </xf>
    <xf numFmtId="37" fontId="0" fillId="0" borderId="0" xfId="0" applyNumberFormat="1" applyFont="1" applyFill="1" applyAlignment="1" applyProtection="1">
      <alignment horizontal="right" vertical="center"/>
      <protection/>
    </xf>
    <xf numFmtId="0" fontId="0" fillId="0" borderId="10" xfId="0" applyFont="1" applyFill="1" applyBorder="1" applyAlignment="1" applyProtection="1">
      <alignment horizontal="center" vertical="center"/>
      <protection/>
    </xf>
    <xf numFmtId="3" fontId="0" fillId="0" borderId="0" xfId="0" applyNumberFormat="1" applyFont="1" applyFill="1" applyAlignment="1">
      <alignment vertical="center"/>
    </xf>
    <xf numFmtId="183" fontId="0" fillId="0" borderId="0" xfId="0" applyNumberFormat="1" applyFont="1" applyFill="1" applyAlignment="1">
      <alignment vertical="center"/>
    </xf>
    <xf numFmtId="3" fontId="0" fillId="0" borderId="11" xfId="0" applyNumberFormat="1" applyFont="1" applyFill="1" applyBorder="1" applyAlignment="1">
      <alignment vertical="center"/>
    </xf>
    <xf numFmtId="0" fontId="0" fillId="0" borderId="11" xfId="0" applyFont="1" applyFill="1" applyBorder="1" applyAlignment="1">
      <alignment horizontal="right" vertical="center"/>
    </xf>
    <xf numFmtId="183" fontId="0" fillId="0" borderId="11" xfId="0" applyNumberFormat="1" applyFont="1" applyFill="1" applyBorder="1" applyAlignment="1">
      <alignment vertical="center"/>
    </xf>
    <xf numFmtId="0" fontId="0" fillId="0" borderId="0" xfId="0" applyFont="1" applyFill="1" applyAlignment="1">
      <alignment/>
    </xf>
    <xf numFmtId="0" fontId="10" fillId="0" borderId="0" xfId="0" applyFont="1" applyFill="1" applyBorder="1" applyAlignment="1">
      <alignment horizontal="center" vertical="center"/>
    </xf>
    <xf numFmtId="0" fontId="0" fillId="0" borderId="0" xfId="0" applyFont="1" applyFill="1" applyBorder="1" applyAlignment="1">
      <alignment horizontal="center" vertical="center"/>
    </xf>
    <xf numFmtId="37" fontId="11" fillId="0" borderId="0" xfId="0" applyNumberFormat="1" applyFont="1" applyFill="1" applyAlignment="1" applyProtection="1">
      <alignment horizontal="right" vertical="center"/>
      <protection/>
    </xf>
    <xf numFmtId="38" fontId="0" fillId="0" borderId="0" xfId="0" applyNumberFormat="1" applyFont="1" applyFill="1" applyAlignment="1">
      <alignment vertical="center"/>
    </xf>
    <xf numFmtId="0" fontId="0" fillId="0" borderId="0" xfId="0" applyFont="1" applyFill="1" applyBorder="1" applyAlignment="1">
      <alignment vertical="center"/>
    </xf>
    <xf numFmtId="0" fontId="8" fillId="0" borderId="0" xfId="0" applyFont="1" applyFill="1" applyBorder="1" applyAlignment="1">
      <alignment horizontal="distributed" vertical="center" wrapText="1"/>
    </xf>
    <xf numFmtId="38" fontId="11" fillId="0" borderId="0" xfId="0" applyNumberFormat="1" applyFont="1" applyFill="1" applyBorder="1" applyAlignment="1">
      <alignment vertical="center"/>
    </xf>
    <xf numFmtId="0" fontId="14" fillId="0" borderId="0" xfId="0" applyFont="1" applyFill="1" applyBorder="1" applyAlignment="1" applyProtection="1">
      <alignment horizontal="center" vertical="center"/>
      <protection/>
    </xf>
    <xf numFmtId="0" fontId="0" fillId="0" borderId="0" xfId="0" applyFont="1" applyFill="1" applyAlignment="1" applyProtection="1">
      <alignment vertical="center"/>
      <protection/>
    </xf>
    <xf numFmtId="0" fontId="8" fillId="0" borderId="12" xfId="0" applyFont="1" applyFill="1" applyBorder="1" applyAlignment="1" applyProtection="1">
      <alignment horizontal="center" vertical="center" shrinkToFit="1"/>
      <protection/>
    </xf>
    <xf numFmtId="0" fontId="13" fillId="0" borderId="13" xfId="0" applyFont="1" applyFill="1" applyBorder="1" applyAlignment="1" applyProtection="1">
      <alignment horizontal="center" vertical="center"/>
      <protection/>
    </xf>
    <xf numFmtId="37" fontId="12" fillId="0" borderId="10" xfId="0" applyNumberFormat="1" applyFont="1" applyFill="1" applyBorder="1" applyAlignment="1" applyProtection="1">
      <alignment vertical="center"/>
      <protection/>
    </xf>
    <xf numFmtId="0" fontId="11" fillId="0" borderId="0" xfId="0" applyFont="1" applyFill="1" applyBorder="1" applyAlignment="1" applyProtection="1" quotePrefix="1">
      <alignment vertical="center"/>
      <protection/>
    </xf>
    <xf numFmtId="0" fontId="11" fillId="0" borderId="14" xfId="0" applyFont="1" applyFill="1" applyBorder="1" applyAlignment="1">
      <alignment vertical="center"/>
    </xf>
    <xf numFmtId="37" fontId="11" fillId="0" borderId="10" xfId="0" applyNumberFormat="1" applyFont="1" applyFill="1" applyBorder="1" applyAlignment="1" applyProtection="1">
      <alignment vertical="center"/>
      <protection/>
    </xf>
    <xf numFmtId="0" fontId="0" fillId="0" borderId="0" xfId="0" applyFont="1" applyFill="1" applyBorder="1" applyAlignment="1" applyProtection="1">
      <alignment vertical="center"/>
      <protection/>
    </xf>
    <xf numFmtId="178" fontId="12" fillId="0" borderId="10" xfId="0" applyNumberFormat="1" applyFont="1" applyFill="1" applyBorder="1" applyAlignment="1" applyProtection="1">
      <alignment vertical="center"/>
      <protection/>
    </xf>
    <xf numFmtId="178" fontId="12" fillId="0" borderId="0" xfId="0" applyNumberFormat="1" applyFont="1" applyFill="1" applyBorder="1" applyAlignment="1" applyProtection="1">
      <alignment vertical="center"/>
      <protection/>
    </xf>
    <xf numFmtId="0" fontId="11" fillId="0" borderId="0" xfId="0" applyFont="1" applyFill="1" applyBorder="1" applyAlignment="1" applyProtection="1">
      <alignment vertical="center"/>
      <protection/>
    </xf>
    <xf numFmtId="0" fontId="0" fillId="0" borderId="0" xfId="0" applyFont="1" applyFill="1" applyAlignment="1">
      <alignment vertical="top"/>
    </xf>
    <xf numFmtId="0" fontId="0" fillId="0" borderId="0" xfId="0" applyFont="1" applyFill="1" applyAlignment="1">
      <alignment vertical="center"/>
    </xf>
    <xf numFmtId="0" fontId="0"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Continuous" vertical="center"/>
      <protection/>
    </xf>
    <xf numFmtId="0" fontId="0" fillId="0" borderId="0" xfId="0" applyFont="1" applyFill="1" applyAlignment="1">
      <alignment horizontal="right" vertical="center"/>
    </xf>
    <xf numFmtId="0" fontId="0" fillId="0" borderId="0" xfId="0" applyFont="1" applyFill="1" applyBorder="1" applyAlignment="1" applyProtection="1">
      <alignment horizontal="right" vertical="center"/>
      <protection/>
    </xf>
    <xf numFmtId="0" fontId="0" fillId="0" borderId="13" xfId="0" applyFont="1" applyFill="1" applyBorder="1" applyAlignment="1">
      <alignment horizontal="center" vertical="center"/>
    </xf>
    <xf numFmtId="0" fontId="0" fillId="0" borderId="13" xfId="0" applyFont="1" applyFill="1" applyBorder="1" applyAlignment="1" applyProtection="1">
      <alignment horizontal="center" vertical="center"/>
      <protection/>
    </xf>
    <xf numFmtId="0" fontId="0" fillId="0" borderId="15" xfId="0" applyFont="1" applyFill="1" applyBorder="1" applyAlignment="1" applyProtection="1">
      <alignment horizontal="center" vertical="center"/>
      <protection/>
    </xf>
    <xf numFmtId="0" fontId="0" fillId="0" borderId="14" xfId="0" applyFont="1" applyFill="1" applyBorder="1" applyAlignment="1" applyProtection="1">
      <alignment horizontal="center" vertical="center"/>
      <protection/>
    </xf>
    <xf numFmtId="37" fontId="0" fillId="0" borderId="0" xfId="0" applyNumberFormat="1" applyFont="1" applyFill="1" applyAlignment="1" applyProtection="1">
      <alignment vertical="center"/>
      <protection/>
    </xf>
    <xf numFmtId="37" fontId="0" fillId="0" borderId="0" xfId="0" applyNumberFormat="1" applyFont="1" applyFill="1" applyBorder="1" applyAlignment="1" applyProtection="1">
      <alignment horizontal="center" vertical="center"/>
      <protection/>
    </xf>
    <xf numFmtId="37" fontId="0" fillId="0" borderId="0" xfId="0" applyNumberFormat="1" applyFont="1" applyFill="1" applyBorder="1" applyAlignment="1" applyProtection="1">
      <alignment horizontal="right" vertical="center"/>
      <protection/>
    </xf>
    <xf numFmtId="37" fontId="0" fillId="0" borderId="0" xfId="0" applyNumberFormat="1" applyFont="1" applyFill="1" applyAlignment="1" applyProtection="1">
      <alignment horizontal="right" vertical="center"/>
      <protection/>
    </xf>
    <xf numFmtId="37" fontId="0" fillId="0" borderId="10" xfId="0" applyNumberFormat="1" applyFont="1" applyFill="1" applyBorder="1" applyAlignment="1" applyProtection="1">
      <alignment horizontal="right" vertical="center"/>
      <protection/>
    </xf>
    <xf numFmtId="37" fontId="0" fillId="0" borderId="16" xfId="0" applyNumberFormat="1" applyFont="1" applyFill="1" applyBorder="1" applyAlignment="1" applyProtection="1">
      <alignment horizontal="right" vertical="center"/>
      <protection/>
    </xf>
    <xf numFmtId="37" fontId="0" fillId="0" borderId="15" xfId="0" applyNumberFormat="1" applyFont="1" applyFill="1" applyBorder="1" applyAlignment="1" applyProtection="1">
      <alignment horizontal="right" vertical="center"/>
      <protection/>
    </xf>
    <xf numFmtId="0" fontId="0" fillId="0" borderId="10" xfId="0" applyFont="1" applyFill="1" applyBorder="1" applyAlignment="1" applyProtection="1">
      <alignment horizontal="center" vertical="center"/>
      <protection/>
    </xf>
    <xf numFmtId="0" fontId="0" fillId="0" borderId="0" xfId="0" applyFont="1" applyFill="1" applyAlignment="1">
      <alignment/>
    </xf>
    <xf numFmtId="0" fontId="0" fillId="0" borderId="0"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14" xfId="0" applyFont="1" applyFill="1" applyBorder="1" applyAlignment="1">
      <alignment vertical="center"/>
    </xf>
    <xf numFmtId="37" fontId="0" fillId="0" borderId="0" xfId="0" applyNumberFormat="1" applyFont="1" applyFill="1" applyBorder="1" applyAlignment="1">
      <alignment horizontal="center" vertical="center"/>
    </xf>
    <xf numFmtId="0" fontId="0" fillId="0" borderId="14" xfId="0" applyFont="1" applyFill="1" applyBorder="1" applyAlignment="1">
      <alignment horizontal="distributed" vertical="center"/>
    </xf>
    <xf numFmtId="37" fontId="0" fillId="0" borderId="0" xfId="0" applyNumberFormat="1" applyFont="1" applyFill="1" applyBorder="1" applyAlignment="1" applyProtection="1">
      <alignment vertical="center"/>
      <protection/>
    </xf>
    <xf numFmtId="178" fontId="0" fillId="0" borderId="0" xfId="0" applyNumberFormat="1" applyFont="1" applyFill="1" applyAlignment="1" applyProtection="1">
      <alignment vertical="center"/>
      <protection/>
    </xf>
    <xf numFmtId="0" fontId="0" fillId="0" borderId="0" xfId="0" applyFont="1" applyFill="1" applyAlignment="1">
      <alignment horizontal="center" vertical="center"/>
    </xf>
    <xf numFmtId="178" fontId="0" fillId="0" borderId="0" xfId="0" applyNumberFormat="1" applyFont="1" applyFill="1" applyAlignment="1" applyProtection="1">
      <alignment horizontal="right" vertical="center"/>
      <protection/>
    </xf>
    <xf numFmtId="37" fontId="0" fillId="0" borderId="11" xfId="0" applyNumberFormat="1" applyFont="1" applyFill="1" applyBorder="1" applyAlignment="1" applyProtection="1">
      <alignment vertical="center"/>
      <protection/>
    </xf>
    <xf numFmtId="0" fontId="0" fillId="0" borderId="0" xfId="0" applyFont="1" applyFill="1" applyBorder="1" applyAlignment="1">
      <alignment vertical="center"/>
    </xf>
    <xf numFmtId="178" fontId="0" fillId="0" borderId="0" xfId="0" applyNumberFormat="1" applyFont="1" applyFill="1" applyBorder="1" applyAlignment="1" applyProtection="1">
      <alignment vertical="center"/>
      <protection/>
    </xf>
    <xf numFmtId="178" fontId="0" fillId="0" borderId="15" xfId="0" applyNumberFormat="1" applyFont="1" applyFill="1" applyBorder="1" applyAlignment="1" applyProtection="1">
      <alignment horizontal="right" vertical="center"/>
      <protection/>
    </xf>
    <xf numFmtId="0" fontId="0" fillId="0" borderId="0" xfId="0" applyFont="1" applyFill="1" applyBorder="1" applyAlignment="1">
      <alignment horizontal="left" vertical="center"/>
    </xf>
    <xf numFmtId="0" fontId="0" fillId="0" borderId="11" xfId="0" applyFont="1" applyFill="1" applyBorder="1" applyAlignment="1">
      <alignment vertical="center"/>
    </xf>
    <xf numFmtId="180" fontId="0" fillId="0" borderId="0" xfId="0" applyNumberFormat="1" applyFont="1" applyFill="1" applyAlignment="1">
      <alignment vertical="center"/>
    </xf>
    <xf numFmtId="37" fontId="0" fillId="0" borderId="10" xfId="0" applyNumberFormat="1" applyFont="1" applyFill="1" applyBorder="1" applyAlignment="1" applyProtection="1">
      <alignment vertical="center"/>
      <protection/>
    </xf>
    <xf numFmtId="38" fontId="0" fillId="0" borderId="0" xfId="0" applyNumberFormat="1" applyFont="1" applyFill="1" applyBorder="1" applyAlignment="1">
      <alignment vertical="center"/>
    </xf>
    <xf numFmtId="0" fontId="0" fillId="0" borderId="10" xfId="0" applyFont="1" applyFill="1" applyBorder="1" applyAlignment="1">
      <alignment vertical="center"/>
    </xf>
    <xf numFmtId="0" fontId="0" fillId="0" borderId="0" xfId="0" applyFont="1" applyFill="1" applyBorder="1" applyAlignment="1">
      <alignment horizontal="right" vertical="center"/>
    </xf>
    <xf numFmtId="0" fontId="0" fillId="0" borderId="10" xfId="0" applyFont="1" applyFill="1" applyBorder="1" applyAlignment="1">
      <alignment horizontal="center" vertical="center"/>
    </xf>
    <xf numFmtId="0" fontId="0" fillId="0" borderId="0" xfId="0" applyFont="1" applyFill="1" applyAlignment="1" applyProtection="1">
      <alignment vertical="center"/>
      <protection/>
    </xf>
    <xf numFmtId="0" fontId="0" fillId="0" borderId="18" xfId="0" applyFont="1" applyFill="1" applyBorder="1" applyAlignment="1">
      <alignment horizontal="center" vertical="center"/>
    </xf>
    <xf numFmtId="0" fontId="0" fillId="0" borderId="19" xfId="0" applyFont="1" applyFill="1" applyBorder="1" applyAlignment="1" applyProtection="1">
      <alignment horizontal="center" vertical="center"/>
      <protection/>
    </xf>
    <xf numFmtId="0" fontId="0" fillId="0" borderId="20" xfId="0" applyFont="1" applyFill="1" applyBorder="1" applyAlignment="1" applyProtection="1">
      <alignment horizontal="center" vertical="center"/>
      <protection/>
    </xf>
    <xf numFmtId="0" fontId="0" fillId="0" borderId="0" xfId="0" applyFont="1" applyFill="1" applyBorder="1" applyAlignment="1" applyProtection="1">
      <alignment vertical="center"/>
      <protection/>
    </xf>
    <xf numFmtId="0" fontId="0" fillId="0" borderId="14" xfId="0" applyFont="1" applyFill="1" applyBorder="1" applyAlignment="1" applyProtection="1">
      <alignment vertical="center"/>
      <protection/>
    </xf>
    <xf numFmtId="38" fontId="0" fillId="0" borderId="0" xfId="0" applyNumberFormat="1" applyFont="1" applyFill="1" applyAlignment="1">
      <alignment vertical="center"/>
    </xf>
    <xf numFmtId="38" fontId="0" fillId="0" borderId="0" xfId="0" applyNumberFormat="1" applyFont="1" applyFill="1" applyBorder="1" applyAlignment="1" applyProtection="1">
      <alignment vertical="center"/>
      <protection/>
    </xf>
    <xf numFmtId="2" fontId="0" fillId="0" borderId="0" xfId="0" applyNumberFormat="1" applyFont="1" applyFill="1" applyBorder="1" applyAlignment="1" applyProtection="1">
      <alignment vertical="center"/>
      <protection/>
    </xf>
    <xf numFmtId="178" fontId="0" fillId="0" borderId="0" xfId="0" applyNumberFormat="1" applyFont="1" applyFill="1" applyBorder="1" applyAlignment="1" applyProtection="1">
      <alignment horizontal="right" vertical="center"/>
      <protection/>
    </xf>
    <xf numFmtId="37" fontId="0" fillId="0" borderId="0" xfId="0" applyNumberFormat="1" applyFont="1" applyFill="1" applyBorder="1" applyAlignment="1" applyProtection="1">
      <alignment vertical="center"/>
      <protection/>
    </xf>
    <xf numFmtId="37" fontId="0" fillId="0" borderId="0" xfId="0" applyNumberFormat="1" applyFont="1" applyFill="1" applyBorder="1" applyAlignment="1" applyProtection="1">
      <alignment horizontal="right" vertical="center"/>
      <protection/>
    </xf>
    <xf numFmtId="0" fontId="0" fillId="0" borderId="0" xfId="0" applyNumberFormat="1" applyFont="1" applyFill="1" applyAlignment="1">
      <alignment vertical="center"/>
    </xf>
    <xf numFmtId="0" fontId="0" fillId="0" borderId="0" xfId="0" applyNumberFormat="1" applyFont="1" applyFill="1" applyAlignment="1">
      <alignment horizontal="right" vertical="center"/>
    </xf>
    <xf numFmtId="183" fontId="0" fillId="0" borderId="11" xfId="0" applyNumberFormat="1" applyFont="1" applyFill="1" applyBorder="1" applyAlignment="1">
      <alignment horizontal="right" vertical="center"/>
    </xf>
    <xf numFmtId="0" fontId="0" fillId="0" borderId="0" xfId="0" applyFont="1" applyFill="1" applyBorder="1" applyAlignment="1" applyProtection="1">
      <alignment horizontal="distributed" vertical="center"/>
      <protection/>
    </xf>
    <xf numFmtId="0" fontId="0" fillId="0" borderId="0" xfId="0" applyFont="1" applyFill="1" applyBorder="1" applyAlignment="1" applyProtection="1" quotePrefix="1">
      <alignment vertical="center"/>
      <protection/>
    </xf>
    <xf numFmtId="0" fontId="0" fillId="0" borderId="14" xfId="0" applyFont="1" applyFill="1" applyBorder="1" applyAlignment="1">
      <alignment horizontal="center" vertical="center"/>
    </xf>
    <xf numFmtId="38" fontId="0" fillId="0" borderId="0" xfId="0" applyNumberFormat="1" applyFont="1" applyFill="1" applyBorder="1" applyAlignment="1" applyProtection="1">
      <alignment horizontal="right" vertical="center"/>
      <protection/>
    </xf>
    <xf numFmtId="0" fontId="12" fillId="0" borderId="14" xfId="0" applyFont="1" applyFill="1" applyBorder="1" applyAlignment="1" applyProtection="1" quotePrefix="1">
      <alignment horizontal="center" vertical="center"/>
      <protection/>
    </xf>
    <xf numFmtId="37" fontId="12" fillId="0" borderId="0" xfId="0" applyNumberFormat="1" applyFont="1" applyFill="1" applyAlignment="1" applyProtection="1">
      <alignment horizontal="right" vertical="center"/>
      <protection/>
    </xf>
    <xf numFmtId="0" fontId="11" fillId="0" borderId="0" xfId="0" applyFont="1" applyFill="1" applyBorder="1" applyAlignment="1">
      <alignment horizontal="left" vertical="center"/>
    </xf>
    <xf numFmtId="0" fontId="11" fillId="0" borderId="14" xfId="0" applyFont="1" applyFill="1" applyBorder="1" applyAlignment="1">
      <alignment horizontal="left" vertical="center"/>
    </xf>
    <xf numFmtId="0" fontId="12" fillId="0" borderId="0" xfId="0" applyFont="1" applyFill="1" applyBorder="1" applyAlignment="1">
      <alignment horizontal="left" vertical="center"/>
    </xf>
    <xf numFmtId="0" fontId="12" fillId="0" borderId="14" xfId="0" applyFont="1" applyFill="1" applyBorder="1" applyAlignment="1">
      <alignment horizontal="left" vertical="center"/>
    </xf>
    <xf numFmtId="0" fontId="0" fillId="0" borderId="17" xfId="0" applyFont="1" applyFill="1" applyBorder="1" applyAlignment="1">
      <alignment horizontal="center" vertical="center"/>
    </xf>
    <xf numFmtId="0" fontId="0" fillId="0" borderId="21" xfId="0" applyFont="1" applyFill="1" applyBorder="1" applyAlignment="1">
      <alignment horizontal="center" vertical="center"/>
    </xf>
    <xf numFmtId="0" fontId="15" fillId="0" borderId="0" xfId="0" applyFont="1" applyFill="1" applyBorder="1" applyAlignment="1" applyProtection="1">
      <alignment vertical="center"/>
      <protection/>
    </xf>
    <xf numFmtId="0" fontId="0" fillId="0" borderId="0" xfId="0" applyFont="1" applyFill="1" applyAlignment="1">
      <alignment horizontal="center" vertical="center"/>
    </xf>
    <xf numFmtId="0" fontId="11" fillId="0" borderId="0" xfId="0" applyFont="1" applyFill="1" applyAlignment="1">
      <alignment vertical="center"/>
    </xf>
    <xf numFmtId="37" fontId="0" fillId="0" borderId="10" xfId="0" applyNumberFormat="1" applyFont="1" applyFill="1" applyBorder="1" applyAlignment="1" applyProtection="1">
      <alignment horizontal="right" vertical="center"/>
      <protection/>
    </xf>
    <xf numFmtId="37" fontId="0" fillId="0" borderId="0" xfId="0" applyNumberFormat="1" applyFont="1" applyFill="1" applyAlignment="1" applyProtection="1">
      <alignment vertical="center"/>
      <protection/>
    </xf>
    <xf numFmtId="37" fontId="0" fillId="0" borderId="16" xfId="0" applyNumberFormat="1" applyFont="1" applyFill="1" applyBorder="1" applyAlignment="1" applyProtection="1">
      <alignment horizontal="right" vertical="center"/>
      <protection/>
    </xf>
    <xf numFmtId="37" fontId="0" fillId="0" borderId="15" xfId="0" applyNumberFormat="1" applyFont="1" applyFill="1" applyBorder="1" applyAlignment="1" applyProtection="1">
      <alignment horizontal="right" vertical="center"/>
      <protection/>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0" xfId="0" applyFont="1" applyFill="1" applyBorder="1" applyAlignment="1" applyProtection="1">
      <alignment horizontal="centerContinuous" vertical="center"/>
      <protection/>
    </xf>
    <xf numFmtId="0" fontId="0" fillId="0" borderId="0" xfId="0" applyFont="1" applyFill="1" applyBorder="1" applyAlignment="1" applyProtection="1">
      <alignment horizontal="right" vertical="center"/>
      <protection/>
    </xf>
    <xf numFmtId="0" fontId="0" fillId="0" borderId="13" xfId="0" applyFont="1" applyFill="1" applyBorder="1" applyAlignment="1" applyProtection="1">
      <alignment horizontal="center" vertical="center"/>
      <protection/>
    </xf>
    <xf numFmtId="0" fontId="0" fillId="0" borderId="15" xfId="0" applyFont="1" applyFill="1" applyBorder="1" applyAlignment="1" applyProtection="1">
      <alignment horizontal="center" vertical="center"/>
      <protection/>
    </xf>
    <xf numFmtId="183" fontId="0" fillId="0" borderId="0" xfId="0" applyNumberFormat="1" applyFont="1" applyFill="1" applyAlignment="1">
      <alignment horizontal="right" vertical="center"/>
    </xf>
    <xf numFmtId="177" fontId="0" fillId="0" borderId="11" xfId="0" applyNumberFormat="1" applyFont="1" applyFill="1" applyBorder="1" applyAlignment="1">
      <alignment horizontal="right" vertical="center"/>
    </xf>
    <xf numFmtId="0" fontId="0" fillId="0" borderId="0" xfId="0" applyFont="1" applyFill="1" applyBorder="1" applyAlignment="1">
      <alignment horizontal="centerContinuous" vertical="center"/>
    </xf>
    <xf numFmtId="0" fontId="0" fillId="0" borderId="0" xfId="0" applyFont="1" applyFill="1" applyBorder="1" applyAlignment="1">
      <alignment horizontal="right" vertical="center"/>
    </xf>
    <xf numFmtId="0" fontId="0" fillId="0" borderId="13" xfId="0" applyFont="1" applyFill="1" applyBorder="1" applyAlignment="1">
      <alignment horizontal="center" vertical="center"/>
    </xf>
    <xf numFmtId="0" fontId="0" fillId="0" borderId="12" xfId="0" applyFont="1" applyFill="1" applyBorder="1" applyAlignment="1">
      <alignment horizontal="center" vertical="center"/>
    </xf>
    <xf numFmtId="37" fontId="0" fillId="0" borderId="0" xfId="0" applyNumberFormat="1" applyFont="1" applyFill="1" applyBorder="1" applyAlignment="1">
      <alignment horizontal="right" vertical="center"/>
    </xf>
    <xf numFmtId="37" fontId="0" fillId="0" borderId="0" xfId="0" applyNumberFormat="1" applyFont="1" applyFill="1" applyAlignment="1" applyProtection="1">
      <alignment horizontal="right" vertical="center"/>
      <protection/>
    </xf>
    <xf numFmtId="0" fontId="0" fillId="0" borderId="0" xfId="0" applyFont="1" applyFill="1" applyAlignment="1">
      <alignment/>
    </xf>
    <xf numFmtId="0" fontId="0" fillId="0" borderId="0" xfId="0" applyFont="1" applyFill="1" applyAlignment="1">
      <alignment vertical="center"/>
    </xf>
    <xf numFmtId="0" fontId="0" fillId="0" borderId="0" xfId="0" applyFont="1" applyFill="1" applyBorder="1" applyAlignment="1">
      <alignment horizontal="center" vertical="center"/>
    </xf>
    <xf numFmtId="37" fontId="0" fillId="0" borderId="0" xfId="0" applyNumberFormat="1" applyFont="1" applyFill="1" applyBorder="1" applyAlignment="1" applyProtection="1">
      <alignment horizontal="right" vertical="center"/>
      <protection/>
    </xf>
    <xf numFmtId="0" fontId="0" fillId="0" borderId="0" xfId="0" applyFont="1" applyFill="1" applyBorder="1" applyAlignment="1">
      <alignment horizontal="left" vertical="center"/>
    </xf>
    <xf numFmtId="0" fontId="0" fillId="0" borderId="24" xfId="0" applyFont="1" applyFill="1" applyBorder="1" applyAlignment="1">
      <alignment vertical="center"/>
    </xf>
    <xf numFmtId="0" fontId="11" fillId="0" borderId="0" xfId="0" applyFont="1" applyFill="1" applyAlignment="1">
      <alignment/>
    </xf>
    <xf numFmtId="0" fontId="0" fillId="0" borderId="14" xfId="0" applyFont="1" applyFill="1" applyBorder="1" applyAlignment="1" applyProtection="1">
      <alignment horizontal="center" vertical="center"/>
      <protection/>
    </xf>
    <xf numFmtId="0" fontId="0" fillId="0" borderId="0" xfId="0" applyFont="1" applyFill="1" applyBorder="1" applyAlignment="1">
      <alignment vertical="center"/>
    </xf>
    <xf numFmtId="0" fontId="0" fillId="0" borderId="0" xfId="0" applyFont="1" applyFill="1" applyBorder="1" applyAlignment="1">
      <alignment horizontal="left" vertical="center"/>
    </xf>
    <xf numFmtId="0" fontId="0" fillId="0" borderId="14" xfId="0" applyFont="1" applyFill="1" applyBorder="1" applyAlignment="1">
      <alignment horizontal="left" vertical="center"/>
    </xf>
    <xf numFmtId="0" fontId="0" fillId="0" borderId="14" xfId="0" applyFont="1" applyFill="1" applyBorder="1" applyAlignment="1">
      <alignment horizontal="left" vertical="center"/>
    </xf>
    <xf numFmtId="178" fontId="0" fillId="0" borderId="0" xfId="0" applyNumberFormat="1" applyFont="1" applyFill="1" applyAlignment="1" applyProtection="1">
      <alignment vertical="center"/>
      <protection/>
    </xf>
    <xf numFmtId="0" fontId="0" fillId="0" borderId="15" xfId="0" applyFont="1" applyFill="1" applyBorder="1" applyAlignment="1">
      <alignment horizontal="distributed" vertical="center"/>
    </xf>
    <xf numFmtId="0" fontId="0" fillId="0" borderId="15" xfId="0" applyFont="1" applyFill="1" applyBorder="1" applyAlignment="1">
      <alignment vertical="center"/>
    </xf>
    <xf numFmtId="0" fontId="0" fillId="0" borderId="11" xfId="0" applyFont="1" applyFill="1" applyBorder="1" applyAlignment="1">
      <alignment vertical="center"/>
    </xf>
    <xf numFmtId="0" fontId="0" fillId="0" borderId="13" xfId="0" applyFont="1" applyFill="1" applyBorder="1" applyAlignment="1">
      <alignment horizontal="left" vertical="top"/>
    </xf>
    <xf numFmtId="0" fontId="13" fillId="0" borderId="0" xfId="0" applyFont="1" applyFill="1" applyAlignment="1">
      <alignment horizontal="left" vertical="center"/>
    </xf>
    <xf numFmtId="0" fontId="8" fillId="0" borderId="0" xfId="0" applyFont="1" applyFill="1" applyAlignment="1">
      <alignment vertical="center"/>
    </xf>
    <xf numFmtId="0" fontId="8" fillId="0" borderId="0" xfId="0" applyFont="1" applyFill="1" applyAlignment="1" applyProtection="1">
      <alignment vertical="center"/>
      <protection/>
    </xf>
    <xf numFmtId="180" fontId="13" fillId="0" borderId="0" xfId="0" applyNumberFormat="1" applyFont="1" applyFill="1" applyAlignment="1">
      <alignment horizontal="left" vertical="center"/>
    </xf>
    <xf numFmtId="37" fontId="13" fillId="0" borderId="0" xfId="0" applyNumberFormat="1" applyFont="1" applyFill="1" applyAlignment="1">
      <alignment horizontal="left" vertical="center"/>
    </xf>
    <xf numFmtId="0" fontId="0" fillId="0" borderId="0" xfId="0" applyFont="1" applyFill="1" applyBorder="1" applyAlignment="1" applyProtection="1">
      <alignment vertical="center"/>
      <protection/>
    </xf>
    <xf numFmtId="0" fontId="0" fillId="0" borderId="0" xfId="0" applyFont="1" applyFill="1" applyBorder="1" applyAlignment="1" applyProtection="1">
      <alignment horizontal="distributed" vertical="center"/>
      <protection/>
    </xf>
    <xf numFmtId="0" fontId="0" fillId="0" borderId="15" xfId="0" applyFont="1" applyFill="1" applyBorder="1" applyAlignment="1" applyProtection="1">
      <alignment vertical="center"/>
      <protection/>
    </xf>
    <xf numFmtId="0" fontId="0" fillId="0" borderId="15" xfId="0" applyFont="1" applyFill="1" applyBorder="1" applyAlignment="1" applyProtection="1">
      <alignment horizontal="distributed" vertical="center"/>
      <protection/>
    </xf>
    <xf numFmtId="0" fontId="11" fillId="0" borderId="0" xfId="0" applyFont="1" applyFill="1" applyBorder="1" applyAlignment="1" applyProtection="1">
      <alignment horizontal="center" vertical="center"/>
      <protection/>
    </xf>
    <xf numFmtId="0" fontId="11" fillId="0" borderId="0" xfId="0" applyFont="1" applyFill="1" applyBorder="1" applyAlignment="1">
      <alignment vertical="center"/>
    </xf>
    <xf numFmtId="37" fontId="0" fillId="0" borderId="10" xfId="0" applyNumberFormat="1" applyFont="1" applyFill="1" applyBorder="1" applyAlignment="1" applyProtection="1">
      <alignment vertical="center"/>
      <protection/>
    </xf>
    <xf numFmtId="0" fontId="11" fillId="0" borderId="20" xfId="0" applyFont="1" applyFill="1" applyBorder="1" applyAlignment="1" applyProtection="1">
      <alignment horizontal="center" vertical="center"/>
      <protection/>
    </xf>
    <xf numFmtId="0" fontId="0" fillId="0" borderId="14" xfId="0" applyFont="1" applyFill="1" applyBorder="1" applyAlignment="1">
      <alignment horizontal="distributed" vertical="center"/>
    </xf>
    <xf numFmtId="0" fontId="0" fillId="0" borderId="14" xfId="0" applyFont="1" applyFill="1" applyBorder="1" applyAlignment="1">
      <alignment horizontal="distributed" vertical="center"/>
    </xf>
    <xf numFmtId="37" fontId="11" fillId="0" borderId="0" xfId="0" applyNumberFormat="1" applyFont="1" applyFill="1" applyBorder="1" applyAlignment="1">
      <alignment vertical="center"/>
    </xf>
    <xf numFmtId="0" fontId="0" fillId="0" borderId="0" xfId="0" applyFont="1" applyFill="1" applyBorder="1" applyAlignment="1">
      <alignment vertical="top"/>
    </xf>
    <xf numFmtId="0" fontId="0" fillId="0" borderId="14" xfId="0" applyFont="1" applyFill="1" applyBorder="1" applyAlignment="1">
      <alignment vertical="top"/>
    </xf>
    <xf numFmtId="0" fontId="0" fillId="0" borderId="20" xfId="0" applyFont="1" applyFill="1" applyBorder="1" applyAlignment="1">
      <alignment vertical="center"/>
    </xf>
    <xf numFmtId="37" fontId="0" fillId="0" borderId="0" xfId="0" applyNumberFormat="1" applyFont="1" applyFill="1" applyAlignment="1">
      <alignment vertical="center"/>
    </xf>
    <xf numFmtId="0" fontId="0" fillId="0" borderId="13" xfId="0" applyFont="1" applyFill="1" applyBorder="1" applyAlignment="1" applyProtection="1">
      <alignment vertical="center"/>
      <protection/>
    </xf>
    <xf numFmtId="0" fontId="0" fillId="0" borderId="14" xfId="0" applyFont="1" applyFill="1" applyBorder="1" applyAlignment="1">
      <alignment vertical="center"/>
    </xf>
    <xf numFmtId="0" fontId="0" fillId="0" borderId="0" xfId="0" applyFont="1" applyFill="1" applyBorder="1" applyAlignment="1" applyProtection="1" quotePrefix="1">
      <alignment vertical="center"/>
      <protection/>
    </xf>
    <xf numFmtId="0" fontId="0" fillId="0" borderId="14" xfId="0" applyFont="1" applyFill="1" applyBorder="1" applyAlignment="1">
      <alignment vertical="center"/>
    </xf>
    <xf numFmtId="0" fontId="11" fillId="0" borderId="14" xfId="0" applyFont="1" applyFill="1" applyBorder="1" applyAlignment="1" applyProtection="1">
      <alignment vertical="center"/>
      <protection/>
    </xf>
    <xf numFmtId="0" fontId="8" fillId="0" borderId="0" xfId="0" applyFont="1" applyFill="1" applyAlignment="1">
      <alignment horizontal="left" vertical="center"/>
    </xf>
    <xf numFmtId="0" fontId="16" fillId="0" borderId="0" xfId="0" applyFont="1" applyFill="1" applyBorder="1" applyAlignment="1" applyProtection="1">
      <alignment vertical="center"/>
      <protection/>
    </xf>
    <xf numFmtId="0" fontId="0" fillId="0" borderId="0" xfId="0" applyFont="1" applyFill="1" applyAlignment="1">
      <alignment horizontal="left" vertical="center"/>
    </xf>
    <xf numFmtId="0" fontId="12" fillId="0" borderId="0" xfId="0" applyFont="1" applyFill="1" applyBorder="1" applyAlignment="1">
      <alignment vertical="center"/>
    </xf>
    <xf numFmtId="0" fontId="0" fillId="0" borderId="0" xfId="0" applyFont="1" applyFill="1" applyAlignment="1">
      <alignment horizontal="left"/>
    </xf>
    <xf numFmtId="0" fontId="0" fillId="0" borderId="20" xfId="0" applyFont="1" applyFill="1" applyBorder="1" applyAlignment="1">
      <alignment horizontal="center" vertical="center"/>
    </xf>
    <xf numFmtId="0" fontId="8" fillId="0" borderId="24" xfId="0" applyFont="1" applyFill="1" applyBorder="1" applyAlignment="1">
      <alignment horizontal="center" vertical="center" wrapText="1"/>
    </xf>
    <xf numFmtId="0" fontId="0" fillId="0" borderId="0" xfId="0" applyFont="1" applyFill="1" applyBorder="1" applyAlignment="1">
      <alignment horizontal="distributed" vertical="center"/>
    </xf>
    <xf numFmtId="0" fontId="11" fillId="0" borderId="25" xfId="0" applyFont="1" applyFill="1" applyBorder="1" applyAlignment="1" applyProtection="1">
      <alignment horizontal="center" vertical="center"/>
      <protection/>
    </xf>
    <xf numFmtId="0" fontId="11" fillId="0" borderId="24" xfId="0" applyFont="1" applyFill="1" applyBorder="1" applyAlignment="1" applyProtection="1">
      <alignment horizontal="center" vertical="center"/>
      <protection/>
    </xf>
    <xf numFmtId="37" fontId="12" fillId="0" borderId="26" xfId="0" applyNumberFormat="1" applyFont="1" applyFill="1" applyBorder="1" applyAlignment="1" applyProtection="1">
      <alignment horizontal="right" vertical="center"/>
      <protection/>
    </xf>
    <xf numFmtId="37" fontId="12" fillId="0" borderId="0" xfId="0" applyNumberFormat="1" applyFont="1" applyFill="1" applyBorder="1" applyAlignment="1" applyProtection="1">
      <alignment horizontal="right" vertical="center"/>
      <protection/>
    </xf>
    <xf numFmtId="37" fontId="0" fillId="0" borderId="26" xfId="0" applyNumberFormat="1" applyFont="1" applyFill="1" applyBorder="1" applyAlignment="1" applyProtection="1">
      <alignment horizontal="right" vertical="center"/>
      <protection/>
    </xf>
    <xf numFmtId="37" fontId="11" fillId="0" borderId="26" xfId="0" applyNumberFormat="1" applyFont="1" applyFill="1" applyBorder="1" applyAlignment="1">
      <alignment horizontal="right" vertical="center"/>
    </xf>
    <xf numFmtId="37" fontId="11" fillId="0" borderId="0" xfId="0" applyNumberFormat="1" applyFont="1" applyFill="1" applyBorder="1" applyAlignment="1">
      <alignment horizontal="right" vertical="center"/>
    </xf>
    <xf numFmtId="0" fontId="11" fillId="0" borderId="26" xfId="0" applyFont="1" applyFill="1" applyBorder="1" applyAlignment="1" applyProtection="1">
      <alignment horizontal="right" vertical="center"/>
      <protection/>
    </xf>
    <xf numFmtId="0" fontId="11" fillId="0" borderId="0" xfId="0" applyFont="1" applyFill="1" applyBorder="1" applyAlignment="1" applyProtection="1">
      <alignment horizontal="right" vertical="center"/>
      <protection/>
    </xf>
    <xf numFmtId="178" fontId="12" fillId="0" borderId="26" xfId="0" applyNumberFormat="1" applyFont="1" applyFill="1" applyBorder="1" applyAlignment="1" applyProtection="1">
      <alignment horizontal="right" vertical="center"/>
      <protection/>
    </xf>
    <xf numFmtId="178" fontId="0" fillId="0" borderId="26" xfId="0" applyNumberFormat="1" applyFont="1" applyFill="1" applyBorder="1" applyAlignment="1" applyProtection="1">
      <alignment horizontal="right" vertical="center"/>
      <protection/>
    </xf>
    <xf numFmtId="178" fontId="0" fillId="0" borderId="26" xfId="0" applyNumberFormat="1" applyFont="1" applyFill="1" applyBorder="1" applyAlignment="1" applyProtection="1">
      <alignment horizontal="right" vertical="center"/>
      <protection/>
    </xf>
    <xf numFmtId="178" fontId="0" fillId="0" borderId="27" xfId="0" applyNumberFormat="1" applyFont="1" applyFill="1" applyBorder="1" applyAlignment="1" applyProtection="1">
      <alignment horizontal="right" vertical="center"/>
      <protection/>
    </xf>
    <xf numFmtId="0" fontId="0" fillId="0" borderId="17" xfId="0" applyFont="1" applyFill="1" applyBorder="1" applyAlignment="1" applyProtection="1">
      <alignment horizontal="center" vertical="center"/>
      <protection/>
    </xf>
    <xf numFmtId="0" fontId="0" fillId="0" borderId="12" xfId="0" applyFont="1" applyFill="1" applyBorder="1" applyAlignment="1" applyProtection="1">
      <alignment horizontal="center" vertical="center"/>
      <protection/>
    </xf>
    <xf numFmtId="0" fontId="0" fillId="0" borderId="0" xfId="0" applyFont="1" applyFill="1" applyBorder="1" applyAlignment="1">
      <alignment horizontal="left" vertical="center" wrapText="1" indent="3"/>
    </xf>
    <xf numFmtId="0" fontId="0" fillId="0" borderId="20" xfId="0" applyFont="1" applyFill="1" applyBorder="1" applyAlignment="1">
      <alignment vertical="center"/>
    </xf>
    <xf numFmtId="0" fontId="0" fillId="0" borderId="18" xfId="0" applyFont="1" applyFill="1" applyBorder="1" applyAlignment="1">
      <alignment vertical="center"/>
    </xf>
    <xf numFmtId="37" fontId="0" fillId="0" borderId="0" xfId="0" applyNumberFormat="1" applyFont="1" applyFill="1" applyBorder="1" applyAlignment="1" applyProtection="1">
      <alignment/>
      <protection/>
    </xf>
    <xf numFmtId="37" fontId="0" fillId="0" borderId="0" xfId="0" applyNumberFormat="1" applyFont="1" applyFill="1" applyBorder="1" applyAlignment="1" applyProtection="1">
      <alignment horizontal="right"/>
      <protection/>
    </xf>
    <xf numFmtId="0" fontId="0" fillId="0" borderId="0" xfId="0" applyFont="1" applyFill="1" applyAlignment="1">
      <alignment/>
    </xf>
    <xf numFmtId="180" fontId="0" fillId="0" borderId="0" xfId="0" applyNumberFormat="1" applyFont="1" applyFill="1" applyAlignment="1">
      <alignment vertical="top"/>
    </xf>
    <xf numFmtId="178" fontId="0" fillId="0" borderId="16" xfId="0" applyNumberFormat="1" applyFont="1" applyFill="1" applyBorder="1" applyAlignment="1" applyProtection="1">
      <alignment vertical="top"/>
      <protection/>
    </xf>
    <xf numFmtId="178" fontId="0" fillId="0" borderId="10" xfId="0" applyNumberFormat="1" applyFont="1" applyFill="1" applyBorder="1" applyAlignment="1" applyProtection="1">
      <alignment vertical="top"/>
      <protection/>
    </xf>
    <xf numFmtId="37" fontId="0" fillId="0" borderId="0" xfId="0" applyNumberFormat="1" applyFont="1" applyFill="1" applyAlignment="1" applyProtection="1">
      <alignment vertical="center"/>
      <protection/>
    </xf>
    <xf numFmtId="37" fontId="0" fillId="0" borderId="0" xfId="0" applyNumberFormat="1" applyFont="1" applyFill="1" applyBorder="1" applyAlignment="1" applyProtection="1">
      <alignment vertical="center"/>
      <protection/>
    </xf>
    <xf numFmtId="37" fontId="0" fillId="0" borderId="0" xfId="0" applyNumberFormat="1" applyFont="1" applyFill="1" applyBorder="1" applyAlignment="1" applyProtection="1">
      <alignment horizontal="center" vertical="center"/>
      <protection/>
    </xf>
    <xf numFmtId="37" fontId="0" fillId="0" borderId="0" xfId="0" applyNumberFormat="1" applyFont="1" applyFill="1" applyBorder="1" applyAlignment="1" applyProtection="1">
      <alignment horizontal="right" vertical="center"/>
      <protection/>
    </xf>
    <xf numFmtId="0" fontId="0" fillId="0" borderId="0" xfId="0" applyFont="1" applyFill="1" applyBorder="1" applyAlignment="1" applyProtection="1">
      <alignment horizontal="center" vertical="center"/>
      <protection/>
    </xf>
    <xf numFmtId="37" fontId="0" fillId="0" borderId="0" xfId="0" applyNumberFormat="1" applyFont="1" applyFill="1" applyAlignment="1" applyProtection="1">
      <alignment horizontal="right" vertical="center"/>
      <protection/>
    </xf>
    <xf numFmtId="37" fontId="0" fillId="0" borderId="28" xfId="0" applyNumberFormat="1" applyFont="1" applyFill="1" applyBorder="1" applyAlignment="1" applyProtection="1">
      <alignment vertical="center"/>
      <protection/>
    </xf>
    <xf numFmtId="37" fontId="0" fillId="0" borderId="11" xfId="0" applyNumberFormat="1" applyFont="1" applyFill="1" applyBorder="1" applyAlignment="1" applyProtection="1">
      <alignment vertical="center"/>
      <protection/>
    </xf>
    <xf numFmtId="37" fontId="0" fillId="0" borderId="11" xfId="0" applyNumberFormat="1" applyFont="1" applyFill="1" applyBorder="1" applyAlignment="1" applyProtection="1">
      <alignment horizontal="right" vertical="center"/>
      <protection/>
    </xf>
    <xf numFmtId="0" fontId="0" fillId="0" borderId="14" xfId="0" applyFill="1" applyBorder="1" applyAlignment="1" applyProtection="1" quotePrefix="1">
      <alignment horizontal="center" vertical="center"/>
      <protection/>
    </xf>
    <xf numFmtId="0" fontId="0" fillId="0" borderId="13" xfId="0" applyFill="1" applyBorder="1" applyAlignment="1" applyProtection="1" quotePrefix="1">
      <alignment horizontal="center" vertical="center"/>
      <protection/>
    </xf>
    <xf numFmtId="3" fontId="12" fillId="0" borderId="0" xfId="0" applyNumberFormat="1" applyFont="1" applyFill="1" applyAlignment="1">
      <alignment vertical="center"/>
    </xf>
    <xf numFmtId="37" fontId="0" fillId="0" borderId="0" xfId="0" applyNumberFormat="1" applyFont="1" applyFill="1" applyBorder="1" applyAlignment="1">
      <alignment horizontal="center" vertical="center"/>
    </xf>
    <xf numFmtId="0" fontId="0" fillId="0" borderId="0" xfId="0" applyFont="1" applyFill="1" applyAlignment="1">
      <alignment vertical="center"/>
    </xf>
    <xf numFmtId="0" fontId="0" fillId="0" borderId="0" xfId="0" applyFont="1" applyFill="1" applyBorder="1" applyAlignment="1">
      <alignment horizontal="center" vertical="center"/>
    </xf>
    <xf numFmtId="0" fontId="0" fillId="0" borderId="0" xfId="0" applyFont="1" applyFill="1" applyBorder="1" applyAlignment="1">
      <alignment horizontal="right" vertical="center"/>
    </xf>
    <xf numFmtId="38" fontId="0" fillId="0" borderId="0" xfId="0" applyNumberFormat="1" applyFont="1" applyFill="1" applyBorder="1" applyAlignment="1" applyProtection="1">
      <alignment horizontal="center" vertical="center"/>
      <protection/>
    </xf>
    <xf numFmtId="38" fontId="0" fillId="0" borderId="0" xfId="0" applyNumberFormat="1" applyFont="1" applyFill="1" applyAlignment="1">
      <alignment vertical="center"/>
    </xf>
    <xf numFmtId="38" fontId="0" fillId="0" borderId="28" xfId="0" applyNumberFormat="1" applyFont="1" applyFill="1" applyBorder="1" applyAlignment="1">
      <alignment vertical="center"/>
    </xf>
    <xf numFmtId="38" fontId="12" fillId="0" borderId="0" xfId="0" applyNumberFormat="1" applyFont="1" applyFill="1" applyBorder="1" applyAlignment="1" applyProtection="1">
      <alignment vertical="center"/>
      <protection/>
    </xf>
    <xf numFmtId="178" fontId="0" fillId="0" borderId="0" xfId="0" applyNumberFormat="1" applyFont="1" applyFill="1" applyAlignment="1" applyProtection="1">
      <alignment vertical="center"/>
      <protection/>
    </xf>
    <xf numFmtId="2" fontId="0" fillId="0" borderId="0" xfId="0" applyNumberFormat="1" applyFont="1" applyFill="1" applyBorder="1" applyAlignment="1" applyProtection="1">
      <alignment vertical="center"/>
      <protection/>
    </xf>
    <xf numFmtId="0" fontId="0" fillId="0" borderId="0" xfId="0" applyFont="1" applyFill="1" applyAlignment="1">
      <alignment horizontal="right" vertical="center"/>
    </xf>
    <xf numFmtId="0" fontId="0" fillId="0" borderId="11" xfId="0" applyFont="1" applyFill="1" applyBorder="1" applyAlignment="1">
      <alignment horizontal="right" vertical="center"/>
    </xf>
    <xf numFmtId="186" fontId="12" fillId="0" borderId="20" xfId="0" applyNumberFormat="1" applyFont="1" applyFill="1" applyBorder="1" applyAlignment="1" applyProtection="1">
      <alignment horizontal="right" vertical="center"/>
      <protection/>
    </xf>
    <xf numFmtId="186" fontId="0" fillId="0" borderId="0" xfId="0" applyNumberFormat="1" applyFont="1" applyFill="1" applyBorder="1" applyAlignment="1" applyProtection="1">
      <alignment horizontal="right" vertical="center"/>
      <protection/>
    </xf>
    <xf numFmtId="180" fontId="0" fillId="0" borderId="0" xfId="0" applyNumberFormat="1" applyFont="1" applyFill="1" applyBorder="1" applyAlignment="1">
      <alignment horizontal="right" vertical="center"/>
    </xf>
    <xf numFmtId="178" fontId="0" fillId="0" borderId="0" xfId="0" applyNumberFormat="1" applyFont="1" applyFill="1" applyBorder="1" applyAlignment="1" applyProtection="1">
      <alignment horizontal="right" vertical="center"/>
      <protection/>
    </xf>
    <xf numFmtId="186" fontId="0" fillId="0" borderId="0" xfId="0" applyNumberFormat="1" applyFont="1" applyFill="1" applyBorder="1" applyAlignment="1" applyProtection="1">
      <alignment horizontal="right" vertical="center"/>
      <protection/>
    </xf>
    <xf numFmtId="186" fontId="0" fillId="0" borderId="15" xfId="0" applyNumberFormat="1" applyFont="1" applyFill="1" applyBorder="1" applyAlignment="1" applyProtection="1">
      <alignment horizontal="right" vertical="center"/>
      <protection/>
    </xf>
    <xf numFmtId="180" fontId="0" fillId="0" borderId="11" xfId="0" applyNumberFormat="1" applyFont="1" applyFill="1" applyBorder="1" applyAlignment="1">
      <alignment horizontal="right" vertical="center"/>
    </xf>
    <xf numFmtId="178" fontId="0" fillId="0" borderId="11" xfId="0" applyNumberFormat="1" applyFont="1" applyFill="1" applyBorder="1" applyAlignment="1" applyProtection="1">
      <alignment horizontal="right" vertical="center"/>
      <protection/>
    </xf>
    <xf numFmtId="180" fontId="12" fillId="0" borderId="20" xfId="0" applyNumberFormat="1" applyFont="1" applyFill="1" applyBorder="1" applyAlignment="1" applyProtection="1">
      <alignment horizontal="right" vertical="center"/>
      <protection/>
    </xf>
    <xf numFmtId="178" fontId="12" fillId="0" borderId="0" xfId="0" applyNumberFormat="1" applyFont="1" applyFill="1" applyBorder="1" applyAlignment="1" applyProtection="1">
      <alignment horizontal="right" vertical="center"/>
      <protection/>
    </xf>
    <xf numFmtId="178" fontId="0" fillId="0" borderId="0" xfId="0" applyNumberFormat="1" applyFont="1" applyFill="1" applyBorder="1" applyAlignment="1" applyProtection="1">
      <alignment vertical="center"/>
      <protection/>
    </xf>
    <xf numFmtId="178" fontId="0" fillId="0" borderId="15" xfId="0" applyNumberFormat="1" applyFont="1" applyFill="1" applyBorder="1" applyAlignment="1" applyProtection="1">
      <alignment vertical="center"/>
      <protection/>
    </xf>
    <xf numFmtId="2" fontId="0" fillId="0" borderId="0" xfId="0" applyNumberFormat="1" applyFont="1" applyFill="1" applyAlignment="1" applyProtection="1">
      <alignment/>
      <protection/>
    </xf>
    <xf numFmtId="178" fontId="0" fillId="0" borderId="10" xfId="0" applyNumberFormat="1" applyFont="1" applyFill="1" applyBorder="1" applyAlignment="1" applyProtection="1">
      <alignment vertical="center"/>
      <protection/>
    </xf>
    <xf numFmtId="0" fontId="0" fillId="0" borderId="10" xfId="0" applyFont="1" applyFill="1" applyBorder="1" applyAlignment="1" applyProtection="1">
      <alignment horizontal="center" vertical="center"/>
      <protection/>
    </xf>
    <xf numFmtId="176" fontId="0" fillId="0" borderId="10" xfId="0" applyNumberFormat="1" applyFont="1" applyFill="1" applyBorder="1" applyAlignment="1" applyProtection="1">
      <alignment vertical="center"/>
      <protection/>
    </xf>
    <xf numFmtId="176" fontId="0" fillId="0" borderId="0" xfId="0" applyNumberFormat="1" applyFont="1" applyFill="1" applyBorder="1" applyAlignment="1" applyProtection="1">
      <alignment vertical="center"/>
      <protection/>
    </xf>
    <xf numFmtId="176" fontId="0" fillId="0" borderId="0" xfId="49" applyNumberFormat="1" applyFont="1" applyFill="1" applyBorder="1" applyAlignment="1" applyProtection="1">
      <alignment horizontal="right" vertical="center"/>
      <protection/>
    </xf>
    <xf numFmtId="176" fontId="0" fillId="0" borderId="0" xfId="49" applyNumberFormat="1" applyFont="1" applyFill="1" applyBorder="1" applyAlignment="1" applyProtection="1">
      <alignment vertical="center"/>
      <protection/>
    </xf>
    <xf numFmtId="37" fontId="0" fillId="0" borderId="10" xfId="0" applyNumberFormat="1" applyFont="1" applyFill="1" applyBorder="1" applyAlignment="1" applyProtection="1">
      <alignment vertical="center"/>
      <protection/>
    </xf>
    <xf numFmtId="38" fontId="0" fillId="0" borderId="0" xfId="49" applyFont="1" applyFill="1" applyBorder="1" applyAlignment="1" applyProtection="1">
      <alignment horizontal="right" vertical="center"/>
      <protection/>
    </xf>
    <xf numFmtId="38" fontId="0" fillId="0" borderId="0" xfId="49" applyFont="1" applyFill="1" applyBorder="1" applyAlignment="1" applyProtection="1">
      <alignment vertical="center"/>
      <protection/>
    </xf>
    <xf numFmtId="179" fontId="0" fillId="0" borderId="0" xfId="49" applyNumberFormat="1" applyFont="1" applyFill="1" applyBorder="1" applyAlignment="1" applyProtection="1">
      <alignment horizontal="center" vertical="center"/>
      <protection/>
    </xf>
    <xf numFmtId="181" fontId="0" fillId="0" borderId="10" xfId="0" applyNumberFormat="1" applyFont="1" applyFill="1" applyBorder="1" applyAlignment="1" applyProtection="1">
      <alignment horizontal="right" vertical="center"/>
      <protection/>
    </xf>
    <xf numFmtId="181" fontId="0" fillId="0" borderId="0" xfId="0" applyNumberFormat="1" applyFont="1" applyFill="1" applyBorder="1" applyAlignment="1" applyProtection="1">
      <alignment horizontal="right" vertical="center"/>
      <protection/>
    </xf>
    <xf numFmtId="181" fontId="0" fillId="0" borderId="0" xfId="49" applyNumberFormat="1" applyFont="1" applyFill="1" applyBorder="1" applyAlignment="1" applyProtection="1">
      <alignment horizontal="right" vertical="center"/>
      <protection/>
    </xf>
    <xf numFmtId="176" fontId="12" fillId="0" borderId="10" xfId="0" applyNumberFormat="1" applyFont="1" applyFill="1" applyBorder="1" applyAlignment="1" applyProtection="1">
      <alignment vertical="center"/>
      <protection/>
    </xf>
    <xf numFmtId="176" fontId="12" fillId="0" borderId="0" xfId="0" applyNumberFormat="1" applyFont="1" applyFill="1" applyBorder="1" applyAlignment="1" applyProtection="1">
      <alignment vertical="center"/>
      <protection/>
    </xf>
    <xf numFmtId="181" fontId="12" fillId="0" borderId="28" xfId="0" applyNumberFormat="1" applyFont="1" applyFill="1" applyBorder="1" applyAlignment="1" applyProtection="1">
      <alignment horizontal="right" vertical="center"/>
      <protection/>
    </xf>
    <xf numFmtId="181" fontId="12" fillId="0" borderId="15" xfId="0" applyNumberFormat="1" applyFont="1" applyFill="1" applyBorder="1" applyAlignment="1" applyProtection="1">
      <alignment horizontal="right" vertical="center"/>
      <protection/>
    </xf>
    <xf numFmtId="0" fontId="0" fillId="0" borderId="0" xfId="0" applyFont="1" applyFill="1" applyBorder="1" applyAlignment="1">
      <alignment vertical="center"/>
    </xf>
    <xf numFmtId="178" fontId="0" fillId="0" borderId="11" xfId="0" applyNumberFormat="1" applyFont="1" applyFill="1" applyBorder="1" applyAlignment="1" applyProtection="1">
      <alignment vertical="center"/>
      <protection/>
    </xf>
    <xf numFmtId="0" fontId="0" fillId="0" borderId="11" xfId="0" applyFont="1" applyFill="1" applyBorder="1" applyAlignment="1">
      <alignment vertical="center"/>
    </xf>
    <xf numFmtId="178" fontId="0" fillId="0" borderId="0" xfId="0" applyNumberFormat="1" applyFont="1" applyFill="1" applyAlignment="1" applyProtection="1">
      <alignment horizontal="right" vertical="center"/>
      <protection/>
    </xf>
    <xf numFmtId="182" fontId="0" fillId="0" borderId="0" xfId="0" applyNumberFormat="1" applyFont="1" applyFill="1" applyBorder="1" applyAlignment="1" applyProtection="1">
      <alignment horizontal="right" vertical="center"/>
      <protection/>
    </xf>
    <xf numFmtId="182" fontId="0" fillId="0" borderId="0" xfId="0" applyNumberFormat="1" applyFont="1" applyFill="1" applyBorder="1" applyAlignment="1">
      <alignment vertical="center"/>
    </xf>
    <xf numFmtId="38" fontId="0" fillId="0" borderId="0" xfId="0" applyNumberFormat="1" applyFont="1" applyFill="1" applyBorder="1" applyAlignment="1">
      <alignment vertical="center"/>
    </xf>
    <xf numFmtId="182" fontId="0" fillId="0" borderId="11" xfId="0" applyNumberFormat="1" applyFont="1" applyFill="1" applyBorder="1" applyAlignment="1" applyProtection="1">
      <alignment horizontal="right" vertical="center"/>
      <protection/>
    </xf>
    <xf numFmtId="182" fontId="0" fillId="0" borderId="0" xfId="0" applyNumberFormat="1" applyFont="1" applyFill="1" applyBorder="1" applyAlignment="1" applyProtection="1">
      <alignment horizontal="right" vertical="top"/>
      <protection/>
    </xf>
    <xf numFmtId="0" fontId="0" fillId="0" borderId="0" xfId="0" applyFont="1" applyFill="1" applyAlignment="1">
      <alignment vertical="top"/>
    </xf>
    <xf numFmtId="182" fontId="0" fillId="0" borderId="0" xfId="0" applyNumberFormat="1" applyFont="1" applyFill="1" applyBorder="1" applyAlignment="1" applyProtection="1">
      <alignment vertical="top"/>
      <protection/>
    </xf>
    <xf numFmtId="182" fontId="0" fillId="0" borderId="0" xfId="0" applyNumberFormat="1" applyFont="1" applyFill="1" applyBorder="1" applyAlignment="1" applyProtection="1">
      <alignment vertical="center"/>
      <protection/>
    </xf>
    <xf numFmtId="182" fontId="0" fillId="0" borderId="15" xfId="0" applyNumberFormat="1" applyFont="1" applyFill="1" applyBorder="1" applyAlignment="1" applyProtection="1">
      <alignment horizontal="right" vertical="top"/>
      <protection/>
    </xf>
    <xf numFmtId="0" fontId="0" fillId="0" borderId="15" xfId="0" applyFont="1" applyFill="1" applyBorder="1" applyAlignment="1">
      <alignment vertical="top"/>
    </xf>
    <xf numFmtId="0" fontId="15" fillId="0" borderId="0" xfId="0" applyFont="1" applyFill="1" applyBorder="1" applyAlignment="1" applyProtection="1">
      <alignment horizontal="center" vertical="center"/>
      <protection/>
    </xf>
    <xf numFmtId="0" fontId="0" fillId="0" borderId="29" xfId="0" applyFont="1" applyFill="1" applyBorder="1" applyAlignment="1" applyProtection="1">
      <alignment horizontal="center" vertical="center"/>
      <protection/>
    </xf>
    <xf numFmtId="0" fontId="0" fillId="0" borderId="30" xfId="0" applyFont="1" applyFill="1" applyBorder="1" applyAlignment="1" applyProtection="1">
      <alignment horizontal="center" vertical="center"/>
      <protection/>
    </xf>
    <xf numFmtId="0" fontId="0" fillId="0" borderId="29" xfId="0" applyFont="1" applyFill="1" applyBorder="1" applyAlignment="1" applyProtection="1">
      <alignment horizontal="center" vertical="center" shrinkToFit="1"/>
      <protection/>
    </xf>
    <xf numFmtId="0" fontId="0" fillId="0" borderId="30" xfId="0" applyFont="1" applyFill="1" applyBorder="1" applyAlignment="1" applyProtection="1">
      <alignment horizontal="center" vertical="center" shrinkToFit="1"/>
      <protection/>
    </xf>
    <xf numFmtId="0" fontId="0" fillId="0" borderId="22"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0" xfId="0" applyFont="1" applyFill="1" applyAlignment="1">
      <alignment horizontal="left" vertical="center"/>
    </xf>
    <xf numFmtId="0" fontId="0" fillId="0" borderId="29" xfId="0" applyFont="1" applyFill="1" applyBorder="1" applyAlignment="1" applyProtection="1">
      <alignment horizontal="center" vertical="center"/>
      <protection/>
    </xf>
    <xf numFmtId="0" fontId="0" fillId="0" borderId="30" xfId="0" applyFont="1" applyFill="1" applyBorder="1" applyAlignment="1" applyProtection="1">
      <alignment horizontal="center" vertical="center"/>
      <protection/>
    </xf>
    <xf numFmtId="0" fontId="0" fillId="0" borderId="33" xfId="0" applyFont="1" applyFill="1" applyBorder="1" applyAlignment="1" applyProtection="1">
      <alignment horizontal="center" vertical="center"/>
      <protection/>
    </xf>
    <xf numFmtId="0" fontId="0" fillId="0" borderId="23" xfId="0" applyFont="1" applyFill="1" applyBorder="1" applyAlignment="1">
      <alignment horizontal="center" vertical="center"/>
    </xf>
    <xf numFmtId="0" fontId="16"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0" fillId="0" borderId="30" xfId="0" applyFont="1" applyFill="1" applyBorder="1" applyAlignment="1">
      <alignment horizontal="center" vertical="center"/>
    </xf>
    <xf numFmtId="0" fontId="0" fillId="0" borderId="33" xfId="0" applyFont="1" applyFill="1" applyBorder="1" applyAlignment="1" applyProtection="1">
      <alignment horizontal="center" vertical="center"/>
      <protection/>
    </xf>
    <xf numFmtId="0" fontId="0" fillId="0" borderId="34" xfId="0" applyFont="1" applyFill="1" applyBorder="1" applyAlignment="1" applyProtection="1">
      <alignment horizontal="center" vertical="center"/>
      <protection/>
    </xf>
    <xf numFmtId="0" fontId="0" fillId="0" borderId="13" xfId="0" applyFont="1" applyFill="1" applyBorder="1" applyAlignment="1">
      <alignment horizontal="center" vertical="center"/>
    </xf>
    <xf numFmtId="0" fontId="0" fillId="0" borderId="0" xfId="0" applyFont="1" applyFill="1" applyBorder="1" applyAlignment="1" applyProtection="1">
      <alignment horizontal="center" vertical="center"/>
      <protection/>
    </xf>
    <xf numFmtId="0" fontId="0" fillId="0" borderId="24" xfId="0" applyFont="1" applyFill="1" applyBorder="1" applyAlignment="1">
      <alignment horizontal="distributed" vertical="center"/>
    </xf>
    <xf numFmtId="0" fontId="0" fillId="0" borderId="33" xfId="0" applyFont="1" applyFill="1" applyBorder="1" applyAlignment="1">
      <alignment horizontal="center" vertical="center"/>
    </xf>
    <xf numFmtId="0" fontId="0" fillId="0" borderId="34" xfId="0" applyFont="1" applyFill="1" applyBorder="1" applyAlignment="1" applyProtection="1">
      <alignment horizontal="center" vertical="center"/>
      <protection/>
    </xf>
    <xf numFmtId="0" fontId="0" fillId="0" borderId="13" xfId="0" applyFont="1" applyFill="1" applyBorder="1" applyAlignment="1" applyProtection="1">
      <alignment horizontal="center" vertical="center"/>
      <protection/>
    </xf>
    <xf numFmtId="0" fontId="0" fillId="0" borderId="17" xfId="0" applyFont="1" applyFill="1" applyBorder="1" applyAlignment="1">
      <alignment horizontal="center" vertical="center"/>
    </xf>
    <xf numFmtId="0" fontId="0" fillId="0" borderId="21" xfId="0" applyFont="1" applyFill="1" applyBorder="1" applyAlignment="1">
      <alignment horizontal="center" vertical="center"/>
    </xf>
    <xf numFmtId="0" fontId="16" fillId="0" borderId="0" xfId="0" applyFont="1" applyFill="1" applyBorder="1" applyAlignment="1">
      <alignment horizontal="center" vertical="center"/>
    </xf>
    <xf numFmtId="0" fontId="1" fillId="0" borderId="0" xfId="0" applyFont="1" applyFill="1" applyAlignment="1">
      <alignment horizontal="center" vertical="center"/>
    </xf>
    <xf numFmtId="0" fontId="0" fillId="0" borderId="0" xfId="0" applyFont="1" applyFill="1" applyAlignment="1">
      <alignment horizontal="center" vertical="center"/>
    </xf>
    <xf numFmtId="0" fontId="0" fillId="0" borderId="34"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39" xfId="0" applyFont="1" applyFill="1" applyBorder="1" applyAlignment="1">
      <alignment horizontal="center" vertical="center"/>
    </xf>
    <xf numFmtId="0" fontId="13" fillId="0" borderId="40" xfId="0" applyFont="1" applyFill="1" applyBorder="1" applyAlignment="1">
      <alignment horizontal="center" vertical="center" wrapText="1"/>
    </xf>
    <xf numFmtId="0" fontId="13" fillId="0" borderId="37" xfId="0" applyFont="1" applyFill="1" applyBorder="1" applyAlignment="1">
      <alignment horizontal="center" vertical="center" wrapText="1"/>
    </xf>
    <xf numFmtId="0" fontId="0" fillId="0" borderId="40" xfId="0" applyFont="1" applyFill="1" applyBorder="1" applyAlignment="1">
      <alignment horizontal="center" vertical="center" wrapText="1"/>
    </xf>
    <xf numFmtId="0" fontId="0" fillId="0" borderId="37" xfId="0" applyFont="1" applyFill="1" applyBorder="1" applyAlignment="1">
      <alignment horizontal="center" vertical="center" wrapText="1"/>
    </xf>
    <xf numFmtId="0" fontId="0" fillId="0" borderId="41"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0" xfId="0" applyFont="1" applyFill="1" applyBorder="1" applyAlignment="1">
      <alignment horizontal="center" vertical="center"/>
    </xf>
    <xf numFmtId="0" fontId="8" fillId="0" borderId="41" xfId="0" applyFont="1" applyFill="1" applyBorder="1" applyAlignment="1">
      <alignment horizontal="center" vertical="center" wrapText="1"/>
    </xf>
    <xf numFmtId="0" fontId="8" fillId="0" borderId="43"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0" fillId="0" borderId="40"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15" xfId="0" applyFont="1" applyFill="1" applyBorder="1" applyAlignment="1">
      <alignment horizontal="center" vertical="center"/>
    </xf>
    <xf numFmtId="178" fontId="0" fillId="0" borderId="0" xfId="0" applyNumberFormat="1" applyFont="1" applyFill="1" applyAlignment="1" applyProtection="1">
      <alignment horizontal="center" vertical="center"/>
      <protection/>
    </xf>
    <xf numFmtId="0" fontId="0" fillId="0" borderId="37" xfId="0" applyFont="1" applyFill="1" applyBorder="1" applyAlignment="1">
      <alignment horizontal="center" vertical="center"/>
    </xf>
    <xf numFmtId="0" fontId="0" fillId="0" borderId="40" xfId="0" applyFont="1" applyFill="1" applyBorder="1" applyAlignment="1">
      <alignment horizontal="center" vertical="center" wrapText="1"/>
    </xf>
    <xf numFmtId="0" fontId="0" fillId="0" borderId="0" xfId="0" applyFill="1" applyBorder="1" applyAlignment="1" applyProtection="1" quotePrefix="1">
      <alignment horizontal="center" vertical="center"/>
      <protection/>
    </xf>
    <xf numFmtId="0" fontId="0" fillId="0" borderId="14" xfId="0" applyFont="1" applyFill="1" applyBorder="1" applyAlignment="1">
      <alignment horizontal="center" vertical="center"/>
    </xf>
    <xf numFmtId="0" fontId="0" fillId="0" borderId="0" xfId="0" applyFont="1" applyFill="1" applyBorder="1" applyAlignment="1" applyProtection="1">
      <alignment horizontal="center" vertical="center"/>
      <protection/>
    </xf>
    <xf numFmtId="0" fontId="12" fillId="0" borderId="0" xfId="0" applyFont="1" applyFill="1" applyBorder="1" applyAlignment="1" applyProtection="1">
      <alignment horizontal="distributed" vertical="center"/>
      <protection/>
    </xf>
    <xf numFmtId="0" fontId="12" fillId="0" borderId="0" xfId="0" applyFont="1" applyFill="1" applyBorder="1" applyAlignment="1" applyProtection="1" quotePrefix="1">
      <alignment horizontal="center" vertical="center"/>
      <protection/>
    </xf>
    <xf numFmtId="0" fontId="12" fillId="0" borderId="14" xfId="0" applyFont="1" applyFill="1" applyBorder="1" applyAlignment="1">
      <alignment horizontal="center" vertical="center"/>
    </xf>
    <xf numFmtId="0" fontId="12" fillId="0" borderId="0" xfId="0" applyFont="1" applyFill="1" applyBorder="1" applyAlignment="1" applyProtection="1">
      <alignment horizontal="center" vertical="center"/>
      <protection/>
    </xf>
    <xf numFmtId="0" fontId="0" fillId="0" borderId="40" xfId="0" applyFont="1" applyFill="1" applyBorder="1" applyAlignment="1" applyProtection="1">
      <alignment horizontal="center" vertical="center"/>
      <protection/>
    </xf>
    <xf numFmtId="0" fontId="0" fillId="0" borderId="44" xfId="0" applyFont="1" applyFill="1" applyBorder="1" applyAlignment="1" applyProtection="1">
      <alignment horizontal="center" vertical="center"/>
      <protection/>
    </xf>
    <xf numFmtId="0" fontId="0" fillId="0" borderId="41" xfId="0" applyFont="1" applyFill="1" applyBorder="1" applyAlignment="1" applyProtection="1">
      <alignment horizontal="center" vertical="center"/>
      <protection/>
    </xf>
    <xf numFmtId="0" fontId="0" fillId="0" borderId="10" xfId="0" applyFont="1" applyFill="1" applyBorder="1" applyAlignment="1" applyProtection="1">
      <alignment horizontal="center" vertical="center"/>
      <protection/>
    </xf>
    <xf numFmtId="0" fontId="0" fillId="0" borderId="14" xfId="0" applyFont="1" applyFill="1" applyBorder="1" applyAlignment="1" applyProtection="1">
      <alignment horizontal="center" vertical="center"/>
      <protection/>
    </xf>
    <xf numFmtId="0" fontId="0" fillId="0" borderId="0" xfId="0" applyFont="1" applyFill="1" applyBorder="1" applyAlignment="1" applyProtection="1">
      <alignment horizontal="distributed" vertical="center"/>
      <protection/>
    </xf>
    <xf numFmtId="0" fontId="0" fillId="0" borderId="14" xfId="0" applyFont="1" applyFill="1" applyBorder="1" applyAlignment="1" applyProtection="1">
      <alignment horizontal="distributed" vertical="center"/>
      <protection/>
    </xf>
    <xf numFmtId="0" fontId="13" fillId="0" borderId="0" xfId="0" applyFont="1" applyFill="1" applyAlignment="1">
      <alignment horizontal="left" vertical="center"/>
    </xf>
    <xf numFmtId="0" fontId="0" fillId="0" borderId="15" xfId="0" applyFont="1" applyFill="1" applyBorder="1" applyAlignment="1" applyProtection="1">
      <alignment horizontal="distributed" vertical="center"/>
      <protection/>
    </xf>
    <xf numFmtId="0" fontId="0" fillId="0" borderId="13" xfId="0" applyFont="1" applyFill="1" applyBorder="1" applyAlignment="1" applyProtection="1">
      <alignment horizontal="distributed" vertical="center"/>
      <protection/>
    </xf>
    <xf numFmtId="178" fontId="0" fillId="0" borderId="0" xfId="0" applyNumberFormat="1" applyFont="1" applyFill="1" applyAlignment="1" applyProtection="1">
      <alignment horizontal="right" vertical="center"/>
      <protection/>
    </xf>
    <xf numFmtId="178" fontId="0" fillId="0" borderId="15" xfId="0" applyNumberFormat="1" applyFont="1" applyFill="1" applyBorder="1" applyAlignment="1" applyProtection="1">
      <alignment horizontal="right" vertical="center"/>
      <protection/>
    </xf>
    <xf numFmtId="0" fontId="12" fillId="0" borderId="20" xfId="0" applyFont="1" applyFill="1" applyBorder="1" applyAlignment="1" applyProtection="1">
      <alignment horizontal="distributed" vertical="center"/>
      <protection/>
    </xf>
    <xf numFmtId="0" fontId="0" fillId="0" borderId="43" xfId="0" applyFont="1" applyFill="1" applyBorder="1" applyAlignment="1" applyProtection="1">
      <alignment horizontal="center" vertical="center"/>
      <protection/>
    </xf>
    <xf numFmtId="0" fontId="0" fillId="0" borderId="15" xfId="0" applyFont="1" applyFill="1" applyBorder="1" applyAlignment="1" applyProtection="1">
      <alignment horizontal="center" vertical="center"/>
      <protection/>
    </xf>
    <xf numFmtId="0" fontId="12" fillId="0" borderId="18" xfId="0" applyFont="1" applyFill="1" applyBorder="1" applyAlignment="1" applyProtection="1">
      <alignment horizontal="distributed" vertical="center"/>
      <protection/>
    </xf>
    <xf numFmtId="0" fontId="12" fillId="0" borderId="11" xfId="0" applyFont="1" applyFill="1" applyBorder="1" applyAlignment="1" applyProtection="1">
      <alignment horizontal="center" vertical="center"/>
      <protection/>
    </xf>
    <xf numFmtId="0" fontId="12" fillId="0" borderId="45" xfId="0" applyFont="1" applyFill="1" applyBorder="1" applyAlignment="1" applyProtection="1" quotePrefix="1">
      <alignment horizontal="center" vertical="center"/>
      <protection/>
    </xf>
    <xf numFmtId="0" fontId="0" fillId="0" borderId="14" xfId="0" applyFont="1" applyFill="1" applyBorder="1" applyAlignment="1" applyProtection="1" quotePrefix="1">
      <alignment horizontal="center" vertical="center"/>
      <protection/>
    </xf>
    <xf numFmtId="0" fontId="0" fillId="0" borderId="14" xfId="0" applyFont="1" applyFill="1" applyBorder="1" applyAlignment="1" applyProtection="1" quotePrefix="1">
      <alignment horizontal="center" vertical="center"/>
      <protection/>
    </xf>
    <xf numFmtId="0" fontId="0" fillId="0" borderId="14" xfId="0" applyFont="1" applyFill="1" applyBorder="1" applyAlignment="1" applyProtection="1">
      <alignment horizontal="center" vertical="center"/>
      <protection/>
    </xf>
    <xf numFmtId="0" fontId="12" fillId="0" borderId="14" xfId="0" applyFont="1" applyFill="1" applyBorder="1" applyAlignment="1" applyProtection="1" quotePrefix="1">
      <alignment horizontal="center" vertical="center"/>
      <protection/>
    </xf>
    <xf numFmtId="0" fontId="0" fillId="0" borderId="14" xfId="0" applyFont="1" applyFill="1" applyBorder="1" applyAlignment="1">
      <alignment horizontal="center" vertical="center"/>
    </xf>
    <xf numFmtId="0" fontId="0" fillId="0" borderId="0" xfId="0" applyFont="1" applyFill="1" applyBorder="1" applyAlignment="1" applyProtection="1">
      <alignment horizontal="distributed" vertical="center"/>
      <protection/>
    </xf>
    <xf numFmtId="0" fontId="0" fillId="0" borderId="14" xfId="0" applyFont="1" applyFill="1" applyBorder="1" applyAlignment="1" applyProtection="1">
      <alignment horizontal="distributed" vertical="center"/>
      <protection/>
    </xf>
    <xf numFmtId="178" fontId="0" fillId="0" borderId="0" xfId="0" applyNumberFormat="1" applyFont="1" applyFill="1" applyBorder="1" applyAlignment="1" applyProtection="1">
      <alignment horizontal="left" vertical="center" wrapText="1"/>
      <protection/>
    </xf>
    <xf numFmtId="178" fontId="0" fillId="0" borderId="0" xfId="0" applyNumberFormat="1" applyFont="1" applyFill="1" applyBorder="1" applyAlignment="1" applyProtection="1">
      <alignment horizontal="left" vertical="center"/>
      <protection/>
    </xf>
    <xf numFmtId="178" fontId="0" fillId="0" borderId="14" xfId="0" applyNumberFormat="1" applyFont="1" applyFill="1" applyBorder="1" applyAlignment="1" applyProtection="1">
      <alignment horizontal="left" vertical="center"/>
      <protection/>
    </xf>
    <xf numFmtId="178" fontId="0" fillId="0" borderId="15" xfId="0" applyNumberFormat="1" applyFont="1" applyFill="1" applyBorder="1" applyAlignment="1" applyProtection="1">
      <alignment horizontal="left" vertical="center"/>
      <protection/>
    </xf>
    <xf numFmtId="178" fontId="0" fillId="0" borderId="13" xfId="0" applyNumberFormat="1" applyFont="1" applyFill="1" applyBorder="1" applyAlignment="1" applyProtection="1">
      <alignment horizontal="left" vertical="center"/>
      <protection/>
    </xf>
    <xf numFmtId="37" fontId="0" fillId="0" borderId="0" xfId="0" applyNumberFormat="1" applyFont="1" applyFill="1" applyBorder="1" applyAlignment="1" applyProtection="1">
      <alignment horizontal="right" vertical="center"/>
      <protection/>
    </xf>
    <xf numFmtId="37" fontId="0" fillId="0" borderId="15" xfId="0" applyNumberFormat="1" applyFont="1" applyFill="1" applyBorder="1" applyAlignment="1" applyProtection="1">
      <alignment horizontal="right" vertical="center"/>
      <protection/>
    </xf>
    <xf numFmtId="0" fontId="12" fillId="0" borderId="20" xfId="0" applyFont="1" applyFill="1" applyBorder="1" applyAlignment="1">
      <alignment horizontal="distributed" vertical="center"/>
    </xf>
    <xf numFmtId="0" fontId="12" fillId="0" borderId="18" xfId="0" applyFont="1" applyFill="1" applyBorder="1" applyAlignment="1">
      <alignment horizontal="distributed" vertical="center"/>
    </xf>
    <xf numFmtId="0" fontId="0" fillId="0" borderId="41" xfId="0" applyFont="1" applyFill="1" applyBorder="1" applyAlignment="1" applyProtection="1">
      <alignment horizontal="distributed" vertical="center"/>
      <protection/>
    </xf>
    <xf numFmtId="0" fontId="0" fillId="0" borderId="34" xfId="0" applyFont="1" applyFill="1" applyBorder="1" applyAlignment="1" applyProtection="1">
      <alignment horizontal="distributed" vertical="center"/>
      <protection/>
    </xf>
    <xf numFmtId="0" fontId="12" fillId="0" borderId="20" xfId="0" applyFont="1" applyFill="1" applyBorder="1" applyAlignment="1" applyProtection="1">
      <alignment horizontal="center" vertical="center"/>
      <protection/>
    </xf>
    <xf numFmtId="0" fontId="12" fillId="0" borderId="18"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xf>
    <xf numFmtId="0" fontId="0" fillId="0" borderId="43" xfId="0" applyBorder="1" applyAlignment="1">
      <alignment/>
    </xf>
    <xf numFmtId="0" fontId="0" fillId="0" borderId="16" xfId="0" applyBorder="1" applyAlignment="1">
      <alignment/>
    </xf>
    <xf numFmtId="0" fontId="0" fillId="0" borderId="15" xfId="0" applyBorder="1" applyAlignment="1">
      <alignment/>
    </xf>
    <xf numFmtId="0" fontId="0" fillId="0" borderId="19"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18" xfId="0" applyFont="1" applyFill="1" applyBorder="1" applyAlignment="1">
      <alignment horizontal="center" vertical="center"/>
    </xf>
    <xf numFmtId="0" fontId="17" fillId="0" borderId="40" xfId="0" applyFont="1" applyFill="1" applyBorder="1" applyAlignment="1" applyProtection="1">
      <alignment horizontal="center" vertical="center" wrapText="1"/>
      <protection/>
    </xf>
    <xf numFmtId="0" fontId="17" fillId="0" borderId="37" xfId="0" applyFont="1" applyFill="1" applyBorder="1" applyAlignment="1" applyProtection="1">
      <alignment horizontal="center" vertical="center" wrapText="1"/>
      <protection/>
    </xf>
    <xf numFmtId="0" fontId="0" fillId="0" borderId="40" xfId="0" applyFont="1" applyFill="1" applyBorder="1" applyAlignment="1" applyProtection="1">
      <alignment horizontal="center" vertical="center" wrapText="1"/>
      <protection/>
    </xf>
    <xf numFmtId="0" fontId="0" fillId="0" borderId="37" xfId="0" applyFont="1" applyFill="1" applyBorder="1" applyAlignment="1" applyProtection="1">
      <alignment horizontal="center" vertical="center" wrapText="1"/>
      <protection/>
    </xf>
    <xf numFmtId="0" fontId="13" fillId="0" borderId="41" xfId="0" applyFont="1" applyFill="1" applyBorder="1" applyAlignment="1" applyProtection="1">
      <alignment horizontal="center" vertical="center" wrapText="1"/>
      <protection/>
    </xf>
    <xf numFmtId="0" fontId="13" fillId="0" borderId="16" xfId="0" applyFont="1" applyFill="1" applyBorder="1" applyAlignment="1" applyProtection="1">
      <alignment horizontal="center" vertical="center" wrapText="1"/>
      <protection/>
    </xf>
    <xf numFmtId="0" fontId="0" fillId="0" borderId="41"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12" fillId="0" borderId="0" xfId="0" applyFont="1" applyFill="1" applyBorder="1" applyAlignment="1">
      <alignment horizontal="distributed" vertical="center"/>
    </xf>
    <xf numFmtId="0" fontId="12" fillId="0" borderId="14" xfId="0" applyFont="1" applyFill="1" applyBorder="1" applyAlignment="1">
      <alignment horizontal="distributed" vertical="center"/>
    </xf>
    <xf numFmtId="178" fontId="0" fillId="0" borderId="0" xfId="0" applyNumberFormat="1" applyFont="1" applyFill="1" applyBorder="1" applyAlignment="1" applyProtection="1">
      <alignment horizontal="left"/>
      <protection/>
    </xf>
    <xf numFmtId="0" fontId="0" fillId="0" borderId="14" xfId="0" applyFont="1" applyFill="1" applyBorder="1" applyAlignment="1">
      <alignment horizontal="left"/>
    </xf>
    <xf numFmtId="0" fontId="0" fillId="0" borderId="0" xfId="0" applyFont="1" applyFill="1" applyBorder="1" applyAlignment="1">
      <alignment horizontal="distributed" vertical="top" wrapText="1"/>
    </xf>
    <xf numFmtId="0" fontId="0" fillId="0" borderId="14" xfId="0" applyFont="1" applyFill="1" applyBorder="1" applyAlignment="1">
      <alignment horizontal="distributed" vertical="top" wrapText="1"/>
    </xf>
    <xf numFmtId="0" fontId="0" fillId="0" borderId="0" xfId="0" applyFont="1" applyFill="1" applyBorder="1" applyAlignment="1">
      <alignment horizontal="distributed" vertical="center"/>
    </xf>
    <xf numFmtId="0" fontId="0" fillId="0" borderId="14" xfId="0" applyFont="1" applyFill="1" applyBorder="1" applyAlignment="1">
      <alignment horizontal="distributed" vertical="center"/>
    </xf>
    <xf numFmtId="0" fontId="0" fillId="0" borderId="46"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24" xfId="0" applyFont="1" applyFill="1" applyBorder="1" applyAlignment="1">
      <alignment horizontal="left" vertical="center"/>
    </xf>
    <xf numFmtId="0" fontId="0" fillId="0" borderId="44" xfId="0" applyFont="1" applyFill="1" applyBorder="1" applyAlignment="1">
      <alignment horizontal="center" vertical="center"/>
    </xf>
    <xf numFmtId="0" fontId="0" fillId="0" borderId="19" xfId="0" applyFont="1" applyFill="1" applyBorder="1" applyAlignment="1">
      <alignment horizontal="left" vertical="center" wrapText="1" indent="3"/>
    </xf>
    <xf numFmtId="0" fontId="0" fillId="0" borderId="18" xfId="0" applyFont="1" applyFill="1" applyBorder="1" applyAlignment="1">
      <alignment horizontal="left" vertical="center" wrapText="1" indent="3"/>
    </xf>
    <xf numFmtId="0" fontId="0" fillId="0" borderId="16" xfId="0" applyFont="1" applyFill="1" applyBorder="1" applyAlignment="1">
      <alignment horizontal="left" vertical="center" wrapText="1" indent="3"/>
    </xf>
    <xf numFmtId="0" fontId="0" fillId="0" borderId="13" xfId="0" applyFont="1" applyFill="1" applyBorder="1" applyAlignment="1">
      <alignment horizontal="left" vertical="center" wrapText="1" indent="3"/>
    </xf>
    <xf numFmtId="0" fontId="0" fillId="0" borderId="12" xfId="0" applyFont="1" applyFill="1" applyBorder="1" applyAlignment="1">
      <alignment horizontal="center" vertical="center"/>
    </xf>
    <xf numFmtId="0" fontId="0" fillId="0" borderId="0" xfId="0" applyFont="1" applyFill="1" applyBorder="1" applyAlignment="1">
      <alignment horizontal="left" vertical="top"/>
    </xf>
    <xf numFmtId="0" fontId="0" fillId="0" borderId="14" xfId="0" applyFont="1" applyFill="1" applyBorder="1" applyAlignment="1">
      <alignment horizontal="left" vertical="top"/>
    </xf>
    <xf numFmtId="0" fontId="0" fillId="0" borderId="20" xfId="0" applyFont="1" applyFill="1" applyBorder="1" applyAlignment="1">
      <alignment horizontal="left" vertical="center" wrapText="1" indent="3"/>
    </xf>
    <xf numFmtId="0" fontId="0" fillId="0" borderId="15" xfId="0" applyFont="1" applyFill="1" applyBorder="1" applyAlignment="1">
      <alignment horizontal="left" vertical="center" wrapText="1" indent="3"/>
    </xf>
    <xf numFmtId="0" fontId="8" fillId="0" borderId="0" xfId="0" applyFont="1" applyFill="1" applyAlignment="1">
      <alignment horizontal="left" vertical="top"/>
    </xf>
    <xf numFmtId="0" fontId="0" fillId="0" borderId="0" xfId="0" applyFont="1" applyFill="1" applyBorder="1" applyAlignment="1">
      <alignment horizontal="center" vertical="center"/>
    </xf>
    <xf numFmtId="0" fontId="8" fillId="0" borderId="49"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0" fillId="0" borderId="0" xfId="0" applyFont="1" applyFill="1" applyAlignment="1">
      <alignment horizontal="left" vertical="top"/>
    </xf>
    <xf numFmtId="0" fontId="0" fillId="0" borderId="15" xfId="0" applyFont="1" applyFill="1" applyBorder="1" applyAlignment="1">
      <alignment horizontal="distributed" vertical="center"/>
    </xf>
    <xf numFmtId="0" fontId="0" fillId="0" borderId="13" xfId="0" applyFont="1" applyFill="1" applyBorder="1" applyAlignment="1">
      <alignment horizontal="distributed" vertical="center"/>
    </xf>
    <xf numFmtId="0" fontId="0" fillId="0" borderId="0"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center" vertical="top"/>
    </xf>
    <xf numFmtId="0" fontId="0" fillId="0" borderId="13" xfId="0" applyFont="1" applyFill="1" applyBorder="1" applyAlignment="1">
      <alignment horizontal="center" vertical="top"/>
    </xf>
    <xf numFmtId="0" fontId="0" fillId="0" borderId="0" xfId="0" applyFont="1" applyFill="1" applyAlignment="1">
      <alignment horizontal="center" vertical="center"/>
    </xf>
    <xf numFmtId="0" fontId="0" fillId="0" borderId="0" xfId="0" applyFont="1" applyFill="1" applyBorder="1" applyAlignment="1">
      <alignment horizontal="center" vertical="top"/>
    </xf>
    <xf numFmtId="0" fontId="0" fillId="0" borderId="14" xfId="0" applyFont="1" applyFill="1" applyBorder="1" applyAlignment="1">
      <alignment horizontal="center" vertical="top"/>
    </xf>
    <xf numFmtId="0" fontId="0" fillId="0" borderId="50"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11" xfId="0" applyFont="1" applyFill="1" applyBorder="1" applyAlignment="1">
      <alignment horizontal="center" vertical="center"/>
    </xf>
    <xf numFmtId="0" fontId="8" fillId="0" borderId="52" xfId="0" applyFont="1" applyFill="1" applyBorder="1" applyAlignment="1">
      <alignment horizontal="center" vertical="center" wrapText="1"/>
    </xf>
    <xf numFmtId="0" fontId="8" fillId="0" borderId="45" xfId="0" applyFont="1" applyFill="1" applyBorder="1" applyAlignment="1">
      <alignment horizontal="center" vertical="center" wrapText="1"/>
    </xf>
    <xf numFmtId="0" fontId="0" fillId="0" borderId="20" xfId="0" applyFill="1" applyBorder="1" applyAlignment="1">
      <alignment horizontal="left" vertical="center"/>
    </xf>
    <xf numFmtId="0" fontId="0" fillId="0" borderId="0" xfId="0" applyFill="1" applyAlignment="1">
      <alignment horizontal="left" vertical="center"/>
    </xf>
    <xf numFmtId="0" fontId="0" fillId="0" borderId="53"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0" xfId="0" applyFont="1" applyFill="1" applyBorder="1" applyAlignment="1">
      <alignment horizontal="distributed" wrapText="1"/>
    </xf>
    <xf numFmtId="0" fontId="0" fillId="0" borderId="14" xfId="0" applyFont="1" applyFill="1" applyBorder="1" applyAlignment="1">
      <alignment horizontal="distributed" wrapText="1"/>
    </xf>
    <xf numFmtId="0" fontId="0" fillId="0" borderId="45" xfId="0" applyFont="1" applyFill="1" applyBorder="1" applyAlignment="1">
      <alignment horizontal="center" vertical="center"/>
    </xf>
    <xf numFmtId="0" fontId="0" fillId="0" borderId="0" xfId="0" applyFill="1" applyBorder="1" applyAlignment="1">
      <alignment horizontal="center" vertical="center"/>
    </xf>
    <xf numFmtId="0" fontId="0" fillId="0" borderId="54"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3" xfId="0" applyFont="1" applyFill="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未定義"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T82"/>
  <sheetViews>
    <sheetView zoomScale="75" zoomScaleNormal="75" zoomScalePageLayoutView="0" workbookViewId="0" topLeftCell="H1">
      <selection activeCell="S1" sqref="S1"/>
    </sheetView>
  </sheetViews>
  <sheetFormatPr defaultColWidth="10.59765625" defaultRowHeight="15"/>
  <cols>
    <col min="1" max="1" width="15.5" style="3" customWidth="1"/>
    <col min="2" max="2" width="12.59765625" style="3" customWidth="1"/>
    <col min="3" max="3" width="14.59765625" style="3" bestFit="1" customWidth="1"/>
    <col min="4" max="8" width="12.59765625" style="3" customWidth="1"/>
    <col min="9" max="9" width="19.69921875" style="3" bestFit="1" customWidth="1"/>
    <col min="10" max="10" width="12.59765625" style="3" customWidth="1"/>
    <col min="11" max="11" width="15.3984375" style="3" customWidth="1"/>
    <col min="12" max="19" width="12.59765625" style="3" customWidth="1"/>
    <col min="20" max="20" width="7.69921875" style="3" customWidth="1"/>
    <col min="21" max="16384" width="10.59765625" style="3" customWidth="1"/>
  </cols>
  <sheetData>
    <row r="1" spans="1:19" s="38" customFormat="1" ht="19.5" customHeight="1">
      <c r="A1" s="1" t="s">
        <v>81</v>
      </c>
      <c r="S1" s="2" t="s">
        <v>82</v>
      </c>
    </row>
    <row r="2" spans="1:20" s="39" customFormat="1" ht="24.75" customHeight="1">
      <c r="A2" s="269" t="s">
        <v>88</v>
      </c>
      <c r="B2" s="269"/>
      <c r="C2" s="269"/>
      <c r="D2" s="269"/>
      <c r="E2" s="269"/>
      <c r="F2" s="269"/>
      <c r="G2" s="269"/>
      <c r="H2" s="269"/>
      <c r="I2" s="269"/>
      <c r="J2" s="269"/>
      <c r="K2" s="269"/>
      <c r="L2" s="269"/>
      <c r="M2" s="269"/>
      <c r="N2" s="269"/>
      <c r="O2" s="269"/>
      <c r="P2" s="269"/>
      <c r="Q2" s="269"/>
      <c r="R2" s="269"/>
      <c r="S2" s="269"/>
      <c r="T2" s="106"/>
    </row>
    <row r="3" spans="1:19" s="39" customFormat="1" ht="19.5" customHeight="1">
      <c r="A3" s="282" t="s">
        <v>211</v>
      </c>
      <c r="B3" s="282"/>
      <c r="C3" s="282"/>
      <c r="D3" s="282"/>
      <c r="E3" s="282"/>
      <c r="F3" s="282"/>
      <c r="G3" s="282"/>
      <c r="H3" s="282"/>
      <c r="I3" s="282"/>
      <c r="J3" s="5"/>
      <c r="K3" s="282" t="s">
        <v>213</v>
      </c>
      <c r="L3" s="282"/>
      <c r="M3" s="282"/>
      <c r="N3" s="282"/>
      <c r="O3" s="282"/>
      <c r="P3" s="282"/>
      <c r="Q3" s="282"/>
      <c r="R3" s="282"/>
      <c r="S3" s="282"/>
    </row>
    <row r="4" spans="1:19" s="39" customFormat="1" ht="19.5" customHeight="1">
      <c r="A4" s="288" t="s">
        <v>212</v>
      </c>
      <c r="B4" s="288"/>
      <c r="C4" s="288"/>
      <c r="D4" s="288"/>
      <c r="E4" s="288"/>
      <c r="F4" s="288"/>
      <c r="G4" s="288"/>
      <c r="H4" s="288"/>
      <c r="I4" s="288"/>
      <c r="J4" s="41"/>
      <c r="K4" s="288" t="s">
        <v>214</v>
      </c>
      <c r="L4" s="288"/>
      <c r="M4" s="288"/>
      <c r="N4" s="288"/>
      <c r="O4" s="288"/>
      <c r="P4" s="288"/>
      <c r="Q4" s="288"/>
      <c r="R4" s="288"/>
      <c r="S4" s="288"/>
    </row>
    <row r="5" spans="1:19" s="39" customFormat="1" ht="18" customHeight="1" thickBot="1">
      <c r="A5" s="42"/>
      <c r="B5" s="41"/>
      <c r="C5" s="41"/>
      <c r="D5" s="41"/>
      <c r="E5" s="41"/>
      <c r="F5" s="41"/>
      <c r="G5" s="41"/>
      <c r="H5" s="41"/>
      <c r="I5" s="43" t="s">
        <v>0</v>
      </c>
      <c r="J5" s="43"/>
      <c r="L5" s="41"/>
      <c r="M5" s="41"/>
      <c r="N5" s="41"/>
      <c r="O5" s="41"/>
      <c r="P5" s="41"/>
      <c r="Q5" s="41"/>
      <c r="R5" s="41"/>
      <c r="S5" s="43" t="s">
        <v>0</v>
      </c>
    </row>
    <row r="6" spans="1:19" s="39" customFormat="1" ht="18" customHeight="1">
      <c r="A6" s="286" t="s">
        <v>1</v>
      </c>
      <c r="B6" s="278" t="s">
        <v>89</v>
      </c>
      <c r="C6" s="279"/>
      <c r="D6" s="278" t="s">
        <v>2</v>
      </c>
      <c r="E6" s="279"/>
      <c r="F6" s="278" t="s">
        <v>3</v>
      </c>
      <c r="G6" s="279"/>
      <c r="H6" s="278" t="s">
        <v>4</v>
      </c>
      <c r="I6" s="285"/>
      <c r="J6" s="41"/>
      <c r="K6" s="286" t="s">
        <v>1</v>
      </c>
      <c r="L6" s="285" t="s">
        <v>90</v>
      </c>
      <c r="M6" s="284"/>
      <c r="N6" s="278" t="s">
        <v>5</v>
      </c>
      <c r="O6" s="284"/>
      <c r="P6" s="278" t="s">
        <v>6</v>
      </c>
      <c r="Q6" s="284"/>
      <c r="R6" s="278" t="s">
        <v>7</v>
      </c>
      <c r="S6" s="290"/>
    </row>
    <row r="7" spans="1:19" s="39" customFormat="1" ht="18" customHeight="1">
      <c r="A7" s="287"/>
      <c r="B7" s="45" t="s">
        <v>8</v>
      </c>
      <c r="C7" s="45" t="s">
        <v>27</v>
      </c>
      <c r="D7" s="45" t="s">
        <v>8</v>
      </c>
      <c r="E7" s="45" t="s">
        <v>27</v>
      </c>
      <c r="F7" s="45" t="s">
        <v>8</v>
      </c>
      <c r="G7" s="45" t="s">
        <v>27</v>
      </c>
      <c r="H7" s="45" t="s">
        <v>8</v>
      </c>
      <c r="I7" s="46" t="s">
        <v>27</v>
      </c>
      <c r="J7" s="40"/>
      <c r="K7" s="287"/>
      <c r="L7" s="45" t="s">
        <v>8</v>
      </c>
      <c r="M7" s="45" t="s">
        <v>27</v>
      </c>
      <c r="N7" s="45" t="s">
        <v>8</v>
      </c>
      <c r="O7" s="45" t="s">
        <v>27</v>
      </c>
      <c r="P7" s="45" t="s">
        <v>8</v>
      </c>
      <c r="Q7" s="45" t="s">
        <v>27</v>
      </c>
      <c r="R7" s="45" t="s">
        <v>8</v>
      </c>
      <c r="S7" s="46" t="s">
        <v>27</v>
      </c>
    </row>
    <row r="8" spans="1:19" s="39" customFormat="1" ht="18" customHeight="1">
      <c r="A8" s="47" t="s">
        <v>117</v>
      </c>
      <c r="B8" s="201">
        <f aca="true" t="shared" si="0" ref="B8:C11">SUM(D8,F8,H8)</f>
        <v>1835659</v>
      </c>
      <c r="C8" s="201">
        <f t="shared" si="0"/>
        <v>29370280</v>
      </c>
      <c r="D8" s="201">
        <v>25380</v>
      </c>
      <c r="E8" s="201">
        <v>599518</v>
      </c>
      <c r="F8" s="201">
        <v>193430</v>
      </c>
      <c r="G8" s="201">
        <v>4383738</v>
      </c>
      <c r="H8" s="201">
        <v>1616849</v>
      </c>
      <c r="I8" s="201">
        <v>24387024</v>
      </c>
      <c r="J8" s="48"/>
      <c r="K8" s="47" t="s">
        <v>117</v>
      </c>
      <c r="L8" s="48">
        <v>795765</v>
      </c>
      <c r="M8" s="48">
        <v>12169276</v>
      </c>
      <c r="N8" s="48">
        <v>315331</v>
      </c>
      <c r="O8" s="48">
        <v>7428034</v>
      </c>
      <c r="P8" s="48">
        <v>720593</v>
      </c>
      <c r="Q8" s="48">
        <v>9708516</v>
      </c>
      <c r="R8" s="48">
        <v>3970</v>
      </c>
      <c r="S8" s="48">
        <v>64454</v>
      </c>
    </row>
    <row r="9" spans="1:19" s="39" customFormat="1" ht="18" customHeight="1">
      <c r="A9" s="210" t="s">
        <v>237</v>
      </c>
      <c r="B9" s="201">
        <f t="shared" si="0"/>
        <v>1727047</v>
      </c>
      <c r="C9" s="201">
        <f t="shared" si="0"/>
        <v>26335184</v>
      </c>
      <c r="D9" s="201">
        <v>34261</v>
      </c>
      <c r="E9" s="201">
        <v>681810</v>
      </c>
      <c r="F9" s="201">
        <v>167670</v>
      </c>
      <c r="G9" s="201">
        <v>4748466</v>
      </c>
      <c r="H9" s="201">
        <v>1525116</v>
      </c>
      <c r="I9" s="201">
        <v>20904908</v>
      </c>
      <c r="J9" s="48"/>
      <c r="K9" s="210" t="s">
        <v>237</v>
      </c>
      <c r="L9" s="48">
        <v>801759</v>
      </c>
      <c r="M9" s="48">
        <v>11799736</v>
      </c>
      <c r="N9" s="48">
        <v>289117</v>
      </c>
      <c r="O9" s="48">
        <v>6583953</v>
      </c>
      <c r="P9" s="48">
        <v>633170</v>
      </c>
      <c r="Q9" s="48">
        <v>7922315</v>
      </c>
      <c r="R9" s="48">
        <v>3001</v>
      </c>
      <c r="S9" s="48">
        <v>29180</v>
      </c>
    </row>
    <row r="10" spans="1:19" s="39" customFormat="1" ht="18" customHeight="1">
      <c r="A10" s="210" t="s">
        <v>238</v>
      </c>
      <c r="B10" s="201">
        <f t="shared" si="0"/>
        <v>1760292</v>
      </c>
      <c r="C10" s="201">
        <f t="shared" si="0"/>
        <v>28001552</v>
      </c>
      <c r="D10" s="201">
        <v>95456</v>
      </c>
      <c r="E10" s="201">
        <v>3037370</v>
      </c>
      <c r="F10" s="201">
        <v>125939</v>
      </c>
      <c r="G10" s="201">
        <v>3041668</v>
      </c>
      <c r="H10" s="201">
        <v>1538897</v>
      </c>
      <c r="I10" s="201">
        <v>21922514</v>
      </c>
      <c r="J10" s="48"/>
      <c r="K10" s="210" t="s">
        <v>238</v>
      </c>
      <c r="L10" s="48">
        <v>851159</v>
      </c>
      <c r="M10" s="48">
        <v>12822202</v>
      </c>
      <c r="N10" s="48">
        <v>344383</v>
      </c>
      <c r="O10" s="48">
        <v>7878812</v>
      </c>
      <c r="P10" s="48">
        <v>610308</v>
      </c>
      <c r="Q10" s="48">
        <v>8023209</v>
      </c>
      <c r="R10" s="48">
        <v>818</v>
      </c>
      <c r="S10" s="48">
        <v>11566</v>
      </c>
    </row>
    <row r="11" spans="1:19" s="39" customFormat="1" ht="18" customHeight="1">
      <c r="A11" s="210" t="s">
        <v>239</v>
      </c>
      <c r="B11" s="201">
        <f t="shared" si="0"/>
        <v>1822145</v>
      </c>
      <c r="C11" s="201">
        <f t="shared" si="0"/>
        <v>26235819</v>
      </c>
      <c r="D11" s="202">
        <v>22124</v>
      </c>
      <c r="E11" s="202">
        <v>390809</v>
      </c>
      <c r="F11" s="202">
        <v>188751</v>
      </c>
      <c r="G11" s="202">
        <v>3966643</v>
      </c>
      <c r="H11" s="202">
        <v>1611270</v>
      </c>
      <c r="I11" s="202">
        <v>21878367</v>
      </c>
      <c r="J11" s="48"/>
      <c r="K11" s="210" t="s">
        <v>239</v>
      </c>
      <c r="L11" s="89">
        <v>829047</v>
      </c>
      <c r="M11" s="89">
        <v>12335260</v>
      </c>
      <c r="N11" s="89">
        <v>258262</v>
      </c>
      <c r="O11" s="89">
        <v>4488114</v>
      </c>
      <c r="P11" s="89">
        <v>733856</v>
      </c>
      <c r="Q11" s="89">
        <v>9399589</v>
      </c>
      <c r="R11" s="89">
        <v>980</v>
      </c>
      <c r="S11" s="89">
        <v>12856</v>
      </c>
    </row>
    <row r="12" spans="1:19" s="39" customFormat="1" ht="18" customHeight="1">
      <c r="A12" s="98" t="s">
        <v>240</v>
      </c>
      <c r="B12" s="9">
        <f aca="true" t="shared" si="1" ref="B12:I12">SUM(B14:B27)</f>
        <v>1865879</v>
      </c>
      <c r="C12" s="9">
        <f t="shared" si="1"/>
        <v>25580409</v>
      </c>
      <c r="D12" s="9">
        <f t="shared" si="1"/>
        <v>4783</v>
      </c>
      <c r="E12" s="9">
        <f t="shared" si="1"/>
        <v>92160</v>
      </c>
      <c r="F12" s="9">
        <f t="shared" si="1"/>
        <v>113052</v>
      </c>
      <c r="G12" s="9">
        <f t="shared" si="1"/>
        <v>2357198</v>
      </c>
      <c r="H12" s="9">
        <f t="shared" si="1"/>
        <v>1748044</v>
      </c>
      <c r="I12" s="9">
        <f t="shared" si="1"/>
        <v>23131051</v>
      </c>
      <c r="J12" s="10"/>
      <c r="K12" s="98" t="s">
        <v>240</v>
      </c>
      <c r="L12" s="9">
        <f aca="true" t="shared" si="2" ref="L12:S12">SUM(L14:L27)</f>
        <v>771733</v>
      </c>
      <c r="M12" s="9">
        <f t="shared" si="2"/>
        <v>11378737</v>
      </c>
      <c r="N12" s="9">
        <f t="shared" si="2"/>
        <v>274788</v>
      </c>
      <c r="O12" s="9">
        <f t="shared" si="2"/>
        <v>5037167</v>
      </c>
      <c r="P12" s="9">
        <f t="shared" si="2"/>
        <v>818082</v>
      </c>
      <c r="Q12" s="9">
        <f t="shared" si="2"/>
        <v>9151693</v>
      </c>
      <c r="R12" s="9">
        <f t="shared" si="2"/>
        <v>1276</v>
      </c>
      <c r="S12" s="9">
        <f t="shared" si="2"/>
        <v>12812</v>
      </c>
    </row>
    <row r="13" spans="1:19" s="39" customFormat="1" ht="18" customHeight="1">
      <c r="A13" s="47"/>
      <c r="B13" s="203"/>
      <c r="C13" s="203"/>
      <c r="D13" s="203"/>
      <c r="E13" s="203"/>
      <c r="F13" s="203"/>
      <c r="G13" s="203"/>
      <c r="H13" s="203"/>
      <c r="I13" s="203"/>
      <c r="J13" s="40"/>
      <c r="K13" s="47"/>
      <c r="L13" s="49"/>
      <c r="M13" s="49"/>
      <c r="N13" s="49"/>
      <c r="O13" s="49"/>
      <c r="P13" s="49"/>
      <c r="Q13" s="49"/>
      <c r="R13" s="49"/>
      <c r="S13" s="49"/>
    </row>
    <row r="14" spans="1:20" s="39" customFormat="1" ht="18" customHeight="1">
      <c r="A14" s="47" t="s">
        <v>118</v>
      </c>
      <c r="B14" s="201">
        <f aca="true" t="shared" si="3" ref="B14:C17">SUM(D14,F14,H14)</f>
        <v>67420</v>
      </c>
      <c r="C14" s="201">
        <f t="shared" si="3"/>
        <v>961629</v>
      </c>
      <c r="D14" s="204">
        <v>395</v>
      </c>
      <c r="E14" s="204">
        <v>16400</v>
      </c>
      <c r="F14" s="204">
        <v>2314</v>
      </c>
      <c r="G14" s="204">
        <v>39264</v>
      </c>
      <c r="H14" s="204">
        <v>64711</v>
      </c>
      <c r="I14" s="204">
        <v>905965</v>
      </c>
      <c r="J14" s="48"/>
      <c r="K14" s="47" t="s">
        <v>118</v>
      </c>
      <c r="L14" s="50">
        <v>39282</v>
      </c>
      <c r="M14" s="50">
        <v>579495</v>
      </c>
      <c r="N14" s="50">
        <v>4844</v>
      </c>
      <c r="O14" s="50">
        <v>94867</v>
      </c>
      <c r="P14" s="50">
        <v>23186</v>
      </c>
      <c r="Q14" s="50">
        <v>286305</v>
      </c>
      <c r="R14" s="50">
        <v>108</v>
      </c>
      <c r="S14" s="50">
        <v>962</v>
      </c>
      <c r="T14" s="48"/>
    </row>
    <row r="15" spans="1:20" s="39" customFormat="1" ht="18" customHeight="1">
      <c r="A15" s="210" t="s">
        <v>241</v>
      </c>
      <c r="B15" s="201">
        <f t="shared" si="3"/>
        <v>111117</v>
      </c>
      <c r="C15" s="201">
        <f t="shared" si="3"/>
        <v>1541143</v>
      </c>
      <c r="D15" s="204" t="s">
        <v>236</v>
      </c>
      <c r="E15" s="204" t="s">
        <v>236</v>
      </c>
      <c r="F15" s="204">
        <v>855</v>
      </c>
      <c r="G15" s="204">
        <v>25955</v>
      </c>
      <c r="H15" s="204">
        <v>110262</v>
      </c>
      <c r="I15" s="204">
        <v>1515188</v>
      </c>
      <c r="J15" s="48"/>
      <c r="K15" s="210" t="s">
        <v>241</v>
      </c>
      <c r="L15" s="50">
        <v>49200</v>
      </c>
      <c r="M15" s="50">
        <v>731311</v>
      </c>
      <c r="N15" s="50">
        <v>25016</v>
      </c>
      <c r="O15" s="50">
        <v>379517</v>
      </c>
      <c r="P15" s="50">
        <v>36787</v>
      </c>
      <c r="Q15" s="50">
        <v>428815</v>
      </c>
      <c r="R15" s="50">
        <v>114</v>
      </c>
      <c r="S15" s="50">
        <v>1500</v>
      </c>
      <c r="T15" s="48"/>
    </row>
    <row r="16" spans="1:20" s="39" customFormat="1" ht="18" customHeight="1">
      <c r="A16" s="210" t="s">
        <v>242</v>
      </c>
      <c r="B16" s="201">
        <f t="shared" si="3"/>
        <v>193254</v>
      </c>
      <c r="C16" s="201">
        <f t="shared" si="3"/>
        <v>2695877</v>
      </c>
      <c r="D16" s="204">
        <v>2103</v>
      </c>
      <c r="E16" s="204">
        <v>35020</v>
      </c>
      <c r="F16" s="204">
        <v>6921</v>
      </c>
      <c r="G16" s="204">
        <v>246276</v>
      </c>
      <c r="H16" s="204">
        <v>184230</v>
      </c>
      <c r="I16" s="204">
        <v>2414581</v>
      </c>
      <c r="J16" s="48"/>
      <c r="K16" s="210" t="s">
        <v>242</v>
      </c>
      <c r="L16" s="50">
        <v>71061</v>
      </c>
      <c r="M16" s="50">
        <v>1038883</v>
      </c>
      <c r="N16" s="50">
        <v>23517</v>
      </c>
      <c r="O16" s="50">
        <v>512349</v>
      </c>
      <c r="P16" s="50">
        <v>98624</v>
      </c>
      <c r="Q16" s="50">
        <v>1143765</v>
      </c>
      <c r="R16" s="50">
        <v>52</v>
      </c>
      <c r="S16" s="50">
        <v>880</v>
      </c>
      <c r="T16" s="48"/>
    </row>
    <row r="17" spans="1:20" s="39" customFormat="1" ht="18" customHeight="1">
      <c r="A17" s="210" t="s">
        <v>243</v>
      </c>
      <c r="B17" s="201">
        <f t="shared" si="3"/>
        <v>218373</v>
      </c>
      <c r="C17" s="201">
        <f t="shared" si="3"/>
        <v>2788536</v>
      </c>
      <c r="D17" s="204">
        <v>1245</v>
      </c>
      <c r="E17" s="204">
        <v>18100</v>
      </c>
      <c r="F17" s="204">
        <v>9643</v>
      </c>
      <c r="G17" s="204">
        <v>256512</v>
      </c>
      <c r="H17" s="204">
        <v>207485</v>
      </c>
      <c r="I17" s="204">
        <v>2513924</v>
      </c>
      <c r="J17" s="48"/>
      <c r="K17" s="210" t="s">
        <v>243</v>
      </c>
      <c r="L17" s="50">
        <v>68466</v>
      </c>
      <c r="M17" s="50">
        <v>1001346</v>
      </c>
      <c r="N17" s="50">
        <v>13500</v>
      </c>
      <c r="O17" s="50">
        <v>317865</v>
      </c>
      <c r="P17" s="50">
        <v>136345</v>
      </c>
      <c r="Q17" s="50">
        <v>1468975</v>
      </c>
      <c r="R17" s="50">
        <v>62</v>
      </c>
      <c r="S17" s="50">
        <v>350</v>
      </c>
      <c r="T17" s="48"/>
    </row>
    <row r="18" spans="1:20" s="39" customFormat="1" ht="18" customHeight="1">
      <c r="A18" s="47"/>
      <c r="B18" s="205"/>
      <c r="C18" s="205"/>
      <c r="D18" s="205"/>
      <c r="E18" s="205"/>
      <c r="F18" s="205"/>
      <c r="G18" s="205"/>
      <c r="H18" s="205"/>
      <c r="I18" s="205"/>
      <c r="J18" s="40"/>
      <c r="K18" s="47"/>
      <c r="L18" s="40"/>
      <c r="M18" s="40"/>
      <c r="N18" s="40"/>
      <c r="O18" s="40"/>
      <c r="P18" s="40"/>
      <c r="Q18" s="40"/>
      <c r="R18" s="40"/>
      <c r="S18" s="40"/>
      <c r="T18" s="48"/>
    </row>
    <row r="19" spans="1:20" s="39" customFormat="1" ht="18" customHeight="1">
      <c r="A19" s="210" t="s">
        <v>244</v>
      </c>
      <c r="B19" s="201">
        <f aca="true" t="shared" si="4" ref="B19:C22">SUM(D19,F19,H19)</f>
        <v>159835</v>
      </c>
      <c r="C19" s="201">
        <f t="shared" si="4"/>
        <v>2340135</v>
      </c>
      <c r="D19" s="206">
        <v>67</v>
      </c>
      <c r="E19" s="206">
        <v>1000</v>
      </c>
      <c r="F19" s="204">
        <v>14570</v>
      </c>
      <c r="G19" s="204">
        <v>350466</v>
      </c>
      <c r="H19" s="204">
        <v>145198</v>
      </c>
      <c r="I19" s="204">
        <v>1988669</v>
      </c>
      <c r="J19" s="48"/>
      <c r="K19" s="210" t="s">
        <v>244</v>
      </c>
      <c r="L19" s="50">
        <v>72695</v>
      </c>
      <c r="M19" s="50">
        <v>1073404</v>
      </c>
      <c r="N19" s="50">
        <v>26290</v>
      </c>
      <c r="O19" s="50">
        <v>550266</v>
      </c>
      <c r="P19" s="50">
        <v>60790</v>
      </c>
      <c r="Q19" s="50">
        <v>716045</v>
      </c>
      <c r="R19" s="51">
        <v>60</v>
      </c>
      <c r="S19" s="51">
        <v>420</v>
      </c>
      <c r="T19" s="48"/>
    </row>
    <row r="20" spans="1:20" s="39" customFormat="1" ht="18" customHeight="1">
      <c r="A20" s="210" t="s">
        <v>245</v>
      </c>
      <c r="B20" s="201">
        <f t="shared" si="4"/>
        <v>174585</v>
      </c>
      <c r="C20" s="201">
        <f t="shared" si="4"/>
        <v>2403011</v>
      </c>
      <c r="D20" s="204" t="s">
        <v>236</v>
      </c>
      <c r="E20" s="204" t="s">
        <v>236</v>
      </c>
      <c r="F20" s="204">
        <v>6763</v>
      </c>
      <c r="G20" s="204">
        <v>145806</v>
      </c>
      <c r="H20" s="204">
        <v>167822</v>
      </c>
      <c r="I20" s="204">
        <v>2257205</v>
      </c>
      <c r="J20" s="48"/>
      <c r="K20" s="210" t="s">
        <v>245</v>
      </c>
      <c r="L20" s="50">
        <v>82598</v>
      </c>
      <c r="M20" s="50">
        <v>1271524</v>
      </c>
      <c r="N20" s="50">
        <v>21416</v>
      </c>
      <c r="O20" s="50">
        <v>365797</v>
      </c>
      <c r="P20" s="50">
        <v>70525</v>
      </c>
      <c r="Q20" s="50">
        <v>765090</v>
      </c>
      <c r="R20" s="50">
        <v>46</v>
      </c>
      <c r="S20" s="50">
        <v>600</v>
      </c>
      <c r="T20" s="48"/>
    </row>
    <row r="21" spans="1:20" s="39" customFormat="1" ht="18" customHeight="1">
      <c r="A21" s="210" t="s">
        <v>246</v>
      </c>
      <c r="B21" s="201">
        <f t="shared" si="4"/>
        <v>168249</v>
      </c>
      <c r="C21" s="201">
        <f t="shared" si="4"/>
        <v>2155403</v>
      </c>
      <c r="D21" s="204" t="s">
        <v>236</v>
      </c>
      <c r="E21" s="204" t="s">
        <v>236</v>
      </c>
      <c r="F21" s="204">
        <v>4284</v>
      </c>
      <c r="G21" s="204">
        <v>64230</v>
      </c>
      <c r="H21" s="204">
        <v>163965</v>
      </c>
      <c r="I21" s="204">
        <v>2091173</v>
      </c>
      <c r="J21" s="48"/>
      <c r="K21" s="210" t="s">
        <v>246</v>
      </c>
      <c r="L21" s="50">
        <v>71262</v>
      </c>
      <c r="M21" s="50">
        <v>1023078</v>
      </c>
      <c r="N21" s="50">
        <v>30062</v>
      </c>
      <c r="O21" s="50">
        <v>519132</v>
      </c>
      <c r="P21" s="50">
        <v>66715</v>
      </c>
      <c r="Q21" s="50">
        <v>610613</v>
      </c>
      <c r="R21" s="50">
        <v>210</v>
      </c>
      <c r="S21" s="50">
        <v>2580</v>
      </c>
      <c r="T21" s="48"/>
    </row>
    <row r="22" spans="1:20" s="39" customFormat="1" ht="18" customHeight="1">
      <c r="A22" s="210" t="s">
        <v>247</v>
      </c>
      <c r="B22" s="201">
        <f t="shared" si="4"/>
        <v>205165</v>
      </c>
      <c r="C22" s="201">
        <f t="shared" si="4"/>
        <v>2812568</v>
      </c>
      <c r="D22" s="204" t="s">
        <v>236</v>
      </c>
      <c r="E22" s="204" t="s">
        <v>236</v>
      </c>
      <c r="F22" s="204">
        <v>47780</v>
      </c>
      <c r="G22" s="204">
        <v>769476</v>
      </c>
      <c r="H22" s="204">
        <v>157385</v>
      </c>
      <c r="I22" s="204">
        <v>2043092</v>
      </c>
      <c r="J22" s="48"/>
      <c r="K22" s="210" t="s">
        <v>247</v>
      </c>
      <c r="L22" s="50">
        <v>60522</v>
      </c>
      <c r="M22" s="50">
        <v>884881</v>
      </c>
      <c r="N22" s="50">
        <v>53651</v>
      </c>
      <c r="O22" s="50">
        <v>817040</v>
      </c>
      <c r="P22" s="50">
        <v>90932</v>
      </c>
      <c r="Q22" s="50">
        <v>1109847</v>
      </c>
      <c r="R22" s="50">
        <v>60</v>
      </c>
      <c r="S22" s="50">
        <v>800</v>
      </c>
      <c r="T22" s="48"/>
    </row>
    <row r="23" spans="1:20" s="39" customFormat="1" ht="18" customHeight="1">
      <c r="A23" s="47"/>
      <c r="B23" s="205"/>
      <c r="C23" s="205"/>
      <c r="D23" s="205"/>
      <c r="E23" s="205"/>
      <c r="F23" s="205"/>
      <c r="G23" s="205"/>
      <c r="H23" s="205"/>
      <c r="I23" s="205"/>
      <c r="J23" s="40"/>
      <c r="K23" s="47"/>
      <c r="L23" s="40"/>
      <c r="M23" s="40"/>
      <c r="N23" s="40"/>
      <c r="O23" s="40"/>
      <c r="P23" s="40"/>
      <c r="Q23" s="40"/>
      <c r="R23" s="40"/>
      <c r="S23" s="40"/>
      <c r="T23" s="48"/>
    </row>
    <row r="24" spans="1:20" s="39" customFormat="1" ht="18" customHeight="1">
      <c r="A24" s="210" t="s">
        <v>248</v>
      </c>
      <c r="B24" s="201">
        <f aca="true" t="shared" si="5" ref="B24:C27">SUM(D24,F24,H24)</f>
        <v>120573</v>
      </c>
      <c r="C24" s="201">
        <f t="shared" si="5"/>
        <v>1622555</v>
      </c>
      <c r="D24" s="204">
        <v>408</v>
      </c>
      <c r="E24" s="204">
        <v>8000</v>
      </c>
      <c r="F24" s="204">
        <v>1080</v>
      </c>
      <c r="G24" s="204">
        <v>22646</v>
      </c>
      <c r="H24" s="204">
        <v>119085</v>
      </c>
      <c r="I24" s="204">
        <v>1591909</v>
      </c>
      <c r="J24" s="48"/>
      <c r="K24" s="210" t="s">
        <v>248</v>
      </c>
      <c r="L24" s="50">
        <v>59999</v>
      </c>
      <c r="M24" s="50">
        <v>884011</v>
      </c>
      <c r="N24" s="50">
        <v>20574</v>
      </c>
      <c r="O24" s="50">
        <v>299555</v>
      </c>
      <c r="P24" s="50">
        <v>40000</v>
      </c>
      <c r="Q24" s="50">
        <v>438989</v>
      </c>
      <c r="R24" s="50" t="s">
        <v>91</v>
      </c>
      <c r="S24" s="50" t="s">
        <v>91</v>
      </c>
      <c r="T24" s="48"/>
    </row>
    <row r="25" spans="1:20" s="39" customFormat="1" ht="18" customHeight="1">
      <c r="A25" s="210" t="s">
        <v>249</v>
      </c>
      <c r="B25" s="201">
        <f t="shared" si="5"/>
        <v>150379</v>
      </c>
      <c r="C25" s="201">
        <f t="shared" si="5"/>
        <v>2326293</v>
      </c>
      <c r="D25" s="204">
        <v>467</v>
      </c>
      <c r="E25" s="204">
        <v>12000</v>
      </c>
      <c r="F25" s="204">
        <v>7905</v>
      </c>
      <c r="G25" s="204">
        <v>197387</v>
      </c>
      <c r="H25" s="204">
        <v>142007</v>
      </c>
      <c r="I25" s="204">
        <v>2116906</v>
      </c>
      <c r="J25" s="48"/>
      <c r="K25" s="210" t="s">
        <v>249</v>
      </c>
      <c r="L25" s="50">
        <v>73981</v>
      </c>
      <c r="M25" s="50">
        <v>1087443</v>
      </c>
      <c r="N25" s="50">
        <v>26176</v>
      </c>
      <c r="O25" s="50">
        <v>635165</v>
      </c>
      <c r="P25" s="50">
        <v>49761</v>
      </c>
      <c r="Q25" s="50">
        <v>599985</v>
      </c>
      <c r="R25" s="50">
        <v>461</v>
      </c>
      <c r="S25" s="50">
        <v>3700</v>
      </c>
      <c r="T25" s="48"/>
    </row>
    <row r="26" spans="1:20" s="39" customFormat="1" ht="18" customHeight="1">
      <c r="A26" s="210" t="s">
        <v>250</v>
      </c>
      <c r="B26" s="201">
        <f t="shared" si="5"/>
        <v>155217</v>
      </c>
      <c r="C26" s="201">
        <f t="shared" si="5"/>
        <v>2212457</v>
      </c>
      <c r="D26" s="204" t="s">
        <v>236</v>
      </c>
      <c r="E26" s="204" t="s">
        <v>236</v>
      </c>
      <c r="F26" s="204">
        <v>8170</v>
      </c>
      <c r="G26" s="204">
        <v>214016</v>
      </c>
      <c r="H26" s="204">
        <v>147047</v>
      </c>
      <c r="I26" s="204">
        <v>1998441</v>
      </c>
      <c r="J26" s="48"/>
      <c r="K26" s="210" t="s">
        <v>250</v>
      </c>
      <c r="L26" s="52">
        <v>61542</v>
      </c>
      <c r="M26" s="50">
        <v>923371</v>
      </c>
      <c r="N26" s="50">
        <v>25936</v>
      </c>
      <c r="O26" s="50">
        <v>505369</v>
      </c>
      <c r="P26" s="50">
        <v>67739</v>
      </c>
      <c r="Q26" s="50">
        <v>783717</v>
      </c>
      <c r="R26" s="51" t="s">
        <v>91</v>
      </c>
      <c r="S26" s="51" t="s">
        <v>91</v>
      </c>
      <c r="T26" s="48"/>
    </row>
    <row r="27" spans="1:20" s="39" customFormat="1" ht="18" customHeight="1">
      <c r="A27" s="211" t="s">
        <v>251</v>
      </c>
      <c r="B27" s="207">
        <f t="shared" si="5"/>
        <v>141712</v>
      </c>
      <c r="C27" s="208">
        <f t="shared" si="5"/>
        <v>1720802</v>
      </c>
      <c r="D27" s="209">
        <v>98</v>
      </c>
      <c r="E27" s="209">
        <v>1640</v>
      </c>
      <c r="F27" s="209">
        <v>2767</v>
      </c>
      <c r="G27" s="209">
        <v>25164</v>
      </c>
      <c r="H27" s="209">
        <v>138847</v>
      </c>
      <c r="I27" s="209">
        <v>1693998</v>
      </c>
      <c r="J27" s="48"/>
      <c r="K27" s="211" t="s">
        <v>251</v>
      </c>
      <c r="L27" s="53">
        <v>61125</v>
      </c>
      <c r="M27" s="54">
        <v>879990</v>
      </c>
      <c r="N27" s="54">
        <v>3806</v>
      </c>
      <c r="O27" s="54">
        <v>40245</v>
      </c>
      <c r="P27" s="54">
        <v>76678</v>
      </c>
      <c r="Q27" s="54">
        <v>799547</v>
      </c>
      <c r="R27" s="54">
        <v>103</v>
      </c>
      <c r="S27" s="54">
        <v>1020</v>
      </c>
      <c r="T27" s="48"/>
    </row>
    <row r="28" spans="1:11" s="39" customFormat="1" ht="15" customHeight="1">
      <c r="A28" s="39" t="s">
        <v>9</v>
      </c>
      <c r="K28" s="39" t="s">
        <v>10</v>
      </c>
    </row>
    <row r="29" s="39" customFormat="1" ht="15" customHeight="1"/>
    <row r="30" spans="10:20" s="39" customFormat="1" ht="15" customHeight="1">
      <c r="J30" s="41"/>
      <c r="K30" s="41"/>
      <c r="L30" s="41"/>
      <c r="M30" s="41"/>
      <c r="N30" s="41"/>
      <c r="O30" s="41"/>
      <c r="P30" s="41"/>
      <c r="Q30" s="41"/>
      <c r="R30" s="41"/>
      <c r="S30" s="41"/>
      <c r="T30" s="41"/>
    </row>
    <row r="31" spans="1:19" s="39" customFormat="1" ht="19.5" customHeight="1">
      <c r="A31" s="282" t="s">
        <v>215</v>
      </c>
      <c r="B31" s="282"/>
      <c r="C31" s="282"/>
      <c r="D31" s="282"/>
      <c r="E31" s="282"/>
      <c r="F31" s="282"/>
      <c r="G31" s="282"/>
      <c r="H31" s="282"/>
      <c r="I31" s="282"/>
      <c r="J31" s="282"/>
      <c r="K31" s="282"/>
      <c r="L31" s="282"/>
      <c r="M31" s="282"/>
      <c r="N31" s="282"/>
      <c r="O31" s="282"/>
      <c r="P31" s="282"/>
      <c r="Q31" s="282"/>
      <c r="R31" s="282"/>
      <c r="S31" s="282"/>
    </row>
    <row r="32" spans="1:19" ht="19.5" customHeight="1">
      <c r="A32" s="283" t="s">
        <v>216</v>
      </c>
      <c r="B32" s="283"/>
      <c r="C32" s="283"/>
      <c r="D32" s="283"/>
      <c r="E32" s="283"/>
      <c r="F32" s="283"/>
      <c r="G32" s="283"/>
      <c r="H32" s="283"/>
      <c r="I32" s="283"/>
      <c r="J32" s="283"/>
      <c r="K32" s="283"/>
      <c r="L32" s="283"/>
      <c r="M32" s="283"/>
      <c r="N32" s="283"/>
      <c r="O32" s="283"/>
      <c r="P32" s="283"/>
      <c r="Q32" s="283"/>
      <c r="R32" s="283"/>
      <c r="S32" s="283"/>
    </row>
    <row r="33" spans="2:20" ht="18" customHeight="1" thickBot="1">
      <c r="B33" s="115"/>
      <c r="C33" s="115"/>
      <c r="D33" s="115"/>
      <c r="E33" s="115"/>
      <c r="F33" s="115"/>
      <c r="G33" s="115"/>
      <c r="H33" s="115"/>
      <c r="I33" s="115"/>
      <c r="J33" s="116"/>
      <c r="K33" s="115"/>
      <c r="L33" s="115"/>
      <c r="M33" s="115"/>
      <c r="N33" s="115"/>
      <c r="O33" s="115"/>
      <c r="P33" s="115"/>
      <c r="Q33" s="115"/>
      <c r="R33" s="115"/>
      <c r="S33" s="116" t="s">
        <v>0</v>
      </c>
      <c r="T33" s="116"/>
    </row>
    <row r="34" spans="1:19" ht="18" customHeight="1">
      <c r="A34" s="291" t="s">
        <v>1</v>
      </c>
      <c r="B34" s="270" t="s">
        <v>11</v>
      </c>
      <c r="C34" s="271"/>
      <c r="D34" s="270" t="s">
        <v>12</v>
      </c>
      <c r="E34" s="271"/>
      <c r="F34" s="270" t="s">
        <v>13</v>
      </c>
      <c r="G34" s="271"/>
      <c r="H34" s="270" t="s">
        <v>14</v>
      </c>
      <c r="I34" s="271"/>
      <c r="J34" s="270" t="s">
        <v>15</v>
      </c>
      <c r="K34" s="271"/>
      <c r="L34" s="270" t="s">
        <v>138</v>
      </c>
      <c r="M34" s="271"/>
      <c r="N34" s="272" t="s">
        <v>16</v>
      </c>
      <c r="O34" s="273"/>
      <c r="P34" s="270" t="s">
        <v>139</v>
      </c>
      <c r="Q34" s="271"/>
      <c r="R34" s="270" t="s">
        <v>140</v>
      </c>
      <c r="S34" s="280"/>
    </row>
    <row r="35" spans="1:19" ht="18" customHeight="1">
      <c r="A35" s="292"/>
      <c r="B35" s="117" t="s">
        <v>17</v>
      </c>
      <c r="C35" s="117" t="s">
        <v>18</v>
      </c>
      <c r="D35" s="117" t="s">
        <v>17</v>
      </c>
      <c r="E35" s="117" t="s">
        <v>18</v>
      </c>
      <c r="F35" s="117" t="s">
        <v>17</v>
      </c>
      <c r="G35" s="117" t="s">
        <v>18</v>
      </c>
      <c r="H35" s="117" t="s">
        <v>17</v>
      </c>
      <c r="I35" s="117" t="s">
        <v>18</v>
      </c>
      <c r="J35" s="117" t="s">
        <v>17</v>
      </c>
      <c r="K35" s="117" t="s">
        <v>18</v>
      </c>
      <c r="L35" s="117" t="s">
        <v>17</v>
      </c>
      <c r="M35" s="117" t="s">
        <v>18</v>
      </c>
      <c r="N35" s="117" t="s">
        <v>17</v>
      </c>
      <c r="O35" s="117" t="s">
        <v>18</v>
      </c>
      <c r="P35" s="117" t="s">
        <v>17</v>
      </c>
      <c r="Q35" s="117" t="s">
        <v>18</v>
      </c>
      <c r="R35" s="117" t="s">
        <v>17</v>
      </c>
      <c r="S35" s="118" t="s">
        <v>18</v>
      </c>
    </row>
    <row r="36" spans="1:19" ht="18" customHeight="1">
      <c r="A36" s="47" t="s">
        <v>117</v>
      </c>
      <c r="B36" s="11">
        <v>972737</v>
      </c>
      <c r="C36" s="11">
        <v>14868142</v>
      </c>
      <c r="D36" s="11" t="s">
        <v>19</v>
      </c>
      <c r="E36" s="11" t="s">
        <v>19</v>
      </c>
      <c r="F36" s="11">
        <v>67930</v>
      </c>
      <c r="G36" s="11">
        <v>1012638</v>
      </c>
      <c r="H36" s="11">
        <v>21824</v>
      </c>
      <c r="I36" s="11">
        <v>202180</v>
      </c>
      <c r="J36" s="11">
        <v>126445</v>
      </c>
      <c r="K36" s="11">
        <v>1300389</v>
      </c>
      <c r="L36" s="11" t="s">
        <v>19</v>
      </c>
      <c r="M36" s="11" t="s">
        <v>19</v>
      </c>
      <c r="N36" s="11">
        <v>53677</v>
      </c>
      <c r="O36" s="11">
        <v>1033305</v>
      </c>
      <c r="P36" s="11" t="s">
        <v>19</v>
      </c>
      <c r="Q36" s="11" t="s">
        <v>19</v>
      </c>
      <c r="R36" s="11" t="s">
        <v>19</v>
      </c>
      <c r="S36" s="11" t="s">
        <v>19</v>
      </c>
    </row>
    <row r="37" spans="1:19" ht="18" customHeight="1">
      <c r="A37" s="210" t="s">
        <v>237</v>
      </c>
      <c r="B37" s="11">
        <v>1013746</v>
      </c>
      <c r="C37" s="11">
        <v>15129695</v>
      </c>
      <c r="D37" s="11" t="s">
        <v>19</v>
      </c>
      <c r="E37" s="11" t="s">
        <v>19</v>
      </c>
      <c r="F37" s="11">
        <v>55996</v>
      </c>
      <c r="G37" s="11">
        <v>843983</v>
      </c>
      <c r="H37" s="11">
        <v>25519</v>
      </c>
      <c r="I37" s="11">
        <v>202566</v>
      </c>
      <c r="J37" s="11">
        <v>113836</v>
      </c>
      <c r="K37" s="11">
        <v>1011396</v>
      </c>
      <c r="L37" s="11" t="s">
        <v>19</v>
      </c>
      <c r="M37" s="11" t="s">
        <v>19</v>
      </c>
      <c r="N37" s="11">
        <v>34618</v>
      </c>
      <c r="O37" s="11">
        <v>456944</v>
      </c>
      <c r="P37" s="11" t="s">
        <v>19</v>
      </c>
      <c r="Q37" s="11" t="s">
        <v>19</v>
      </c>
      <c r="R37" s="11" t="s">
        <v>19</v>
      </c>
      <c r="S37" s="11" t="s">
        <v>19</v>
      </c>
    </row>
    <row r="38" spans="1:19" ht="18" customHeight="1">
      <c r="A38" s="210" t="s">
        <v>238</v>
      </c>
      <c r="B38" s="89">
        <v>989174</v>
      </c>
      <c r="C38" s="89">
        <v>14864518</v>
      </c>
      <c r="D38" s="90" t="s">
        <v>19</v>
      </c>
      <c r="E38" s="90" t="s">
        <v>19</v>
      </c>
      <c r="F38" s="89">
        <v>44119</v>
      </c>
      <c r="G38" s="89">
        <v>674982</v>
      </c>
      <c r="H38" s="89">
        <v>21842</v>
      </c>
      <c r="I38" s="89">
        <v>236899</v>
      </c>
      <c r="J38" s="89">
        <v>72839</v>
      </c>
      <c r="K38" s="89">
        <v>667087</v>
      </c>
      <c r="L38" s="90" t="s">
        <v>19</v>
      </c>
      <c r="M38" s="90" t="s">
        <v>19</v>
      </c>
      <c r="N38" s="90">
        <v>42296</v>
      </c>
      <c r="O38" s="90">
        <v>398942</v>
      </c>
      <c r="P38" s="90" t="s">
        <v>19</v>
      </c>
      <c r="Q38" s="90" t="s">
        <v>19</v>
      </c>
      <c r="R38" s="90" t="s">
        <v>19</v>
      </c>
      <c r="S38" s="90" t="s">
        <v>19</v>
      </c>
    </row>
    <row r="39" spans="1:19" ht="18" customHeight="1">
      <c r="A39" s="210" t="s">
        <v>239</v>
      </c>
      <c r="B39" s="89">
        <v>950781</v>
      </c>
      <c r="C39" s="89">
        <v>14103547</v>
      </c>
      <c r="D39" s="89">
        <v>21025</v>
      </c>
      <c r="E39" s="89">
        <v>267806</v>
      </c>
      <c r="F39" s="89">
        <v>44732</v>
      </c>
      <c r="G39" s="89">
        <v>651563</v>
      </c>
      <c r="H39" s="89">
        <v>18863</v>
      </c>
      <c r="I39" s="89">
        <v>191021</v>
      </c>
      <c r="J39" s="89">
        <v>13526</v>
      </c>
      <c r="K39" s="89">
        <v>111188</v>
      </c>
      <c r="L39" s="89">
        <v>159529</v>
      </c>
      <c r="M39" s="89">
        <v>1483524</v>
      </c>
      <c r="N39" s="89">
        <v>6656</v>
      </c>
      <c r="O39" s="89">
        <v>72160</v>
      </c>
      <c r="P39" s="89">
        <v>20834</v>
      </c>
      <c r="Q39" s="89">
        <v>311300</v>
      </c>
      <c r="R39" s="89">
        <v>19479</v>
      </c>
      <c r="S39" s="89">
        <v>125844</v>
      </c>
    </row>
    <row r="40" spans="1:19" s="108" customFormat="1" ht="18" customHeight="1">
      <c r="A40" s="98" t="s">
        <v>240</v>
      </c>
      <c r="B40" s="9">
        <f aca="true" t="shared" si="6" ref="B40:S40">SUM(B42:B55)</f>
        <v>886577</v>
      </c>
      <c r="C40" s="9">
        <f t="shared" si="6"/>
        <v>13100081</v>
      </c>
      <c r="D40" s="9">
        <f t="shared" si="6"/>
        <v>12200</v>
      </c>
      <c r="E40" s="9">
        <f t="shared" si="6"/>
        <v>181004</v>
      </c>
      <c r="F40" s="9">
        <f t="shared" si="6"/>
        <v>50571</v>
      </c>
      <c r="G40" s="9">
        <f t="shared" si="6"/>
        <v>749259</v>
      </c>
      <c r="H40" s="9">
        <f t="shared" si="6"/>
        <v>10396</v>
      </c>
      <c r="I40" s="9">
        <f t="shared" si="6"/>
        <v>101142</v>
      </c>
      <c r="J40" s="9">
        <f t="shared" si="6"/>
        <v>11007</v>
      </c>
      <c r="K40" s="9">
        <f t="shared" si="6"/>
        <v>108276</v>
      </c>
      <c r="L40" s="9">
        <f t="shared" si="6"/>
        <v>283139</v>
      </c>
      <c r="M40" s="9">
        <f t="shared" si="6"/>
        <v>2702318</v>
      </c>
      <c r="N40" s="9">
        <f t="shared" si="6"/>
        <v>8587</v>
      </c>
      <c r="O40" s="9">
        <f t="shared" si="6"/>
        <v>127740</v>
      </c>
      <c r="P40" s="9">
        <f t="shared" si="6"/>
        <v>3516</v>
      </c>
      <c r="Q40" s="9">
        <f t="shared" si="6"/>
        <v>47378</v>
      </c>
      <c r="R40" s="9">
        <f t="shared" si="6"/>
        <v>7019</v>
      </c>
      <c r="S40" s="9">
        <f t="shared" si="6"/>
        <v>50494</v>
      </c>
    </row>
    <row r="41" spans="1:19" s="39" customFormat="1" ht="18" customHeight="1">
      <c r="A41" s="47"/>
      <c r="B41" s="49"/>
      <c r="C41" s="49"/>
      <c r="D41" s="49"/>
      <c r="E41" s="49"/>
      <c r="F41" s="49"/>
      <c r="G41" s="49"/>
      <c r="H41" s="49"/>
      <c r="I41" s="49"/>
      <c r="J41" s="49"/>
      <c r="K41" s="49"/>
      <c r="L41" s="49"/>
      <c r="M41" s="49"/>
      <c r="N41" s="49"/>
      <c r="O41" s="49"/>
      <c r="P41" s="49"/>
      <c r="Q41" s="49"/>
      <c r="R41" s="49"/>
      <c r="S41" s="49"/>
    </row>
    <row r="42" spans="1:20" ht="18" customHeight="1">
      <c r="A42" s="47" t="s">
        <v>118</v>
      </c>
      <c r="B42" s="109">
        <v>45782</v>
      </c>
      <c r="C42" s="90">
        <v>686384</v>
      </c>
      <c r="D42" s="90" t="s">
        <v>19</v>
      </c>
      <c r="E42" s="90" t="s">
        <v>19</v>
      </c>
      <c r="F42" s="90">
        <v>1536</v>
      </c>
      <c r="G42" s="90">
        <v>23310</v>
      </c>
      <c r="H42" s="90">
        <v>259</v>
      </c>
      <c r="I42" s="90">
        <v>1620</v>
      </c>
      <c r="J42" s="90">
        <v>503</v>
      </c>
      <c r="K42" s="90">
        <v>5000</v>
      </c>
      <c r="L42" s="90">
        <v>5868</v>
      </c>
      <c r="M42" s="90">
        <v>52008</v>
      </c>
      <c r="N42" s="90">
        <v>313</v>
      </c>
      <c r="O42" s="90">
        <v>2340</v>
      </c>
      <c r="P42" s="90">
        <v>101</v>
      </c>
      <c r="Q42" s="90">
        <v>1308</v>
      </c>
      <c r="R42" s="90">
        <v>297</v>
      </c>
      <c r="S42" s="90">
        <v>3720</v>
      </c>
      <c r="T42" s="110"/>
    </row>
    <row r="43" spans="1:20" ht="18" customHeight="1">
      <c r="A43" s="210" t="s">
        <v>241</v>
      </c>
      <c r="B43" s="109">
        <v>68328</v>
      </c>
      <c r="C43" s="90">
        <v>965090</v>
      </c>
      <c r="D43" s="90">
        <v>589</v>
      </c>
      <c r="E43" s="90">
        <v>7000</v>
      </c>
      <c r="F43" s="90">
        <v>2509</v>
      </c>
      <c r="G43" s="90">
        <v>41760</v>
      </c>
      <c r="H43" s="90">
        <v>680</v>
      </c>
      <c r="I43" s="90">
        <v>5096</v>
      </c>
      <c r="J43" s="90">
        <v>674</v>
      </c>
      <c r="K43" s="90">
        <v>4073</v>
      </c>
      <c r="L43" s="90">
        <v>13075</v>
      </c>
      <c r="M43" s="90">
        <v>144340</v>
      </c>
      <c r="N43" s="90">
        <v>237</v>
      </c>
      <c r="O43" s="90">
        <v>1800</v>
      </c>
      <c r="P43" s="90" t="s">
        <v>19</v>
      </c>
      <c r="Q43" s="90" t="s">
        <v>19</v>
      </c>
      <c r="R43" s="90">
        <v>767</v>
      </c>
      <c r="S43" s="90">
        <v>3805</v>
      </c>
      <c r="T43" s="110"/>
    </row>
    <row r="44" spans="1:20" ht="18" customHeight="1">
      <c r="A44" s="210" t="s">
        <v>242</v>
      </c>
      <c r="B44" s="109">
        <v>75887</v>
      </c>
      <c r="C44" s="90">
        <v>1121800</v>
      </c>
      <c r="D44" s="90">
        <v>5094</v>
      </c>
      <c r="E44" s="90">
        <v>85240</v>
      </c>
      <c r="F44" s="90">
        <v>2996</v>
      </c>
      <c r="G44" s="90">
        <v>51190</v>
      </c>
      <c r="H44" s="90">
        <v>1053</v>
      </c>
      <c r="I44" s="90">
        <v>10030</v>
      </c>
      <c r="J44" s="90">
        <v>2964</v>
      </c>
      <c r="K44" s="90">
        <v>35379</v>
      </c>
      <c r="L44" s="90">
        <v>19888</v>
      </c>
      <c r="M44" s="90">
        <v>307846</v>
      </c>
      <c r="N44" s="90">
        <v>206</v>
      </c>
      <c r="O44" s="90">
        <v>2600</v>
      </c>
      <c r="P44" s="90">
        <v>65</v>
      </c>
      <c r="Q44" s="90">
        <v>900</v>
      </c>
      <c r="R44" s="90">
        <v>22</v>
      </c>
      <c r="S44" s="90">
        <v>570</v>
      </c>
      <c r="T44" s="110"/>
    </row>
    <row r="45" spans="1:20" ht="18" customHeight="1">
      <c r="A45" s="210" t="s">
        <v>243</v>
      </c>
      <c r="B45" s="109">
        <v>78925</v>
      </c>
      <c r="C45" s="90">
        <v>1175644</v>
      </c>
      <c r="D45" s="90">
        <v>736</v>
      </c>
      <c r="E45" s="90">
        <v>10250</v>
      </c>
      <c r="F45" s="90">
        <v>2413</v>
      </c>
      <c r="G45" s="90">
        <v>34000</v>
      </c>
      <c r="H45" s="90">
        <v>664</v>
      </c>
      <c r="I45" s="90">
        <v>4860</v>
      </c>
      <c r="J45" s="90">
        <v>1574</v>
      </c>
      <c r="K45" s="90">
        <v>10120</v>
      </c>
      <c r="L45" s="90">
        <v>52157</v>
      </c>
      <c r="M45" s="90">
        <v>473145</v>
      </c>
      <c r="N45" s="90">
        <v>259</v>
      </c>
      <c r="O45" s="90">
        <v>3300</v>
      </c>
      <c r="P45" s="90">
        <v>344</v>
      </c>
      <c r="Q45" s="90">
        <v>5850</v>
      </c>
      <c r="R45" s="90">
        <v>662</v>
      </c>
      <c r="S45" s="90">
        <v>3300</v>
      </c>
      <c r="T45" s="110"/>
    </row>
    <row r="46" spans="1:20" ht="18" customHeight="1">
      <c r="A46" s="47"/>
      <c r="B46" s="12"/>
      <c r="C46" s="6"/>
      <c r="D46" s="6"/>
      <c r="E46" s="6"/>
      <c r="F46" s="6"/>
      <c r="G46" s="6"/>
      <c r="H46" s="6"/>
      <c r="I46" s="6"/>
      <c r="J46" s="6"/>
      <c r="K46" s="6"/>
      <c r="L46" s="6"/>
      <c r="M46" s="6"/>
      <c r="N46" s="6"/>
      <c r="O46" s="6"/>
      <c r="P46" s="6"/>
      <c r="Q46" s="6"/>
      <c r="R46" s="6"/>
      <c r="S46" s="6"/>
      <c r="T46" s="110"/>
    </row>
    <row r="47" spans="1:20" ht="18" customHeight="1">
      <c r="A47" s="210" t="s">
        <v>244</v>
      </c>
      <c r="B47" s="109">
        <v>76621</v>
      </c>
      <c r="C47" s="90">
        <v>1153295</v>
      </c>
      <c r="D47" s="90">
        <v>1198</v>
      </c>
      <c r="E47" s="90">
        <v>14350</v>
      </c>
      <c r="F47" s="90">
        <v>3180</v>
      </c>
      <c r="G47" s="90">
        <v>47437</v>
      </c>
      <c r="H47" s="90">
        <v>2145</v>
      </c>
      <c r="I47" s="90">
        <v>16456</v>
      </c>
      <c r="J47" s="90">
        <v>962</v>
      </c>
      <c r="K47" s="90">
        <v>11150</v>
      </c>
      <c r="L47" s="90">
        <v>22846</v>
      </c>
      <c r="M47" s="90">
        <v>246920</v>
      </c>
      <c r="N47" s="90">
        <v>69</v>
      </c>
      <c r="O47" s="90">
        <v>500</v>
      </c>
      <c r="P47" s="90">
        <v>82</v>
      </c>
      <c r="Q47" s="90">
        <v>700</v>
      </c>
      <c r="R47" s="90">
        <v>579</v>
      </c>
      <c r="S47" s="90">
        <v>3599</v>
      </c>
      <c r="T47" s="110"/>
    </row>
    <row r="48" spans="1:20" ht="18" customHeight="1">
      <c r="A48" s="210" t="s">
        <v>245</v>
      </c>
      <c r="B48" s="109">
        <v>98260</v>
      </c>
      <c r="C48" s="90">
        <v>1486497</v>
      </c>
      <c r="D48" s="90">
        <v>1335</v>
      </c>
      <c r="E48" s="90">
        <v>22000</v>
      </c>
      <c r="F48" s="90">
        <v>7759</v>
      </c>
      <c r="G48" s="90">
        <v>108570</v>
      </c>
      <c r="H48" s="90">
        <v>1287</v>
      </c>
      <c r="I48" s="90">
        <v>10415</v>
      </c>
      <c r="J48" s="90">
        <v>331</v>
      </c>
      <c r="K48" s="90">
        <v>4300</v>
      </c>
      <c r="L48" s="90">
        <v>12878</v>
      </c>
      <c r="M48" s="90">
        <v>118312</v>
      </c>
      <c r="N48" s="90">
        <v>684</v>
      </c>
      <c r="O48" s="90">
        <v>10800</v>
      </c>
      <c r="P48" s="90">
        <v>636</v>
      </c>
      <c r="Q48" s="90">
        <v>5500</v>
      </c>
      <c r="R48" s="90">
        <v>526</v>
      </c>
      <c r="S48" s="90">
        <v>4900</v>
      </c>
      <c r="T48" s="110"/>
    </row>
    <row r="49" spans="1:20" ht="18" customHeight="1">
      <c r="A49" s="210" t="s">
        <v>246</v>
      </c>
      <c r="B49" s="109">
        <v>76430</v>
      </c>
      <c r="C49" s="90">
        <v>1118846</v>
      </c>
      <c r="D49" s="90">
        <v>1485</v>
      </c>
      <c r="E49" s="90">
        <v>22964</v>
      </c>
      <c r="F49" s="90">
        <v>4294</v>
      </c>
      <c r="G49" s="90">
        <v>55508</v>
      </c>
      <c r="H49" s="90">
        <v>493</v>
      </c>
      <c r="I49" s="90">
        <v>3800</v>
      </c>
      <c r="J49" s="90">
        <v>1476</v>
      </c>
      <c r="K49" s="90">
        <v>15180</v>
      </c>
      <c r="L49" s="90">
        <v>25747</v>
      </c>
      <c r="M49" s="90">
        <v>111930</v>
      </c>
      <c r="N49" s="90">
        <v>70</v>
      </c>
      <c r="O49" s="90">
        <v>600</v>
      </c>
      <c r="P49" s="90">
        <v>1766</v>
      </c>
      <c r="Q49" s="90">
        <v>27200</v>
      </c>
      <c r="R49" s="90">
        <v>77</v>
      </c>
      <c r="S49" s="90">
        <v>1200</v>
      </c>
      <c r="T49" s="110"/>
    </row>
    <row r="50" spans="1:20" ht="18" customHeight="1">
      <c r="A50" s="210" t="s">
        <v>247</v>
      </c>
      <c r="B50" s="109">
        <v>75202</v>
      </c>
      <c r="C50" s="90">
        <v>1111326</v>
      </c>
      <c r="D50" s="90">
        <v>400</v>
      </c>
      <c r="E50" s="90">
        <v>3800</v>
      </c>
      <c r="F50" s="90">
        <v>4173</v>
      </c>
      <c r="G50" s="90">
        <v>51301</v>
      </c>
      <c r="H50" s="90">
        <v>2046</v>
      </c>
      <c r="I50" s="90">
        <v>29257</v>
      </c>
      <c r="J50" s="90">
        <v>186</v>
      </c>
      <c r="K50" s="90">
        <v>2050</v>
      </c>
      <c r="L50" s="90">
        <v>15401</v>
      </c>
      <c r="M50" s="90">
        <v>158769</v>
      </c>
      <c r="N50" s="90">
        <v>5014</v>
      </c>
      <c r="O50" s="90">
        <v>79500</v>
      </c>
      <c r="P50" s="90" t="s">
        <v>19</v>
      </c>
      <c r="Q50" s="90" t="s">
        <v>19</v>
      </c>
      <c r="R50" s="90">
        <v>494</v>
      </c>
      <c r="S50" s="90">
        <v>4000</v>
      </c>
      <c r="T50" s="110"/>
    </row>
    <row r="51" spans="1:20" ht="18" customHeight="1">
      <c r="A51" s="47"/>
      <c r="B51" s="12"/>
      <c r="C51" s="6"/>
      <c r="D51" s="6"/>
      <c r="E51" s="6"/>
      <c r="F51" s="6"/>
      <c r="G51" s="6"/>
      <c r="H51" s="6"/>
      <c r="I51" s="6"/>
      <c r="J51" s="6"/>
      <c r="K51" s="6"/>
      <c r="L51" s="6"/>
      <c r="M51" s="6"/>
      <c r="N51" s="6"/>
      <c r="O51" s="6"/>
      <c r="P51" s="6"/>
      <c r="Q51" s="6"/>
      <c r="R51" s="6"/>
      <c r="S51" s="6"/>
      <c r="T51" s="110"/>
    </row>
    <row r="52" spans="1:20" ht="18" customHeight="1">
      <c r="A52" s="210" t="s">
        <v>248</v>
      </c>
      <c r="B52" s="109">
        <v>72577</v>
      </c>
      <c r="C52" s="90">
        <v>1062352</v>
      </c>
      <c r="D52" s="90">
        <v>375</v>
      </c>
      <c r="E52" s="90">
        <v>4400</v>
      </c>
      <c r="F52" s="90">
        <v>12064</v>
      </c>
      <c r="G52" s="90">
        <v>183540</v>
      </c>
      <c r="H52" s="90">
        <v>909</v>
      </c>
      <c r="I52" s="90">
        <v>5100</v>
      </c>
      <c r="J52" s="90">
        <v>533</v>
      </c>
      <c r="K52" s="90">
        <v>5000</v>
      </c>
      <c r="L52" s="90">
        <v>14777</v>
      </c>
      <c r="M52" s="90">
        <v>127600</v>
      </c>
      <c r="N52" s="90" t="s">
        <v>19</v>
      </c>
      <c r="O52" s="90" t="s">
        <v>19</v>
      </c>
      <c r="P52" s="90">
        <v>13</v>
      </c>
      <c r="Q52" s="90">
        <v>120</v>
      </c>
      <c r="R52" s="90">
        <v>350</v>
      </c>
      <c r="S52" s="90">
        <v>1200</v>
      </c>
      <c r="T52" s="110"/>
    </row>
    <row r="53" spans="1:20" ht="18" customHeight="1">
      <c r="A53" s="210" t="s">
        <v>249</v>
      </c>
      <c r="B53" s="109">
        <v>81450</v>
      </c>
      <c r="C53" s="90">
        <v>1194865</v>
      </c>
      <c r="D53" s="90" t="s">
        <v>19</v>
      </c>
      <c r="E53" s="90" t="s">
        <v>19</v>
      </c>
      <c r="F53" s="90">
        <v>4069</v>
      </c>
      <c r="G53" s="90">
        <v>64084</v>
      </c>
      <c r="H53" s="90">
        <v>390</v>
      </c>
      <c r="I53" s="90">
        <v>10380</v>
      </c>
      <c r="J53" s="90">
        <v>935</v>
      </c>
      <c r="K53" s="90">
        <v>5560</v>
      </c>
      <c r="L53" s="90">
        <v>17851</v>
      </c>
      <c r="M53" s="90">
        <v>195552</v>
      </c>
      <c r="N53" s="90">
        <v>1661</v>
      </c>
      <c r="O53" s="90">
        <v>22800</v>
      </c>
      <c r="P53" s="90" t="s">
        <v>19</v>
      </c>
      <c r="Q53" s="90" t="s">
        <v>19</v>
      </c>
      <c r="R53" s="90" t="s">
        <v>19</v>
      </c>
      <c r="S53" s="90" t="s">
        <v>19</v>
      </c>
      <c r="T53" s="110"/>
    </row>
    <row r="54" spans="1:20" ht="18" customHeight="1">
      <c r="A54" s="210" t="s">
        <v>250</v>
      </c>
      <c r="B54" s="109">
        <v>67031</v>
      </c>
      <c r="C54" s="90">
        <v>991335</v>
      </c>
      <c r="D54" s="90">
        <v>581</v>
      </c>
      <c r="E54" s="90">
        <v>6500</v>
      </c>
      <c r="F54" s="90">
        <v>2479</v>
      </c>
      <c r="G54" s="90">
        <v>40915</v>
      </c>
      <c r="H54" s="90">
        <v>324</v>
      </c>
      <c r="I54" s="90">
        <v>2928</v>
      </c>
      <c r="J54" s="90">
        <v>164</v>
      </c>
      <c r="K54" s="90">
        <v>1800</v>
      </c>
      <c r="L54" s="90">
        <v>42088</v>
      </c>
      <c r="M54" s="90">
        <v>442440</v>
      </c>
      <c r="N54" s="90">
        <v>74</v>
      </c>
      <c r="O54" s="90">
        <v>3500</v>
      </c>
      <c r="P54" s="90">
        <v>509</v>
      </c>
      <c r="Q54" s="90">
        <v>5800</v>
      </c>
      <c r="R54" s="90" t="s">
        <v>19</v>
      </c>
      <c r="S54" s="90" t="s">
        <v>19</v>
      </c>
      <c r="T54" s="110"/>
    </row>
    <row r="55" spans="1:20" ht="18" customHeight="1">
      <c r="A55" s="211" t="s">
        <v>251</v>
      </c>
      <c r="B55" s="111">
        <v>70084</v>
      </c>
      <c r="C55" s="112">
        <v>1032647</v>
      </c>
      <c r="D55" s="112">
        <v>407</v>
      </c>
      <c r="E55" s="112">
        <v>4500</v>
      </c>
      <c r="F55" s="112">
        <v>3099</v>
      </c>
      <c r="G55" s="112">
        <v>47644</v>
      </c>
      <c r="H55" s="112">
        <v>146</v>
      </c>
      <c r="I55" s="112">
        <v>1200</v>
      </c>
      <c r="J55" s="112">
        <v>705</v>
      </c>
      <c r="K55" s="112">
        <v>8664</v>
      </c>
      <c r="L55" s="112">
        <v>40563</v>
      </c>
      <c r="M55" s="112">
        <v>323456</v>
      </c>
      <c r="N55" s="112" t="s">
        <v>19</v>
      </c>
      <c r="O55" s="112" t="s">
        <v>19</v>
      </c>
      <c r="P55" s="112" t="s">
        <v>19</v>
      </c>
      <c r="Q55" s="112" t="s">
        <v>19</v>
      </c>
      <c r="R55" s="112">
        <v>3245</v>
      </c>
      <c r="S55" s="112">
        <v>24200</v>
      </c>
      <c r="T55" s="110"/>
    </row>
    <row r="56" ht="15" customHeight="1"/>
    <row r="58" spans="1:19" ht="14.25">
      <c r="A58" s="275" t="s">
        <v>1</v>
      </c>
      <c r="B58" s="274" t="s">
        <v>20</v>
      </c>
      <c r="C58" s="274"/>
      <c r="D58" s="274" t="s">
        <v>21</v>
      </c>
      <c r="E58" s="274"/>
      <c r="F58" s="274" t="s">
        <v>136</v>
      </c>
      <c r="G58" s="274"/>
      <c r="H58" s="274" t="s">
        <v>22</v>
      </c>
      <c r="I58" s="274"/>
      <c r="J58" s="274" t="s">
        <v>23</v>
      </c>
      <c r="K58" s="274"/>
      <c r="L58" s="274" t="s">
        <v>24</v>
      </c>
      <c r="M58" s="274"/>
      <c r="N58" s="274" t="s">
        <v>25</v>
      </c>
      <c r="O58" s="274"/>
      <c r="P58" s="274" t="s">
        <v>137</v>
      </c>
      <c r="Q58" s="274"/>
      <c r="R58" s="274" t="s">
        <v>26</v>
      </c>
      <c r="S58" s="281"/>
    </row>
    <row r="59" spans="1:19" ht="14.25">
      <c r="A59" s="276"/>
      <c r="B59" s="113" t="s">
        <v>17</v>
      </c>
      <c r="C59" s="113" t="s">
        <v>18</v>
      </c>
      <c r="D59" s="113" t="s">
        <v>17</v>
      </c>
      <c r="E59" s="113" t="s">
        <v>18</v>
      </c>
      <c r="F59" s="113" t="s">
        <v>17</v>
      </c>
      <c r="G59" s="113" t="s">
        <v>18</v>
      </c>
      <c r="H59" s="113" t="s">
        <v>17</v>
      </c>
      <c r="I59" s="113" t="s">
        <v>18</v>
      </c>
      <c r="J59" s="113" t="s">
        <v>17</v>
      </c>
      <c r="K59" s="113" t="s">
        <v>18</v>
      </c>
      <c r="L59" s="113" t="s">
        <v>17</v>
      </c>
      <c r="M59" s="113" t="s">
        <v>18</v>
      </c>
      <c r="N59" s="113" t="s">
        <v>17</v>
      </c>
      <c r="O59" s="113" t="s">
        <v>18</v>
      </c>
      <c r="P59" s="113" t="s">
        <v>17</v>
      </c>
      <c r="Q59" s="113" t="s">
        <v>18</v>
      </c>
      <c r="R59" s="113" t="s">
        <v>17</v>
      </c>
      <c r="S59" s="114" t="s">
        <v>18</v>
      </c>
    </row>
    <row r="60" spans="1:19" ht="14.25">
      <c r="A60" s="47" t="s">
        <v>117</v>
      </c>
      <c r="B60" s="13">
        <v>166226</v>
      </c>
      <c r="C60" s="13">
        <v>1801055</v>
      </c>
      <c r="D60" s="7" t="s">
        <v>19</v>
      </c>
      <c r="E60" s="7" t="s">
        <v>19</v>
      </c>
      <c r="F60" s="7" t="s">
        <v>19</v>
      </c>
      <c r="G60" s="7" t="s">
        <v>19</v>
      </c>
      <c r="H60" s="7" t="s">
        <v>19</v>
      </c>
      <c r="I60" s="7" t="s">
        <v>19</v>
      </c>
      <c r="J60" s="13">
        <v>197332</v>
      </c>
      <c r="K60" s="13">
        <v>4373290</v>
      </c>
      <c r="L60" s="13">
        <v>211462</v>
      </c>
      <c r="M60" s="13">
        <v>4385269</v>
      </c>
      <c r="N60" s="3" t="s">
        <v>19</v>
      </c>
      <c r="O60" s="3" t="s">
        <v>19</v>
      </c>
      <c r="P60" s="3" t="s">
        <v>19</v>
      </c>
      <c r="Q60" s="3" t="s">
        <v>19</v>
      </c>
      <c r="R60" s="13">
        <v>18026</v>
      </c>
      <c r="S60" s="13">
        <v>394012</v>
      </c>
    </row>
    <row r="61" spans="1:19" ht="14.25">
      <c r="A61" s="210" t="s">
        <v>237</v>
      </c>
      <c r="B61" s="13">
        <v>150050</v>
      </c>
      <c r="C61" s="13">
        <v>1510585</v>
      </c>
      <c r="D61" s="7" t="s">
        <v>19</v>
      </c>
      <c r="E61" s="7" t="s">
        <v>19</v>
      </c>
      <c r="F61" s="7" t="s">
        <v>19</v>
      </c>
      <c r="G61" s="7" t="s">
        <v>19</v>
      </c>
      <c r="H61" s="7" t="s">
        <v>19</v>
      </c>
      <c r="I61" s="7" t="s">
        <v>19</v>
      </c>
      <c r="J61" s="13">
        <v>94392</v>
      </c>
      <c r="K61" s="13">
        <v>1364980</v>
      </c>
      <c r="L61" s="13">
        <v>235340</v>
      </c>
      <c r="M61" s="13">
        <v>5756968</v>
      </c>
      <c r="N61" s="3" t="s">
        <v>19</v>
      </c>
      <c r="O61" s="3" t="s">
        <v>19</v>
      </c>
      <c r="P61" s="3" t="s">
        <v>19</v>
      </c>
      <c r="Q61" s="3" t="s">
        <v>19</v>
      </c>
      <c r="R61" s="13">
        <v>3550</v>
      </c>
      <c r="S61" s="13">
        <v>58067</v>
      </c>
    </row>
    <row r="62" spans="1:19" ht="14.25">
      <c r="A62" s="210" t="s">
        <v>238</v>
      </c>
      <c r="B62" s="13">
        <v>123686</v>
      </c>
      <c r="C62" s="13">
        <v>1202697</v>
      </c>
      <c r="D62" s="7" t="s">
        <v>19</v>
      </c>
      <c r="E62" s="7" t="s">
        <v>19</v>
      </c>
      <c r="F62" s="7" t="s">
        <v>19</v>
      </c>
      <c r="G62" s="7" t="s">
        <v>19</v>
      </c>
      <c r="H62" s="7" t="s">
        <v>19</v>
      </c>
      <c r="I62" s="7" t="s">
        <v>19</v>
      </c>
      <c r="J62" s="13">
        <v>254441</v>
      </c>
      <c r="K62" s="13">
        <v>3607290</v>
      </c>
      <c r="L62" s="13">
        <v>177655</v>
      </c>
      <c r="M62" s="13">
        <v>4477216</v>
      </c>
      <c r="N62" s="3" t="s">
        <v>19</v>
      </c>
      <c r="O62" s="3" t="s">
        <v>19</v>
      </c>
      <c r="P62" s="3" t="s">
        <v>19</v>
      </c>
      <c r="Q62" s="3" t="s">
        <v>19</v>
      </c>
      <c r="R62" s="13">
        <v>34058</v>
      </c>
      <c r="S62" s="13">
        <v>672607</v>
      </c>
    </row>
    <row r="63" spans="1:19" ht="14.25">
      <c r="A63" s="210" t="s">
        <v>239</v>
      </c>
      <c r="B63" s="13">
        <v>113531</v>
      </c>
      <c r="C63" s="13">
        <v>1047936</v>
      </c>
      <c r="D63" s="13">
        <v>4248</v>
      </c>
      <c r="E63" s="13">
        <v>114750</v>
      </c>
      <c r="F63" s="13">
        <v>5003</v>
      </c>
      <c r="G63" s="13">
        <v>43510</v>
      </c>
      <c r="H63" s="13">
        <v>21364</v>
      </c>
      <c r="I63" s="13">
        <v>384529</v>
      </c>
      <c r="J63" s="13">
        <v>112255</v>
      </c>
      <c r="K63" s="13">
        <v>1718647</v>
      </c>
      <c r="L63" s="13">
        <v>152740</v>
      </c>
      <c r="M63" s="13">
        <v>3265592</v>
      </c>
      <c r="N63" s="13">
        <v>97076</v>
      </c>
      <c r="O63" s="13">
        <v>1206452</v>
      </c>
      <c r="P63" s="13">
        <v>42617</v>
      </c>
      <c r="Q63" s="13">
        <v>824744</v>
      </c>
      <c r="R63" s="13">
        <v>17886</v>
      </c>
      <c r="S63" s="13">
        <v>311706</v>
      </c>
    </row>
    <row r="64" spans="1:19" s="108" customFormat="1" ht="14.25">
      <c r="A64" s="98" t="s">
        <v>240</v>
      </c>
      <c r="B64" s="212">
        <f aca="true" t="shared" si="7" ref="B64:S64">SUM(B66:B79)</f>
        <v>130044</v>
      </c>
      <c r="C64" s="212">
        <f t="shared" si="7"/>
        <v>1204595</v>
      </c>
      <c r="D64" s="212">
        <f t="shared" si="7"/>
        <v>4533</v>
      </c>
      <c r="E64" s="212">
        <f t="shared" si="7"/>
        <v>111192</v>
      </c>
      <c r="F64" s="212">
        <f t="shared" si="7"/>
        <v>13713</v>
      </c>
      <c r="G64" s="212">
        <f t="shared" si="7"/>
        <v>123640</v>
      </c>
      <c r="H64" s="212">
        <f t="shared" si="7"/>
        <v>46929</v>
      </c>
      <c r="I64" s="212">
        <f t="shared" si="7"/>
        <v>743256</v>
      </c>
      <c r="J64" s="212">
        <f t="shared" si="7"/>
        <v>109037</v>
      </c>
      <c r="K64" s="212">
        <f t="shared" si="7"/>
        <v>2109544</v>
      </c>
      <c r="L64" s="212">
        <f t="shared" si="7"/>
        <v>74325</v>
      </c>
      <c r="M64" s="212">
        <f t="shared" si="7"/>
        <v>1494284</v>
      </c>
      <c r="N64" s="212">
        <f t="shared" si="7"/>
        <v>174606</v>
      </c>
      <c r="O64" s="212">
        <f t="shared" si="7"/>
        <v>1927352</v>
      </c>
      <c r="P64" s="212">
        <f t="shared" si="7"/>
        <v>19859</v>
      </c>
      <c r="Q64" s="212">
        <f t="shared" si="7"/>
        <v>374733</v>
      </c>
      <c r="R64" s="212">
        <f t="shared" si="7"/>
        <v>19821</v>
      </c>
      <c r="S64" s="212">
        <f t="shared" si="7"/>
        <v>324121</v>
      </c>
    </row>
    <row r="65" ht="14.25">
      <c r="A65" s="47"/>
    </row>
    <row r="66" spans="1:19" ht="14.25">
      <c r="A66" s="47" t="s">
        <v>118</v>
      </c>
      <c r="B66" s="13">
        <v>2544</v>
      </c>
      <c r="C66" s="13">
        <v>33600</v>
      </c>
      <c r="D66" s="7" t="s">
        <v>19</v>
      </c>
      <c r="E66" s="7" t="s">
        <v>19</v>
      </c>
      <c r="F66" s="14">
        <v>1557</v>
      </c>
      <c r="G66" s="13">
        <v>23000</v>
      </c>
      <c r="H66" s="3">
        <v>845</v>
      </c>
      <c r="I66" s="13">
        <v>15060</v>
      </c>
      <c r="J66" s="13">
        <v>2352</v>
      </c>
      <c r="K66" s="13">
        <v>33863</v>
      </c>
      <c r="L66" s="13">
        <v>1256</v>
      </c>
      <c r="M66" s="13">
        <v>15212</v>
      </c>
      <c r="N66" s="13">
        <v>2201</v>
      </c>
      <c r="O66" s="13">
        <v>21582</v>
      </c>
      <c r="P66" s="13">
        <v>1186</v>
      </c>
      <c r="Q66" s="13">
        <v>36122</v>
      </c>
      <c r="R66" s="119">
        <v>820</v>
      </c>
      <c r="S66" s="119">
        <v>7500</v>
      </c>
    </row>
    <row r="67" spans="1:19" ht="14.25">
      <c r="A67" s="210" t="s">
        <v>241</v>
      </c>
      <c r="B67" s="13">
        <v>911</v>
      </c>
      <c r="C67" s="13">
        <v>11550</v>
      </c>
      <c r="D67" s="14">
        <v>1179</v>
      </c>
      <c r="E67" s="14">
        <v>19000</v>
      </c>
      <c r="F67" s="14">
        <v>6866</v>
      </c>
      <c r="G67" s="13">
        <v>47500</v>
      </c>
      <c r="H67" s="13">
        <v>1123</v>
      </c>
      <c r="I67" s="13">
        <v>20590</v>
      </c>
      <c r="J67" s="13">
        <v>9177</v>
      </c>
      <c r="K67" s="13">
        <v>196835</v>
      </c>
      <c r="L67" s="3">
        <v>265</v>
      </c>
      <c r="M67" s="13">
        <v>3900</v>
      </c>
      <c r="N67" s="13">
        <v>2442</v>
      </c>
      <c r="O67" s="13">
        <v>31950</v>
      </c>
      <c r="P67" s="13">
        <v>598</v>
      </c>
      <c r="Q67" s="13">
        <v>22654</v>
      </c>
      <c r="R67" s="119">
        <v>1697</v>
      </c>
      <c r="S67" s="119">
        <v>14200</v>
      </c>
    </row>
    <row r="68" spans="1:19" ht="14.25">
      <c r="A68" s="210" t="s">
        <v>242</v>
      </c>
      <c r="B68" s="13">
        <v>15885</v>
      </c>
      <c r="C68" s="13">
        <v>130515</v>
      </c>
      <c r="D68" s="7" t="s">
        <v>19</v>
      </c>
      <c r="E68" s="7" t="s">
        <v>19</v>
      </c>
      <c r="F68" s="14">
        <v>453</v>
      </c>
      <c r="G68" s="3">
        <v>3550</v>
      </c>
      <c r="H68" s="91">
        <v>323</v>
      </c>
      <c r="I68" s="13">
        <v>6000</v>
      </c>
      <c r="J68" s="13">
        <v>31352</v>
      </c>
      <c r="K68" s="13">
        <v>490936</v>
      </c>
      <c r="L68" s="13">
        <v>7328</v>
      </c>
      <c r="M68" s="13">
        <v>228259</v>
      </c>
      <c r="N68" s="13">
        <v>22844</v>
      </c>
      <c r="O68" s="13">
        <v>124485</v>
      </c>
      <c r="P68" s="13">
        <v>247</v>
      </c>
      <c r="Q68" s="13">
        <v>3480</v>
      </c>
      <c r="R68" s="119">
        <v>6647</v>
      </c>
      <c r="S68" s="119">
        <v>93097</v>
      </c>
    </row>
    <row r="69" spans="1:19" ht="14.25">
      <c r="A69" s="210" t="s">
        <v>243</v>
      </c>
      <c r="B69" s="13">
        <v>20071</v>
      </c>
      <c r="C69" s="13">
        <v>172100</v>
      </c>
      <c r="D69" s="7" t="s">
        <v>19</v>
      </c>
      <c r="E69" s="7" t="s">
        <v>19</v>
      </c>
      <c r="F69" s="7" t="s">
        <v>19</v>
      </c>
      <c r="G69" s="7" t="s">
        <v>19</v>
      </c>
      <c r="H69" s="92">
        <v>1107</v>
      </c>
      <c r="I69" s="13">
        <v>14245</v>
      </c>
      <c r="J69" s="13">
        <v>8999</v>
      </c>
      <c r="K69" s="13">
        <v>232000</v>
      </c>
      <c r="L69" s="13">
        <v>3189</v>
      </c>
      <c r="M69" s="13">
        <v>80512</v>
      </c>
      <c r="N69" s="13">
        <v>35997</v>
      </c>
      <c r="O69" s="13">
        <v>348610</v>
      </c>
      <c r="P69" s="13">
        <v>11048</v>
      </c>
      <c r="Q69" s="13">
        <v>219400</v>
      </c>
      <c r="R69" s="119">
        <v>228</v>
      </c>
      <c r="S69" s="119">
        <v>1200</v>
      </c>
    </row>
    <row r="70" spans="1:19" ht="14.25">
      <c r="A70" s="47"/>
      <c r="D70" s="14"/>
      <c r="E70" s="14"/>
      <c r="F70" s="14"/>
      <c r="H70" s="14"/>
      <c r="R70" s="119"/>
      <c r="S70" s="119"/>
    </row>
    <row r="71" spans="1:19" ht="14.25">
      <c r="A71" s="210" t="s">
        <v>244</v>
      </c>
      <c r="B71" s="13">
        <v>13752</v>
      </c>
      <c r="C71" s="13">
        <v>103510</v>
      </c>
      <c r="D71" s="14">
        <v>1553</v>
      </c>
      <c r="E71" s="14">
        <v>36000</v>
      </c>
      <c r="F71" s="14">
        <v>846</v>
      </c>
      <c r="G71" s="13">
        <v>6500</v>
      </c>
      <c r="H71" s="14">
        <v>10340</v>
      </c>
      <c r="I71" s="13">
        <v>150980</v>
      </c>
      <c r="J71" s="13">
        <v>3621</v>
      </c>
      <c r="K71" s="13">
        <v>71400</v>
      </c>
      <c r="L71" s="13">
        <v>16109</v>
      </c>
      <c r="M71" s="13">
        <v>372550</v>
      </c>
      <c r="N71" s="13">
        <v>5292</v>
      </c>
      <c r="O71" s="13">
        <v>96062</v>
      </c>
      <c r="P71" s="3">
        <v>339</v>
      </c>
      <c r="Q71" s="13">
        <v>4666</v>
      </c>
      <c r="R71" s="119">
        <v>301</v>
      </c>
      <c r="S71" s="119">
        <v>4060</v>
      </c>
    </row>
    <row r="72" spans="1:19" ht="14.25">
      <c r="A72" s="210" t="s">
        <v>245</v>
      </c>
      <c r="B72" s="13">
        <v>30352</v>
      </c>
      <c r="C72" s="13">
        <v>236345</v>
      </c>
      <c r="D72" s="7" t="s">
        <v>19</v>
      </c>
      <c r="E72" s="7" t="s">
        <v>19</v>
      </c>
      <c r="F72" s="14">
        <v>149</v>
      </c>
      <c r="G72" s="13">
        <v>1000</v>
      </c>
      <c r="H72" s="14">
        <v>2655</v>
      </c>
      <c r="I72" s="13">
        <v>48350</v>
      </c>
      <c r="J72" s="13">
        <v>5546</v>
      </c>
      <c r="K72" s="13">
        <v>119080</v>
      </c>
      <c r="L72" s="13">
        <v>6608</v>
      </c>
      <c r="M72" s="13">
        <v>126626</v>
      </c>
      <c r="N72" s="13">
        <v>2665</v>
      </c>
      <c r="O72" s="13">
        <v>38346</v>
      </c>
      <c r="P72" s="13">
        <v>250</v>
      </c>
      <c r="Q72" s="13">
        <v>2400</v>
      </c>
      <c r="R72" s="119">
        <v>2664</v>
      </c>
      <c r="S72" s="119">
        <v>59570</v>
      </c>
    </row>
    <row r="73" spans="1:19" ht="14.25">
      <c r="A73" s="210" t="s">
        <v>246</v>
      </c>
      <c r="B73" s="13">
        <v>14551</v>
      </c>
      <c r="C73" s="13">
        <v>149602</v>
      </c>
      <c r="D73" s="7" t="s">
        <v>19</v>
      </c>
      <c r="E73" s="7" t="s">
        <v>19</v>
      </c>
      <c r="F73" s="14">
        <v>240</v>
      </c>
      <c r="G73" s="13">
        <v>1900</v>
      </c>
      <c r="H73" s="14">
        <v>12578</v>
      </c>
      <c r="I73" s="13">
        <v>210608</v>
      </c>
      <c r="J73" s="13">
        <v>12855</v>
      </c>
      <c r="K73" s="13">
        <v>216660</v>
      </c>
      <c r="L73" s="13">
        <v>7935</v>
      </c>
      <c r="M73" s="13">
        <v>128565</v>
      </c>
      <c r="N73" s="13">
        <v>7342</v>
      </c>
      <c r="O73" s="13">
        <v>75240</v>
      </c>
      <c r="P73" s="13">
        <v>139</v>
      </c>
      <c r="Q73" s="13">
        <v>3000</v>
      </c>
      <c r="R73" s="119">
        <v>771</v>
      </c>
      <c r="S73" s="119">
        <v>12600</v>
      </c>
    </row>
    <row r="74" spans="1:19" ht="14.25">
      <c r="A74" s="210" t="s">
        <v>247</v>
      </c>
      <c r="B74" s="13">
        <v>13124</v>
      </c>
      <c r="C74" s="13">
        <v>145300</v>
      </c>
      <c r="D74" s="14">
        <v>1789</v>
      </c>
      <c r="E74" s="14">
        <v>56000</v>
      </c>
      <c r="F74" s="14">
        <v>149</v>
      </c>
      <c r="G74" s="3">
        <v>1550</v>
      </c>
      <c r="H74" s="14">
        <v>4562</v>
      </c>
      <c r="I74" s="13">
        <v>67956</v>
      </c>
      <c r="J74" s="13">
        <v>2779</v>
      </c>
      <c r="K74" s="13">
        <v>49230</v>
      </c>
      <c r="L74" s="13">
        <v>16237</v>
      </c>
      <c r="M74" s="13">
        <v>242627</v>
      </c>
      <c r="N74" s="13">
        <v>60672</v>
      </c>
      <c r="O74" s="13">
        <v>749412</v>
      </c>
      <c r="P74" s="13">
        <v>2069</v>
      </c>
      <c r="Q74" s="13">
        <v>39490</v>
      </c>
      <c r="R74" s="119">
        <v>868</v>
      </c>
      <c r="S74" s="119">
        <v>21000</v>
      </c>
    </row>
    <row r="75" spans="1:19" ht="14.25">
      <c r="A75" s="47"/>
      <c r="D75" s="14"/>
      <c r="E75" s="14"/>
      <c r="F75" s="14"/>
      <c r="H75" s="14"/>
      <c r="R75" s="119"/>
      <c r="S75" s="119"/>
    </row>
    <row r="76" spans="1:19" ht="14.25">
      <c r="A76" s="210" t="s">
        <v>248</v>
      </c>
      <c r="B76" s="13">
        <v>5390</v>
      </c>
      <c r="C76" s="13">
        <v>54727</v>
      </c>
      <c r="D76" s="14">
        <v>12</v>
      </c>
      <c r="E76" s="14">
        <v>192</v>
      </c>
      <c r="F76" s="14">
        <v>1946</v>
      </c>
      <c r="G76" s="13">
        <v>24050</v>
      </c>
      <c r="H76" s="14">
        <v>456</v>
      </c>
      <c r="I76" s="13">
        <v>5800</v>
      </c>
      <c r="J76" s="13">
        <v>3704</v>
      </c>
      <c r="K76" s="13">
        <v>48470</v>
      </c>
      <c r="L76" s="13">
        <v>1623</v>
      </c>
      <c r="M76" s="13">
        <v>29777</v>
      </c>
      <c r="N76" s="13">
        <v>3921</v>
      </c>
      <c r="O76" s="13">
        <v>43238</v>
      </c>
      <c r="P76" s="13">
        <v>595</v>
      </c>
      <c r="Q76" s="13">
        <v>10757</v>
      </c>
      <c r="R76" s="119">
        <v>1328</v>
      </c>
      <c r="S76" s="119">
        <v>16232</v>
      </c>
    </row>
    <row r="77" spans="1:19" ht="14.25">
      <c r="A77" s="210" t="s">
        <v>249</v>
      </c>
      <c r="B77" s="13">
        <v>1815</v>
      </c>
      <c r="C77" s="13">
        <v>5350</v>
      </c>
      <c r="D77" s="7" t="s">
        <v>19</v>
      </c>
      <c r="E77" s="7" t="s">
        <v>19</v>
      </c>
      <c r="F77" s="14">
        <v>66</v>
      </c>
      <c r="G77" s="13">
        <v>800</v>
      </c>
      <c r="H77" s="14">
        <v>9831</v>
      </c>
      <c r="I77" s="13">
        <v>157468</v>
      </c>
      <c r="J77" s="13">
        <v>13252</v>
      </c>
      <c r="K77" s="13">
        <v>343955</v>
      </c>
      <c r="L77" s="13">
        <v>3565</v>
      </c>
      <c r="M77" s="13">
        <v>99304</v>
      </c>
      <c r="N77" s="13">
        <v>11803</v>
      </c>
      <c r="O77" s="13">
        <v>141900</v>
      </c>
      <c r="P77" s="3">
        <v>427</v>
      </c>
      <c r="Q77" s="13">
        <v>4820</v>
      </c>
      <c r="R77" s="119">
        <v>3264</v>
      </c>
      <c r="S77" s="119">
        <v>79455</v>
      </c>
    </row>
    <row r="78" spans="1:19" ht="14.25">
      <c r="A78" s="210" t="s">
        <v>250</v>
      </c>
      <c r="B78" s="13">
        <v>4542</v>
      </c>
      <c r="C78" s="13">
        <v>66332</v>
      </c>
      <c r="D78" s="7" t="s">
        <v>19</v>
      </c>
      <c r="E78" s="7" t="s">
        <v>19</v>
      </c>
      <c r="F78" s="14">
        <v>1441</v>
      </c>
      <c r="G78" s="3">
        <v>13790</v>
      </c>
      <c r="H78" s="14">
        <v>1882</v>
      </c>
      <c r="I78" s="3">
        <v>26285</v>
      </c>
      <c r="J78" s="13">
        <v>13828</v>
      </c>
      <c r="K78" s="13">
        <v>279899</v>
      </c>
      <c r="L78" s="13">
        <v>7707</v>
      </c>
      <c r="M78" s="13">
        <v>150832</v>
      </c>
      <c r="N78" s="13">
        <v>12020</v>
      </c>
      <c r="O78" s="13">
        <v>170654</v>
      </c>
      <c r="P78" s="13">
        <v>332</v>
      </c>
      <c r="Q78" s="13">
        <v>4897</v>
      </c>
      <c r="R78" s="119">
        <v>215</v>
      </c>
      <c r="S78" s="119">
        <v>4550</v>
      </c>
    </row>
    <row r="79" spans="1:19" ht="14.25">
      <c r="A79" s="211" t="s">
        <v>251</v>
      </c>
      <c r="B79" s="15">
        <v>7107</v>
      </c>
      <c r="C79" s="15">
        <v>95664</v>
      </c>
      <c r="D79" s="16" t="s">
        <v>19</v>
      </c>
      <c r="E79" s="16" t="s">
        <v>19</v>
      </c>
      <c r="F79" s="16" t="s">
        <v>19</v>
      </c>
      <c r="G79" s="16" t="s">
        <v>19</v>
      </c>
      <c r="H79" s="17">
        <v>1227</v>
      </c>
      <c r="I79" s="15">
        <v>19914</v>
      </c>
      <c r="J79" s="15">
        <v>1572</v>
      </c>
      <c r="K79" s="15">
        <v>27216</v>
      </c>
      <c r="L79" s="15">
        <v>2503</v>
      </c>
      <c r="M79" s="15">
        <v>16120</v>
      </c>
      <c r="N79" s="15">
        <v>7407</v>
      </c>
      <c r="O79" s="15">
        <v>85873</v>
      </c>
      <c r="P79" s="15">
        <v>2629</v>
      </c>
      <c r="Q79" s="15">
        <v>23047</v>
      </c>
      <c r="R79" s="120">
        <v>1018</v>
      </c>
      <c r="S79" s="93">
        <v>10657</v>
      </c>
    </row>
    <row r="80" spans="1:19" ht="14.25">
      <c r="A80" s="289" t="s">
        <v>133</v>
      </c>
      <c r="B80" s="289"/>
      <c r="C80" s="289"/>
      <c r="D80" s="289"/>
      <c r="E80" s="289"/>
      <c r="F80" s="289"/>
      <c r="G80" s="289"/>
      <c r="H80" s="289"/>
      <c r="I80" s="289"/>
      <c r="J80" s="289"/>
      <c r="K80" s="289"/>
      <c r="L80" s="289"/>
      <c r="M80" s="289"/>
      <c r="N80" s="289"/>
      <c r="O80" s="289"/>
      <c r="P80" s="289"/>
      <c r="Q80" s="289"/>
      <c r="R80" s="289"/>
      <c r="S80" s="289"/>
    </row>
    <row r="81" spans="1:8" ht="14.25">
      <c r="A81" s="277" t="s">
        <v>134</v>
      </c>
      <c r="B81" s="277"/>
      <c r="C81" s="277"/>
      <c r="D81" s="277"/>
      <c r="E81" s="277"/>
      <c r="F81" s="277"/>
      <c r="G81" s="277"/>
      <c r="H81" s="277"/>
    </row>
    <row r="82" spans="1:6" ht="14.25">
      <c r="A82" s="277" t="s">
        <v>135</v>
      </c>
      <c r="B82" s="277"/>
      <c r="C82" s="277"/>
      <c r="D82" s="277"/>
      <c r="E82" s="277"/>
      <c r="F82" s="277"/>
    </row>
  </sheetData>
  <sheetProtection/>
  <mergeCells count="40">
    <mergeCell ref="F6:G6"/>
    <mergeCell ref="R6:S6"/>
    <mergeCell ref="A34:A35"/>
    <mergeCell ref="H6:I6"/>
    <mergeCell ref="K6:K7"/>
    <mergeCell ref="L6:M6"/>
    <mergeCell ref="N6:O6"/>
    <mergeCell ref="A6:A7"/>
    <mergeCell ref="A3:I3"/>
    <mergeCell ref="K3:S3"/>
    <mergeCell ref="A4:I4"/>
    <mergeCell ref="K4:S4"/>
    <mergeCell ref="D6:E6"/>
    <mergeCell ref="N58:O58"/>
    <mergeCell ref="B58:C58"/>
    <mergeCell ref="P34:Q34"/>
    <mergeCell ref="R34:S34"/>
    <mergeCell ref="R58:S58"/>
    <mergeCell ref="A31:S31"/>
    <mergeCell ref="A32:S32"/>
    <mergeCell ref="F58:G58"/>
    <mergeCell ref="P58:Q58"/>
    <mergeCell ref="H58:I58"/>
    <mergeCell ref="J58:K58"/>
    <mergeCell ref="L58:M58"/>
    <mergeCell ref="A58:A59"/>
    <mergeCell ref="A81:H81"/>
    <mergeCell ref="A82:F82"/>
    <mergeCell ref="D58:E58"/>
    <mergeCell ref="A80:S80"/>
    <mergeCell ref="A2:S2"/>
    <mergeCell ref="B34:C34"/>
    <mergeCell ref="D34:E34"/>
    <mergeCell ref="F34:G34"/>
    <mergeCell ref="H34:I34"/>
    <mergeCell ref="J34:K34"/>
    <mergeCell ref="L34:M34"/>
    <mergeCell ref="N34:O34"/>
    <mergeCell ref="B6:C6"/>
    <mergeCell ref="P6:Q6"/>
  </mergeCells>
  <printOptions/>
  <pageMargins left="1.3779527559055118" right="0.1968503937007874" top="0.984251968503937" bottom="0.984251968503937" header="0.5118110236220472" footer="0.5118110236220472"/>
  <pageSetup fitToHeight="1" fitToWidth="1" horizontalDpi="600" verticalDpi="600" orientation="landscape" paperSize="8" scale="54" r:id="rId1"/>
</worksheet>
</file>

<file path=xl/worksheets/sheet2.xml><?xml version="1.0" encoding="utf-8"?>
<worksheet xmlns="http://schemas.openxmlformats.org/spreadsheetml/2006/main" xmlns:r="http://schemas.openxmlformats.org/officeDocument/2006/relationships">
  <sheetPr>
    <pageSetUpPr fitToPage="1"/>
  </sheetPr>
  <dimension ref="A1:AW84"/>
  <sheetViews>
    <sheetView zoomScale="75" zoomScaleNormal="75" zoomScalePageLayoutView="0" workbookViewId="0" topLeftCell="I1">
      <selection activeCell="Q1" sqref="Q1"/>
    </sheetView>
  </sheetViews>
  <sheetFormatPr defaultColWidth="10.59765625" defaultRowHeight="15"/>
  <cols>
    <col min="1" max="1" width="14.8984375" style="39" customWidth="1"/>
    <col min="2" max="12" width="12.09765625" style="39" customWidth="1"/>
    <col min="13" max="13" width="12.69921875" style="39" customWidth="1"/>
    <col min="14" max="14" width="12.5" style="39" customWidth="1"/>
    <col min="15" max="15" width="12.69921875" style="39" customWidth="1"/>
    <col min="16" max="16" width="12.09765625" style="39" customWidth="1"/>
    <col min="17" max="17" width="12.3984375" style="39" customWidth="1"/>
    <col min="18" max="18" width="12.09765625" style="39" customWidth="1"/>
    <col min="19" max="19" width="13.59765625" style="39" customWidth="1"/>
    <col min="20" max="28" width="8.59765625" style="39" customWidth="1"/>
    <col min="29" max="29" width="6.59765625" style="39" customWidth="1"/>
    <col min="30" max="30" width="7.59765625" style="39" customWidth="1"/>
    <col min="31" max="31" width="6.59765625" style="39" customWidth="1"/>
    <col min="32" max="32" width="7.59765625" style="39" customWidth="1"/>
    <col min="33" max="44" width="6.59765625" style="39" customWidth="1"/>
    <col min="45" max="16384" width="10.59765625" style="39" customWidth="1"/>
  </cols>
  <sheetData>
    <row r="1" spans="1:49" s="38" customFormat="1" ht="19.5" customHeight="1">
      <c r="A1" s="1" t="s">
        <v>83</v>
      </c>
      <c r="Q1" s="2" t="s">
        <v>84</v>
      </c>
      <c r="R1" s="2"/>
      <c r="S1" s="56"/>
      <c r="T1" s="56"/>
      <c r="U1" s="56"/>
      <c r="V1" s="56"/>
      <c r="W1" s="56"/>
      <c r="X1" s="56"/>
      <c r="Y1" s="56"/>
      <c r="Z1" s="56"/>
      <c r="AA1" s="56"/>
      <c r="AB1" s="56"/>
      <c r="AC1" s="56"/>
      <c r="AD1" s="56"/>
      <c r="AE1" s="56"/>
      <c r="AF1" s="56"/>
      <c r="AG1" s="56"/>
      <c r="AH1" s="56"/>
      <c r="AI1" s="56"/>
      <c r="AJ1" s="56"/>
      <c r="AK1" s="56"/>
      <c r="AL1" s="56"/>
      <c r="AM1" s="56"/>
      <c r="AN1" s="56"/>
      <c r="AO1" s="56"/>
      <c r="AP1" s="56"/>
      <c r="AQ1" s="56"/>
      <c r="AR1" s="56"/>
      <c r="AS1" s="56"/>
      <c r="AT1" s="56"/>
      <c r="AU1" s="56"/>
      <c r="AV1" s="56"/>
      <c r="AW1" s="56"/>
    </row>
    <row r="2" spans="1:49" ht="19.5" customHeight="1">
      <c r="A2" s="295" t="s">
        <v>28</v>
      </c>
      <c r="B2" s="296"/>
      <c r="C2" s="296"/>
      <c r="D2" s="296"/>
      <c r="E2" s="296"/>
      <c r="F2" s="296"/>
      <c r="G2" s="296"/>
      <c r="H2" s="296"/>
      <c r="I2" s="296"/>
      <c r="J2" s="296"/>
      <c r="K2" s="296"/>
      <c r="L2" s="296"/>
      <c r="M2" s="296"/>
      <c r="N2" s="296"/>
      <c r="O2" s="296"/>
      <c r="P2" s="296"/>
      <c r="Q2" s="296"/>
      <c r="R2" s="65"/>
      <c r="S2" s="56"/>
      <c r="T2" s="56"/>
      <c r="U2" s="56"/>
      <c r="V2" s="56"/>
      <c r="W2" s="56"/>
      <c r="X2" s="56"/>
      <c r="Y2" s="56"/>
      <c r="Z2" s="56"/>
      <c r="AA2" s="56"/>
      <c r="AB2" s="56"/>
      <c r="AC2" s="56"/>
      <c r="AD2" s="56"/>
      <c r="AE2" s="56"/>
      <c r="AF2" s="56"/>
      <c r="AG2" s="56"/>
      <c r="AH2" s="56"/>
      <c r="AI2" s="56"/>
      <c r="AJ2" s="56"/>
      <c r="AK2" s="56"/>
      <c r="AL2" s="56"/>
      <c r="AM2" s="56"/>
      <c r="AN2" s="56"/>
      <c r="AO2" s="56"/>
      <c r="AP2" s="56"/>
      <c r="AQ2" s="56"/>
      <c r="AR2" s="56"/>
      <c r="AS2" s="56"/>
      <c r="AT2" s="56"/>
      <c r="AU2" s="56"/>
      <c r="AV2" s="56"/>
      <c r="AW2" s="56"/>
    </row>
    <row r="3" spans="1:49" s="3" customFormat="1" ht="19.5" customHeight="1">
      <c r="A3" s="297" t="s">
        <v>141</v>
      </c>
      <c r="B3" s="297"/>
      <c r="C3" s="297"/>
      <c r="D3" s="297"/>
      <c r="E3" s="297"/>
      <c r="F3" s="297"/>
      <c r="G3" s="297"/>
      <c r="H3" s="297"/>
      <c r="I3" s="297"/>
      <c r="J3" s="297"/>
      <c r="K3" s="297"/>
      <c r="L3" s="297"/>
      <c r="M3" s="297"/>
      <c r="N3" s="297"/>
      <c r="O3" s="297"/>
      <c r="P3" s="297"/>
      <c r="Q3" s="297"/>
      <c r="R3" s="107"/>
      <c r="S3" s="18"/>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row>
    <row r="4" spans="3:49" s="3" customFormat="1" ht="18" customHeight="1" thickBot="1">
      <c r="C4" s="121"/>
      <c r="D4" s="121"/>
      <c r="E4" s="121"/>
      <c r="F4" s="121"/>
      <c r="G4" s="121"/>
      <c r="H4" s="121"/>
      <c r="I4" s="121"/>
      <c r="J4" s="121"/>
      <c r="K4" s="121"/>
      <c r="L4" s="121"/>
      <c r="M4" s="121"/>
      <c r="N4" s="121"/>
      <c r="O4" s="121"/>
      <c r="P4" s="121"/>
      <c r="Q4" s="122" t="s">
        <v>29</v>
      </c>
      <c r="R4" s="122"/>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row>
    <row r="5" spans="1:49" s="3" customFormat="1" ht="18" customHeight="1">
      <c r="A5" s="298" t="s">
        <v>1</v>
      </c>
      <c r="B5" s="301" t="s">
        <v>30</v>
      </c>
      <c r="C5" s="302"/>
      <c r="D5" s="303" t="s">
        <v>217</v>
      </c>
      <c r="E5" s="303"/>
      <c r="F5" s="303"/>
      <c r="G5" s="303"/>
      <c r="H5" s="303"/>
      <c r="I5" s="303"/>
      <c r="J5" s="303"/>
      <c r="K5" s="304"/>
      <c r="L5" s="301" t="s">
        <v>218</v>
      </c>
      <c r="M5" s="303"/>
      <c r="N5" s="303"/>
      <c r="O5" s="303"/>
      <c r="P5" s="303"/>
      <c r="Q5" s="303"/>
      <c r="R5" s="20"/>
      <c r="S5" s="18"/>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row>
    <row r="6" spans="1:49" s="3" customFormat="1" ht="18" customHeight="1">
      <c r="A6" s="299"/>
      <c r="B6" s="305" t="s">
        <v>31</v>
      </c>
      <c r="C6" s="307" t="s">
        <v>142</v>
      </c>
      <c r="D6" s="315" t="s">
        <v>32</v>
      </c>
      <c r="E6" s="294"/>
      <c r="F6" s="293" t="s">
        <v>33</v>
      </c>
      <c r="G6" s="294"/>
      <c r="H6" s="293" t="s">
        <v>143</v>
      </c>
      <c r="I6" s="294"/>
      <c r="J6" s="293" t="s">
        <v>34</v>
      </c>
      <c r="K6" s="294"/>
      <c r="L6" s="293" t="s">
        <v>35</v>
      </c>
      <c r="M6" s="294"/>
      <c r="N6" s="293" t="s">
        <v>36</v>
      </c>
      <c r="O6" s="294"/>
      <c r="P6" s="293" t="s">
        <v>7</v>
      </c>
      <c r="Q6" s="315"/>
      <c r="R6" s="20"/>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row>
    <row r="7" spans="1:49" s="3" customFormat="1" ht="18" customHeight="1">
      <c r="A7" s="300"/>
      <c r="B7" s="306"/>
      <c r="C7" s="308"/>
      <c r="D7" s="123" t="s">
        <v>31</v>
      </c>
      <c r="E7" s="124" t="s">
        <v>142</v>
      </c>
      <c r="F7" s="105" t="s">
        <v>31</v>
      </c>
      <c r="G7" s="105" t="s">
        <v>142</v>
      </c>
      <c r="H7" s="105" t="s">
        <v>31</v>
      </c>
      <c r="I7" s="105" t="s">
        <v>142</v>
      </c>
      <c r="J7" s="105" t="s">
        <v>31</v>
      </c>
      <c r="K7" s="105" t="s">
        <v>142</v>
      </c>
      <c r="L7" s="105" t="s">
        <v>31</v>
      </c>
      <c r="M7" s="105" t="s">
        <v>142</v>
      </c>
      <c r="N7" s="105" t="s">
        <v>31</v>
      </c>
      <c r="O7" s="105" t="s">
        <v>142</v>
      </c>
      <c r="P7" s="105" t="s">
        <v>31</v>
      </c>
      <c r="Q7" s="104" t="s">
        <v>142</v>
      </c>
      <c r="R7" s="20"/>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row>
    <row r="8" spans="1:49" s="3" customFormat="1" ht="18" customHeight="1">
      <c r="A8" s="47" t="s">
        <v>117</v>
      </c>
      <c r="B8" s="110">
        <v>9413</v>
      </c>
      <c r="C8" s="110">
        <v>953991</v>
      </c>
      <c r="D8" s="11">
        <v>4521</v>
      </c>
      <c r="E8" s="11">
        <v>656078</v>
      </c>
      <c r="F8" s="11">
        <v>4182</v>
      </c>
      <c r="G8" s="11">
        <v>223862</v>
      </c>
      <c r="H8" s="11">
        <v>176</v>
      </c>
      <c r="I8" s="11">
        <v>9611</v>
      </c>
      <c r="J8" s="11">
        <v>534</v>
      </c>
      <c r="K8" s="11">
        <v>64440</v>
      </c>
      <c r="L8" s="11">
        <v>9025</v>
      </c>
      <c r="M8" s="11">
        <v>906787</v>
      </c>
      <c r="N8" s="11">
        <v>388</v>
      </c>
      <c r="O8" s="11">
        <v>47204</v>
      </c>
      <c r="P8" s="11" t="s">
        <v>37</v>
      </c>
      <c r="Q8" s="11" t="s">
        <v>37</v>
      </c>
      <c r="R8" s="11"/>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row>
    <row r="9" spans="1:49" s="3" customFormat="1" ht="18" customHeight="1">
      <c r="A9" s="210" t="s">
        <v>237</v>
      </c>
      <c r="B9" s="110">
        <v>9684</v>
      </c>
      <c r="C9" s="110">
        <v>998595</v>
      </c>
      <c r="D9" s="11">
        <v>4692</v>
      </c>
      <c r="E9" s="11">
        <v>661836</v>
      </c>
      <c r="F9" s="11">
        <v>4135</v>
      </c>
      <c r="G9" s="11">
        <v>243937</v>
      </c>
      <c r="H9" s="11">
        <v>43</v>
      </c>
      <c r="I9" s="11">
        <v>3086</v>
      </c>
      <c r="J9" s="11">
        <v>814</v>
      </c>
      <c r="K9" s="11">
        <v>89736</v>
      </c>
      <c r="L9" s="11">
        <v>9356</v>
      </c>
      <c r="M9" s="11">
        <v>960680</v>
      </c>
      <c r="N9" s="11">
        <v>326</v>
      </c>
      <c r="O9" s="11">
        <v>37636</v>
      </c>
      <c r="P9" s="11">
        <v>2</v>
      </c>
      <c r="Q9" s="11">
        <v>279</v>
      </c>
      <c r="R9" s="11"/>
      <c r="S9" s="18"/>
      <c r="T9" s="18"/>
      <c r="U9" s="18"/>
      <c r="V9" s="18"/>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c r="AW9" s="18"/>
    </row>
    <row r="10" spans="1:49" s="3" customFormat="1" ht="18" customHeight="1">
      <c r="A10" s="210" t="s">
        <v>238</v>
      </c>
      <c r="B10" s="110">
        <v>9556</v>
      </c>
      <c r="C10" s="110">
        <v>956907</v>
      </c>
      <c r="D10" s="11">
        <v>4670</v>
      </c>
      <c r="E10" s="11">
        <v>662451</v>
      </c>
      <c r="F10" s="11">
        <v>4158</v>
      </c>
      <c r="G10" s="11">
        <v>209525</v>
      </c>
      <c r="H10" s="11">
        <v>102</v>
      </c>
      <c r="I10" s="11">
        <v>7860</v>
      </c>
      <c r="J10" s="11">
        <v>626</v>
      </c>
      <c r="K10" s="11">
        <v>77071</v>
      </c>
      <c r="L10" s="11">
        <v>9358</v>
      </c>
      <c r="M10" s="11">
        <v>934257</v>
      </c>
      <c r="N10" s="11">
        <v>198</v>
      </c>
      <c r="O10" s="11">
        <v>22650</v>
      </c>
      <c r="P10" s="11" t="s">
        <v>37</v>
      </c>
      <c r="Q10" s="11" t="s">
        <v>37</v>
      </c>
      <c r="R10" s="11"/>
      <c r="S10" s="18"/>
      <c r="T10" s="18"/>
      <c r="U10" s="18"/>
      <c r="V10" s="18"/>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18"/>
      <c r="AU10" s="18"/>
      <c r="AV10" s="18"/>
      <c r="AW10" s="18"/>
    </row>
    <row r="11" spans="1:49" s="3" customFormat="1" ht="18" customHeight="1">
      <c r="A11" s="210" t="s">
        <v>239</v>
      </c>
      <c r="B11" s="89">
        <v>9502</v>
      </c>
      <c r="C11" s="89">
        <v>949452</v>
      </c>
      <c r="D11" s="90">
        <v>4742</v>
      </c>
      <c r="E11" s="90">
        <v>676246</v>
      </c>
      <c r="F11" s="90">
        <v>4140</v>
      </c>
      <c r="G11" s="90">
        <v>208280</v>
      </c>
      <c r="H11" s="90">
        <v>132</v>
      </c>
      <c r="I11" s="90">
        <v>7616</v>
      </c>
      <c r="J11" s="90">
        <v>488</v>
      </c>
      <c r="K11" s="90">
        <v>57310</v>
      </c>
      <c r="L11" s="125">
        <v>9219</v>
      </c>
      <c r="M11" s="125">
        <v>923542</v>
      </c>
      <c r="N11" s="125">
        <v>283</v>
      </c>
      <c r="O11" s="125">
        <v>25910</v>
      </c>
      <c r="P11" s="11" t="s">
        <v>37</v>
      </c>
      <c r="Q11" s="11" t="s">
        <v>37</v>
      </c>
      <c r="R11" s="11"/>
      <c r="S11" s="18"/>
      <c r="T11" s="18"/>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18"/>
      <c r="AU11" s="18"/>
      <c r="AV11" s="18"/>
      <c r="AW11" s="18"/>
    </row>
    <row r="12" spans="1:49" s="108" customFormat="1" ht="18" customHeight="1">
      <c r="A12" s="98" t="s">
        <v>254</v>
      </c>
      <c r="B12" s="9">
        <f aca="true" t="shared" si="0" ref="B12:O12">SUM(B14:B27)</f>
        <v>8909</v>
      </c>
      <c r="C12" s="9">
        <f t="shared" si="0"/>
        <v>892029</v>
      </c>
      <c r="D12" s="9">
        <f t="shared" si="0"/>
        <v>4442</v>
      </c>
      <c r="E12" s="9">
        <f t="shared" si="0"/>
        <v>620529</v>
      </c>
      <c r="F12" s="9">
        <f t="shared" si="0"/>
        <v>3358</v>
      </c>
      <c r="G12" s="9">
        <f t="shared" si="0"/>
        <v>157939</v>
      </c>
      <c r="H12" s="9">
        <f t="shared" si="0"/>
        <v>120</v>
      </c>
      <c r="I12" s="9">
        <f t="shared" si="0"/>
        <v>8514</v>
      </c>
      <c r="J12" s="9">
        <f t="shared" si="0"/>
        <v>989</v>
      </c>
      <c r="K12" s="9">
        <f t="shared" si="0"/>
        <v>105047</v>
      </c>
      <c r="L12" s="9">
        <f t="shared" si="0"/>
        <v>8587</v>
      </c>
      <c r="M12" s="9">
        <f t="shared" si="0"/>
        <v>857793</v>
      </c>
      <c r="N12" s="9">
        <f t="shared" si="0"/>
        <v>322</v>
      </c>
      <c r="O12" s="9">
        <f t="shared" si="0"/>
        <v>34236</v>
      </c>
      <c r="P12" s="99" t="s">
        <v>37</v>
      </c>
      <c r="Q12" s="99" t="s">
        <v>37</v>
      </c>
      <c r="R12" s="21"/>
      <c r="S12" s="133"/>
      <c r="T12" s="133"/>
      <c r="U12" s="133"/>
      <c r="V12" s="133"/>
      <c r="W12" s="133"/>
      <c r="X12" s="133"/>
      <c r="Y12" s="133"/>
      <c r="Z12" s="133"/>
      <c r="AA12" s="133"/>
      <c r="AB12" s="133"/>
      <c r="AC12" s="133"/>
      <c r="AD12" s="133"/>
      <c r="AE12" s="133"/>
      <c r="AF12" s="133"/>
      <c r="AG12" s="133"/>
      <c r="AH12" s="133"/>
      <c r="AI12" s="133"/>
      <c r="AJ12" s="133"/>
      <c r="AK12" s="133"/>
      <c r="AL12" s="133"/>
      <c r="AM12" s="133"/>
      <c r="AN12" s="133"/>
      <c r="AO12" s="133"/>
      <c r="AP12" s="133"/>
      <c r="AQ12" s="133"/>
      <c r="AR12" s="133"/>
      <c r="AS12" s="133"/>
      <c r="AT12" s="133"/>
      <c r="AU12" s="133"/>
      <c r="AV12" s="133"/>
      <c r="AW12" s="133"/>
    </row>
    <row r="13" spans="1:49" s="3" customFormat="1" ht="18" customHeight="1">
      <c r="A13" s="47"/>
      <c r="B13" s="213"/>
      <c r="C13" s="213"/>
      <c r="D13" s="213"/>
      <c r="E13" s="213"/>
      <c r="F13" s="213"/>
      <c r="G13" s="213"/>
      <c r="H13" s="213"/>
      <c r="I13" s="213"/>
      <c r="J13" s="213"/>
      <c r="K13" s="213"/>
      <c r="L13" s="214"/>
      <c r="M13" s="214"/>
      <c r="N13" s="214"/>
      <c r="O13" s="214"/>
      <c r="R13" s="20"/>
      <c r="S13" s="18"/>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row>
    <row r="14" spans="1:49" s="128" customFormat="1" ht="18" customHeight="1">
      <c r="A14" s="47" t="s">
        <v>118</v>
      </c>
      <c r="B14" s="201">
        <f aca="true" t="shared" si="1" ref="B14:C17">SUM(D14,F14,H14,J14)</f>
        <v>436</v>
      </c>
      <c r="C14" s="201">
        <f t="shared" si="1"/>
        <v>44357</v>
      </c>
      <c r="D14" s="206">
        <v>219</v>
      </c>
      <c r="E14" s="206">
        <v>29694</v>
      </c>
      <c r="F14" s="206">
        <v>147</v>
      </c>
      <c r="G14" s="206">
        <v>7349</v>
      </c>
      <c r="H14" s="206" t="s">
        <v>37</v>
      </c>
      <c r="I14" s="206" t="s">
        <v>37</v>
      </c>
      <c r="J14" s="206">
        <v>70</v>
      </c>
      <c r="K14" s="206">
        <v>7314</v>
      </c>
      <c r="L14" s="206">
        <v>428</v>
      </c>
      <c r="M14" s="206">
        <v>43599</v>
      </c>
      <c r="N14" s="206">
        <v>8</v>
      </c>
      <c r="O14" s="206">
        <v>758</v>
      </c>
      <c r="P14" s="126" t="s">
        <v>37</v>
      </c>
      <c r="Q14" s="126" t="s">
        <v>37</v>
      </c>
      <c r="R14" s="126"/>
      <c r="S14" s="127"/>
      <c r="T14" s="127"/>
      <c r="U14" s="127"/>
      <c r="V14" s="127"/>
      <c r="W14" s="127"/>
      <c r="X14" s="127"/>
      <c r="Y14" s="127"/>
      <c r="Z14" s="127"/>
      <c r="AA14" s="127"/>
      <c r="AB14" s="127"/>
      <c r="AC14" s="127"/>
      <c r="AD14" s="127"/>
      <c r="AE14" s="127"/>
      <c r="AF14" s="127"/>
      <c r="AG14" s="127"/>
      <c r="AH14" s="127"/>
      <c r="AI14" s="127"/>
      <c r="AJ14" s="127"/>
      <c r="AK14" s="127"/>
      <c r="AL14" s="127"/>
      <c r="AM14" s="127"/>
      <c r="AN14" s="127"/>
      <c r="AO14" s="127"/>
      <c r="AP14" s="127"/>
      <c r="AQ14" s="127"/>
      <c r="AR14" s="127"/>
      <c r="AS14" s="127"/>
      <c r="AT14" s="127"/>
      <c r="AU14" s="127"/>
      <c r="AV14" s="127"/>
      <c r="AW14" s="127"/>
    </row>
    <row r="15" spans="1:49" s="128" customFormat="1" ht="18" customHeight="1">
      <c r="A15" s="210" t="s">
        <v>241</v>
      </c>
      <c r="B15" s="201">
        <f t="shared" si="1"/>
        <v>665</v>
      </c>
      <c r="C15" s="201">
        <f t="shared" si="1"/>
        <v>68334</v>
      </c>
      <c r="D15" s="206">
        <v>278</v>
      </c>
      <c r="E15" s="206">
        <v>40619</v>
      </c>
      <c r="F15" s="206">
        <v>247</v>
      </c>
      <c r="G15" s="206">
        <v>12749</v>
      </c>
      <c r="H15" s="206" t="s">
        <v>37</v>
      </c>
      <c r="I15" s="206" t="s">
        <v>37</v>
      </c>
      <c r="J15" s="206">
        <v>140</v>
      </c>
      <c r="K15" s="206">
        <v>14966</v>
      </c>
      <c r="L15" s="206">
        <v>653</v>
      </c>
      <c r="M15" s="206">
        <v>66860</v>
      </c>
      <c r="N15" s="206">
        <v>12</v>
      </c>
      <c r="O15" s="206">
        <v>1474</v>
      </c>
      <c r="P15" s="126" t="s">
        <v>37</v>
      </c>
      <c r="Q15" s="126" t="s">
        <v>37</v>
      </c>
      <c r="R15" s="126"/>
      <c r="S15" s="127"/>
      <c r="T15" s="127"/>
      <c r="U15" s="127"/>
      <c r="V15" s="127"/>
      <c r="W15" s="127"/>
      <c r="X15" s="127"/>
      <c r="Y15" s="127"/>
      <c r="Z15" s="127"/>
      <c r="AA15" s="127"/>
      <c r="AB15" s="127"/>
      <c r="AC15" s="127"/>
      <c r="AD15" s="127"/>
      <c r="AE15" s="127"/>
      <c r="AF15" s="127"/>
      <c r="AG15" s="127"/>
      <c r="AH15" s="127"/>
      <c r="AI15" s="127"/>
      <c r="AJ15" s="127"/>
      <c r="AK15" s="127"/>
      <c r="AL15" s="127"/>
      <c r="AM15" s="127"/>
      <c r="AN15" s="127"/>
      <c r="AO15" s="127"/>
      <c r="AP15" s="127"/>
      <c r="AQ15" s="127"/>
      <c r="AR15" s="127"/>
      <c r="AS15" s="127"/>
      <c r="AT15" s="127"/>
      <c r="AU15" s="127"/>
      <c r="AV15" s="127"/>
      <c r="AW15" s="127"/>
    </row>
    <row r="16" spans="1:49" s="128" customFormat="1" ht="18" customHeight="1">
      <c r="A16" s="210" t="s">
        <v>242</v>
      </c>
      <c r="B16" s="201">
        <f t="shared" si="1"/>
        <v>707</v>
      </c>
      <c r="C16" s="201">
        <f t="shared" si="1"/>
        <v>78571</v>
      </c>
      <c r="D16" s="206">
        <v>429</v>
      </c>
      <c r="E16" s="206">
        <v>60960</v>
      </c>
      <c r="F16" s="206">
        <v>166</v>
      </c>
      <c r="G16" s="206">
        <v>8686</v>
      </c>
      <c r="H16" s="206">
        <v>76</v>
      </c>
      <c r="I16" s="206">
        <v>4895</v>
      </c>
      <c r="J16" s="206">
        <v>36</v>
      </c>
      <c r="K16" s="206">
        <v>4030</v>
      </c>
      <c r="L16" s="206">
        <v>698</v>
      </c>
      <c r="M16" s="206">
        <v>76965</v>
      </c>
      <c r="N16" s="206">
        <v>9</v>
      </c>
      <c r="O16" s="206">
        <v>1606</v>
      </c>
      <c r="P16" s="126" t="s">
        <v>37</v>
      </c>
      <c r="Q16" s="126" t="s">
        <v>37</v>
      </c>
      <c r="R16" s="126"/>
      <c r="S16" s="127"/>
      <c r="T16" s="127"/>
      <c r="U16" s="127"/>
      <c r="V16" s="127"/>
      <c r="W16" s="127"/>
      <c r="X16" s="127"/>
      <c r="Y16" s="127"/>
      <c r="Z16" s="127"/>
      <c r="AA16" s="127"/>
      <c r="AB16" s="127"/>
      <c r="AC16" s="127"/>
      <c r="AD16" s="127"/>
      <c r="AE16" s="127"/>
      <c r="AF16" s="127"/>
      <c r="AG16" s="127"/>
      <c r="AH16" s="127"/>
      <c r="AI16" s="127"/>
      <c r="AJ16" s="127"/>
      <c r="AK16" s="127"/>
      <c r="AL16" s="127"/>
      <c r="AM16" s="127"/>
      <c r="AN16" s="127"/>
      <c r="AO16" s="127"/>
      <c r="AP16" s="127"/>
      <c r="AQ16" s="127"/>
      <c r="AR16" s="127"/>
      <c r="AS16" s="127"/>
      <c r="AT16" s="127"/>
      <c r="AU16" s="127"/>
      <c r="AV16" s="127"/>
      <c r="AW16" s="127"/>
    </row>
    <row r="17" spans="1:49" s="128" customFormat="1" ht="18" customHeight="1">
      <c r="A17" s="210" t="s">
        <v>243</v>
      </c>
      <c r="B17" s="201">
        <f t="shared" si="1"/>
        <v>762</v>
      </c>
      <c r="C17" s="201">
        <f t="shared" si="1"/>
        <v>77108</v>
      </c>
      <c r="D17" s="206">
        <v>407</v>
      </c>
      <c r="E17" s="206">
        <v>57963</v>
      </c>
      <c r="F17" s="206">
        <v>310</v>
      </c>
      <c r="G17" s="206">
        <v>14705</v>
      </c>
      <c r="H17" s="206">
        <v>11</v>
      </c>
      <c r="I17" s="206">
        <v>494</v>
      </c>
      <c r="J17" s="206">
        <v>34</v>
      </c>
      <c r="K17" s="206">
        <v>3946</v>
      </c>
      <c r="L17" s="206">
        <v>753</v>
      </c>
      <c r="M17" s="206">
        <v>75961</v>
      </c>
      <c r="N17" s="206">
        <v>9</v>
      </c>
      <c r="O17" s="206">
        <v>1147</v>
      </c>
      <c r="P17" s="126" t="s">
        <v>37</v>
      </c>
      <c r="Q17" s="126" t="s">
        <v>37</v>
      </c>
      <c r="R17" s="126"/>
      <c r="S17" s="127"/>
      <c r="T17" s="127"/>
      <c r="U17" s="127"/>
      <c r="V17" s="127"/>
      <c r="W17" s="127"/>
      <c r="X17" s="127"/>
      <c r="Y17" s="127"/>
      <c r="Z17" s="127"/>
      <c r="AA17" s="127"/>
      <c r="AB17" s="127"/>
      <c r="AC17" s="127"/>
      <c r="AD17" s="127"/>
      <c r="AE17" s="127"/>
      <c r="AF17" s="127"/>
      <c r="AG17" s="127"/>
      <c r="AH17" s="127"/>
      <c r="AI17" s="127"/>
      <c r="AJ17" s="127"/>
      <c r="AK17" s="127"/>
      <c r="AL17" s="127"/>
      <c r="AM17" s="127"/>
      <c r="AN17" s="127"/>
      <c r="AO17" s="127"/>
      <c r="AP17" s="127"/>
      <c r="AQ17" s="127"/>
      <c r="AR17" s="127"/>
      <c r="AS17" s="127"/>
      <c r="AT17" s="127"/>
      <c r="AU17" s="127"/>
      <c r="AV17" s="127"/>
      <c r="AW17" s="127"/>
    </row>
    <row r="18" spans="1:49" s="128" customFormat="1" ht="18" customHeight="1">
      <c r="A18" s="47"/>
      <c r="B18" s="215"/>
      <c r="C18" s="215"/>
      <c r="D18" s="216"/>
      <c r="E18" s="216"/>
      <c r="F18" s="216"/>
      <c r="G18" s="216"/>
      <c r="H18" s="216"/>
      <c r="I18" s="216"/>
      <c r="J18" s="216"/>
      <c r="K18" s="216"/>
      <c r="L18" s="216"/>
      <c r="M18" s="216"/>
      <c r="N18" s="216"/>
      <c r="O18" s="216"/>
      <c r="P18" s="126"/>
      <c r="Q18" s="126"/>
      <c r="R18" s="129"/>
      <c r="S18" s="127"/>
      <c r="T18" s="127"/>
      <c r="U18" s="127"/>
      <c r="V18" s="127"/>
      <c r="W18" s="127"/>
      <c r="X18" s="127"/>
      <c r="Y18" s="127"/>
      <c r="Z18" s="127"/>
      <c r="AA18" s="127"/>
      <c r="AB18" s="127"/>
      <c r="AC18" s="127"/>
      <c r="AD18" s="127"/>
      <c r="AE18" s="127"/>
      <c r="AF18" s="127"/>
      <c r="AG18" s="127"/>
      <c r="AH18" s="127"/>
      <c r="AI18" s="127"/>
      <c r="AJ18" s="127"/>
      <c r="AK18" s="127"/>
      <c r="AL18" s="127"/>
      <c r="AM18" s="127"/>
      <c r="AN18" s="127"/>
      <c r="AO18" s="127"/>
      <c r="AP18" s="127"/>
      <c r="AQ18" s="127"/>
      <c r="AR18" s="127"/>
      <c r="AS18" s="127"/>
      <c r="AT18" s="127"/>
      <c r="AU18" s="127"/>
      <c r="AV18" s="127"/>
      <c r="AW18" s="127"/>
    </row>
    <row r="19" spans="1:49" s="128" customFormat="1" ht="18" customHeight="1">
      <c r="A19" s="210" t="s">
        <v>244</v>
      </c>
      <c r="B19" s="201">
        <f aca="true" t="shared" si="2" ref="B19:C22">SUM(D19,F19,H19,J19)</f>
        <v>748</v>
      </c>
      <c r="C19" s="201">
        <f t="shared" si="2"/>
        <v>75662</v>
      </c>
      <c r="D19" s="206">
        <v>405</v>
      </c>
      <c r="E19" s="206">
        <v>59063</v>
      </c>
      <c r="F19" s="206">
        <v>315</v>
      </c>
      <c r="G19" s="206">
        <v>13226</v>
      </c>
      <c r="H19" s="206" t="s">
        <v>37</v>
      </c>
      <c r="I19" s="206" t="s">
        <v>37</v>
      </c>
      <c r="J19" s="206">
        <v>28</v>
      </c>
      <c r="K19" s="206">
        <v>3373</v>
      </c>
      <c r="L19" s="206">
        <v>735</v>
      </c>
      <c r="M19" s="206">
        <v>73769</v>
      </c>
      <c r="N19" s="206">
        <v>13</v>
      </c>
      <c r="O19" s="206">
        <v>1893</v>
      </c>
      <c r="P19" s="126" t="s">
        <v>37</v>
      </c>
      <c r="Q19" s="126" t="s">
        <v>37</v>
      </c>
      <c r="R19" s="126"/>
      <c r="S19" s="127"/>
      <c r="T19" s="127"/>
      <c r="U19" s="127"/>
      <c r="V19" s="127"/>
      <c r="W19" s="127"/>
      <c r="X19" s="127"/>
      <c r="Y19" s="127"/>
      <c r="Z19" s="127"/>
      <c r="AA19" s="127"/>
      <c r="AB19" s="127"/>
      <c r="AC19" s="127"/>
      <c r="AD19" s="127"/>
      <c r="AE19" s="127"/>
      <c r="AF19" s="127"/>
      <c r="AG19" s="127"/>
      <c r="AH19" s="127"/>
      <c r="AI19" s="127"/>
      <c r="AJ19" s="127"/>
      <c r="AK19" s="127"/>
      <c r="AL19" s="127"/>
      <c r="AM19" s="127"/>
      <c r="AN19" s="127"/>
      <c r="AO19" s="127"/>
      <c r="AP19" s="127"/>
      <c r="AQ19" s="127"/>
      <c r="AR19" s="127"/>
      <c r="AS19" s="127"/>
      <c r="AT19" s="127"/>
      <c r="AU19" s="127"/>
      <c r="AV19" s="127"/>
      <c r="AW19" s="127"/>
    </row>
    <row r="20" spans="1:49" s="128" customFormat="1" ht="18" customHeight="1">
      <c r="A20" s="210" t="s">
        <v>245</v>
      </c>
      <c r="B20" s="201">
        <f t="shared" si="2"/>
        <v>967</v>
      </c>
      <c r="C20" s="201">
        <f t="shared" si="2"/>
        <v>97717</v>
      </c>
      <c r="D20" s="206">
        <v>454</v>
      </c>
      <c r="E20" s="206">
        <v>64478</v>
      </c>
      <c r="F20" s="206">
        <v>326</v>
      </c>
      <c r="G20" s="206">
        <v>15722</v>
      </c>
      <c r="H20" s="206">
        <v>18</v>
      </c>
      <c r="I20" s="206">
        <v>880</v>
      </c>
      <c r="J20" s="206">
        <v>169</v>
      </c>
      <c r="K20" s="206">
        <v>16637</v>
      </c>
      <c r="L20" s="206">
        <v>905</v>
      </c>
      <c r="M20" s="206">
        <v>92008</v>
      </c>
      <c r="N20" s="206">
        <v>62</v>
      </c>
      <c r="O20" s="206">
        <v>5709</v>
      </c>
      <c r="P20" s="126" t="s">
        <v>37</v>
      </c>
      <c r="Q20" s="126" t="s">
        <v>37</v>
      </c>
      <c r="R20" s="126"/>
      <c r="S20" s="127"/>
      <c r="T20" s="127"/>
      <c r="U20" s="127"/>
      <c r="V20" s="127"/>
      <c r="W20" s="127"/>
      <c r="X20" s="127"/>
      <c r="Y20" s="127"/>
      <c r="Z20" s="127"/>
      <c r="AA20" s="127"/>
      <c r="AB20" s="127"/>
      <c r="AC20" s="127"/>
      <c r="AD20" s="127"/>
      <c r="AE20" s="127"/>
      <c r="AF20" s="127"/>
      <c r="AG20" s="127"/>
      <c r="AH20" s="127"/>
      <c r="AI20" s="127"/>
      <c r="AJ20" s="127"/>
      <c r="AK20" s="127"/>
      <c r="AL20" s="127"/>
      <c r="AM20" s="127"/>
      <c r="AN20" s="127"/>
      <c r="AO20" s="127"/>
      <c r="AP20" s="127"/>
      <c r="AQ20" s="127"/>
      <c r="AR20" s="127"/>
      <c r="AS20" s="127"/>
      <c r="AT20" s="127"/>
      <c r="AU20" s="127"/>
      <c r="AV20" s="127"/>
      <c r="AW20" s="127"/>
    </row>
    <row r="21" spans="1:49" s="128" customFormat="1" ht="18" customHeight="1">
      <c r="A21" s="210" t="s">
        <v>246</v>
      </c>
      <c r="B21" s="201">
        <f t="shared" si="2"/>
        <v>675</v>
      </c>
      <c r="C21" s="201">
        <f t="shared" si="2"/>
        <v>76713</v>
      </c>
      <c r="D21" s="206">
        <v>430</v>
      </c>
      <c r="E21" s="206">
        <v>58425</v>
      </c>
      <c r="F21" s="206">
        <v>157</v>
      </c>
      <c r="G21" s="206">
        <v>7427</v>
      </c>
      <c r="H21" s="206">
        <v>3</v>
      </c>
      <c r="I21" s="206">
        <v>1450</v>
      </c>
      <c r="J21" s="206">
        <v>85</v>
      </c>
      <c r="K21" s="206">
        <v>9411</v>
      </c>
      <c r="L21" s="206">
        <v>633</v>
      </c>
      <c r="M21" s="206">
        <v>73997</v>
      </c>
      <c r="N21" s="206">
        <v>42</v>
      </c>
      <c r="O21" s="206">
        <v>2716</v>
      </c>
      <c r="P21" s="126" t="s">
        <v>37</v>
      </c>
      <c r="Q21" s="126" t="s">
        <v>37</v>
      </c>
      <c r="R21" s="126"/>
      <c r="S21" s="127"/>
      <c r="T21" s="127"/>
      <c r="U21" s="127"/>
      <c r="V21" s="127"/>
      <c r="W21" s="127"/>
      <c r="X21" s="127"/>
      <c r="Y21" s="127"/>
      <c r="Z21" s="127"/>
      <c r="AA21" s="127"/>
      <c r="AB21" s="127"/>
      <c r="AC21" s="127"/>
      <c r="AD21" s="127"/>
      <c r="AE21" s="127"/>
      <c r="AF21" s="127"/>
      <c r="AG21" s="127"/>
      <c r="AH21" s="127"/>
      <c r="AI21" s="127"/>
      <c r="AJ21" s="127"/>
      <c r="AK21" s="127"/>
      <c r="AL21" s="127"/>
      <c r="AM21" s="127"/>
      <c r="AN21" s="127"/>
      <c r="AO21" s="127"/>
      <c r="AP21" s="127"/>
      <c r="AQ21" s="127"/>
      <c r="AR21" s="127"/>
      <c r="AS21" s="127"/>
      <c r="AT21" s="127"/>
      <c r="AU21" s="127"/>
      <c r="AV21" s="127"/>
      <c r="AW21" s="127"/>
    </row>
    <row r="22" spans="1:49" s="128" customFormat="1" ht="18" customHeight="1">
      <c r="A22" s="210" t="s">
        <v>247</v>
      </c>
      <c r="B22" s="201">
        <f t="shared" si="2"/>
        <v>791</v>
      </c>
      <c r="C22" s="201">
        <f t="shared" si="2"/>
        <v>75337</v>
      </c>
      <c r="D22" s="206">
        <v>365</v>
      </c>
      <c r="E22" s="206">
        <v>51012</v>
      </c>
      <c r="F22" s="206">
        <v>322</v>
      </c>
      <c r="G22" s="206">
        <v>15562</v>
      </c>
      <c r="H22" s="206">
        <v>1</v>
      </c>
      <c r="I22" s="206">
        <v>78</v>
      </c>
      <c r="J22" s="206">
        <v>103</v>
      </c>
      <c r="K22" s="206">
        <v>8685</v>
      </c>
      <c r="L22" s="206">
        <v>755</v>
      </c>
      <c r="M22" s="206">
        <v>72110</v>
      </c>
      <c r="N22" s="206">
        <v>36</v>
      </c>
      <c r="O22" s="206">
        <v>3227</v>
      </c>
      <c r="P22" s="126" t="s">
        <v>37</v>
      </c>
      <c r="Q22" s="126" t="s">
        <v>37</v>
      </c>
      <c r="R22" s="126"/>
      <c r="S22" s="127"/>
      <c r="T22" s="127"/>
      <c r="U22" s="127"/>
      <c r="V22" s="127"/>
      <c r="W22" s="127"/>
      <c r="X22" s="127"/>
      <c r="Y22" s="127"/>
      <c r="Z22" s="127"/>
      <c r="AA22" s="127"/>
      <c r="AB22" s="127"/>
      <c r="AC22" s="127"/>
      <c r="AD22" s="127"/>
      <c r="AE22" s="127"/>
      <c r="AF22" s="127"/>
      <c r="AG22" s="127"/>
      <c r="AH22" s="127"/>
      <c r="AI22" s="127"/>
      <c r="AJ22" s="127"/>
      <c r="AK22" s="127"/>
      <c r="AL22" s="127"/>
      <c r="AM22" s="127"/>
      <c r="AN22" s="127"/>
      <c r="AO22" s="127"/>
      <c r="AP22" s="127"/>
      <c r="AQ22" s="127"/>
      <c r="AR22" s="127"/>
      <c r="AS22" s="127"/>
      <c r="AT22" s="127"/>
      <c r="AU22" s="127"/>
      <c r="AV22" s="127"/>
      <c r="AW22" s="127"/>
    </row>
    <row r="23" spans="1:49" s="128" customFormat="1" ht="18" customHeight="1">
      <c r="A23" s="47"/>
      <c r="B23" s="215"/>
      <c r="C23" s="215"/>
      <c r="D23" s="216"/>
      <c r="E23" s="216"/>
      <c r="F23" s="216"/>
      <c r="G23" s="216"/>
      <c r="H23" s="216"/>
      <c r="I23" s="216"/>
      <c r="J23" s="216"/>
      <c r="K23" s="216"/>
      <c r="L23" s="216"/>
      <c r="M23" s="216"/>
      <c r="N23" s="216"/>
      <c r="O23" s="216"/>
      <c r="P23" s="126"/>
      <c r="Q23" s="126"/>
      <c r="R23" s="129"/>
      <c r="S23" s="127"/>
      <c r="T23" s="127"/>
      <c r="U23" s="127"/>
      <c r="V23" s="127"/>
      <c r="W23" s="127"/>
      <c r="X23" s="127"/>
      <c r="Y23" s="127"/>
      <c r="Z23" s="127"/>
      <c r="AA23" s="127"/>
      <c r="AB23" s="127"/>
      <c r="AC23" s="127"/>
      <c r="AD23" s="127"/>
      <c r="AE23" s="127"/>
      <c r="AF23" s="127"/>
      <c r="AG23" s="127"/>
      <c r="AH23" s="127"/>
      <c r="AI23" s="127"/>
      <c r="AJ23" s="127"/>
      <c r="AK23" s="127"/>
      <c r="AL23" s="127"/>
      <c r="AM23" s="127"/>
      <c r="AN23" s="127"/>
      <c r="AO23" s="127"/>
      <c r="AP23" s="127"/>
      <c r="AQ23" s="127"/>
      <c r="AR23" s="127"/>
      <c r="AS23" s="127"/>
      <c r="AT23" s="127"/>
      <c r="AU23" s="127"/>
      <c r="AV23" s="127"/>
      <c r="AW23" s="127"/>
    </row>
    <row r="24" spans="1:49" s="128" customFormat="1" ht="18" customHeight="1">
      <c r="A24" s="210" t="s">
        <v>248</v>
      </c>
      <c r="B24" s="201">
        <f aca="true" t="shared" si="3" ref="B24:C27">SUM(D24,F24,H24,J24)</f>
        <v>726</v>
      </c>
      <c r="C24" s="202">
        <f t="shared" si="3"/>
        <v>80376</v>
      </c>
      <c r="D24" s="206">
        <v>378</v>
      </c>
      <c r="E24" s="206">
        <v>51298</v>
      </c>
      <c r="F24" s="206">
        <v>160</v>
      </c>
      <c r="G24" s="206">
        <v>7810</v>
      </c>
      <c r="H24" s="206" t="s">
        <v>37</v>
      </c>
      <c r="I24" s="206" t="s">
        <v>37</v>
      </c>
      <c r="J24" s="206">
        <v>188</v>
      </c>
      <c r="K24" s="206">
        <v>21268</v>
      </c>
      <c r="L24" s="206">
        <v>627</v>
      </c>
      <c r="M24" s="206">
        <v>69446</v>
      </c>
      <c r="N24" s="206">
        <v>99</v>
      </c>
      <c r="O24" s="206">
        <v>10930</v>
      </c>
      <c r="P24" s="126" t="s">
        <v>37</v>
      </c>
      <c r="Q24" s="126" t="s">
        <v>37</v>
      </c>
      <c r="R24" s="126"/>
      <c r="S24" s="127"/>
      <c r="T24" s="127"/>
      <c r="U24" s="127"/>
      <c r="V24" s="127"/>
      <c r="W24" s="127"/>
      <c r="X24" s="127"/>
      <c r="Y24" s="127"/>
      <c r="Z24" s="127"/>
      <c r="AA24" s="127"/>
      <c r="AB24" s="127"/>
      <c r="AC24" s="127"/>
      <c r="AD24" s="127"/>
      <c r="AE24" s="127"/>
      <c r="AF24" s="127"/>
      <c r="AG24" s="127"/>
      <c r="AH24" s="127"/>
      <c r="AI24" s="127"/>
      <c r="AJ24" s="127"/>
      <c r="AK24" s="127"/>
      <c r="AL24" s="127"/>
      <c r="AM24" s="127"/>
      <c r="AN24" s="127"/>
      <c r="AO24" s="127"/>
      <c r="AP24" s="127"/>
      <c r="AQ24" s="127"/>
      <c r="AR24" s="127"/>
      <c r="AS24" s="127"/>
      <c r="AT24" s="127"/>
      <c r="AU24" s="127"/>
      <c r="AV24" s="127"/>
      <c r="AW24" s="127"/>
    </row>
    <row r="25" spans="1:49" s="128" customFormat="1" ht="18" customHeight="1">
      <c r="A25" s="210" t="s">
        <v>249</v>
      </c>
      <c r="B25" s="201">
        <f t="shared" si="3"/>
        <v>930</v>
      </c>
      <c r="C25" s="202">
        <f t="shared" si="3"/>
        <v>81302</v>
      </c>
      <c r="D25" s="206">
        <v>393</v>
      </c>
      <c r="E25" s="206">
        <v>55092</v>
      </c>
      <c r="F25" s="206">
        <v>494</v>
      </c>
      <c r="G25" s="206">
        <v>22006</v>
      </c>
      <c r="H25" s="206" t="s">
        <v>37</v>
      </c>
      <c r="I25" s="206" t="s">
        <v>37</v>
      </c>
      <c r="J25" s="206">
        <v>43</v>
      </c>
      <c r="K25" s="206">
        <v>4204</v>
      </c>
      <c r="L25" s="206">
        <v>915</v>
      </c>
      <c r="M25" s="206">
        <v>79085</v>
      </c>
      <c r="N25" s="206">
        <v>15</v>
      </c>
      <c r="O25" s="206">
        <v>2217</v>
      </c>
      <c r="P25" s="126" t="s">
        <v>37</v>
      </c>
      <c r="Q25" s="126" t="s">
        <v>37</v>
      </c>
      <c r="R25" s="126"/>
      <c r="S25" s="127"/>
      <c r="T25" s="127"/>
      <c r="U25" s="127"/>
      <c r="V25" s="127"/>
      <c r="W25" s="127"/>
      <c r="X25" s="127"/>
      <c r="Y25" s="127"/>
      <c r="Z25" s="127"/>
      <c r="AA25" s="127"/>
      <c r="AB25" s="127"/>
      <c r="AC25" s="127"/>
      <c r="AD25" s="127"/>
      <c r="AE25" s="127"/>
      <c r="AF25" s="127"/>
      <c r="AG25" s="127"/>
      <c r="AH25" s="127"/>
      <c r="AI25" s="127"/>
      <c r="AJ25" s="127"/>
      <c r="AK25" s="127"/>
      <c r="AL25" s="127"/>
      <c r="AM25" s="127"/>
      <c r="AN25" s="127"/>
      <c r="AO25" s="127"/>
      <c r="AP25" s="127"/>
      <c r="AQ25" s="127"/>
      <c r="AR25" s="127"/>
      <c r="AS25" s="127"/>
      <c r="AT25" s="127"/>
      <c r="AU25" s="127"/>
      <c r="AV25" s="127"/>
      <c r="AW25" s="127"/>
    </row>
    <row r="26" spans="1:49" s="128" customFormat="1" ht="18" customHeight="1">
      <c r="A26" s="210" t="s">
        <v>250</v>
      </c>
      <c r="B26" s="201">
        <f t="shared" si="3"/>
        <v>670</v>
      </c>
      <c r="C26" s="202">
        <f t="shared" si="3"/>
        <v>65693</v>
      </c>
      <c r="D26" s="206">
        <v>368</v>
      </c>
      <c r="E26" s="206">
        <v>49254</v>
      </c>
      <c r="F26" s="206">
        <v>268</v>
      </c>
      <c r="G26" s="206">
        <v>12517</v>
      </c>
      <c r="H26" s="206">
        <v>1</v>
      </c>
      <c r="I26" s="206">
        <v>116</v>
      </c>
      <c r="J26" s="206">
        <v>33</v>
      </c>
      <c r="K26" s="206">
        <v>3806</v>
      </c>
      <c r="L26" s="206">
        <v>663</v>
      </c>
      <c r="M26" s="206">
        <v>64921</v>
      </c>
      <c r="N26" s="206">
        <v>7</v>
      </c>
      <c r="O26" s="206">
        <v>772</v>
      </c>
      <c r="P26" s="126" t="s">
        <v>37</v>
      </c>
      <c r="Q26" s="126" t="s">
        <v>37</v>
      </c>
      <c r="R26" s="126"/>
      <c r="S26" s="127"/>
      <c r="T26" s="127"/>
      <c r="U26" s="127"/>
      <c r="V26" s="127"/>
      <c r="W26" s="127"/>
      <c r="X26" s="127"/>
      <c r="Y26" s="127"/>
      <c r="Z26" s="127"/>
      <c r="AA26" s="127"/>
      <c r="AB26" s="127"/>
      <c r="AC26" s="127"/>
      <c r="AD26" s="127"/>
      <c r="AE26" s="127"/>
      <c r="AF26" s="127"/>
      <c r="AG26" s="127"/>
      <c r="AH26" s="127"/>
      <c r="AI26" s="127"/>
      <c r="AJ26" s="127"/>
      <c r="AK26" s="127"/>
      <c r="AL26" s="127"/>
      <c r="AM26" s="127"/>
      <c r="AN26" s="127"/>
      <c r="AO26" s="127"/>
      <c r="AP26" s="127"/>
      <c r="AQ26" s="127"/>
      <c r="AR26" s="127"/>
      <c r="AS26" s="127"/>
      <c r="AT26" s="127"/>
      <c r="AU26" s="127"/>
      <c r="AV26" s="127"/>
      <c r="AW26" s="127"/>
    </row>
    <row r="27" spans="1:49" s="128" customFormat="1" ht="18" customHeight="1">
      <c r="A27" s="211" t="s">
        <v>251</v>
      </c>
      <c r="B27" s="207">
        <f t="shared" si="3"/>
        <v>832</v>
      </c>
      <c r="C27" s="208">
        <f t="shared" si="3"/>
        <v>70859</v>
      </c>
      <c r="D27" s="206">
        <v>316</v>
      </c>
      <c r="E27" s="206">
        <v>42671</v>
      </c>
      <c r="F27" s="206">
        <v>446</v>
      </c>
      <c r="G27" s="206">
        <v>20180</v>
      </c>
      <c r="H27" s="206">
        <v>10</v>
      </c>
      <c r="I27" s="206">
        <v>601</v>
      </c>
      <c r="J27" s="206">
        <v>60</v>
      </c>
      <c r="K27" s="206">
        <v>7407</v>
      </c>
      <c r="L27" s="206">
        <v>822</v>
      </c>
      <c r="M27" s="206">
        <v>69072</v>
      </c>
      <c r="N27" s="206">
        <v>10</v>
      </c>
      <c r="O27" s="206">
        <v>1787</v>
      </c>
      <c r="P27" s="126" t="s">
        <v>37</v>
      </c>
      <c r="Q27" s="126" t="s">
        <v>37</v>
      </c>
      <c r="R27" s="130"/>
      <c r="S27" s="127"/>
      <c r="T27" s="127"/>
      <c r="U27" s="127"/>
      <c r="V27" s="127"/>
      <c r="W27" s="127"/>
      <c r="X27" s="127"/>
      <c r="Y27" s="127"/>
      <c r="Z27" s="127"/>
      <c r="AA27" s="127"/>
      <c r="AB27" s="127"/>
      <c r="AC27" s="127"/>
      <c r="AD27" s="127"/>
      <c r="AE27" s="127"/>
      <c r="AF27" s="127"/>
      <c r="AG27" s="127"/>
      <c r="AH27" s="127"/>
      <c r="AI27" s="127"/>
      <c r="AJ27" s="127"/>
      <c r="AK27" s="127"/>
      <c r="AL27" s="127"/>
      <c r="AM27" s="127"/>
      <c r="AN27" s="127"/>
      <c r="AO27" s="127"/>
      <c r="AP27" s="127"/>
      <c r="AQ27" s="127"/>
      <c r="AR27" s="127"/>
      <c r="AS27" s="127"/>
      <c r="AT27" s="127"/>
      <c r="AU27" s="127"/>
      <c r="AV27" s="127"/>
      <c r="AW27" s="127"/>
    </row>
    <row r="28" spans="1:49" s="128" customFormat="1" ht="15" customHeight="1">
      <c r="A28" s="131" t="s">
        <v>38</v>
      </c>
      <c r="D28" s="132"/>
      <c r="E28" s="132"/>
      <c r="F28" s="132"/>
      <c r="G28" s="132"/>
      <c r="H28" s="132"/>
      <c r="I28" s="132"/>
      <c r="J28" s="132"/>
      <c r="K28" s="132"/>
      <c r="L28" s="132"/>
      <c r="M28" s="132"/>
      <c r="N28" s="132"/>
      <c r="O28" s="132"/>
      <c r="P28" s="132"/>
      <c r="Q28" s="132"/>
      <c r="S28" s="127"/>
      <c r="T28" s="127"/>
      <c r="U28" s="127"/>
      <c r="V28" s="127"/>
      <c r="W28" s="127"/>
      <c r="X28" s="127"/>
      <c r="Y28" s="127"/>
      <c r="Z28" s="127"/>
      <c r="AA28" s="127"/>
      <c r="AB28" s="127"/>
      <c r="AC28" s="127"/>
      <c r="AD28" s="127"/>
      <c r="AE28" s="127"/>
      <c r="AF28" s="127"/>
      <c r="AG28" s="127"/>
      <c r="AH28" s="127"/>
      <c r="AI28" s="127"/>
      <c r="AJ28" s="127"/>
      <c r="AK28" s="127"/>
      <c r="AL28" s="127"/>
      <c r="AM28" s="127"/>
      <c r="AN28" s="127"/>
      <c r="AO28" s="127"/>
      <c r="AP28" s="127"/>
      <c r="AQ28" s="127"/>
      <c r="AR28" s="127"/>
      <c r="AS28" s="127"/>
      <c r="AT28" s="127"/>
      <c r="AU28" s="127"/>
      <c r="AV28" s="127"/>
      <c r="AW28" s="127"/>
    </row>
    <row r="29" spans="1:49" s="128" customFormat="1" ht="15" customHeight="1">
      <c r="A29" s="128" t="s">
        <v>10</v>
      </c>
      <c r="S29" s="127"/>
      <c r="T29" s="127"/>
      <c r="U29" s="127"/>
      <c r="V29" s="127"/>
      <c r="W29" s="127"/>
      <c r="X29" s="127"/>
      <c r="Y29" s="127"/>
      <c r="Z29" s="127"/>
      <c r="AA29" s="127"/>
      <c r="AB29" s="127"/>
      <c r="AC29" s="127"/>
      <c r="AD29" s="127"/>
      <c r="AE29" s="127"/>
      <c r="AF29" s="127"/>
      <c r="AG29" s="127"/>
      <c r="AH29" s="127"/>
      <c r="AI29" s="127"/>
      <c r="AJ29" s="127"/>
      <c r="AK29" s="127"/>
      <c r="AL29" s="127"/>
      <c r="AM29" s="127"/>
      <c r="AN29" s="127"/>
      <c r="AO29" s="127"/>
      <c r="AP29" s="127"/>
      <c r="AQ29" s="127"/>
      <c r="AR29" s="127"/>
      <c r="AS29" s="127"/>
      <c r="AT29" s="127"/>
      <c r="AU29" s="127"/>
      <c r="AV29" s="127"/>
      <c r="AW29" s="127"/>
    </row>
    <row r="30" spans="1:49" s="3" customFormat="1" ht="19.5" customHeight="1">
      <c r="A30" s="128"/>
      <c r="B30" s="128"/>
      <c r="C30" s="128"/>
      <c r="D30" s="128"/>
      <c r="E30" s="128"/>
      <c r="F30" s="128"/>
      <c r="G30" s="128"/>
      <c r="H30" s="128"/>
      <c r="I30" s="128"/>
      <c r="J30" s="128"/>
      <c r="K30" s="128"/>
      <c r="L30" s="128"/>
      <c r="M30" s="128"/>
      <c r="N30" s="128"/>
      <c r="O30" s="10"/>
      <c r="P30" s="10"/>
      <c r="Q30" s="10"/>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row>
    <row r="31" spans="15:17" ht="19.5" customHeight="1">
      <c r="O31" s="8"/>
      <c r="P31" s="8"/>
      <c r="Q31" s="8"/>
    </row>
    <row r="32" spans="15:17" ht="19.5" customHeight="1">
      <c r="O32" s="9"/>
      <c r="P32" s="9"/>
      <c r="Q32" s="9"/>
    </row>
    <row r="33" spans="1:17" ht="19.5" customHeight="1">
      <c r="A33" s="295" t="s">
        <v>28</v>
      </c>
      <c r="B33" s="296"/>
      <c r="C33" s="296"/>
      <c r="D33" s="296"/>
      <c r="E33" s="296"/>
      <c r="F33" s="296"/>
      <c r="G33" s="296"/>
      <c r="I33" s="295" t="s">
        <v>115</v>
      </c>
      <c r="J33" s="295"/>
      <c r="K33" s="295"/>
      <c r="L33" s="295"/>
      <c r="M33" s="295"/>
      <c r="N33" s="295"/>
      <c r="O33" s="295"/>
      <c r="P33" s="295"/>
      <c r="Q33" s="295"/>
    </row>
    <row r="34" spans="1:26" ht="19.5" customHeight="1">
      <c r="A34" s="324" t="s">
        <v>219</v>
      </c>
      <c r="B34" s="324"/>
      <c r="C34" s="324"/>
      <c r="D34" s="324"/>
      <c r="E34" s="324"/>
      <c r="F34" s="324"/>
      <c r="G34" s="324"/>
      <c r="I34" s="316" t="s">
        <v>150</v>
      </c>
      <c r="J34" s="316"/>
      <c r="K34" s="316"/>
      <c r="L34" s="316"/>
      <c r="M34" s="316"/>
      <c r="N34" s="316"/>
      <c r="O34" s="316"/>
      <c r="P34" s="316"/>
      <c r="Q34" s="316"/>
      <c r="S34" s="56"/>
      <c r="T34" s="56"/>
      <c r="U34" s="56"/>
      <c r="V34" s="56"/>
      <c r="W34" s="56"/>
      <c r="X34" s="56"/>
      <c r="Y34" s="56"/>
      <c r="Z34" s="56"/>
    </row>
    <row r="35" spans="1:26" ht="18" customHeight="1" thickBot="1">
      <c r="A35" s="3"/>
      <c r="B35" s="3"/>
      <c r="C35" s="3"/>
      <c r="D35" s="3"/>
      <c r="E35" s="3"/>
      <c r="F35" s="3"/>
      <c r="G35" s="7" t="s">
        <v>39</v>
      </c>
      <c r="I35" s="3"/>
      <c r="J35" s="3"/>
      <c r="K35" s="3"/>
      <c r="L35" s="3"/>
      <c r="M35" s="3"/>
      <c r="N35" s="3"/>
      <c r="O35" s="3"/>
      <c r="P35" s="3"/>
      <c r="Q35" s="3"/>
      <c r="S35" s="56"/>
      <c r="T35" s="56"/>
      <c r="U35" s="56"/>
      <c r="V35" s="56"/>
      <c r="W35" s="56"/>
      <c r="X35" s="56"/>
      <c r="Y35" s="56"/>
      <c r="Z35" s="56"/>
    </row>
    <row r="36" spans="1:32" ht="18" customHeight="1">
      <c r="A36" s="291" t="s">
        <v>40</v>
      </c>
      <c r="B36" s="321" t="s">
        <v>41</v>
      </c>
      <c r="C36" s="326" t="s">
        <v>144</v>
      </c>
      <c r="D36" s="321" t="s">
        <v>42</v>
      </c>
      <c r="E36" s="309" t="s">
        <v>43</v>
      </c>
      <c r="F36" s="311" t="s">
        <v>44</v>
      </c>
      <c r="G36" s="313" t="s">
        <v>145</v>
      </c>
      <c r="H36" s="57"/>
      <c r="I36" s="322" t="s">
        <v>147</v>
      </c>
      <c r="J36" s="322"/>
      <c r="K36" s="298"/>
      <c r="L36" s="321" t="s">
        <v>45</v>
      </c>
      <c r="M36" s="301" t="s">
        <v>148</v>
      </c>
      <c r="N36" s="303"/>
      <c r="O36" s="304"/>
      <c r="P36" s="317" t="s">
        <v>131</v>
      </c>
      <c r="Q36" s="318"/>
      <c r="S36" s="56"/>
      <c r="T36" s="56"/>
      <c r="U36" s="56"/>
      <c r="V36" s="56"/>
      <c r="W36" s="56"/>
      <c r="X36" s="56"/>
      <c r="Y36" s="56"/>
      <c r="Z36" s="56"/>
      <c r="AA36" s="57"/>
      <c r="AB36" s="57"/>
      <c r="AC36" s="57"/>
      <c r="AD36" s="57"/>
      <c r="AE36" s="57"/>
      <c r="AF36" s="19"/>
    </row>
    <row r="37" spans="1:32" ht="18" customHeight="1">
      <c r="A37" s="287"/>
      <c r="B37" s="325"/>
      <c r="C37" s="312"/>
      <c r="D37" s="325"/>
      <c r="E37" s="310"/>
      <c r="F37" s="312"/>
      <c r="G37" s="314"/>
      <c r="H37" s="57"/>
      <c r="I37" s="323"/>
      <c r="J37" s="323"/>
      <c r="K37" s="300"/>
      <c r="L37" s="306"/>
      <c r="M37" s="44" t="s">
        <v>46</v>
      </c>
      <c r="N37" s="59" t="s">
        <v>47</v>
      </c>
      <c r="O37" s="59" t="s">
        <v>149</v>
      </c>
      <c r="P37" s="319"/>
      <c r="Q37" s="320"/>
      <c r="S37" s="56"/>
      <c r="T37" s="56"/>
      <c r="U37" s="56"/>
      <c r="V37" s="56"/>
      <c r="W37" s="56"/>
      <c r="X37" s="56"/>
      <c r="Y37" s="56"/>
      <c r="Z37" s="56"/>
      <c r="AA37" s="57"/>
      <c r="AB37" s="57"/>
      <c r="AC37" s="57"/>
      <c r="AD37" s="57"/>
      <c r="AE37" s="57"/>
      <c r="AF37" s="57"/>
    </row>
    <row r="38" spans="1:31" ht="18" customHeight="1">
      <c r="A38" s="47" t="s">
        <v>146</v>
      </c>
      <c r="B38" s="85">
        <v>9556</v>
      </c>
      <c r="C38" s="51">
        <v>8341</v>
      </c>
      <c r="D38" s="51">
        <v>151</v>
      </c>
      <c r="E38" s="51">
        <v>645</v>
      </c>
      <c r="F38" s="51" t="s">
        <v>37</v>
      </c>
      <c r="G38" s="51">
        <v>419</v>
      </c>
      <c r="H38" s="68"/>
      <c r="I38" s="57"/>
      <c r="J38" s="57"/>
      <c r="K38" s="80"/>
      <c r="L38" s="57"/>
      <c r="M38" s="57"/>
      <c r="N38" s="57"/>
      <c r="O38" s="57"/>
      <c r="P38" s="24"/>
      <c r="S38" s="56"/>
      <c r="T38" s="56"/>
      <c r="U38" s="56"/>
      <c r="V38" s="56"/>
      <c r="W38" s="56"/>
      <c r="X38" s="56"/>
      <c r="Y38" s="56"/>
      <c r="Z38" s="56"/>
      <c r="AA38" s="68"/>
      <c r="AB38" s="68"/>
      <c r="AC38" s="68"/>
      <c r="AD38" s="68"/>
      <c r="AE38" s="68"/>
    </row>
    <row r="39" spans="1:31" s="3" customFormat="1" ht="18" customHeight="1">
      <c r="A39" s="210" t="s">
        <v>239</v>
      </c>
      <c r="B39" s="86">
        <v>9502</v>
      </c>
      <c r="C39" s="75">
        <v>8123</v>
      </c>
      <c r="D39" s="86">
        <v>254</v>
      </c>
      <c r="E39" s="75">
        <v>481</v>
      </c>
      <c r="F39" s="51" t="s">
        <v>37</v>
      </c>
      <c r="G39" s="75">
        <v>644</v>
      </c>
      <c r="H39" s="85"/>
      <c r="I39" s="102" t="s">
        <v>151</v>
      </c>
      <c r="J39" s="102"/>
      <c r="K39" s="103"/>
      <c r="L39" s="9">
        <f>SUM(M39,P39)</f>
        <v>415988</v>
      </c>
      <c r="M39" s="9">
        <f>SUM(N39:O39)</f>
        <v>415988</v>
      </c>
      <c r="N39" s="9">
        <v>412335</v>
      </c>
      <c r="O39" s="9">
        <v>3653</v>
      </c>
      <c r="P39" s="9"/>
      <c r="Q39" s="9">
        <v>7169</v>
      </c>
      <c r="S39" s="18"/>
      <c r="T39" s="18"/>
      <c r="U39" s="18"/>
      <c r="V39" s="18"/>
      <c r="W39" s="18"/>
      <c r="X39" s="18"/>
      <c r="Y39" s="18"/>
      <c r="Z39" s="18"/>
      <c r="AA39" s="20"/>
      <c r="AB39" s="20"/>
      <c r="AC39" s="20"/>
      <c r="AD39" s="20"/>
      <c r="AE39" s="20"/>
    </row>
    <row r="40" spans="1:31" s="3" customFormat="1" ht="18" customHeight="1">
      <c r="A40" s="98" t="s">
        <v>254</v>
      </c>
      <c r="B40" s="220">
        <f>SUM(B42:B55)</f>
        <v>8909</v>
      </c>
      <c r="C40" s="220">
        <f>SUM(C42:C55)</f>
        <v>7713</v>
      </c>
      <c r="D40" s="220">
        <f>SUM(D42:D55)</f>
        <v>38</v>
      </c>
      <c r="E40" s="220">
        <f>SUM(E42:E55)</f>
        <v>422</v>
      </c>
      <c r="F40" s="99" t="s">
        <v>37</v>
      </c>
      <c r="G40" s="220">
        <f>SUM(G42:G55)</f>
        <v>736</v>
      </c>
      <c r="H40" s="25"/>
      <c r="I40" s="100"/>
      <c r="J40" s="100"/>
      <c r="K40" s="101"/>
      <c r="L40" s="9"/>
      <c r="M40" s="9"/>
      <c r="N40" s="9"/>
      <c r="O40" s="9"/>
      <c r="P40" s="9"/>
      <c r="Q40" s="9"/>
      <c r="S40" s="18"/>
      <c r="T40" s="18"/>
      <c r="U40" s="18"/>
      <c r="V40" s="18"/>
      <c r="W40" s="18"/>
      <c r="X40" s="18"/>
      <c r="Y40" s="18"/>
      <c r="Z40" s="18"/>
      <c r="AA40" s="20"/>
      <c r="AB40" s="20"/>
      <c r="AC40" s="20"/>
      <c r="AD40" s="20"/>
      <c r="AE40" s="20"/>
    </row>
    <row r="41" spans="1:31" s="3" customFormat="1" ht="18" customHeight="1">
      <c r="A41" s="134"/>
      <c r="B41" s="217"/>
      <c r="C41" s="217"/>
      <c r="D41" s="217"/>
      <c r="E41" s="217"/>
      <c r="F41" s="217"/>
      <c r="G41" s="217"/>
      <c r="H41" s="23"/>
      <c r="I41" s="102" t="s">
        <v>152</v>
      </c>
      <c r="J41" s="102"/>
      <c r="K41" s="103"/>
      <c r="L41" s="9">
        <f>SUM(M41,P41)</f>
        <v>1135589</v>
      </c>
      <c r="M41" s="9">
        <f>SUM(N41:O41)</f>
        <v>1135589</v>
      </c>
      <c r="N41" s="9">
        <v>1127411</v>
      </c>
      <c r="O41" s="9">
        <v>8178</v>
      </c>
      <c r="P41" s="9"/>
      <c r="Q41" s="9">
        <v>8170</v>
      </c>
      <c r="S41" s="18"/>
      <c r="T41" s="18"/>
      <c r="U41" s="18"/>
      <c r="V41" s="18"/>
      <c r="W41" s="18"/>
      <c r="X41" s="18"/>
      <c r="Y41" s="18"/>
      <c r="Z41" s="18"/>
      <c r="AA41" s="20"/>
      <c r="AB41" s="20"/>
      <c r="AC41" s="20"/>
      <c r="AD41" s="20"/>
      <c r="AE41" s="20"/>
    </row>
    <row r="42" spans="1:31" ht="18" customHeight="1">
      <c r="A42" s="47" t="s">
        <v>118</v>
      </c>
      <c r="B42" s="218">
        <f>SUM(C42:G42)</f>
        <v>436</v>
      </c>
      <c r="C42" s="206">
        <v>373</v>
      </c>
      <c r="D42" s="206" t="s">
        <v>37</v>
      </c>
      <c r="E42" s="206">
        <v>49</v>
      </c>
      <c r="F42" s="206" t="s">
        <v>37</v>
      </c>
      <c r="G42" s="206">
        <v>14</v>
      </c>
      <c r="H42" s="22"/>
      <c r="I42" s="136"/>
      <c r="J42" s="136"/>
      <c r="K42" s="137"/>
      <c r="L42" s="202"/>
      <c r="M42" s="202"/>
      <c r="N42" s="202"/>
      <c r="O42" s="202"/>
      <c r="P42" s="202"/>
      <c r="Q42" s="202"/>
      <c r="S42" s="56"/>
      <c r="T42" s="56"/>
      <c r="U42" s="56"/>
      <c r="V42" s="56"/>
      <c r="W42" s="56"/>
      <c r="X42" s="56"/>
      <c r="Y42" s="56"/>
      <c r="Z42" s="56"/>
      <c r="AA42" s="8"/>
      <c r="AB42" s="8"/>
      <c r="AC42" s="8"/>
      <c r="AD42" s="8"/>
      <c r="AE42" s="8"/>
    </row>
    <row r="43" spans="1:31" ht="18" customHeight="1">
      <c r="A43" s="210" t="s">
        <v>241</v>
      </c>
      <c r="B43" s="218">
        <f>SUM(C43:G43)</f>
        <v>665</v>
      </c>
      <c r="C43" s="206">
        <v>616</v>
      </c>
      <c r="D43" s="206" t="s">
        <v>37</v>
      </c>
      <c r="E43" s="206">
        <v>17</v>
      </c>
      <c r="F43" s="206" t="s">
        <v>37</v>
      </c>
      <c r="G43" s="206">
        <v>32</v>
      </c>
      <c r="H43" s="85"/>
      <c r="I43" s="136" t="s">
        <v>153</v>
      </c>
      <c r="J43" s="136"/>
      <c r="K43" s="137"/>
      <c r="L43" s="221">
        <v>100</v>
      </c>
      <c r="M43" s="221">
        <f>M39/$L$39*100</f>
        <v>100</v>
      </c>
      <c r="N43" s="221">
        <f>N39/$L$39*100</f>
        <v>99.12184966874045</v>
      </c>
      <c r="O43" s="221">
        <f>O39/$L$39*100</f>
        <v>0.8781503312595554</v>
      </c>
      <c r="P43" s="221"/>
      <c r="Q43" s="221">
        <f>Q39/$L$39*100</f>
        <v>1.723367020202506</v>
      </c>
      <c r="S43" s="56"/>
      <c r="T43" s="56"/>
      <c r="U43" s="56"/>
      <c r="V43" s="56"/>
      <c r="W43" s="56"/>
      <c r="X43" s="56"/>
      <c r="Y43" s="56"/>
      <c r="Z43" s="56"/>
      <c r="AA43" s="8"/>
      <c r="AB43" s="8"/>
      <c r="AC43" s="8"/>
      <c r="AD43" s="8"/>
      <c r="AE43" s="8"/>
    </row>
    <row r="44" spans="1:31" ht="18" customHeight="1">
      <c r="A44" s="210" t="s">
        <v>242</v>
      </c>
      <c r="B44" s="218">
        <f>SUM(C44:G44)</f>
        <v>707</v>
      </c>
      <c r="C44" s="206">
        <v>616</v>
      </c>
      <c r="D44" s="206" t="s">
        <v>37</v>
      </c>
      <c r="E44" s="206">
        <v>22</v>
      </c>
      <c r="F44" s="206" t="s">
        <v>37</v>
      </c>
      <c r="G44" s="206">
        <v>69</v>
      </c>
      <c r="I44" s="131"/>
      <c r="J44" s="131"/>
      <c r="K44" s="138"/>
      <c r="L44" s="221"/>
      <c r="M44" s="221"/>
      <c r="N44" s="221"/>
      <c r="O44" s="221"/>
      <c r="P44" s="221"/>
      <c r="Q44" s="221"/>
      <c r="S44" s="56"/>
      <c r="T44" s="56"/>
      <c r="U44" s="56"/>
      <c r="V44" s="56"/>
      <c r="W44" s="56"/>
      <c r="X44" s="56"/>
      <c r="Y44" s="56"/>
      <c r="Z44" s="56"/>
      <c r="AA44" s="87"/>
      <c r="AB44" s="87"/>
      <c r="AC44" s="87"/>
      <c r="AD44" s="87"/>
      <c r="AE44" s="87"/>
    </row>
    <row r="45" spans="1:31" ht="18" customHeight="1">
      <c r="A45" s="210" t="s">
        <v>243</v>
      </c>
      <c r="B45" s="218">
        <f>SUM(C45:G45)</f>
        <v>762</v>
      </c>
      <c r="C45" s="206">
        <v>697</v>
      </c>
      <c r="D45" s="206" t="s">
        <v>37</v>
      </c>
      <c r="E45" s="206">
        <v>35</v>
      </c>
      <c r="F45" s="206" t="s">
        <v>37</v>
      </c>
      <c r="G45" s="206">
        <v>30</v>
      </c>
      <c r="I45" s="131" t="s">
        <v>154</v>
      </c>
      <c r="J45" s="131"/>
      <c r="K45" s="138"/>
      <c r="L45" s="221">
        <v>100</v>
      </c>
      <c r="M45" s="221">
        <f>M41/$L$41*100</f>
        <v>100</v>
      </c>
      <c r="N45" s="221">
        <f>N41/$L$41*100</f>
        <v>99.2798450847974</v>
      </c>
      <c r="O45" s="221">
        <f>O41/$L$41*100</f>
        <v>0.7201549152025953</v>
      </c>
      <c r="P45" s="221"/>
      <c r="Q45" s="221">
        <f>Q41/$L$41*100</f>
        <v>0.719450434972512</v>
      </c>
      <c r="S45" s="56"/>
      <c r="T45" s="56"/>
      <c r="U45" s="56"/>
      <c r="V45" s="56"/>
      <c r="W45" s="56"/>
      <c r="X45" s="56"/>
      <c r="Y45" s="56"/>
      <c r="Z45" s="56"/>
      <c r="AA45" s="69"/>
      <c r="AB45" s="69"/>
      <c r="AC45" s="69"/>
      <c r="AD45" s="69"/>
      <c r="AE45" s="88"/>
    </row>
    <row r="46" spans="1:31" ht="18" customHeight="1">
      <c r="A46" s="47"/>
      <c r="B46" s="218"/>
      <c r="C46" s="218"/>
      <c r="D46" s="206"/>
      <c r="E46" s="218"/>
      <c r="F46" s="206"/>
      <c r="G46" s="218"/>
      <c r="I46" s="131"/>
      <c r="J46" s="131"/>
      <c r="K46" s="138"/>
      <c r="L46" s="221"/>
      <c r="M46" s="221"/>
      <c r="N46" s="221"/>
      <c r="O46" s="221"/>
      <c r="P46" s="221"/>
      <c r="Q46" s="221"/>
      <c r="S46" s="56"/>
      <c r="T46" s="56"/>
      <c r="U46" s="56"/>
      <c r="V46" s="56"/>
      <c r="W46" s="56"/>
      <c r="X46" s="56"/>
      <c r="Y46" s="56"/>
      <c r="Z46" s="56"/>
      <c r="AA46" s="69"/>
      <c r="AB46" s="69"/>
      <c r="AC46" s="69"/>
      <c r="AD46" s="69"/>
      <c r="AE46" s="88"/>
    </row>
    <row r="47" spans="1:31" ht="18" customHeight="1">
      <c r="A47" s="210" t="s">
        <v>244</v>
      </c>
      <c r="B47" s="218">
        <f>SUM(C47:G47)</f>
        <v>748</v>
      </c>
      <c r="C47" s="206">
        <v>645</v>
      </c>
      <c r="D47" s="206" t="s">
        <v>37</v>
      </c>
      <c r="E47" s="206">
        <v>18</v>
      </c>
      <c r="F47" s="206" t="s">
        <v>37</v>
      </c>
      <c r="G47" s="206">
        <v>85</v>
      </c>
      <c r="I47" s="131" t="s">
        <v>155</v>
      </c>
      <c r="J47" s="131"/>
      <c r="K47" s="138"/>
      <c r="L47" s="222">
        <f>L41/L39</f>
        <v>2.729859995961422</v>
      </c>
      <c r="M47" s="222">
        <f>M41/M39</f>
        <v>2.729859995961422</v>
      </c>
      <c r="N47" s="222">
        <f>N41/N39</f>
        <v>2.7342112602616804</v>
      </c>
      <c r="O47" s="222">
        <f>O41/O39</f>
        <v>2.238707911305776</v>
      </c>
      <c r="P47" s="222"/>
      <c r="Q47" s="222">
        <f>Q41/Q39</f>
        <v>1.13962895801367</v>
      </c>
      <c r="S47" s="56"/>
      <c r="T47" s="56"/>
      <c r="U47" s="56"/>
      <c r="V47" s="56"/>
      <c r="W47" s="56"/>
      <c r="X47" s="56"/>
      <c r="Y47" s="56"/>
      <c r="Z47" s="56"/>
      <c r="AA47" s="57"/>
      <c r="AB47" s="57"/>
      <c r="AC47" s="57"/>
      <c r="AD47" s="57"/>
      <c r="AE47" s="57"/>
    </row>
    <row r="48" spans="1:26" ht="18" customHeight="1">
      <c r="A48" s="210" t="s">
        <v>245</v>
      </c>
      <c r="B48" s="218">
        <f>SUM(C48:G48)</f>
        <v>967</v>
      </c>
      <c r="C48" s="206">
        <v>755</v>
      </c>
      <c r="D48" s="206" t="s">
        <v>37</v>
      </c>
      <c r="E48" s="206">
        <v>147</v>
      </c>
      <c r="F48" s="206" t="s">
        <v>37</v>
      </c>
      <c r="G48" s="206">
        <v>65</v>
      </c>
      <c r="I48" s="140"/>
      <c r="J48" s="140"/>
      <c r="K48" s="143" t="s">
        <v>156</v>
      </c>
      <c r="L48" s="141"/>
      <c r="M48" s="141"/>
      <c r="N48" s="141"/>
      <c r="O48" s="141"/>
      <c r="P48" s="141"/>
      <c r="Q48" s="142"/>
      <c r="S48" s="56"/>
      <c r="T48" s="56"/>
      <c r="U48" s="56"/>
      <c r="V48" s="56"/>
      <c r="W48" s="56"/>
      <c r="X48" s="56"/>
      <c r="Y48" s="56"/>
      <c r="Z48" s="56"/>
    </row>
    <row r="49" spans="1:26" ht="18" customHeight="1">
      <c r="A49" s="210" t="s">
        <v>246</v>
      </c>
      <c r="B49" s="218">
        <f>SUM(C49:G49)</f>
        <v>675</v>
      </c>
      <c r="C49" s="206">
        <v>564</v>
      </c>
      <c r="D49" s="206">
        <v>6</v>
      </c>
      <c r="E49" s="206">
        <v>66</v>
      </c>
      <c r="F49" s="206" t="s">
        <v>37</v>
      </c>
      <c r="G49" s="206">
        <v>39</v>
      </c>
      <c r="I49" s="128" t="s">
        <v>116</v>
      </c>
      <c r="J49" s="128"/>
      <c r="K49" s="128"/>
      <c r="L49" s="128"/>
      <c r="M49" s="128"/>
      <c r="N49" s="128"/>
      <c r="O49" s="128"/>
      <c r="P49" s="128"/>
      <c r="Q49" s="128"/>
      <c r="S49" s="56"/>
      <c r="T49" s="56"/>
      <c r="U49" s="56"/>
      <c r="V49" s="56"/>
      <c r="W49" s="56"/>
      <c r="X49" s="56"/>
      <c r="Y49" s="56"/>
      <c r="Z49" s="56"/>
    </row>
    <row r="50" spans="1:26" ht="18" customHeight="1">
      <c r="A50" s="210" t="s">
        <v>247</v>
      </c>
      <c r="B50" s="218">
        <f>SUM(C50:G50)</f>
        <v>791</v>
      </c>
      <c r="C50" s="206">
        <v>751</v>
      </c>
      <c r="D50" s="206" t="s">
        <v>37</v>
      </c>
      <c r="E50" s="206">
        <v>10</v>
      </c>
      <c r="F50" s="206" t="s">
        <v>37</v>
      </c>
      <c r="G50" s="206">
        <v>30</v>
      </c>
      <c r="I50" s="139"/>
      <c r="J50" s="128"/>
      <c r="K50" s="128"/>
      <c r="L50" s="128"/>
      <c r="M50" s="128"/>
      <c r="N50" s="128"/>
      <c r="O50" s="128"/>
      <c r="P50" s="128"/>
      <c r="Q50" s="128"/>
      <c r="S50" s="56"/>
      <c r="T50" s="56"/>
      <c r="U50" s="56"/>
      <c r="V50" s="56"/>
      <c r="W50" s="56"/>
      <c r="X50" s="56"/>
      <c r="Y50" s="56"/>
      <c r="Z50" s="56"/>
    </row>
    <row r="51" spans="1:26" ht="18" customHeight="1">
      <c r="A51" s="47"/>
      <c r="B51" s="218"/>
      <c r="C51" s="218"/>
      <c r="D51" s="218"/>
      <c r="E51" s="218"/>
      <c r="F51" s="206"/>
      <c r="G51" s="218"/>
      <c r="J51" s="139"/>
      <c r="K51" s="128"/>
      <c r="L51" s="128"/>
      <c r="M51" s="128"/>
      <c r="N51" s="128"/>
      <c r="O51" s="128"/>
      <c r="P51" s="128"/>
      <c r="Q51" s="128"/>
      <c r="R51" s="128"/>
      <c r="S51" s="56"/>
      <c r="T51" s="56"/>
      <c r="U51" s="56"/>
      <c r="V51" s="56"/>
      <c r="W51" s="56"/>
      <c r="X51" s="56"/>
      <c r="Y51" s="56"/>
      <c r="Z51" s="56"/>
    </row>
    <row r="52" spans="1:26" ht="18" customHeight="1">
      <c r="A52" s="210" t="s">
        <v>248</v>
      </c>
      <c r="B52" s="218">
        <f>SUM(C52:G52)</f>
        <v>726</v>
      </c>
      <c r="C52" s="206">
        <v>667</v>
      </c>
      <c r="D52" s="206" t="s">
        <v>37</v>
      </c>
      <c r="E52" s="206">
        <v>10</v>
      </c>
      <c r="F52" s="206" t="s">
        <v>37</v>
      </c>
      <c r="G52" s="206">
        <v>49</v>
      </c>
      <c r="J52" s="64"/>
      <c r="S52" s="56"/>
      <c r="T52" s="56"/>
      <c r="U52" s="56"/>
      <c r="V52" s="56"/>
      <c r="W52" s="56"/>
      <c r="X52" s="56"/>
      <c r="Y52" s="56"/>
      <c r="Z52" s="56"/>
    </row>
    <row r="53" spans="1:26" ht="18" customHeight="1">
      <c r="A53" s="210" t="s">
        <v>249</v>
      </c>
      <c r="B53" s="218">
        <f>SUM(C53:G53)</f>
        <v>930</v>
      </c>
      <c r="C53" s="206">
        <v>813</v>
      </c>
      <c r="D53" s="206">
        <v>30</v>
      </c>
      <c r="E53" s="206">
        <v>13</v>
      </c>
      <c r="F53" s="206" t="s">
        <v>37</v>
      </c>
      <c r="G53" s="206">
        <v>74</v>
      </c>
      <c r="S53" s="56"/>
      <c r="T53" s="56"/>
      <c r="U53" s="56"/>
      <c r="V53" s="56"/>
      <c r="W53" s="56"/>
      <c r="X53" s="56"/>
      <c r="Y53" s="56"/>
      <c r="Z53" s="56"/>
    </row>
    <row r="54" spans="1:26" ht="18" customHeight="1">
      <c r="A54" s="210" t="s">
        <v>250</v>
      </c>
      <c r="B54" s="218">
        <f>SUM(C54:G54)</f>
        <v>670</v>
      </c>
      <c r="C54" s="206">
        <v>546</v>
      </c>
      <c r="D54" s="206">
        <v>2</v>
      </c>
      <c r="E54" s="206">
        <v>17</v>
      </c>
      <c r="F54" s="206" t="s">
        <v>37</v>
      </c>
      <c r="G54" s="206">
        <v>105</v>
      </c>
      <c r="S54" s="56"/>
      <c r="T54" s="56"/>
      <c r="U54" s="56"/>
      <c r="V54" s="56"/>
      <c r="W54" s="56"/>
      <c r="X54" s="56"/>
      <c r="Y54" s="56"/>
      <c r="Z54" s="56"/>
    </row>
    <row r="55" spans="1:26" ht="18" customHeight="1">
      <c r="A55" s="211" t="s">
        <v>251</v>
      </c>
      <c r="B55" s="219">
        <f>SUM(C55:G55)</f>
        <v>832</v>
      </c>
      <c r="C55" s="206">
        <v>670</v>
      </c>
      <c r="D55" s="206" t="s">
        <v>37</v>
      </c>
      <c r="E55" s="206">
        <v>18</v>
      </c>
      <c r="F55" s="206" t="s">
        <v>37</v>
      </c>
      <c r="G55" s="206">
        <v>144</v>
      </c>
      <c r="S55" s="56"/>
      <c r="T55" s="56"/>
      <c r="U55" s="56"/>
      <c r="V55" s="56"/>
      <c r="W55" s="56"/>
      <c r="X55" s="56"/>
      <c r="Y55" s="56"/>
      <c r="Z55" s="56"/>
    </row>
    <row r="56" spans="1:26" ht="15" customHeight="1">
      <c r="A56" s="128" t="s">
        <v>10</v>
      </c>
      <c r="B56" s="128"/>
      <c r="C56" s="132"/>
      <c r="D56" s="132"/>
      <c r="E56" s="132"/>
      <c r="F56" s="132"/>
      <c r="G56" s="132"/>
      <c r="S56" s="56"/>
      <c r="T56" s="56"/>
      <c r="U56" s="56"/>
      <c r="V56" s="56"/>
      <c r="W56" s="56"/>
      <c r="X56" s="56"/>
      <c r="Y56" s="56"/>
      <c r="Z56" s="56"/>
    </row>
    <row r="57" spans="1:26" ht="14.25">
      <c r="A57" s="128"/>
      <c r="B57" s="128"/>
      <c r="C57" s="128"/>
      <c r="D57" s="135"/>
      <c r="E57" s="135"/>
      <c r="F57" s="135"/>
      <c r="G57" s="135"/>
      <c r="S57" s="56"/>
      <c r="T57" s="56"/>
      <c r="U57" s="56"/>
      <c r="V57" s="56"/>
      <c r="W57" s="56"/>
      <c r="X57" s="56"/>
      <c r="Y57" s="56"/>
      <c r="Z57" s="56"/>
    </row>
    <row r="58" spans="1:26" ht="14.25">
      <c r="A58" s="128"/>
      <c r="B58" s="128"/>
      <c r="C58" s="128"/>
      <c r="D58" s="128"/>
      <c r="E58" s="128"/>
      <c r="F58" s="128"/>
      <c r="G58" s="128"/>
      <c r="S58" s="56"/>
      <c r="T58" s="56"/>
      <c r="U58" s="56"/>
      <c r="V58" s="56"/>
      <c r="W58" s="56"/>
      <c r="X58" s="56"/>
      <c r="Y58" s="56"/>
      <c r="Z58" s="56"/>
    </row>
    <row r="59" spans="19:26" ht="14.25">
      <c r="S59" s="56"/>
      <c r="T59" s="56"/>
      <c r="U59" s="56"/>
      <c r="V59" s="56"/>
      <c r="W59" s="56"/>
      <c r="X59" s="56"/>
      <c r="Y59" s="56"/>
      <c r="Z59" s="56"/>
    </row>
    <row r="60" spans="19:26" ht="14.25">
      <c r="S60" s="56"/>
      <c r="T60" s="56"/>
      <c r="U60" s="56"/>
      <c r="V60" s="56"/>
      <c r="W60" s="56"/>
      <c r="X60" s="56"/>
      <c r="Y60" s="56"/>
      <c r="Z60" s="56"/>
    </row>
    <row r="61" spans="19:26" ht="14.25">
      <c r="S61" s="56"/>
      <c r="T61" s="56"/>
      <c r="U61" s="56"/>
      <c r="V61" s="56"/>
      <c r="W61" s="56"/>
      <c r="X61" s="56"/>
      <c r="Y61" s="56"/>
      <c r="Z61" s="56"/>
    </row>
    <row r="62" spans="19:26" ht="14.25">
      <c r="S62" s="56"/>
      <c r="T62" s="56"/>
      <c r="U62" s="56"/>
      <c r="V62" s="56"/>
      <c r="W62" s="56"/>
      <c r="X62" s="56"/>
      <c r="Y62" s="56"/>
      <c r="Z62" s="56"/>
    </row>
    <row r="63" spans="19:26" ht="14.25">
      <c r="S63" s="56"/>
      <c r="T63" s="56"/>
      <c r="U63" s="56"/>
      <c r="V63" s="56"/>
      <c r="W63" s="56"/>
      <c r="X63" s="56"/>
      <c r="Y63" s="56"/>
      <c r="Z63" s="56"/>
    </row>
    <row r="64" spans="19:26" ht="14.25">
      <c r="S64" s="56"/>
      <c r="T64" s="56"/>
      <c r="U64" s="56"/>
      <c r="V64" s="56"/>
      <c r="W64" s="56"/>
      <c r="X64" s="56"/>
      <c r="Y64" s="56"/>
      <c r="Z64" s="56"/>
    </row>
    <row r="65" spans="19:26" ht="14.25">
      <c r="S65" s="56"/>
      <c r="T65" s="56"/>
      <c r="U65" s="56"/>
      <c r="V65" s="56"/>
      <c r="W65" s="56"/>
      <c r="X65" s="56"/>
      <c r="Y65" s="56"/>
      <c r="Z65" s="56"/>
    </row>
    <row r="66" spans="19:26" ht="14.25">
      <c r="S66" s="56"/>
      <c r="T66" s="56"/>
      <c r="U66" s="56"/>
      <c r="V66" s="56"/>
      <c r="W66" s="56"/>
      <c r="X66" s="56"/>
      <c r="Y66" s="56"/>
      <c r="Z66" s="56"/>
    </row>
    <row r="67" spans="19:26" ht="14.25">
      <c r="S67" s="56"/>
      <c r="T67" s="56"/>
      <c r="U67" s="56"/>
      <c r="V67" s="56"/>
      <c r="W67" s="56"/>
      <c r="X67" s="56"/>
      <c r="Y67" s="56"/>
      <c r="Z67" s="56"/>
    </row>
    <row r="68" spans="19:26" ht="14.25">
      <c r="S68" s="56"/>
      <c r="T68" s="56"/>
      <c r="U68" s="56"/>
      <c r="V68" s="56"/>
      <c r="W68" s="56"/>
      <c r="X68" s="56"/>
      <c r="Y68" s="56"/>
      <c r="Z68" s="56"/>
    </row>
    <row r="69" spans="19:26" ht="14.25">
      <c r="S69" s="56"/>
      <c r="T69" s="56"/>
      <c r="U69" s="56"/>
      <c r="V69" s="56"/>
      <c r="W69" s="56"/>
      <c r="X69" s="56"/>
      <c r="Y69" s="56"/>
      <c r="Z69" s="56"/>
    </row>
    <row r="70" spans="19:26" ht="14.25">
      <c r="S70" s="56"/>
      <c r="T70" s="56"/>
      <c r="U70" s="56"/>
      <c r="V70" s="56"/>
      <c r="W70" s="56"/>
      <c r="X70" s="56"/>
      <c r="Y70" s="56"/>
      <c r="Z70" s="56"/>
    </row>
    <row r="71" spans="19:26" ht="14.25">
      <c r="S71" s="56"/>
      <c r="T71" s="56"/>
      <c r="U71" s="56"/>
      <c r="V71" s="56"/>
      <c r="W71" s="56"/>
      <c r="X71" s="56"/>
      <c r="Y71" s="56"/>
      <c r="Z71" s="56"/>
    </row>
    <row r="72" spans="19:26" ht="14.25">
      <c r="S72" s="56"/>
      <c r="T72" s="56"/>
      <c r="U72" s="56"/>
      <c r="V72" s="56"/>
      <c r="W72" s="56"/>
      <c r="X72" s="56"/>
      <c r="Y72" s="56"/>
      <c r="Z72" s="56"/>
    </row>
    <row r="73" spans="19:26" ht="14.25">
      <c r="S73" s="56"/>
      <c r="T73" s="56"/>
      <c r="U73" s="56"/>
      <c r="V73" s="56"/>
      <c r="W73" s="56"/>
      <c r="X73" s="56"/>
      <c r="Y73" s="56"/>
      <c r="Z73" s="56"/>
    </row>
    <row r="74" spans="19:26" ht="14.25">
      <c r="S74" s="56"/>
      <c r="T74" s="56"/>
      <c r="U74" s="56"/>
      <c r="V74" s="56"/>
      <c r="W74" s="56"/>
      <c r="X74" s="56"/>
      <c r="Y74" s="56"/>
      <c r="Z74" s="56"/>
    </row>
    <row r="75" spans="19:26" ht="14.25">
      <c r="S75" s="56"/>
      <c r="T75" s="56"/>
      <c r="U75" s="56"/>
      <c r="V75" s="56"/>
      <c r="W75" s="56"/>
      <c r="X75" s="56"/>
      <c r="Y75" s="56"/>
      <c r="Z75" s="56"/>
    </row>
    <row r="76" spans="19:26" ht="14.25">
      <c r="S76" s="56"/>
      <c r="T76" s="56"/>
      <c r="U76" s="56"/>
      <c r="V76" s="56"/>
      <c r="W76" s="56"/>
      <c r="X76" s="56"/>
      <c r="Y76" s="56"/>
      <c r="Z76" s="56"/>
    </row>
    <row r="77" spans="19:26" ht="14.25">
      <c r="S77" s="56"/>
      <c r="T77" s="56"/>
      <c r="U77" s="56"/>
      <c r="V77" s="56"/>
      <c r="W77" s="56"/>
      <c r="X77" s="56"/>
      <c r="Y77" s="56"/>
      <c r="Z77" s="56"/>
    </row>
    <row r="78" spans="19:26" ht="14.25">
      <c r="S78" s="56"/>
      <c r="T78" s="56"/>
      <c r="U78" s="56"/>
      <c r="V78" s="56"/>
      <c r="W78" s="56"/>
      <c r="X78" s="56"/>
      <c r="Y78" s="56"/>
      <c r="Z78" s="56"/>
    </row>
    <row r="79" spans="19:26" ht="14.25">
      <c r="S79" s="56"/>
      <c r="T79" s="56"/>
      <c r="U79" s="56"/>
      <c r="V79" s="56"/>
      <c r="W79" s="56"/>
      <c r="X79" s="56"/>
      <c r="Y79" s="56"/>
      <c r="Z79" s="56"/>
    </row>
    <row r="80" spans="19:26" ht="14.25">
      <c r="S80" s="56"/>
      <c r="T80" s="56"/>
      <c r="U80" s="56"/>
      <c r="V80" s="56"/>
      <c r="W80" s="56"/>
      <c r="X80" s="56"/>
      <c r="Y80" s="56"/>
      <c r="Z80" s="56"/>
    </row>
    <row r="81" spans="19:26" ht="14.25">
      <c r="S81" s="56"/>
      <c r="T81" s="56"/>
      <c r="U81" s="56"/>
      <c r="V81" s="56"/>
      <c r="W81" s="56"/>
      <c r="X81" s="56"/>
      <c r="Y81" s="56"/>
      <c r="Z81" s="56"/>
    </row>
    <row r="82" spans="19:26" ht="14.25">
      <c r="S82" s="56"/>
      <c r="T82" s="56"/>
      <c r="U82" s="56"/>
      <c r="V82" s="56"/>
      <c r="W82" s="56"/>
      <c r="X82" s="56"/>
      <c r="Y82" s="56"/>
      <c r="Z82" s="56"/>
    </row>
    <row r="83" spans="19:26" ht="14.25">
      <c r="S83" s="56"/>
      <c r="T83" s="56"/>
      <c r="U83" s="56"/>
      <c r="V83" s="56"/>
      <c r="W83" s="56"/>
      <c r="X83" s="56"/>
      <c r="Y83" s="56"/>
      <c r="Z83" s="56"/>
    </row>
    <row r="84" spans="19:26" ht="14.25">
      <c r="S84" s="56"/>
      <c r="T84" s="56"/>
      <c r="U84" s="56"/>
      <c r="V84" s="56"/>
      <c r="W84" s="56"/>
      <c r="X84" s="56"/>
      <c r="Y84" s="56"/>
      <c r="Z84" s="56"/>
    </row>
  </sheetData>
  <sheetProtection/>
  <mergeCells count="30">
    <mergeCell ref="I34:Q34"/>
    <mergeCell ref="P36:Q37"/>
    <mergeCell ref="M36:O36"/>
    <mergeCell ref="L36:L37"/>
    <mergeCell ref="I36:K37"/>
    <mergeCell ref="A34:G34"/>
    <mergeCell ref="A36:A37"/>
    <mergeCell ref="B36:B37"/>
    <mergeCell ref="C36:C37"/>
    <mergeCell ref="D36:D37"/>
    <mergeCell ref="E36:E37"/>
    <mergeCell ref="F36:F37"/>
    <mergeCell ref="G36:G37"/>
    <mergeCell ref="A33:G33"/>
    <mergeCell ref="P6:Q6"/>
    <mergeCell ref="H6:I6"/>
    <mergeCell ref="J6:K6"/>
    <mergeCell ref="D6:E6"/>
    <mergeCell ref="F6:G6"/>
    <mergeCell ref="L6:M6"/>
    <mergeCell ref="N6:O6"/>
    <mergeCell ref="I33:Q33"/>
    <mergeCell ref="A2:Q2"/>
    <mergeCell ref="A3:Q3"/>
    <mergeCell ref="A5:A7"/>
    <mergeCell ref="B5:C5"/>
    <mergeCell ref="D5:K5"/>
    <mergeCell ref="L5:Q5"/>
    <mergeCell ref="B6:B7"/>
    <mergeCell ref="C6:C7"/>
  </mergeCells>
  <printOptions/>
  <pageMargins left="1.3779527559055118" right="0.1968503937007874" top="0.984251968503937" bottom="0.984251968503937" header="0.5118110236220472" footer="0.5118110236220472"/>
  <pageSetup fitToHeight="1" fitToWidth="1" horizontalDpi="600" verticalDpi="600" orientation="landscape" paperSize="8" scale="74" r:id="rId1"/>
</worksheet>
</file>

<file path=xl/worksheets/sheet3.xml><?xml version="1.0" encoding="utf-8"?>
<worksheet xmlns="http://schemas.openxmlformats.org/spreadsheetml/2006/main" xmlns:r="http://schemas.openxmlformats.org/officeDocument/2006/relationships">
  <sheetPr>
    <pageSetUpPr fitToPage="1"/>
  </sheetPr>
  <dimension ref="A1:W60"/>
  <sheetViews>
    <sheetView zoomScale="75" zoomScaleNormal="75" zoomScalePageLayoutView="0" workbookViewId="0" topLeftCell="A1">
      <selection activeCell="A1" sqref="A1"/>
    </sheetView>
  </sheetViews>
  <sheetFormatPr defaultColWidth="10.59765625" defaultRowHeight="15"/>
  <cols>
    <col min="1" max="1" width="3.19921875" style="39" customWidth="1"/>
    <col min="2" max="2" width="2.59765625" style="39" customWidth="1"/>
    <col min="3" max="3" width="17.69921875" style="39" customWidth="1"/>
    <col min="4" max="5" width="12.5" style="39" customWidth="1"/>
    <col min="6" max="6" width="11.19921875" style="39" customWidth="1"/>
    <col min="7" max="7" width="12.5" style="39" customWidth="1"/>
    <col min="8" max="8" width="11.59765625" style="39" customWidth="1"/>
    <col min="9" max="9" width="13.59765625" style="39" customWidth="1"/>
    <col min="10" max="10" width="13" style="39" customWidth="1"/>
    <col min="11" max="11" width="12.59765625" style="39" customWidth="1"/>
    <col min="12" max="13" width="10.59765625" style="39" customWidth="1"/>
    <col min="14" max="14" width="9.59765625" style="39" customWidth="1"/>
    <col min="15" max="15" width="9.19921875" style="39" customWidth="1"/>
    <col min="16" max="17" width="10.59765625" style="39" customWidth="1"/>
    <col min="18" max="18" width="11.59765625" style="39" customWidth="1"/>
    <col min="19" max="19" width="10.59765625" style="39" customWidth="1"/>
    <col min="20" max="20" width="12.59765625" style="39" customWidth="1"/>
    <col min="21" max="22" width="10.59765625" style="39" customWidth="1"/>
    <col min="23" max="25" width="12.59765625" style="39" customWidth="1"/>
    <col min="26" max="26" width="13.59765625" style="39" customWidth="1"/>
    <col min="27" max="28" width="12.59765625" style="39" customWidth="1"/>
    <col min="29" max="16384" width="10.59765625" style="39" customWidth="1"/>
  </cols>
  <sheetData>
    <row r="1" spans="1:22" s="38" customFormat="1" ht="19.5" customHeight="1">
      <c r="A1" s="1" t="s">
        <v>85</v>
      </c>
      <c r="V1" s="2" t="s">
        <v>86</v>
      </c>
    </row>
    <row r="2" spans="1:22" ht="19.5" customHeight="1">
      <c r="A2" s="295" t="s">
        <v>109</v>
      </c>
      <c r="B2" s="295"/>
      <c r="C2" s="295"/>
      <c r="D2" s="295"/>
      <c r="E2" s="295"/>
      <c r="F2" s="295"/>
      <c r="G2" s="295"/>
      <c r="H2" s="295"/>
      <c r="I2" s="295"/>
      <c r="J2" s="295"/>
      <c r="K2" s="295"/>
      <c r="L2" s="295"/>
      <c r="M2" s="26"/>
      <c r="N2" s="282" t="s">
        <v>48</v>
      </c>
      <c r="O2" s="282"/>
      <c r="P2" s="282"/>
      <c r="Q2" s="282"/>
      <c r="R2" s="282"/>
      <c r="S2" s="282"/>
      <c r="T2" s="282"/>
      <c r="U2" s="282"/>
      <c r="V2" s="282"/>
    </row>
    <row r="3" spans="1:22" ht="19.5" customHeight="1">
      <c r="A3" s="316" t="s">
        <v>174</v>
      </c>
      <c r="B3" s="316"/>
      <c r="C3" s="316"/>
      <c r="D3" s="316"/>
      <c r="E3" s="316"/>
      <c r="F3" s="316"/>
      <c r="G3" s="316"/>
      <c r="H3" s="316"/>
      <c r="I3" s="316"/>
      <c r="J3" s="316"/>
      <c r="K3" s="316"/>
      <c r="L3" s="316"/>
      <c r="M3" s="79"/>
      <c r="N3" s="283" t="s">
        <v>182</v>
      </c>
      <c r="O3" s="283"/>
      <c r="P3" s="283"/>
      <c r="Q3" s="283"/>
      <c r="R3" s="283"/>
      <c r="S3" s="283"/>
      <c r="T3" s="283"/>
      <c r="U3" s="283"/>
      <c r="V3" s="283"/>
    </row>
    <row r="4" spans="1:22" ht="18" customHeight="1" thickBot="1">
      <c r="A4" s="3"/>
      <c r="B4" s="3"/>
      <c r="C4" s="3"/>
      <c r="D4" s="163"/>
      <c r="E4" s="3"/>
      <c r="F4" s="3"/>
      <c r="G4" s="3"/>
      <c r="H4" s="3"/>
      <c r="I4" s="3"/>
      <c r="J4" s="3"/>
      <c r="K4" s="163"/>
      <c r="L4" s="3"/>
      <c r="N4" s="27"/>
      <c r="O4" s="27"/>
      <c r="P4" s="27"/>
      <c r="Q4" s="27"/>
      <c r="R4" s="27"/>
      <c r="S4" s="27"/>
      <c r="T4" s="27"/>
      <c r="U4" s="27"/>
      <c r="V4" s="27"/>
    </row>
    <row r="5" spans="1:22" ht="18" customHeight="1">
      <c r="A5" s="322" t="s">
        <v>110</v>
      </c>
      <c r="B5" s="322"/>
      <c r="C5" s="298"/>
      <c r="D5" s="298" t="s">
        <v>49</v>
      </c>
      <c r="E5" s="301" t="s">
        <v>50</v>
      </c>
      <c r="F5" s="303"/>
      <c r="G5" s="303"/>
      <c r="H5" s="303"/>
      <c r="I5" s="303"/>
      <c r="J5" s="303"/>
      <c r="K5" s="304"/>
      <c r="L5" s="385" t="s">
        <v>175</v>
      </c>
      <c r="M5" s="79"/>
      <c r="N5" s="347" t="s">
        <v>111</v>
      </c>
      <c r="O5" s="291"/>
      <c r="P5" s="334" t="s">
        <v>51</v>
      </c>
      <c r="Q5" s="368" t="s">
        <v>52</v>
      </c>
      <c r="R5" s="369"/>
      <c r="S5" s="270" t="s">
        <v>112</v>
      </c>
      <c r="T5" s="280"/>
      <c r="U5" s="280"/>
      <c r="V5" s="280"/>
    </row>
    <row r="6" spans="1:22" ht="18" customHeight="1">
      <c r="A6" s="316"/>
      <c r="B6" s="316"/>
      <c r="C6" s="299"/>
      <c r="D6" s="299"/>
      <c r="E6" s="305" t="s">
        <v>176</v>
      </c>
      <c r="F6" s="376" t="s">
        <v>177</v>
      </c>
      <c r="G6" s="377"/>
      <c r="H6" s="378"/>
      <c r="I6" s="305" t="s">
        <v>53</v>
      </c>
      <c r="J6" s="305" t="s">
        <v>178</v>
      </c>
      <c r="K6" s="305" t="s">
        <v>46</v>
      </c>
      <c r="L6" s="386"/>
      <c r="M6" s="79"/>
      <c r="N6" s="323"/>
      <c r="O6" s="300"/>
      <c r="P6" s="306"/>
      <c r="Q6" s="164"/>
      <c r="R6" s="28" t="s">
        <v>54</v>
      </c>
      <c r="S6" s="45" t="s">
        <v>113</v>
      </c>
      <c r="T6" s="29" t="s">
        <v>55</v>
      </c>
      <c r="U6" s="45" t="s">
        <v>56</v>
      </c>
      <c r="V6" s="46" t="s">
        <v>183</v>
      </c>
    </row>
    <row r="7" spans="1:22" ht="18" customHeight="1">
      <c r="A7" s="323"/>
      <c r="B7" s="323"/>
      <c r="C7" s="300"/>
      <c r="D7" s="300"/>
      <c r="E7" s="306"/>
      <c r="F7" s="124" t="s">
        <v>179</v>
      </c>
      <c r="G7" s="105" t="s">
        <v>180</v>
      </c>
      <c r="H7" s="105" t="s">
        <v>181</v>
      </c>
      <c r="I7" s="306"/>
      <c r="J7" s="306"/>
      <c r="K7" s="306"/>
      <c r="L7" s="387"/>
      <c r="M7" s="79"/>
      <c r="N7" s="370" t="s">
        <v>120</v>
      </c>
      <c r="O7" s="371"/>
      <c r="P7" s="81"/>
      <c r="Q7" s="82"/>
      <c r="R7" s="82"/>
      <c r="S7" s="82"/>
      <c r="T7" s="82"/>
      <c r="U7" s="82"/>
      <c r="V7" s="82"/>
    </row>
    <row r="8" spans="1:22" ht="18" customHeight="1">
      <c r="A8" s="366" t="s">
        <v>57</v>
      </c>
      <c r="B8" s="366"/>
      <c r="C8" s="367"/>
      <c r="D8" s="9">
        <f>SUM(K8:L8)</f>
        <v>423157</v>
      </c>
      <c r="E8" s="9">
        <v>290119</v>
      </c>
      <c r="F8" s="9">
        <v>11581</v>
      </c>
      <c r="G8" s="9">
        <v>2747</v>
      </c>
      <c r="H8" s="9">
        <v>97074</v>
      </c>
      <c r="I8" s="9">
        <v>10814</v>
      </c>
      <c r="J8" s="9">
        <v>3653</v>
      </c>
      <c r="K8" s="9">
        <f>SUM(E8:J8)</f>
        <v>415988</v>
      </c>
      <c r="L8" s="9">
        <v>7169</v>
      </c>
      <c r="M8" s="79"/>
      <c r="N8" s="283" t="s">
        <v>184</v>
      </c>
      <c r="O8" s="299"/>
      <c r="P8" s="155">
        <v>341400</v>
      </c>
      <c r="Q8" s="89">
        <v>310900</v>
      </c>
      <c r="R8" s="89">
        <v>2600</v>
      </c>
      <c r="S8" s="89">
        <v>30600</v>
      </c>
      <c r="T8" s="89">
        <v>2800</v>
      </c>
      <c r="U8" s="89">
        <v>26500</v>
      </c>
      <c r="V8" s="89">
        <v>1300</v>
      </c>
    </row>
    <row r="9" spans="1:22" ht="18" customHeight="1">
      <c r="A9" s="388" t="s">
        <v>173</v>
      </c>
      <c r="B9" s="389"/>
      <c r="C9" s="389"/>
      <c r="D9" s="9">
        <f>SUM(K9:L9)</f>
        <v>1143759</v>
      </c>
      <c r="E9" s="9">
        <v>905988</v>
      </c>
      <c r="F9" s="9">
        <v>27858</v>
      </c>
      <c r="G9" s="9">
        <v>6900</v>
      </c>
      <c r="H9" s="9">
        <v>163648</v>
      </c>
      <c r="I9" s="9">
        <v>23017</v>
      </c>
      <c r="J9" s="9">
        <v>8178</v>
      </c>
      <c r="K9" s="9">
        <f>SUM(E9:J9)</f>
        <v>1135589</v>
      </c>
      <c r="L9" s="9">
        <v>8170</v>
      </c>
      <c r="M9" s="79"/>
      <c r="N9" s="94"/>
      <c r="O9" s="157"/>
      <c r="P9" s="155"/>
      <c r="Q9" s="89"/>
      <c r="R9" s="89"/>
      <c r="S9" s="89"/>
      <c r="T9" s="89"/>
      <c r="U9" s="89"/>
      <c r="V9" s="89"/>
    </row>
    <row r="10" spans="1:22" ht="18" customHeight="1">
      <c r="A10" s="390" t="s">
        <v>170</v>
      </c>
      <c r="B10" s="390"/>
      <c r="C10" s="391"/>
      <c r="D10" s="237">
        <f>D9/D8</f>
        <v>2.7029187748282553</v>
      </c>
      <c r="E10" s="237">
        <f aca="true" t="shared" si="0" ref="E10:L10">E9/E8</f>
        <v>3.122815120691854</v>
      </c>
      <c r="F10" s="237">
        <f t="shared" si="0"/>
        <v>2.405491753734565</v>
      </c>
      <c r="G10" s="237">
        <f t="shared" si="0"/>
        <v>2.5118310884601383</v>
      </c>
      <c r="H10" s="237">
        <f t="shared" si="0"/>
        <v>1.6858067041638338</v>
      </c>
      <c r="I10" s="237">
        <f t="shared" si="0"/>
        <v>2.128444608840392</v>
      </c>
      <c r="J10" s="237">
        <f t="shared" si="0"/>
        <v>2.238707911305776</v>
      </c>
      <c r="K10" s="237">
        <f t="shared" si="0"/>
        <v>2.729859995961422</v>
      </c>
      <c r="L10" s="237">
        <f t="shared" si="0"/>
        <v>1.13962895801367</v>
      </c>
      <c r="M10" s="79"/>
      <c r="N10" s="327" t="s">
        <v>255</v>
      </c>
      <c r="O10" s="299"/>
      <c r="P10" s="155">
        <v>368400</v>
      </c>
      <c r="Q10" s="89">
        <v>330900</v>
      </c>
      <c r="R10" s="89">
        <v>1300</v>
      </c>
      <c r="S10" s="89">
        <v>37500</v>
      </c>
      <c r="T10" s="89">
        <v>2600</v>
      </c>
      <c r="U10" s="89">
        <v>33300</v>
      </c>
      <c r="V10" s="89">
        <v>1600</v>
      </c>
    </row>
    <row r="11" spans="1:22" ht="18" customHeight="1">
      <c r="A11" s="160"/>
      <c r="B11" s="160"/>
      <c r="C11" s="161" t="s">
        <v>169</v>
      </c>
      <c r="D11" s="128"/>
      <c r="E11" s="128"/>
      <c r="F11" s="128"/>
      <c r="G11" s="128"/>
      <c r="H11" s="128"/>
      <c r="I11" s="128"/>
      <c r="J11" s="128"/>
      <c r="K11" s="128"/>
      <c r="L11" s="128"/>
      <c r="M11" s="79"/>
      <c r="N11" s="95"/>
      <c r="O11" s="165"/>
      <c r="P11" s="155"/>
      <c r="Q11" s="89"/>
      <c r="R11" s="89"/>
      <c r="S11" s="89"/>
      <c r="T11" s="89"/>
      <c r="U11" s="89"/>
      <c r="V11" s="89"/>
    </row>
    <row r="12" spans="1:22" ht="18" customHeight="1">
      <c r="A12" s="359" t="s">
        <v>171</v>
      </c>
      <c r="B12" s="360"/>
      <c r="C12" s="361"/>
      <c r="D12" s="364" t="s">
        <v>58</v>
      </c>
      <c r="E12" s="344">
        <v>50.9</v>
      </c>
      <c r="F12" s="344">
        <v>23.2</v>
      </c>
      <c r="G12" s="344">
        <v>18.7</v>
      </c>
      <c r="H12" s="344">
        <v>26.9</v>
      </c>
      <c r="I12" s="344">
        <v>27.9</v>
      </c>
      <c r="J12" s="344">
        <v>23.9</v>
      </c>
      <c r="K12" s="344">
        <v>45.9</v>
      </c>
      <c r="L12" s="344" t="s">
        <v>58</v>
      </c>
      <c r="M12" s="79"/>
      <c r="N12" s="283" t="s">
        <v>185</v>
      </c>
      <c r="O12" s="299"/>
      <c r="P12" s="155">
        <v>400900</v>
      </c>
      <c r="Q12" s="89">
        <v>358100</v>
      </c>
      <c r="R12" s="89">
        <v>1200</v>
      </c>
      <c r="S12" s="89">
        <v>42900</v>
      </c>
      <c r="T12" s="89">
        <v>3600</v>
      </c>
      <c r="U12" s="89">
        <v>37500</v>
      </c>
      <c r="V12" s="89">
        <v>1800</v>
      </c>
    </row>
    <row r="13" spans="1:22" ht="18" customHeight="1">
      <c r="A13" s="362"/>
      <c r="B13" s="362"/>
      <c r="C13" s="363"/>
      <c r="D13" s="365"/>
      <c r="E13" s="345"/>
      <c r="F13" s="345"/>
      <c r="G13" s="345"/>
      <c r="H13" s="345"/>
      <c r="I13" s="345"/>
      <c r="J13" s="345"/>
      <c r="K13" s="345"/>
      <c r="L13" s="345"/>
      <c r="M13" s="79"/>
      <c r="N13" s="95"/>
      <c r="O13" s="165"/>
      <c r="P13" s="155"/>
      <c r="Q13" s="89"/>
      <c r="R13" s="89"/>
      <c r="S13" s="89"/>
      <c r="T13" s="89"/>
      <c r="U13" s="89"/>
      <c r="V13" s="89"/>
    </row>
    <row r="14" spans="1:22" ht="18" customHeight="1">
      <c r="A14" s="162" t="s">
        <v>172</v>
      </c>
      <c r="B14" s="162"/>
      <c r="C14" s="162"/>
      <c r="D14" s="162"/>
      <c r="E14" s="162"/>
      <c r="F14" s="129"/>
      <c r="G14" s="129"/>
      <c r="H14" s="129"/>
      <c r="I14" s="129"/>
      <c r="J14" s="129"/>
      <c r="K14" s="129"/>
      <c r="L14" s="129"/>
      <c r="M14" s="79"/>
      <c r="N14" s="327" t="s">
        <v>256</v>
      </c>
      <c r="O14" s="299"/>
      <c r="P14" s="155">
        <v>441000</v>
      </c>
      <c r="Q14" s="89">
        <v>389700</v>
      </c>
      <c r="R14" s="89">
        <v>1300</v>
      </c>
      <c r="S14" s="89">
        <v>51300</v>
      </c>
      <c r="T14" s="89">
        <v>2100</v>
      </c>
      <c r="U14" s="89">
        <v>47600</v>
      </c>
      <c r="V14" s="89">
        <v>1600</v>
      </c>
    </row>
    <row r="15" spans="1:22" ht="18" customHeight="1">
      <c r="A15" s="1"/>
      <c r="B15" s="38"/>
      <c r="C15" s="38"/>
      <c r="D15" s="38"/>
      <c r="E15" s="38"/>
      <c r="F15" s="38"/>
      <c r="G15" s="38"/>
      <c r="H15" s="38"/>
      <c r="I15" s="38"/>
      <c r="J15" s="38"/>
      <c r="K15" s="38"/>
      <c r="L15" s="38"/>
      <c r="M15" s="79"/>
      <c r="N15" s="94"/>
      <c r="O15" s="157"/>
      <c r="P15" s="155"/>
      <c r="Q15" s="89"/>
      <c r="R15" s="89"/>
      <c r="S15" s="89"/>
      <c r="T15" s="89"/>
      <c r="U15" s="89"/>
      <c r="V15" s="89"/>
    </row>
    <row r="16" spans="1:22" ht="18" customHeight="1">
      <c r="A16" s="1"/>
      <c r="B16" s="38"/>
      <c r="C16" s="38"/>
      <c r="D16" s="38"/>
      <c r="E16" s="38"/>
      <c r="F16" s="38"/>
      <c r="G16" s="38"/>
      <c r="H16" s="38"/>
      <c r="I16" s="38"/>
      <c r="J16" s="38"/>
      <c r="K16" s="38"/>
      <c r="L16" s="38"/>
      <c r="M16" s="79"/>
      <c r="N16" s="331" t="s">
        <v>257</v>
      </c>
      <c r="O16" s="332"/>
      <c r="P16" s="30">
        <v>470500</v>
      </c>
      <c r="Q16" s="9">
        <v>404000</v>
      </c>
      <c r="R16" s="9">
        <v>1900</v>
      </c>
      <c r="S16" s="9">
        <v>66500</v>
      </c>
      <c r="T16" s="9">
        <v>2100</v>
      </c>
      <c r="U16" s="9">
        <v>63500</v>
      </c>
      <c r="V16" s="9">
        <v>900</v>
      </c>
    </row>
    <row r="17" spans="1:22" ht="18" customHeight="1">
      <c r="A17" s="282" t="s">
        <v>48</v>
      </c>
      <c r="B17" s="282"/>
      <c r="C17" s="282"/>
      <c r="D17" s="282"/>
      <c r="E17" s="282"/>
      <c r="F17" s="282"/>
      <c r="G17" s="282"/>
      <c r="H17" s="282"/>
      <c r="I17" s="282"/>
      <c r="J17" s="170"/>
      <c r="K17" s="170"/>
      <c r="L17" s="170"/>
      <c r="N17" s="31"/>
      <c r="O17" s="32"/>
      <c r="P17" s="33"/>
      <c r="Q17" s="8"/>
      <c r="R17" s="8"/>
      <c r="S17" s="8"/>
      <c r="T17" s="8"/>
      <c r="U17" s="8"/>
      <c r="V17" s="8"/>
    </row>
    <row r="18" spans="1:22" ht="18" customHeight="1">
      <c r="A18" s="283" t="s">
        <v>228</v>
      </c>
      <c r="B18" s="283"/>
      <c r="C18" s="283"/>
      <c r="D18" s="283"/>
      <c r="E18" s="283"/>
      <c r="F18" s="283"/>
      <c r="G18" s="283"/>
      <c r="H18" s="283"/>
      <c r="I18" s="283"/>
      <c r="J18" s="34"/>
      <c r="K18" s="34"/>
      <c r="L18" s="34"/>
      <c r="N18" s="83"/>
      <c r="O18" s="84"/>
      <c r="P18" s="55"/>
      <c r="Q18" s="40"/>
      <c r="R18" s="40"/>
      <c r="S18" s="40"/>
      <c r="T18" s="40"/>
      <c r="U18" s="40"/>
      <c r="V18" s="40"/>
    </row>
    <row r="19" spans="1:22" ht="18" customHeight="1" thickBot="1">
      <c r="A19" s="3"/>
      <c r="B19" s="3"/>
      <c r="C19" s="3"/>
      <c r="D19" s="3"/>
      <c r="E19" s="3"/>
      <c r="F19" s="3"/>
      <c r="G19" s="3"/>
      <c r="H19" s="3"/>
      <c r="I19" s="3"/>
      <c r="N19" s="333" t="s">
        <v>121</v>
      </c>
      <c r="O19" s="332"/>
      <c r="P19" s="55"/>
      <c r="Q19" s="40"/>
      <c r="R19" s="40"/>
      <c r="S19" s="40"/>
      <c r="T19" s="40"/>
      <c r="U19" s="40"/>
      <c r="V19" s="40"/>
    </row>
    <row r="20" spans="1:22" ht="18" customHeight="1">
      <c r="A20" s="347" t="s">
        <v>59</v>
      </c>
      <c r="B20" s="347"/>
      <c r="C20" s="291"/>
      <c r="D20" s="334" t="s">
        <v>226</v>
      </c>
      <c r="E20" s="336" t="s">
        <v>225</v>
      </c>
      <c r="F20" s="291" t="s">
        <v>227</v>
      </c>
      <c r="G20" s="379" t="s">
        <v>224</v>
      </c>
      <c r="H20" s="381" t="s">
        <v>223</v>
      </c>
      <c r="I20" s="383" t="s">
        <v>162</v>
      </c>
      <c r="M20" s="79"/>
      <c r="N20" s="283" t="s">
        <v>184</v>
      </c>
      <c r="O20" s="299"/>
      <c r="P20" s="238">
        <v>100</v>
      </c>
      <c r="Q20" s="235">
        <f aca="true" t="shared" si="1" ref="Q20:V20">Q8/$P$8*100</f>
        <v>91.06619800820152</v>
      </c>
      <c r="R20" s="235">
        <f t="shared" si="1"/>
        <v>0.7615700058582308</v>
      </c>
      <c r="S20" s="235">
        <f t="shared" si="1"/>
        <v>8.963093145869948</v>
      </c>
      <c r="T20" s="235">
        <f t="shared" si="1"/>
        <v>0.8201523140011716</v>
      </c>
      <c r="U20" s="235">
        <f t="shared" si="1"/>
        <v>7.76215582893966</v>
      </c>
      <c r="V20" s="235">
        <f t="shared" si="1"/>
        <v>0.3807850029291154</v>
      </c>
    </row>
    <row r="21" spans="1:22" ht="18" customHeight="1">
      <c r="A21" s="348"/>
      <c r="B21" s="348"/>
      <c r="C21" s="292"/>
      <c r="D21" s="335"/>
      <c r="E21" s="337"/>
      <c r="F21" s="338"/>
      <c r="G21" s="380"/>
      <c r="H21" s="382"/>
      <c r="I21" s="384"/>
      <c r="M21" s="79"/>
      <c r="N21" s="150"/>
      <c r="O21" s="158"/>
      <c r="P21" s="238"/>
      <c r="Q21" s="235"/>
      <c r="R21" s="235"/>
      <c r="S21" s="235"/>
      <c r="T21" s="235"/>
      <c r="U21" s="235"/>
      <c r="V21" s="235"/>
    </row>
    <row r="22" spans="1:22" s="3" customFormat="1" ht="18" customHeight="1">
      <c r="A22" s="346" t="s">
        <v>168</v>
      </c>
      <c r="B22" s="346"/>
      <c r="C22" s="346"/>
      <c r="D22" s="177"/>
      <c r="E22" s="178"/>
      <c r="F22" s="178"/>
      <c r="G22" s="156"/>
      <c r="H22" s="156"/>
      <c r="I22" s="156"/>
      <c r="M22" s="27"/>
      <c r="N22" s="327" t="s">
        <v>258</v>
      </c>
      <c r="O22" s="328"/>
      <c r="P22" s="238">
        <v>100</v>
      </c>
      <c r="Q22" s="235">
        <f aca="true" t="shared" si="2" ref="Q22:V22">Q10/$P$10*100</f>
        <v>89.82084690553745</v>
      </c>
      <c r="R22" s="235">
        <f t="shared" si="2"/>
        <v>0.3528773072747014</v>
      </c>
      <c r="S22" s="235">
        <f t="shared" si="2"/>
        <v>10.17915309446254</v>
      </c>
      <c r="T22" s="235">
        <f t="shared" si="2"/>
        <v>0.7057546145494028</v>
      </c>
      <c r="U22" s="235">
        <f t="shared" si="2"/>
        <v>9.039087947882736</v>
      </c>
      <c r="V22" s="235">
        <f t="shared" si="2"/>
        <v>0.43431053203040176</v>
      </c>
    </row>
    <row r="23" spans="1:22" ht="18" customHeight="1">
      <c r="A23" s="37"/>
      <c r="B23" s="330" t="s">
        <v>45</v>
      </c>
      <c r="C23" s="330"/>
      <c r="D23" s="179">
        <v>404000</v>
      </c>
      <c r="E23" s="180">
        <v>194700</v>
      </c>
      <c r="F23" s="180">
        <v>107300</v>
      </c>
      <c r="G23" s="9">
        <v>82500</v>
      </c>
      <c r="H23" s="9">
        <v>19100</v>
      </c>
      <c r="I23" s="9">
        <v>300</v>
      </c>
      <c r="N23" s="166"/>
      <c r="O23" s="167"/>
      <c r="P23" s="238"/>
      <c r="Q23" s="235"/>
      <c r="R23" s="235"/>
      <c r="S23" s="235"/>
      <c r="T23" s="235"/>
      <c r="U23" s="235"/>
      <c r="V23" s="235"/>
    </row>
    <row r="24" spans="1:22" ht="18" customHeight="1">
      <c r="A24" s="34"/>
      <c r="B24" s="34"/>
      <c r="C24" s="94" t="s">
        <v>60</v>
      </c>
      <c r="D24" s="181">
        <v>284900</v>
      </c>
      <c r="E24" s="90">
        <v>182300</v>
      </c>
      <c r="F24" s="90">
        <v>93900</v>
      </c>
      <c r="G24" s="89">
        <v>5500</v>
      </c>
      <c r="H24" s="89">
        <v>3200</v>
      </c>
      <c r="I24" s="89">
        <v>100</v>
      </c>
      <c r="N24" s="329" t="s">
        <v>186</v>
      </c>
      <c r="O24" s="328"/>
      <c r="P24" s="238">
        <v>100</v>
      </c>
      <c r="Q24" s="235">
        <f aca="true" t="shared" si="3" ref="Q24:V24">Q12/$P$12*100</f>
        <v>89.32402095285607</v>
      </c>
      <c r="R24" s="235">
        <f t="shared" si="3"/>
        <v>0.2993265153404839</v>
      </c>
      <c r="S24" s="235">
        <f t="shared" si="3"/>
        <v>10.7009229234223</v>
      </c>
      <c r="T24" s="235">
        <f t="shared" si="3"/>
        <v>0.8979795460214518</v>
      </c>
      <c r="U24" s="235">
        <f t="shared" si="3"/>
        <v>9.353953604390123</v>
      </c>
      <c r="V24" s="235">
        <f t="shared" si="3"/>
        <v>0.4489897730107259</v>
      </c>
    </row>
    <row r="25" spans="1:22" ht="18" customHeight="1">
      <c r="A25" s="34"/>
      <c r="B25" s="34"/>
      <c r="C25" s="94" t="s">
        <v>61</v>
      </c>
      <c r="D25" s="181">
        <v>3500</v>
      </c>
      <c r="E25" s="90">
        <v>1600</v>
      </c>
      <c r="F25" s="90">
        <v>1000</v>
      </c>
      <c r="G25" s="89">
        <v>800</v>
      </c>
      <c r="H25" s="89">
        <v>100</v>
      </c>
      <c r="I25" s="89">
        <v>0</v>
      </c>
      <c r="N25" s="166"/>
      <c r="O25" s="167"/>
      <c r="P25" s="238"/>
      <c r="Q25" s="235"/>
      <c r="R25" s="235"/>
      <c r="S25" s="235"/>
      <c r="T25" s="235"/>
      <c r="U25" s="235"/>
      <c r="V25" s="235"/>
    </row>
    <row r="26" spans="1:22" ht="18" customHeight="1">
      <c r="A26" s="34"/>
      <c r="B26" s="34"/>
      <c r="C26" s="94" t="s">
        <v>62</v>
      </c>
      <c r="D26" s="181">
        <v>114200</v>
      </c>
      <c r="E26" s="90">
        <v>10500</v>
      </c>
      <c r="F26" s="90">
        <v>12200</v>
      </c>
      <c r="G26" s="89">
        <v>75800</v>
      </c>
      <c r="H26" s="89">
        <v>15600</v>
      </c>
      <c r="I26" s="89">
        <v>200</v>
      </c>
      <c r="N26" s="327" t="s">
        <v>259</v>
      </c>
      <c r="O26" s="328"/>
      <c r="P26" s="238">
        <v>100</v>
      </c>
      <c r="Q26" s="235">
        <f aca="true" t="shared" si="4" ref="Q26:V26">Q14/$P$14*100</f>
        <v>88.36734693877551</v>
      </c>
      <c r="R26" s="235">
        <f t="shared" si="4"/>
        <v>0.29478458049886624</v>
      </c>
      <c r="S26" s="235">
        <f t="shared" si="4"/>
        <v>11.63265306122449</v>
      </c>
      <c r="T26" s="235">
        <f t="shared" si="4"/>
        <v>0.4761904761904762</v>
      </c>
      <c r="U26" s="235">
        <f t="shared" si="4"/>
        <v>10.793650793650794</v>
      </c>
      <c r="V26" s="235">
        <f t="shared" si="4"/>
        <v>0.36281179138321995</v>
      </c>
    </row>
    <row r="27" spans="1:22" ht="18" customHeight="1">
      <c r="A27" s="34"/>
      <c r="B27" s="34"/>
      <c r="C27" s="94" t="s">
        <v>63</v>
      </c>
      <c r="D27" s="181">
        <v>1300</v>
      </c>
      <c r="E27" s="90">
        <v>400</v>
      </c>
      <c r="F27" s="90">
        <v>200</v>
      </c>
      <c r="G27" s="89">
        <v>500</v>
      </c>
      <c r="H27" s="89">
        <v>200</v>
      </c>
      <c r="I27" s="90">
        <v>0</v>
      </c>
      <c r="N27" s="150"/>
      <c r="O27" s="158"/>
      <c r="P27" s="238"/>
      <c r="Q27" s="235"/>
      <c r="R27" s="235"/>
      <c r="S27" s="235"/>
      <c r="T27" s="235"/>
      <c r="U27" s="235"/>
      <c r="V27" s="235"/>
    </row>
    <row r="28" spans="1:23" ht="18" customHeight="1">
      <c r="A28" s="154"/>
      <c r="B28" s="154"/>
      <c r="C28" s="154"/>
      <c r="D28" s="182"/>
      <c r="E28" s="183"/>
      <c r="F28" s="183"/>
      <c r="G28" s="159"/>
      <c r="H28" s="159"/>
      <c r="I28" s="159"/>
      <c r="N28" s="331" t="s">
        <v>260</v>
      </c>
      <c r="O28" s="332"/>
      <c r="P28" s="35">
        <v>100</v>
      </c>
      <c r="Q28" s="36">
        <f aca="true" t="shared" si="5" ref="Q28:V28">Q16/$P$16*100</f>
        <v>85.86609989373008</v>
      </c>
      <c r="R28" s="36">
        <f t="shared" si="5"/>
        <v>0.4038257173219979</v>
      </c>
      <c r="S28" s="36">
        <f t="shared" si="5"/>
        <v>14.133900106269925</v>
      </c>
      <c r="T28" s="36">
        <f t="shared" si="5"/>
        <v>0.4463336875664187</v>
      </c>
      <c r="U28" s="36">
        <f t="shared" si="5"/>
        <v>13.496280552603611</v>
      </c>
      <c r="V28" s="36">
        <f t="shared" si="5"/>
        <v>0.19128586609989373</v>
      </c>
      <c r="W28" s="108"/>
    </row>
    <row r="29" spans="1:22" ht="18" customHeight="1">
      <c r="A29" s="330" t="s">
        <v>64</v>
      </c>
      <c r="B29" s="330"/>
      <c r="C29" s="330"/>
      <c r="D29" s="184"/>
      <c r="E29" s="185"/>
      <c r="F29" s="185"/>
      <c r="G29" s="153"/>
      <c r="H29" s="153"/>
      <c r="I29" s="153"/>
      <c r="M29" s="3"/>
      <c r="N29" s="31"/>
      <c r="O29" s="32"/>
      <c r="P29" s="238"/>
      <c r="Q29" s="235"/>
      <c r="R29" s="235"/>
      <c r="S29" s="235"/>
      <c r="T29" s="235"/>
      <c r="U29" s="235"/>
      <c r="V29" s="235"/>
    </row>
    <row r="30" spans="1:22" ht="18" customHeight="1">
      <c r="A30" s="154"/>
      <c r="B30" s="330" t="s">
        <v>167</v>
      </c>
      <c r="C30" s="330"/>
      <c r="D30" s="186">
        <v>100</v>
      </c>
      <c r="E30" s="234">
        <f>E23/$D$23*100</f>
        <v>48.19306930693069</v>
      </c>
      <c r="F30" s="234">
        <f>F23/$D$23*100</f>
        <v>26.55940594059406</v>
      </c>
      <c r="G30" s="36">
        <f>G23/$D$23*100</f>
        <v>20.42079207920792</v>
      </c>
      <c r="H30" s="36">
        <f>H23/$D$23*100</f>
        <v>4.727722772277228</v>
      </c>
      <c r="I30" s="36">
        <f>I23/$D$23*100</f>
        <v>0.07425742574257425</v>
      </c>
      <c r="N30" s="83"/>
      <c r="O30" s="84"/>
      <c r="P30" s="239"/>
      <c r="Q30" s="205"/>
      <c r="R30" s="205"/>
      <c r="S30" s="205"/>
      <c r="T30" s="205"/>
      <c r="U30" s="205"/>
      <c r="V30" s="205"/>
    </row>
    <row r="31" spans="1:22" ht="18" customHeight="1">
      <c r="A31" s="34"/>
      <c r="B31" s="34"/>
      <c r="C31" s="94" t="s">
        <v>60</v>
      </c>
      <c r="D31" s="187">
        <v>100</v>
      </c>
      <c r="E31" s="228">
        <f>E24/$D$24*100</f>
        <v>63.987363987363985</v>
      </c>
      <c r="F31" s="228">
        <f>F24/$D$24*100</f>
        <v>32.958932958932955</v>
      </c>
      <c r="G31" s="235">
        <f>G24/$D$24*100</f>
        <v>1.9305019305019304</v>
      </c>
      <c r="H31" s="235">
        <f>H24/$D$24*100</f>
        <v>1.1232011232011232</v>
      </c>
      <c r="I31" s="235">
        <f>I24/$D$24*100</f>
        <v>0.0351000351000351</v>
      </c>
      <c r="N31" s="333" t="s">
        <v>119</v>
      </c>
      <c r="O31" s="332"/>
      <c r="P31" s="239"/>
      <c r="Q31" s="205"/>
      <c r="R31" s="205"/>
      <c r="S31" s="205"/>
      <c r="T31" s="205"/>
      <c r="U31" s="205"/>
      <c r="V31" s="205"/>
    </row>
    <row r="32" spans="1:22" ht="18" customHeight="1">
      <c r="A32" s="149"/>
      <c r="B32" s="149"/>
      <c r="C32" s="150" t="s">
        <v>61</v>
      </c>
      <c r="D32" s="188">
        <v>100</v>
      </c>
      <c r="E32" s="228">
        <f>E25/$D$25*100</f>
        <v>45.714285714285715</v>
      </c>
      <c r="F32" s="228">
        <f>F25/$D$25*100</f>
        <v>28.57142857142857</v>
      </c>
      <c r="G32" s="235">
        <f>G25/$D$25*100</f>
        <v>22.857142857142858</v>
      </c>
      <c r="H32" s="235">
        <f>H25/$D$25*100</f>
        <v>2.857142857142857</v>
      </c>
      <c r="I32" s="235">
        <f>I25/$D$25*100</f>
        <v>0</v>
      </c>
      <c r="N32" s="283" t="s">
        <v>122</v>
      </c>
      <c r="O32" s="338"/>
      <c r="P32" s="240">
        <v>30700</v>
      </c>
      <c r="Q32" s="241">
        <v>28200</v>
      </c>
      <c r="R32" s="241">
        <v>-2500</v>
      </c>
      <c r="S32" s="241">
        <v>2600</v>
      </c>
      <c r="T32" s="241">
        <v>300</v>
      </c>
      <c r="U32" s="241">
        <v>3500</v>
      </c>
      <c r="V32" s="241">
        <v>-1200</v>
      </c>
    </row>
    <row r="33" spans="1:22" ht="18" customHeight="1">
      <c r="A33" s="149"/>
      <c r="B33" s="149"/>
      <c r="C33" s="150" t="s">
        <v>62</v>
      </c>
      <c r="D33" s="188">
        <v>100</v>
      </c>
      <c r="E33" s="228">
        <f>E26/$D$26*100</f>
        <v>9.194395796847637</v>
      </c>
      <c r="F33" s="228">
        <f>F26/$D$26*100</f>
        <v>10.683012259194395</v>
      </c>
      <c r="G33" s="235">
        <f>G26/$D$26*100</f>
        <v>66.37478108581436</v>
      </c>
      <c r="H33" s="235">
        <f>H26/$D$26*100</f>
        <v>13.660245183887914</v>
      </c>
      <c r="I33" s="235">
        <f>I26/$D$26*100</f>
        <v>0.17513134851138354</v>
      </c>
      <c r="N33" s="34"/>
      <c r="O33" s="94"/>
      <c r="P33" s="240"/>
      <c r="Q33" s="241"/>
      <c r="R33" s="242"/>
      <c r="S33" s="243"/>
      <c r="T33" s="242"/>
      <c r="U33" s="243"/>
      <c r="V33" s="243"/>
    </row>
    <row r="34" spans="1:22" ht="18" customHeight="1">
      <c r="A34" s="151"/>
      <c r="B34" s="151"/>
      <c r="C34" s="152" t="s">
        <v>63</v>
      </c>
      <c r="D34" s="189">
        <v>100</v>
      </c>
      <c r="E34" s="232">
        <f>E27/$D$27*100</f>
        <v>30.76923076923077</v>
      </c>
      <c r="F34" s="232">
        <f>F27/$D$27*100</f>
        <v>15.384615384615385</v>
      </c>
      <c r="G34" s="236">
        <f>G27/$D$27*100</f>
        <v>38.46153846153847</v>
      </c>
      <c r="H34" s="236">
        <f>H27/$D$27*100</f>
        <v>15.384615384615385</v>
      </c>
      <c r="I34" s="236">
        <f>I27/$D$27*100</f>
        <v>0</v>
      </c>
      <c r="N34" s="283" t="s">
        <v>125</v>
      </c>
      <c r="O34" s="352"/>
      <c r="P34" s="240">
        <f>P10-P8</f>
        <v>27000</v>
      </c>
      <c r="Q34" s="241">
        <f aca="true" t="shared" si="6" ref="Q34:V40">Q10-Q8</f>
        <v>20000</v>
      </c>
      <c r="R34" s="241">
        <f t="shared" si="6"/>
        <v>-1300</v>
      </c>
      <c r="S34" s="241">
        <f t="shared" si="6"/>
        <v>6900</v>
      </c>
      <c r="T34" s="241">
        <f t="shared" si="6"/>
        <v>-200</v>
      </c>
      <c r="U34" s="241">
        <f t="shared" si="6"/>
        <v>6800</v>
      </c>
      <c r="V34" s="241">
        <f t="shared" si="6"/>
        <v>300</v>
      </c>
    </row>
    <row r="35" spans="1:22" ht="18" customHeight="1">
      <c r="A35" s="341" t="s">
        <v>166</v>
      </c>
      <c r="B35" s="341"/>
      <c r="C35" s="341"/>
      <c r="D35" s="341"/>
      <c r="E35" s="341"/>
      <c r="F35" s="341"/>
      <c r="G35" s="341"/>
      <c r="H35" s="341"/>
      <c r="I35" s="341"/>
      <c r="J35" s="79"/>
      <c r="K35" s="79"/>
      <c r="L35" s="79"/>
      <c r="N35" s="166"/>
      <c r="O35" s="166"/>
      <c r="P35" s="240"/>
      <c r="Q35" s="241"/>
      <c r="R35" s="242"/>
      <c r="S35" s="243"/>
      <c r="T35" s="243"/>
      <c r="U35" s="243"/>
      <c r="V35" s="242"/>
    </row>
    <row r="36" spans="1:22" ht="18" customHeight="1">
      <c r="A36" s="145" t="s">
        <v>157</v>
      </c>
      <c r="B36" s="146"/>
      <c r="C36" s="146"/>
      <c r="D36" s="146"/>
      <c r="E36" s="146"/>
      <c r="F36" s="146"/>
      <c r="G36" s="146"/>
      <c r="H36" s="146"/>
      <c r="I36" s="146"/>
      <c r="J36" s="79"/>
      <c r="K36" s="79"/>
      <c r="L36" s="79"/>
      <c r="N36" s="329" t="s">
        <v>123</v>
      </c>
      <c r="O36" s="353"/>
      <c r="P36" s="240">
        <f>P12-P10</f>
        <v>32500</v>
      </c>
      <c r="Q36" s="241">
        <f t="shared" si="6"/>
        <v>27200</v>
      </c>
      <c r="R36" s="241">
        <f t="shared" si="6"/>
        <v>-100</v>
      </c>
      <c r="S36" s="241">
        <f t="shared" si="6"/>
        <v>5400</v>
      </c>
      <c r="T36" s="241">
        <f t="shared" si="6"/>
        <v>1000</v>
      </c>
      <c r="U36" s="241">
        <f t="shared" si="6"/>
        <v>4200</v>
      </c>
      <c r="V36" s="241">
        <f t="shared" si="6"/>
        <v>200</v>
      </c>
    </row>
    <row r="37" spans="14:22" ht="18" customHeight="1">
      <c r="N37" s="166"/>
      <c r="O37" s="150"/>
      <c r="P37" s="240"/>
      <c r="Q37" s="241"/>
      <c r="R37" s="242"/>
      <c r="S37" s="243"/>
      <c r="T37" s="243"/>
      <c r="U37" s="243"/>
      <c r="V37" s="242"/>
    </row>
    <row r="38" spans="14:22" ht="18" customHeight="1">
      <c r="N38" s="329" t="s">
        <v>124</v>
      </c>
      <c r="O38" s="354"/>
      <c r="P38" s="240">
        <f>P14-P12</f>
        <v>40100</v>
      </c>
      <c r="Q38" s="241">
        <f t="shared" si="6"/>
        <v>31600</v>
      </c>
      <c r="R38" s="241">
        <f t="shared" si="6"/>
        <v>100</v>
      </c>
      <c r="S38" s="241">
        <f t="shared" si="6"/>
        <v>8400</v>
      </c>
      <c r="T38" s="241">
        <f t="shared" si="6"/>
        <v>-1500</v>
      </c>
      <c r="U38" s="241">
        <f t="shared" si="6"/>
        <v>10100</v>
      </c>
      <c r="V38" s="241">
        <f t="shared" si="6"/>
        <v>-200</v>
      </c>
    </row>
    <row r="39" spans="10:22" ht="18" customHeight="1">
      <c r="J39" s="4"/>
      <c r="N39" s="166"/>
      <c r="O39" s="150"/>
      <c r="P39" s="240"/>
      <c r="Q39" s="241"/>
      <c r="R39" s="242"/>
      <c r="S39" s="243"/>
      <c r="T39" s="242"/>
      <c r="U39" s="243"/>
      <c r="V39" s="243"/>
    </row>
    <row r="40" spans="1:22" ht="18" customHeight="1">
      <c r="A40" s="282" t="s">
        <v>48</v>
      </c>
      <c r="B40" s="282"/>
      <c r="C40" s="282"/>
      <c r="D40" s="282"/>
      <c r="E40" s="282"/>
      <c r="F40" s="282"/>
      <c r="G40" s="282"/>
      <c r="H40" s="282"/>
      <c r="I40" s="282"/>
      <c r="J40" s="282"/>
      <c r="K40" s="282"/>
      <c r="L40" s="282"/>
      <c r="N40" s="333" t="s">
        <v>187</v>
      </c>
      <c r="O40" s="355"/>
      <c r="P40" s="251">
        <f>P16-P14</f>
        <v>29500</v>
      </c>
      <c r="Q40" s="252">
        <f t="shared" si="6"/>
        <v>14300</v>
      </c>
      <c r="R40" s="252">
        <f t="shared" si="6"/>
        <v>600</v>
      </c>
      <c r="S40" s="252">
        <f t="shared" si="6"/>
        <v>15200</v>
      </c>
      <c r="T40" s="252">
        <f t="shared" si="6"/>
        <v>0</v>
      </c>
      <c r="U40" s="252">
        <f t="shared" si="6"/>
        <v>15900</v>
      </c>
      <c r="V40" s="252">
        <f t="shared" si="6"/>
        <v>-700</v>
      </c>
    </row>
    <row r="41" spans="1:22" ht="18" customHeight="1">
      <c r="A41" s="283" t="s">
        <v>161</v>
      </c>
      <c r="B41" s="283"/>
      <c r="C41" s="283"/>
      <c r="D41" s="283"/>
      <c r="E41" s="283"/>
      <c r="F41" s="283"/>
      <c r="G41" s="283"/>
      <c r="H41" s="283"/>
      <c r="I41" s="283"/>
      <c r="J41" s="283"/>
      <c r="K41" s="283"/>
      <c r="L41" s="283"/>
      <c r="N41" s="37"/>
      <c r="O41" s="32"/>
      <c r="P41" s="244"/>
      <c r="Q41" s="202"/>
      <c r="R41" s="245"/>
      <c r="S41" s="246"/>
      <c r="T41" s="246"/>
      <c r="U41" s="246"/>
      <c r="V41" s="246"/>
    </row>
    <row r="42" spans="1:22" ht="18" customHeight="1" thickBot="1">
      <c r="A42" s="3"/>
      <c r="B42" s="3"/>
      <c r="C42" s="3"/>
      <c r="D42" s="3"/>
      <c r="E42" s="3"/>
      <c r="F42" s="3"/>
      <c r="G42" s="3"/>
      <c r="H42" s="3"/>
      <c r="I42" s="3"/>
      <c r="K42" s="4"/>
      <c r="N42" s="37"/>
      <c r="O42" s="168"/>
      <c r="P42" s="239"/>
      <c r="Q42" s="205"/>
      <c r="R42" s="247"/>
      <c r="S42" s="205"/>
      <c r="T42" s="205"/>
      <c r="U42" s="205"/>
      <c r="V42" s="205"/>
    </row>
    <row r="43" spans="1:22" ht="18" customHeight="1">
      <c r="A43" s="347" t="s">
        <v>164</v>
      </c>
      <c r="B43" s="347"/>
      <c r="C43" s="347"/>
      <c r="D43" s="291"/>
      <c r="E43" s="270" t="s">
        <v>65</v>
      </c>
      <c r="F43" s="280"/>
      <c r="G43" s="270" t="s">
        <v>220</v>
      </c>
      <c r="H43" s="271"/>
      <c r="I43" s="372" t="s">
        <v>222</v>
      </c>
      <c r="J43" s="373"/>
      <c r="N43" s="333" t="s">
        <v>66</v>
      </c>
      <c r="O43" s="332"/>
      <c r="P43" s="239"/>
      <c r="Q43" s="205"/>
      <c r="R43" s="247"/>
      <c r="S43" s="205"/>
      <c r="T43" s="205"/>
      <c r="U43" s="205"/>
      <c r="V43" s="205"/>
    </row>
    <row r="44" spans="1:22" ht="18" customHeight="1">
      <c r="A44" s="348"/>
      <c r="B44" s="348"/>
      <c r="C44" s="348"/>
      <c r="D44" s="292"/>
      <c r="E44" s="190" t="s">
        <v>221</v>
      </c>
      <c r="F44" s="190" t="s">
        <v>163</v>
      </c>
      <c r="G44" s="191" t="s">
        <v>221</v>
      </c>
      <c r="H44" s="117" t="s">
        <v>163</v>
      </c>
      <c r="I44" s="374"/>
      <c r="J44" s="375"/>
      <c r="N44" s="283" t="s">
        <v>122</v>
      </c>
      <c r="O44" s="338"/>
      <c r="P44" s="248">
        <v>9.880914065014483</v>
      </c>
      <c r="Q44" s="249">
        <v>9.975238769013089</v>
      </c>
      <c r="R44" s="249">
        <v>-49.01960784313725</v>
      </c>
      <c r="S44" s="249">
        <v>9.285714285714286</v>
      </c>
      <c r="T44" s="249">
        <v>12</v>
      </c>
      <c r="U44" s="249">
        <v>15.217391304347828</v>
      </c>
      <c r="V44" s="249">
        <v>-48</v>
      </c>
    </row>
    <row r="45" spans="1:22" ht="18" customHeight="1">
      <c r="A45" s="346" t="s">
        <v>160</v>
      </c>
      <c r="B45" s="346"/>
      <c r="C45" s="346"/>
      <c r="D45" s="349"/>
      <c r="E45" s="225">
        <v>389700</v>
      </c>
      <c r="F45" s="225">
        <v>404000</v>
      </c>
      <c r="G45" s="233">
        <v>100</v>
      </c>
      <c r="H45" s="233">
        <v>100</v>
      </c>
      <c r="I45" s="42"/>
      <c r="J45" s="234">
        <f aca="true" t="shared" si="7" ref="J45:J51">(F45-E45)/E45*100</f>
        <v>3.669489350782653</v>
      </c>
      <c r="N45" s="34"/>
      <c r="O45" s="94"/>
      <c r="P45" s="248"/>
      <c r="Q45" s="249"/>
      <c r="R45" s="250"/>
      <c r="S45" s="249"/>
      <c r="T45" s="249"/>
      <c r="U45" s="249"/>
      <c r="V45" s="249"/>
    </row>
    <row r="46" spans="1:22" ht="18" customHeight="1">
      <c r="A46" s="94"/>
      <c r="B46" s="357" t="s">
        <v>97</v>
      </c>
      <c r="C46" s="357"/>
      <c r="D46" s="358"/>
      <c r="E46" s="226">
        <v>265000</v>
      </c>
      <c r="F46" s="226">
        <v>277600</v>
      </c>
      <c r="G46" s="227">
        <f aca="true" t="shared" si="8" ref="G46:G51">E46/$E$45*100</f>
        <v>68.00102643058763</v>
      </c>
      <c r="H46" s="227">
        <f aca="true" t="shared" si="9" ref="H46:H51">F46/$F$45*100</f>
        <v>68.71287128712872</v>
      </c>
      <c r="I46" s="223"/>
      <c r="J46" s="228">
        <f t="shared" si="7"/>
        <v>4.754716981132075</v>
      </c>
      <c r="N46" s="283" t="s">
        <v>125</v>
      </c>
      <c r="O46" s="352"/>
      <c r="P46" s="248">
        <f aca="true" t="shared" si="10" ref="P46:V46">P34/P8*100</f>
        <v>7.9086115992970125</v>
      </c>
      <c r="Q46" s="249">
        <f t="shared" si="10"/>
        <v>6.43293663557414</v>
      </c>
      <c r="R46" s="249">
        <f t="shared" si="10"/>
        <v>-50</v>
      </c>
      <c r="S46" s="249">
        <f t="shared" si="10"/>
        <v>22.54901960784314</v>
      </c>
      <c r="T46" s="249">
        <f t="shared" si="10"/>
        <v>-7.142857142857142</v>
      </c>
      <c r="U46" s="249">
        <f t="shared" si="10"/>
        <v>25.660377358490567</v>
      </c>
      <c r="V46" s="249">
        <f t="shared" si="10"/>
        <v>23.076923076923077</v>
      </c>
    </row>
    <row r="47" spans="1:22" ht="18" customHeight="1">
      <c r="A47" s="150"/>
      <c r="B47" s="339" t="s">
        <v>98</v>
      </c>
      <c r="C47" s="339"/>
      <c r="D47" s="340"/>
      <c r="E47" s="229">
        <v>120100</v>
      </c>
      <c r="F47" s="229">
        <v>122600</v>
      </c>
      <c r="G47" s="227">
        <f t="shared" si="8"/>
        <v>30.81857839363613</v>
      </c>
      <c r="H47" s="227">
        <f t="shared" si="9"/>
        <v>30.346534653465344</v>
      </c>
      <c r="I47" s="223"/>
      <c r="J47" s="228">
        <f t="shared" si="7"/>
        <v>2.0815986677768525</v>
      </c>
      <c r="N47" s="166"/>
      <c r="O47" s="166"/>
      <c r="P47" s="248"/>
      <c r="Q47" s="249"/>
      <c r="R47" s="249"/>
      <c r="S47" s="249"/>
      <c r="T47" s="249"/>
      <c r="U47" s="249"/>
      <c r="V47" s="249"/>
    </row>
    <row r="48" spans="1:22" ht="18" customHeight="1">
      <c r="A48" s="150"/>
      <c r="B48" s="150"/>
      <c r="C48" s="339" t="s">
        <v>99</v>
      </c>
      <c r="D48" s="340"/>
      <c r="E48" s="229">
        <v>11600</v>
      </c>
      <c r="F48" s="229">
        <v>11900</v>
      </c>
      <c r="G48" s="227">
        <f t="shared" si="8"/>
        <v>2.9766487041313834</v>
      </c>
      <c r="H48" s="227">
        <f t="shared" si="9"/>
        <v>2.9455445544554455</v>
      </c>
      <c r="I48" s="223"/>
      <c r="J48" s="228">
        <f t="shared" si="7"/>
        <v>2.586206896551724</v>
      </c>
      <c r="N48" s="329" t="s">
        <v>123</v>
      </c>
      <c r="O48" s="353"/>
      <c r="P48" s="248">
        <f aca="true" t="shared" si="11" ref="P48:V48">P36/P10*100</f>
        <v>8.821932681867535</v>
      </c>
      <c r="Q48" s="249">
        <f t="shared" si="11"/>
        <v>8.22000604412209</v>
      </c>
      <c r="R48" s="249">
        <f t="shared" si="11"/>
        <v>-7.6923076923076925</v>
      </c>
      <c r="S48" s="249">
        <f t="shared" si="11"/>
        <v>14.399999999999999</v>
      </c>
      <c r="T48" s="249">
        <f t="shared" si="11"/>
        <v>38.46153846153847</v>
      </c>
      <c r="U48" s="249">
        <f t="shared" si="11"/>
        <v>12.612612612612612</v>
      </c>
      <c r="V48" s="249">
        <f t="shared" si="11"/>
        <v>12.5</v>
      </c>
    </row>
    <row r="49" spans="1:22" ht="18" customHeight="1">
      <c r="A49" s="150"/>
      <c r="B49" s="150"/>
      <c r="C49" s="339" t="s">
        <v>67</v>
      </c>
      <c r="D49" s="340"/>
      <c r="E49" s="229">
        <v>500</v>
      </c>
      <c r="F49" s="229">
        <v>1700</v>
      </c>
      <c r="G49" s="227">
        <f t="shared" si="8"/>
        <v>0.12830382345393893</v>
      </c>
      <c r="H49" s="227">
        <f t="shared" si="9"/>
        <v>0.42079207920792083</v>
      </c>
      <c r="I49" s="223"/>
      <c r="J49" s="228">
        <f t="shared" si="7"/>
        <v>240</v>
      </c>
      <c r="N49" s="166"/>
      <c r="O49" s="150"/>
      <c r="P49" s="248"/>
      <c r="Q49" s="249"/>
      <c r="R49" s="249"/>
      <c r="S49" s="249"/>
      <c r="T49" s="249"/>
      <c r="U49" s="249"/>
      <c r="V49" s="249"/>
    </row>
    <row r="50" spans="1:22" ht="18" customHeight="1">
      <c r="A50" s="150"/>
      <c r="B50" s="150"/>
      <c r="C50" s="339" t="s">
        <v>114</v>
      </c>
      <c r="D50" s="340"/>
      <c r="E50" s="229">
        <v>92600</v>
      </c>
      <c r="F50" s="229">
        <v>95600</v>
      </c>
      <c r="G50" s="227">
        <f t="shared" si="8"/>
        <v>23.76186810366949</v>
      </c>
      <c r="H50" s="227">
        <f t="shared" si="9"/>
        <v>23.66336633663366</v>
      </c>
      <c r="I50" s="223"/>
      <c r="J50" s="228">
        <f t="shared" si="7"/>
        <v>3.2397408207343417</v>
      </c>
      <c r="N50" s="329" t="s">
        <v>124</v>
      </c>
      <c r="O50" s="354"/>
      <c r="P50" s="248">
        <f aca="true" t="shared" si="12" ref="P50:V50">P38/P12*100</f>
        <v>10.002494387627838</v>
      </c>
      <c r="Q50" s="249">
        <f t="shared" si="12"/>
        <v>8.824350740016754</v>
      </c>
      <c r="R50" s="249">
        <f t="shared" si="12"/>
        <v>8.333333333333332</v>
      </c>
      <c r="S50" s="249">
        <f t="shared" si="12"/>
        <v>19.58041958041958</v>
      </c>
      <c r="T50" s="249">
        <f t="shared" si="12"/>
        <v>-41.66666666666667</v>
      </c>
      <c r="U50" s="249">
        <f t="shared" si="12"/>
        <v>26.93333333333333</v>
      </c>
      <c r="V50" s="249">
        <f t="shared" si="12"/>
        <v>-11.11111111111111</v>
      </c>
    </row>
    <row r="51" spans="1:22" ht="18" customHeight="1">
      <c r="A51" s="152"/>
      <c r="B51" s="152"/>
      <c r="C51" s="342" t="s">
        <v>103</v>
      </c>
      <c r="D51" s="343"/>
      <c r="E51" s="230">
        <v>15300</v>
      </c>
      <c r="F51" s="230">
        <v>13300</v>
      </c>
      <c r="G51" s="231">
        <f t="shared" si="8"/>
        <v>3.9260969976905313</v>
      </c>
      <c r="H51" s="231">
        <f t="shared" si="9"/>
        <v>3.2920792079207923</v>
      </c>
      <c r="I51" s="224"/>
      <c r="J51" s="232">
        <f t="shared" si="7"/>
        <v>-13.071895424836603</v>
      </c>
      <c r="N51" s="95"/>
      <c r="O51" s="94"/>
      <c r="P51" s="248"/>
      <c r="Q51" s="249"/>
      <c r="R51" s="249"/>
      <c r="S51" s="249"/>
      <c r="T51" s="249"/>
      <c r="U51" s="249"/>
      <c r="V51" s="249"/>
    </row>
    <row r="52" spans="1:22" ht="18" customHeight="1">
      <c r="A52" s="144" t="s">
        <v>158</v>
      </c>
      <c r="B52" s="144"/>
      <c r="C52" s="144"/>
      <c r="D52" s="144"/>
      <c r="E52" s="144"/>
      <c r="F52" s="144"/>
      <c r="G52" s="147"/>
      <c r="H52" s="147"/>
      <c r="L52" s="144"/>
      <c r="N52" s="350" t="s">
        <v>187</v>
      </c>
      <c r="O52" s="351"/>
      <c r="P52" s="253">
        <f aca="true" t="shared" si="13" ref="P52:V52">P40/P14*100</f>
        <v>6.6893424036281175</v>
      </c>
      <c r="Q52" s="254">
        <f t="shared" si="13"/>
        <v>3.669489350782653</v>
      </c>
      <c r="R52" s="254">
        <f t="shared" si="13"/>
        <v>46.15384615384615</v>
      </c>
      <c r="S52" s="254">
        <f t="shared" si="13"/>
        <v>29.629629629629626</v>
      </c>
      <c r="T52" s="254">
        <f t="shared" si="13"/>
        <v>0</v>
      </c>
      <c r="U52" s="254">
        <f t="shared" si="13"/>
        <v>33.403361344537814</v>
      </c>
      <c r="V52" s="254">
        <f t="shared" si="13"/>
        <v>-43.75</v>
      </c>
    </row>
    <row r="53" spans="1:22" ht="18" customHeight="1">
      <c r="A53" s="144" t="s">
        <v>159</v>
      </c>
      <c r="B53" s="144"/>
      <c r="C53" s="144"/>
      <c r="D53" s="144"/>
      <c r="E53" s="144"/>
      <c r="F53" s="144"/>
      <c r="G53" s="144"/>
      <c r="H53" s="144"/>
      <c r="I53" s="144"/>
      <c r="N53" s="341" t="s">
        <v>188</v>
      </c>
      <c r="O53" s="341"/>
      <c r="P53" s="341"/>
      <c r="Q53" s="341"/>
      <c r="R53" s="341"/>
      <c r="S53" s="341"/>
      <c r="T53" s="341"/>
      <c r="U53" s="341"/>
      <c r="V53" s="341"/>
    </row>
    <row r="54" spans="1:22" ht="15" customHeight="1">
      <c r="A54" s="144" t="s">
        <v>165</v>
      </c>
      <c r="B54" s="144"/>
      <c r="C54" s="144"/>
      <c r="D54" s="144"/>
      <c r="E54" s="148"/>
      <c r="F54" s="148"/>
      <c r="G54" s="144"/>
      <c r="H54" s="144"/>
      <c r="I54" s="147"/>
      <c r="N54" s="341" t="s">
        <v>189</v>
      </c>
      <c r="O54" s="341"/>
      <c r="P54" s="341"/>
      <c r="Q54" s="341"/>
      <c r="R54" s="341"/>
      <c r="S54" s="144"/>
      <c r="T54" s="144"/>
      <c r="U54" s="144"/>
      <c r="V54" s="144"/>
    </row>
    <row r="55" ht="15" customHeight="1">
      <c r="I55" s="73"/>
    </row>
    <row r="56" ht="15" customHeight="1"/>
    <row r="57" ht="15" customHeight="1"/>
    <row r="58" ht="15" customHeight="1"/>
    <row r="60" spans="14:22" ht="14.25" customHeight="1" hidden="1">
      <c r="N60" s="288" t="s">
        <v>68</v>
      </c>
      <c r="O60" s="356"/>
      <c r="P60" s="74">
        <v>269600</v>
      </c>
      <c r="Q60" s="63">
        <v>252700</v>
      </c>
      <c r="R60" s="63">
        <v>6000</v>
      </c>
      <c r="S60" s="63">
        <v>16900</v>
      </c>
      <c r="T60" s="63">
        <v>1300</v>
      </c>
      <c r="U60" s="63">
        <v>12900</v>
      </c>
      <c r="V60" s="63">
        <v>2700</v>
      </c>
    </row>
  </sheetData>
  <sheetProtection/>
  <mergeCells count="84">
    <mergeCell ref="A2:L2"/>
    <mergeCell ref="G20:G21"/>
    <mergeCell ref="H20:H21"/>
    <mergeCell ref="I20:I21"/>
    <mergeCell ref="L5:L7"/>
    <mergeCell ref="A9:C9"/>
    <mergeCell ref="A5:C7"/>
    <mergeCell ref="D5:D7"/>
    <mergeCell ref="A10:C10"/>
    <mergeCell ref="S5:V5"/>
    <mergeCell ref="N7:O7"/>
    <mergeCell ref="I43:J44"/>
    <mergeCell ref="E5:K5"/>
    <mergeCell ref="E6:E7"/>
    <mergeCell ref="F6:H6"/>
    <mergeCell ref="N10:O10"/>
    <mergeCell ref="N2:V2"/>
    <mergeCell ref="N3:V3"/>
    <mergeCell ref="I6:I7"/>
    <mergeCell ref="J6:J7"/>
    <mergeCell ref="K6:K7"/>
    <mergeCell ref="A8:C8"/>
    <mergeCell ref="A3:L3"/>
    <mergeCell ref="N5:O6"/>
    <mergeCell ref="P5:P6"/>
    <mergeCell ref="Q5:R5"/>
    <mergeCell ref="N14:O14"/>
    <mergeCell ref="N8:O8"/>
    <mergeCell ref="N12:O12"/>
    <mergeCell ref="A12:C13"/>
    <mergeCell ref="D12:D13"/>
    <mergeCell ref="E12:E13"/>
    <mergeCell ref="F12:F13"/>
    <mergeCell ref="G12:G13"/>
    <mergeCell ref="H12:H13"/>
    <mergeCell ref="I12:I13"/>
    <mergeCell ref="N32:O32"/>
    <mergeCell ref="N60:O60"/>
    <mergeCell ref="C48:D48"/>
    <mergeCell ref="C49:D49"/>
    <mergeCell ref="N26:O26"/>
    <mergeCell ref="N28:O28"/>
    <mergeCell ref="N31:O31"/>
    <mergeCell ref="B46:D46"/>
    <mergeCell ref="N43:O43"/>
    <mergeCell ref="A29:C29"/>
    <mergeCell ref="N54:R54"/>
    <mergeCell ref="A43:D44"/>
    <mergeCell ref="A45:D45"/>
    <mergeCell ref="N52:O52"/>
    <mergeCell ref="N46:O46"/>
    <mergeCell ref="N48:O48"/>
    <mergeCell ref="N50:O50"/>
    <mergeCell ref="N44:O44"/>
    <mergeCell ref="J12:J13"/>
    <mergeCell ref="K12:K13"/>
    <mergeCell ref="L12:L13"/>
    <mergeCell ref="A41:L41"/>
    <mergeCell ref="A17:I17"/>
    <mergeCell ref="E43:F43"/>
    <mergeCell ref="A22:C22"/>
    <mergeCell ref="A35:I35"/>
    <mergeCell ref="A20:C21"/>
    <mergeCell ref="B30:C30"/>
    <mergeCell ref="E20:E21"/>
    <mergeCell ref="F20:F21"/>
    <mergeCell ref="C50:D50"/>
    <mergeCell ref="N53:V53"/>
    <mergeCell ref="C51:D51"/>
    <mergeCell ref="B47:D47"/>
    <mergeCell ref="N34:O34"/>
    <mergeCell ref="N36:O36"/>
    <mergeCell ref="N38:O38"/>
    <mergeCell ref="N40:O40"/>
    <mergeCell ref="N22:O22"/>
    <mergeCell ref="N24:O24"/>
    <mergeCell ref="B23:C23"/>
    <mergeCell ref="A40:L40"/>
    <mergeCell ref="G43:H43"/>
    <mergeCell ref="N16:O16"/>
    <mergeCell ref="N19:O19"/>
    <mergeCell ref="N20:O20"/>
    <mergeCell ref="A18:I18"/>
    <mergeCell ref="D20:D21"/>
  </mergeCells>
  <printOptions/>
  <pageMargins left="1.3779527559055118" right="0.1968503937007874" top="0.984251968503937" bottom="0.984251968503937" header="0.5118110236220472" footer="0.5118110236220472"/>
  <pageSetup fitToHeight="1" fitToWidth="1" horizontalDpi="600" verticalDpi="600" orientation="landscape" paperSize="8" scale="68" r:id="rId1"/>
</worksheet>
</file>

<file path=xl/worksheets/sheet4.xml><?xml version="1.0" encoding="utf-8"?>
<worksheet xmlns="http://schemas.openxmlformats.org/spreadsheetml/2006/main" xmlns:r="http://schemas.openxmlformats.org/officeDocument/2006/relationships">
  <sheetPr>
    <pageSetUpPr fitToPage="1"/>
  </sheetPr>
  <dimension ref="A1:W50"/>
  <sheetViews>
    <sheetView tabSelected="1" zoomScale="75" zoomScaleNormal="75" zoomScalePageLayoutView="0" workbookViewId="0" topLeftCell="I1">
      <selection activeCell="W1" sqref="W1"/>
    </sheetView>
  </sheetViews>
  <sheetFormatPr defaultColWidth="10.59765625" defaultRowHeight="15"/>
  <cols>
    <col min="1" max="2" width="5.59765625" style="39" customWidth="1"/>
    <col min="3" max="3" width="23.19921875" style="39" customWidth="1"/>
    <col min="4" max="5" width="12.59765625" style="39" customWidth="1"/>
    <col min="6" max="6" width="13.3984375" style="39" customWidth="1"/>
    <col min="7" max="7" width="12.59765625" style="39" customWidth="1"/>
    <col min="8" max="11" width="15.69921875" style="39" customWidth="1"/>
    <col min="12" max="12" width="11.59765625" style="39" customWidth="1"/>
    <col min="13" max="13" width="2.8984375" style="39" customWidth="1"/>
    <col min="14" max="14" width="3.69921875" style="39" customWidth="1"/>
    <col min="15" max="15" width="6.09765625" style="39" customWidth="1"/>
    <col min="16" max="16" width="7.8984375" style="39" customWidth="1"/>
    <col min="17" max="17" width="6.19921875" style="39" customWidth="1"/>
    <col min="18" max="19" width="12.59765625" style="39" customWidth="1"/>
    <col min="20" max="20" width="12.09765625" style="39" customWidth="1"/>
    <col min="21" max="21" width="13.19921875" style="39" customWidth="1"/>
    <col min="22" max="23" width="12.59765625" style="39" customWidth="1"/>
    <col min="24" max="16384" width="10.59765625" style="39" customWidth="1"/>
  </cols>
  <sheetData>
    <row r="1" spans="1:23" s="38" customFormat="1" ht="19.5" customHeight="1">
      <c r="A1" s="1" t="s">
        <v>87</v>
      </c>
      <c r="W1" s="2" t="s">
        <v>261</v>
      </c>
    </row>
    <row r="2" spans="1:23" ht="19.5" customHeight="1">
      <c r="A2" s="282" t="s">
        <v>92</v>
      </c>
      <c r="B2" s="282"/>
      <c r="C2" s="282"/>
      <c r="D2" s="282"/>
      <c r="E2" s="282"/>
      <c r="F2" s="282"/>
      <c r="G2" s="282"/>
      <c r="H2" s="282"/>
      <c r="I2" s="282"/>
      <c r="J2" s="282"/>
      <c r="K2" s="282"/>
      <c r="L2" s="56"/>
      <c r="M2" s="282" t="s">
        <v>92</v>
      </c>
      <c r="N2" s="282"/>
      <c r="O2" s="282"/>
      <c r="P2" s="282"/>
      <c r="Q2" s="282"/>
      <c r="R2" s="282"/>
      <c r="S2" s="282"/>
      <c r="T2" s="282"/>
      <c r="U2" s="282"/>
      <c r="V2" s="282"/>
      <c r="W2" s="282"/>
    </row>
    <row r="3" spans="1:23" ht="19.5" customHeight="1">
      <c r="A3" s="443" t="s">
        <v>126</v>
      </c>
      <c r="B3" s="443"/>
      <c r="C3" s="443"/>
      <c r="D3" s="443"/>
      <c r="E3" s="443"/>
      <c r="F3" s="443"/>
      <c r="G3" s="443"/>
      <c r="H3" s="443"/>
      <c r="I3" s="443"/>
      <c r="J3" s="443"/>
      <c r="K3" s="443"/>
      <c r="L3" s="56"/>
      <c r="M3" s="426" t="s">
        <v>235</v>
      </c>
      <c r="N3" s="426"/>
      <c r="O3" s="426"/>
      <c r="P3" s="426"/>
      <c r="Q3" s="426"/>
      <c r="R3" s="426"/>
      <c r="S3" s="426"/>
      <c r="T3" s="426"/>
      <c r="U3" s="426"/>
      <c r="V3" s="426"/>
      <c r="W3" s="426"/>
    </row>
    <row r="4" spans="10:12" ht="18" customHeight="1" thickBot="1">
      <c r="J4" s="56"/>
      <c r="K4" s="56"/>
      <c r="L4" s="56"/>
    </row>
    <row r="5" spans="1:23" ht="22.5" customHeight="1">
      <c r="A5" s="430" t="s">
        <v>69</v>
      </c>
      <c r="B5" s="430"/>
      <c r="C5" s="438"/>
      <c r="D5" s="396" t="s">
        <v>192</v>
      </c>
      <c r="E5" s="397"/>
      <c r="F5" s="397"/>
      <c r="G5" s="398"/>
      <c r="H5" s="396" t="s">
        <v>191</v>
      </c>
      <c r="I5" s="397"/>
      <c r="J5" s="397"/>
      <c r="K5" s="397"/>
      <c r="L5" s="56"/>
      <c r="M5" s="447" t="s">
        <v>190</v>
      </c>
      <c r="N5" s="447"/>
      <c r="O5" s="447"/>
      <c r="P5" s="447"/>
      <c r="Q5" s="448"/>
      <c r="R5" s="313" t="s">
        <v>70</v>
      </c>
      <c r="S5" s="448"/>
      <c r="T5" s="313" t="s">
        <v>93</v>
      </c>
      <c r="U5" s="448"/>
      <c r="V5" s="449" t="s">
        <v>71</v>
      </c>
      <c r="W5" s="450"/>
    </row>
    <row r="6" spans="1:23" ht="22.5" customHeight="1">
      <c r="A6" s="439"/>
      <c r="B6" s="439"/>
      <c r="C6" s="287"/>
      <c r="D6" s="399" t="s">
        <v>230</v>
      </c>
      <c r="E6" s="400"/>
      <c r="F6" s="399" t="s">
        <v>229</v>
      </c>
      <c r="G6" s="400"/>
      <c r="H6" s="399" t="s">
        <v>231</v>
      </c>
      <c r="I6" s="400"/>
      <c r="J6" s="399" t="s">
        <v>232</v>
      </c>
      <c r="K6" s="401"/>
      <c r="L6" s="56"/>
      <c r="M6" s="414"/>
      <c r="N6" s="414"/>
      <c r="O6" s="414"/>
      <c r="P6" s="414"/>
      <c r="Q6" s="356"/>
      <c r="R6" s="314" t="s">
        <v>94</v>
      </c>
      <c r="S6" s="287"/>
      <c r="T6" s="445" t="s">
        <v>74</v>
      </c>
      <c r="U6" s="446"/>
      <c r="V6" s="445" t="s">
        <v>74</v>
      </c>
      <c r="W6" s="446"/>
    </row>
    <row r="7" spans="1:23" ht="22.5" customHeight="1">
      <c r="A7" s="366" t="s">
        <v>75</v>
      </c>
      <c r="B7" s="366"/>
      <c r="C7" s="367"/>
      <c r="D7" s="172"/>
      <c r="E7" s="9">
        <v>389700</v>
      </c>
      <c r="F7" s="68"/>
      <c r="G7" s="36">
        <v>100</v>
      </c>
      <c r="H7" s="172"/>
      <c r="I7" s="9">
        <v>404000</v>
      </c>
      <c r="J7" s="68"/>
      <c r="K7" s="36">
        <v>100</v>
      </c>
      <c r="L7" s="56"/>
      <c r="M7" s="439"/>
      <c r="N7" s="439"/>
      <c r="O7" s="439"/>
      <c r="P7" s="439"/>
      <c r="Q7" s="287"/>
      <c r="R7" s="44" t="s">
        <v>72</v>
      </c>
      <c r="S7" s="44" t="s">
        <v>73</v>
      </c>
      <c r="T7" s="44" t="s">
        <v>72</v>
      </c>
      <c r="U7" s="44" t="s">
        <v>73</v>
      </c>
      <c r="V7" s="44" t="s">
        <v>72</v>
      </c>
      <c r="W7" s="58" t="s">
        <v>73</v>
      </c>
    </row>
    <row r="8" spans="1:23" ht="22.5" customHeight="1">
      <c r="A8" s="68"/>
      <c r="B8" s="68"/>
      <c r="C8" s="60"/>
      <c r="D8" s="68"/>
      <c r="E8" s="57"/>
      <c r="F8" s="68"/>
      <c r="G8" s="57"/>
      <c r="H8" s="68"/>
      <c r="I8" s="61"/>
      <c r="J8" s="68"/>
      <c r="K8" s="57"/>
      <c r="L8" s="56"/>
      <c r="M8" s="366" t="s">
        <v>95</v>
      </c>
      <c r="N8" s="366"/>
      <c r="O8" s="366"/>
      <c r="P8" s="366"/>
      <c r="Q8" s="367"/>
      <c r="R8" s="9">
        <v>25500</v>
      </c>
      <c r="S8" s="36">
        <v>100</v>
      </c>
      <c r="T8" s="9">
        <v>9800</v>
      </c>
      <c r="U8" s="36">
        <v>100</v>
      </c>
      <c r="V8" s="9">
        <v>27100</v>
      </c>
      <c r="W8" s="36">
        <v>100</v>
      </c>
    </row>
    <row r="9" spans="1:23" ht="22.5" customHeight="1">
      <c r="A9" s="394" t="s">
        <v>76</v>
      </c>
      <c r="B9" s="394"/>
      <c r="C9" s="395"/>
      <c r="D9" s="68"/>
      <c r="E9" s="63">
        <v>19400</v>
      </c>
      <c r="F9" s="68"/>
      <c r="G9" s="235">
        <f>E9/E7*100</f>
        <v>4.9781883500128306</v>
      </c>
      <c r="H9" s="255"/>
      <c r="I9" s="202">
        <v>25500</v>
      </c>
      <c r="J9" s="255"/>
      <c r="K9" s="235">
        <f>I9/I7*100</f>
        <v>6.311881188118812</v>
      </c>
      <c r="L9" s="56"/>
      <c r="M9" s="68"/>
      <c r="N9" s="68"/>
      <c r="O9" s="68"/>
      <c r="P9" s="68"/>
      <c r="Q9" s="60"/>
      <c r="R9" s="57"/>
      <c r="S9" s="57"/>
      <c r="T9" s="57"/>
      <c r="U9" s="57"/>
      <c r="V9" s="57"/>
      <c r="W9" s="57"/>
    </row>
    <row r="10" spans="1:23" ht="22.5" customHeight="1">
      <c r="A10" s="414" t="s">
        <v>96</v>
      </c>
      <c r="B10" s="414"/>
      <c r="C10" s="356"/>
      <c r="D10" s="68"/>
      <c r="E10" s="63">
        <v>8200</v>
      </c>
      <c r="F10" s="68"/>
      <c r="G10" s="235">
        <f>E10/E7*100</f>
        <v>2.1041827046445984</v>
      </c>
      <c r="H10" s="255"/>
      <c r="I10" s="202">
        <v>12400</v>
      </c>
      <c r="J10" s="255"/>
      <c r="K10" s="235">
        <f>I10/I7*100</f>
        <v>3.0693069306930694</v>
      </c>
      <c r="L10" s="56"/>
      <c r="M10" s="68"/>
      <c r="N10" s="394" t="s">
        <v>97</v>
      </c>
      <c r="O10" s="394"/>
      <c r="P10" s="394"/>
      <c r="Q10" s="395"/>
      <c r="R10" s="48">
        <v>20000</v>
      </c>
      <c r="S10" s="221">
        <f aca="true" t="shared" si="0" ref="S10:S15">R10/$R$8*100</f>
        <v>78.43137254901961</v>
      </c>
      <c r="T10" s="201">
        <v>9100</v>
      </c>
      <c r="U10" s="221">
        <f>T10/$T$8*100</f>
        <v>92.85714285714286</v>
      </c>
      <c r="V10" s="48">
        <v>24800</v>
      </c>
      <c r="W10" s="64">
        <v>91.9</v>
      </c>
    </row>
    <row r="11" spans="1:23" ht="22.5" customHeight="1">
      <c r="A11" s="414"/>
      <c r="B11" s="414"/>
      <c r="C11" s="356"/>
      <c r="D11" s="68"/>
      <c r="E11" s="63"/>
      <c r="F11" s="68"/>
      <c r="G11" s="235"/>
      <c r="H11" s="255"/>
      <c r="I11" s="202"/>
      <c r="J11" s="255"/>
      <c r="K11" s="235"/>
      <c r="L11" s="56"/>
      <c r="M11" s="68"/>
      <c r="N11" s="394" t="s">
        <v>98</v>
      </c>
      <c r="O11" s="394"/>
      <c r="P11" s="394"/>
      <c r="Q11" s="395"/>
      <c r="R11" s="48">
        <v>5500</v>
      </c>
      <c r="S11" s="221">
        <f t="shared" si="0"/>
        <v>21.568627450980394</v>
      </c>
      <c r="T11" s="201">
        <v>600</v>
      </c>
      <c r="U11" s="221">
        <f>T11/$T$8*100</f>
        <v>6.122448979591836</v>
      </c>
      <c r="V11" s="48">
        <v>2200</v>
      </c>
      <c r="W11" s="64">
        <v>8.1</v>
      </c>
    </row>
    <row r="12" spans="1:23" ht="22.5" customHeight="1">
      <c r="A12" s="440" t="s">
        <v>77</v>
      </c>
      <c r="B12" s="440"/>
      <c r="C12" s="441"/>
      <c r="D12" s="68"/>
      <c r="E12" s="57"/>
      <c r="F12" s="68"/>
      <c r="G12" s="235"/>
      <c r="H12" s="255"/>
      <c r="I12" s="215"/>
      <c r="J12" s="255"/>
      <c r="K12" s="215"/>
      <c r="L12" s="56"/>
      <c r="M12" s="68"/>
      <c r="N12" s="176"/>
      <c r="O12" s="395" t="s">
        <v>99</v>
      </c>
      <c r="P12" s="395"/>
      <c r="Q12" s="395"/>
      <c r="R12" s="48">
        <v>1400</v>
      </c>
      <c r="S12" s="221">
        <f t="shared" si="0"/>
        <v>5.490196078431373</v>
      </c>
      <c r="T12" s="201">
        <v>100</v>
      </c>
      <c r="U12" s="221">
        <f>T12/$T$8*100</f>
        <v>1.0204081632653061</v>
      </c>
      <c r="V12" s="48">
        <v>600</v>
      </c>
      <c r="W12" s="64">
        <v>2.2</v>
      </c>
    </row>
    <row r="13" spans="1:23" ht="22.5" customHeight="1">
      <c r="A13" s="440"/>
      <c r="B13" s="440"/>
      <c r="C13" s="441"/>
      <c r="D13" s="68"/>
      <c r="E13" s="63">
        <v>8700</v>
      </c>
      <c r="F13" s="68"/>
      <c r="G13" s="235">
        <f>E13/E7*100</f>
        <v>2.232486528098537</v>
      </c>
      <c r="H13" s="255"/>
      <c r="I13" s="202">
        <v>9800</v>
      </c>
      <c r="J13" s="255"/>
      <c r="K13" s="235">
        <f>I13/I7*100</f>
        <v>2.4257425742574257</v>
      </c>
      <c r="L13" s="56"/>
      <c r="M13" s="68"/>
      <c r="N13" s="176"/>
      <c r="O13" s="395" t="s">
        <v>67</v>
      </c>
      <c r="P13" s="395"/>
      <c r="Q13" s="395"/>
      <c r="R13" s="51">
        <v>200</v>
      </c>
      <c r="S13" s="221">
        <f t="shared" si="0"/>
        <v>0.7843137254901961</v>
      </c>
      <c r="T13" s="206" t="s">
        <v>100</v>
      </c>
      <c r="U13" s="206" t="s">
        <v>252</v>
      </c>
      <c r="V13" s="51" t="s">
        <v>100</v>
      </c>
      <c r="W13" s="51" t="s">
        <v>100</v>
      </c>
    </row>
    <row r="14" spans="1:23" ht="22.5" customHeight="1">
      <c r="A14" s="414" t="s">
        <v>101</v>
      </c>
      <c r="B14" s="414"/>
      <c r="C14" s="356"/>
      <c r="D14" s="68"/>
      <c r="E14" s="63">
        <v>5500</v>
      </c>
      <c r="F14" s="68"/>
      <c r="G14" s="235">
        <f>E14/E7*100</f>
        <v>1.4113420579933282</v>
      </c>
      <c r="H14" s="255"/>
      <c r="I14" s="202">
        <v>7000</v>
      </c>
      <c r="J14" s="255"/>
      <c r="K14" s="235">
        <f>I14/I7*100</f>
        <v>1.7326732673267329</v>
      </c>
      <c r="L14" s="56"/>
      <c r="M14" s="68"/>
      <c r="N14" s="176"/>
      <c r="O14" s="395" t="s">
        <v>102</v>
      </c>
      <c r="P14" s="395"/>
      <c r="Q14" s="395"/>
      <c r="R14" s="48">
        <f>2500+1300</f>
        <v>3800</v>
      </c>
      <c r="S14" s="221">
        <f t="shared" si="0"/>
        <v>14.901960784313726</v>
      </c>
      <c r="T14" s="201">
        <v>500</v>
      </c>
      <c r="U14" s="221">
        <f>T14/$T$8*100</f>
        <v>5.1020408163265305</v>
      </c>
      <c r="V14" s="48">
        <v>1500</v>
      </c>
      <c r="W14" s="64">
        <v>5.6</v>
      </c>
    </row>
    <row r="15" spans="1:23" ht="22.5" customHeight="1">
      <c r="A15" s="414"/>
      <c r="B15" s="414"/>
      <c r="C15" s="356"/>
      <c r="D15" s="68"/>
      <c r="E15" s="63"/>
      <c r="F15" s="68"/>
      <c r="G15" s="235"/>
      <c r="H15" s="255"/>
      <c r="I15" s="202"/>
      <c r="J15" s="255"/>
      <c r="K15" s="235"/>
      <c r="L15" s="56"/>
      <c r="M15" s="68"/>
      <c r="N15" s="176"/>
      <c r="O15" s="395" t="s">
        <v>103</v>
      </c>
      <c r="P15" s="395"/>
      <c r="Q15" s="395"/>
      <c r="R15" s="48">
        <v>100</v>
      </c>
      <c r="S15" s="221">
        <f t="shared" si="0"/>
        <v>0.39215686274509803</v>
      </c>
      <c r="T15" s="206" t="s">
        <v>253</v>
      </c>
      <c r="U15" s="206" t="s">
        <v>253</v>
      </c>
      <c r="V15" s="51" t="s">
        <v>100</v>
      </c>
      <c r="W15" s="51" t="s">
        <v>100</v>
      </c>
    </row>
    <row r="16" spans="1:23" ht="22.5" customHeight="1">
      <c r="A16" s="440" t="s">
        <v>78</v>
      </c>
      <c r="B16" s="440"/>
      <c r="C16" s="441"/>
      <c r="D16" s="68"/>
      <c r="E16" s="57"/>
      <c r="F16" s="68"/>
      <c r="G16" s="235"/>
      <c r="H16" s="255"/>
      <c r="I16" s="215"/>
      <c r="J16" s="255"/>
      <c r="K16" s="215"/>
      <c r="L16" s="56"/>
      <c r="M16" s="68"/>
      <c r="N16" s="68"/>
      <c r="O16" s="68"/>
      <c r="P16" s="176"/>
      <c r="Q16" s="62"/>
      <c r="R16" s="48"/>
      <c r="S16" s="221"/>
      <c r="T16" s="206"/>
      <c r="U16" s="258"/>
      <c r="V16" s="51"/>
      <c r="W16" s="66"/>
    </row>
    <row r="17" spans="1:23" ht="22.5" customHeight="1">
      <c r="A17" s="440"/>
      <c r="B17" s="440"/>
      <c r="C17" s="441"/>
      <c r="D17" s="68"/>
      <c r="E17" s="63">
        <v>21400</v>
      </c>
      <c r="F17" s="68"/>
      <c r="G17" s="235">
        <f>E17/E7*100</f>
        <v>5.491403643828586</v>
      </c>
      <c r="H17" s="255"/>
      <c r="I17" s="202">
        <v>27100</v>
      </c>
      <c r="J17" s="255"/>
      <c r="K17" s="235">
        <f>I17/I7*100</f>
        <v>6.707920792079208</v>
      </c>
      <c r="L17" s="56"/>
      <c r="M17" s="394" t="s">
        <v>104</v>
      </c>
      <c r="N17" s="394"/>
      <c r="O17" s="394"/>
      <c r="P17" s="394"/>
      <c r="Q17" s="395"/>
      <c r="R17" s="48">
        <v>20400</v>
      </c>
      <c r="S17" s="221">
        <f>R17/$R$8*100</f>
        <v>80</v>
      </c>
      <c r="T17" s="201">
        <v>9100</v>
      </c>
      <c r="U17" s="221">
        <f>T17/$T$8*100</f>
        <v>92.85714285714286</v>
      </c>
      <c r="V17" s="48">
        <v>25200</v>
      </c>
      <c r="W17" s="64">
        <v>93.3</v>
      </c>
    </row>
    <row r="18" spans="1:23" ht="22.5" customHeight="1">
      <c r="A18" s="433" t="s">
        <v>101</v>
      </c>
      <c r="B18" s="433"/>
      <c r="C18" s="442"/>
      <c r="D18" s="72"/>
      <c r="E18" s="67">
        <v>4000</v>
      </c>
      <c r="F18" s="72"/>
      <c r="G18" s="256">
        <f>E18/E7*100</f>
        <v>1.0264305876315114</v>
      </c>
      <c r="H18" s="257"/>
      <c r="I18" s="208">
        <v>6700</v>
      </c>
      <c r="J18" s="257"/>
      <c r="K18" s="256">
        <f>I18/I7*100</f>
        <v>1.6584158415841586</v>
      </c>
      <c r="L18" s="56"/>
      <c r="M18" s="394" t="s">
        <v>105</v>
      </c>
      <c r="N18" s="394"/>
      <c r="O18" s="394"/>
      <c r="P18" s="394"/>
      <c r="Q18" s="395"/>
      <c r="R18" s="48">
        <v>600</v>
      </c>
      <c r="S18" s="221">
        <f>R18/$R$8*100</f>
        <v>2.3529411764705883</v>
      </c>
      <c r="T18" s="206" t="s">
        <v>253</v>
      </c>
      <c r="U18" s="206" t="s">
        <v>253</v>
      </c>
      <c r="V18" s="48">
        <v>100</v>
      </c>
      <c r="W18" s="64">
        <v>0.4</v>
      </c>
    </row>
    <row r="19" spans="1:23" ht="22.5" customHeight="1">
      <c r="A19" s="402" t="s">
        <v>199</v>
      </c>
      <c r="B19" s="402"/>
      <c r="C19" s="402"/>
      <c r="D19" s="402"/>
      <c r="E19" s="402"/>
      <c r="F19" s="402"/>
      <c r="G19" s="402"/>
      <c r="H19" s="402"/>
      <c r="I19" s="402"/>
      <c r="J19" s="402"/>
      <c r="K19" s="402"/>
      <c r="L19" s="56"/>
      <c r="M19" s="394" t="s">
        <v>106</v>
      </c>
      <c r="N19" s="394"/>
      <c r="O19" s="394"/>
      <c r="P19" s="394"/>
      <c r="Q19" s="395"/>
      <c r="R19" s="48">
        <v>4300</v>
      </c>
      <c r="S19" s="221">
        <f>R19/$R$8*100</f>
        <v>16.862745098039216</v>
      </c>
      <c r="T19" s="201">
        <v>500</v>
      </c>
      <c r="U19" s="221">
        <f>T19/$T$8*100</f>
        <v>5.1020408163265305</v>
      </c>
      <c r="V19" s="48">
        <v>1600</v>
      </c>
      <c r="W19" s="64">
        <v>5.9</v>
      </c>
    </row>
    <row r="20" spans="1:23" ht="22.5" customHeight="1">
      <c r="A20" s="419" t="s">
        <v>193</v>
      </c>
      <c r="B20" s="419"/>
      <c r="C20" s="419"/>
      <c r="D20" s="419"/>
      <c r="E20" s="419"/>
      <c r="F20" s="68"/>
      <c r="J20" s="56"/>
      <c r="K20" s="56"/>
      <c r="L20" s="56"/>
      <c r="M20" s="420" t="s">
        <v>107</v>
      </c>
      <c r="N20" s="420"/>
      <c r="O20" s="420"/>
      <c r="P20" s="420"/>
      <c r="Q20" s="421"/>
      <c r="R20" s="54">
        <v>100</v>
      </c>
      <c r="S20" s="256">
        <f>R20/$R$8*100</f>
        <v>0.39215686274509803</v>
      </c>
      <c r="T20" s="209" t="s">
        <v>253</v>
      </c>
      <c r="U20" s="209" t="s">
        <v>253</v>
      </c>
      <c r="V20" s="54">
        <v>100</v>
      </c>
      <c r="W20" s="70">
        <v>0.4</v>
      </c>
    </row>
    <row r="21" spans="10:23" ht="22.5" customHeight="1">
      <c r="J21" s="56"/>
      <c r="K21" s="56"/>
      <c r="L21" s="56"/>
      <c r="M21" s="341" t="s">
        <v>209</v>
      </c>
      <c r="N21" s="341"/>
      <c r="O21" s="341"/>
      <c r="P21" s="341"/>
      <c r="Q21" s="341"/>
      <c r="R21" s="341"/>
      <c r="S21" s="341"/>
      <c r="T21" s="169"/>
      <c r="U21" s="169"/>
      <c r="V21" s="169"/>
      <c r="W21" s="169"/>
    </row>
    <row r="22" spans="10:23" ht="22.5" customHeight="1">
      <c r="J22" s="56"/>
      <c r="K22" s="56"/>
      <c r="L22" s="56"/>
      <c r="M22" s="341" t="s">
        <v>210</v>
      </c>
      <c r="N22" s="341"/>
      <c r="O22" s="341"/>
      <c r="P22" s="341"/>
      <c r="Q22" s="341"/>
      <c r="R22" s="341"/>
      <c r="S22" s="341"/>
      <c r="T22" s="341"/>
      <c r="U22" s="341"/>
      <c r="V22" s="341"/>
      <c r="W22" s="341"/>
    </row>
    <row r="23" spans="10:23" ht="22.5" customHeight="1">
      <c r="J23" s="56"/>
      <c r="K23" s="56"/>
      <c r="L23" s="56"/>
      <c r="M23" s="413" t="s">
        <v>208</v>
      </c>
      <c r="N23" s="413"/>
      <c r="O23" s="413"/>
      <c r="P23" s="413"/>
      <c r="Q23" s="413"/>
      <c r="R23" s="413"/>
      <c r="S23" s="413"/>
      <c r="T23" s="169"/>
      <c r="U23" s="169"/>
      <c r="V23" s="169"/>
      <c r="W23" s="169"/>
    </row>
    <row r="26" spans="1:12" ht="19.5" customHeight="1">
      <c r="A26" s="282" t="s">
        <v>127</v>
      </c>
      <c r="B26" s="282"/>
      <c r="C26" s="282"/>
      <c r="D26" s="282"/>
      <c r="E26" s="282"/>
      <c r="F26" s="282"/>
      <c r="G26" s="282"/>
      <c r="H26" s="282"/>
      <c r="I26" s="282"/>
      <c r="J26" s="282"/>
      <c r="K26" s="282"/>
      <c r="L26" s="170"/>
    </row>
    <row r="27" spans="1:12" ht="19.5" customHeight="1">
      <c r="A27" s="414" t="s">
        <v>132</v>
      </c>
      <c r="B27" s="414"/>
      <c r="C27" s="414"/>
      <c r="D27" s="414"/>
      <c r="E27" s="414"/>
      <c r="F27" s="414"/>
      <c r="G27" s="414"/>
      <c r="H27" s="414"/>
      <c r="I27" s="414"/>
      <c r="J27" s="414"/>
      <c r="K27" s="414"/>
      <c r="L27" s="68"/>
    </row>
    <row r="28" spans="1:8" ht="18" customHeight="1" thickBot="1">
      <c r="A28" s="56"/>
      <c r="B28" s="56"/>
      <c r="C28" s="56"/>
      <c r="D28" s="56"/>
      <c r="E28" s="56"/>
      <c r="F28" s="56"/>
      <c r="G28" s="56"/>
      <c r="H28" s="56"/>
    </row>
    <row r="29" spans="1:23" ht="22.5" customHeight="1">
      <c r="A29" s="322" t="s">
        <v>201</v>
      </c>
      <c r="B29" s="322"/>
      <c r="C29" s="298"/>
      <c r="D29" s="321" t="s">
        <v>202</v>
      </c>
      <c r="E29" s="301" t="s">
        <v>79</v>
      </c>
      <c r="F29" s="303"/>
      <c r="G29" s="303"/>
      <c r="H29" s="303"/>
      <c r="I29" s="303"/>
      <c r="J29" s="303"/>
      <c r="K29" s="303"/>
      <c r="M29" s="444" t="s">
        <v>207</v>
      </c>
      <c r="N29" s="444"/>
      <c r="O29" s="444"/>
      <c r="P29" s="444"/>
      <c r="Q29" s="444"/>
      <c r="R29" s="444"/>
      <c r="S29" s="444"/>
      <c r="T29" s="444"/>
      <c r="U29" s="429" t="s">
        <v>206</v>
      </c>
      <c r="V29" s="430"/>
      <c r="W29" s="430"/>
    </row>
    <row r="30" spans="1:23" ht="26.25" customHeight="1">
      <c r="A30" s="316"/>
      <c r="B30" s="316"/>
      <c r="C30" s="299"/>
      <c r="D30" s="403"/>
      <c r="E30" s="408" t="s">
        <v>45</v>
      </c>
      <c r="F30" s="404" t="s">
        <v>203</v>
      </c>
      <c r="G30" s="405"/>
      <c r="H30" s="404" t="s">
        <v>200</v>
      </c>
      <c r="I30" s="405"/>
      <c r="J30" s="404" t="s">
        <v>204</v>
      </c>
      <c r="K30" s="411"/>
      <c r="M30" s="416" t="s">
        <v>128</v>
      </c>
      <c r="N30" s="416"/>
      <c r="O30" s="416"/>
      <c r="P30" s="416"/>
      <c r="Q30" s="415" t="s">
        <v>129</v>
      </c>
      <c r="R30" s="434"/>
      <c r="S30" s="415" t="s">
        <v>130</v>
      </c>
      <c r="T30" s="416"/>
      <c r="U30" s="431"/>
      <c r="V30" s="414"/>
      <c r="W30" s="414"/>
    </row>
    <row r="31" spans="1:23" ht="26.25" customHeight="1">
      <c r="A31" s="323"/>
      <c r="B31" s="323"/>
      <c r="C31" s="300"/>
      <c r="D31" s="306"/>
      <c r="E31" s="408"/>
      <c r="F31" s="406"/>
      <c r="G31" s="407"/>
      <c r="H31" s="406"/>
      <c r="I31" s="407"/>
      <c r="J31" s="406"/>
      <c r="K31" s="412"/>
      <c r="M31" s="418"/>
      <c r="N31" s="418"/>
      <c r="O31" s="418"/>
      <c r="P31" s="418"/>
      <c r="Q31" s="417"/>
      <c r="R31" s="435"/>
      <c r="S31" s="417"/>
      <c r="T31" s="418"/>
      <c r="U31" s="432"/>
      <c r="V31" s="433"/>
      <c r="W31" s="433"/>
    </row>
    <row r="32" spans="1:23" ht="15" customHeight="1">
      <c r="A32" s="193"/>
      <c r="B32" s="193"/>
      <c r="C32" s="194"/>
      <c r="D32" s="174"/>
      <c r="E32" s="20"/>
      <c r="F32" s="192"/>
      <c r="G32" s="192"/>
      <c r="H32" s="192"/>
      <c r="I32" s="192"/>
      <c r="J32" s="192"/>
      <c r="K32" s="192"/>
      <c r="M32" s="175"/>
      <c r="N32" s="175"/>
      <c r="O32" s="175"/>
      <c r="P32" s="175"/>
      <c r="Q32" s="175"/>
      <c r="R32" s="175"/>
      <c r="S32" s="175"/>
      <c r="T32" s="175"/>
      <c r="U32" s="57"/>
      <c r="V32" s="57"/>
      <c r="W32" s="57"/>
    </row>
    <row r="33" spans="1:23" ht="22.5" customHeight="1">
      <c r="A33" s="392" t="s">
        <v>233</v>
      </c>
      <c r="B33" s="392"/>
      <c r="C33" s="393"/>
      <c r="D33" s="195">
        <v>25500</v>
      </c>
      <c r="E33" s="196">
        <v>17600</v>
      </c>
      <c r="F33" s="197"/>
      <c r="G33" s="196">
        <v>100</v>
      </c>
      <c r="H33" s="197"/>
      <c r="I33" s="196">
        <v>400</v>
      </c>
      <c r="J33" s="197"/>
      <c r="K33" s="196">
        <v>1800</v>
      </c>
      <c r="M33" s="68"/>
      <c r="N33" s="68"/>
      <c r="O33" s="68"/>
      <c r="P33" s="50">
        <v>3200</v>
      </c>
      <c r="Q33" s="68"/>
      <c r="R33" s="50">
        <v>5300</v>
      </c>
      <c r="S33" s="68"/>
      <c r="T33" s="50">
        <v>7000</v>
      </c>
      <c r="V33" s="68"/>
      <c r="W33" s="97">
        <v>6200</v>
      </c>
    </row>
    <row r="34" spans="1:23" ht="22.5" customHeight="1">
      <c r="A34" s="409" t="s">
        <v>234</v>
      </c>
      <c r="B34" s="409"/>
      <c r="C34" s="410"/>
      <c r="E34" s="42"/>
      <c r="G34" s="42"/>
      <c r="I34" s="42"/>
      <c r="K34" s="42"/>
      <c r="M34" s="68"/>
      <c r="N34" s="68"/>
      <c r="O34" s="68"/>
      <c r="P34" s="77"/>
      <c r="Q34" s="68"/>
      <c r="R34" s="77"/>
      <c r="S34" s="68"/>
      <c r="T34" s="77"/>
      <c r="V34" s="68"/>
      <c r="W34" s="77"/>
    </row>
    <row r="35" spans="1:23" ht="22.5" customHeight="1">
      <c r="A35" s="427" t="s">
        <v>80</v>
      </c>
      <c r="B35" s="427"/>
      <c r="C35" s="428"/>
      <c r="D35" s="198">
        <v>100</v>
      </c>
      <c r="E35" s="263">
        <f>E33/D33*100</f>
        <v>69.01960784313725</v>
      </c>
      <c r="F35" s="264"/>
      <c r="G35" s="265">
        <f>G33/D33*100</f>
        <v>0.39215686274509803</v>
      </c>
      <c r="H35" s="264"/>
      <c r="I35" s="263">
        <f>I33/D33*100</f>
        <v>1.5686274509803921</v>
      </c>
      <c r="J35" s="264"/>
      <c r="K35" s="263">
        <f>K33/D33*100</f>
        <v>7.0588235294117645</v>
      </c>
      <c r="M35" s="68"/>
      <c r="N35" s="68"/>
      <c r="O35" s="68"/>
      <c r="P35" s="259">
        <f>P33/D33*100</f>
        <v>12.549019607843137</v>
      </c>
      <c r="Q35" s="255"/>
      <c r="R35" s="259">
        <f>R33/D33*100</f>
        <v>20.784313725490197</v>
      </c>
      <c r="S35" s="255"/>
      <c r="T35" s="259">
        <f>T33/D33*100</f>
        <v>27.450980392156865</v>
      </c>
      <c r="U35" s="214"/>
      <c r="V35" s="260"/>
      <c r="W35" s="259">
        <f>W33/D33*100</f>
        <v>24.313725490196077</v>
      </c>
    </row>
    <row r="36" spans="1:23" ht="22.5" customHeight="1">
      <c r="A36" s="57"/>
      <c r="B36" s="57"/>
      <c r="C36" s="96"/>
      <c r="D36" s="73"/>
      <c r="E36" s="259"/>
      <c r="F36" s="214"/>
      <c r="G36" s="266"/>
      <c r="H36" s="214"/>
      <c r="I36" s="259"/>
      <c r="J36" s="214"/>
      <c r="K36" s="259"/>
      <c r="M36" s="68"/>
      <c r="N36" s="68"/>
      <c r="O36" s="68"/>
      <c r="P36" s="259"/>
      <c r="Q36" s="255"/>
      <c r="R36" s="259"/>
      <c r="S36" s="255"/>
      <c r="T36" s="259"/>
      <c r="U36" s="214"/>
      <c r="V36" s="260"/>
      <c r="W36" s="259"/>
    </row>
    <row r="37" spans="1:23" ht="22.5" customHeight="1">
      <c r="A37" s="57"/>
      <c r="B37" s="57"/>
      <c r="C37" s="96"/>
      <c r="D37" s="64"/>
      <c r="E37" s="206"/>
      <c r="F37" s="214"/>
      <c r="G37" s="221"/>
      <c r="H37" s="214"/>
      <c r="I37" s="221"/>
      <c r="J37" s="214"/>
      <c r="K37" s="221"/>
      <c r="M37" s="68"/>
      <c r="N37" s="68"/>
      <c r="O37" s="68"/>
      <c r="P37" s="235"/>
      <c r="Q37" s="255"/>
      <c r="R37" s="235"/>
      <c r="S37" s="255"/>
      <c r="T37" s="235"/>
      <c r="U37" s="214"/>
      <c r="V37" s="255"/>
      <c r="W37" s="235"/>
    </row>
    <row r="38" spans="1:23" ht="22.5" customHeight="1">
      <c r="A38" s="392" t="s">
        <v>197</v>
      </c>
      <c r="B38" s="392"/>
      <c r="C38" s="393"/>
      <c r="D38" s="74">
        <v>9800</v>
      </c>
      <c r="E38" s="204">
        <v>7700</v>
      </c>
      <c r="F38" s="214"/>
      <c r="G38" s="201">
        <v>100</v>
      </c>
      <c r="H38" s="214"/>
      <c r="I38" s="201">
        <v>300</v>
      </c>
      <c r="J38" s="214"/>
      <c r="K38" s="261">
        <v>900</v>
      </c>
      <c r="M38" s="68"/>
      <c r="N38" s="68"/>
      <c r="O38" s="68"/>
      <c r="P38" s="261">
        <v>1300</v>
      </c>
      <c r="Q38" s="255"/>
      <c r="R38" s="261">
        <v>2000</v>
      </c>
      <c r="S38" s="255"/>
      <c r="T38" s="261">
        <v>3000</v>
      </c>
      <c r="U38" s="214"/>
      <c r="V38" s="255"/>
      <c r="W38" s="261">
        <v>1800</v>
      </c>
    </row>
    <row r="39" spans="1:23" ht="22.5" customHeight="1">
      <c r="A39" s="422" t="s">
        <v>205</v>
      </c>
      <c r="B39" s="422"/>
      <c r="C39" s="423"/>
      <c r="D39" s="76"/>
      <c r="E39" s="216"/>
      <c r="F39" s="214"/>
      <c r="G39" s="201"/>
      <c r="H39" s="214"/>
      <c r="I39" s="201"/>
      <c r="J39" s="214"/>
      <c r="K39" s="214"/>
      <c r="M39" s="68"/>
      <c r="N39" s="68"/>
      <c r="O39" s="68"/>
      <c r="P39" s="255"/>
      <c r="Q39" s="255"/>
      <c r="R39" s="255"/>
      <c r="S39" s="255"/>
      <c r="T39" s="255"/>
      <c r="U39" s="214"/>
      <c r="V39" s="255"/>
      <c r="W39" s="255"/>
    </row>
    <row r="40" spans="1:23" ht="22.5" customHeight="1">
      <c r="A40" s="427" t="s">
        <v>108</v>
      </c>
      <c r="B40" s="427"/>
      <c r="C40" s="428"/>
      <c r="D40" s="200">
        <v>100</v>
      </c>
      <c r="E40" s="263">
        <f>E38/D38*100</f>
        <v>78.57142857142857</v>
      </c>
      <c r="F40" s="264"/>
      <c r="G40" s="263">
        <f>G38/D38*100</f>
        <v>1.0204081632653061</v>
      </c>
      <c r="H40" s="264"/>
      <c r="I40" s="263">
        <f>I38/D38*100</f>
        <v>3.061224489795918</v>
      </c>
      <c r="J40" s="264"/>
      <c r="K40" s="263">
        <f>K38/D38*100</f>
        <v>9.183673469387756</v>
      </c>
      <c r="M40" s="68"/>
      <c r="N40" s="68"/>
      <c r="O40" s="68"/>
      <c r="P40" s="259">
        <f>P38/D38*100</f>
        <v>13.26530612244898</v>
      </c>
      <c r="Q40" s="255"/>
      <c r="R40" s="259">
        <f>R38/D38*100</f>
        <v>20.408163265306122</v>
      </c>
      <c r="S40" s="255"/>
      <c r="T40" s="259">
        <f>T38/D38*100</f>
        <v>30.612244897959183</v>
      </c>
      <c r="U40" s="214"/>
      <c r="V40" s="255"/>
      <c r="W40" s="259">
        <f>W38/D38*100</f>
        <v>18.367346938775512</v>
      </c>
    </row>
    <row r="41" spans="1:23" ht="22.5" customHeight="1">
      <c r="A41" s="68"/>
      <c r="B41" s="68"/>
      <c r="C41" s="60"/>
      <c r="D41" s="76"/>
      <c r="E41" s="255"/>
      <c r="F41" s="214"/>
      <c r="G41" s="214"/>
      <c r="H41" s="214"/>
      <c r="I41" s="214"/>
      <c r="J41" s="214"/>
      <c r="K41" s="221"/>
      <c r="M41" s="68"/>
      <c r="N41" s="68"/>
      <c r="O41" s="68"/>
      <c r="P41" s="235"/>
      <c r="Q41" s="255"/>
      <c r="R41" s="235"/>
      <c r="S41" s="255"/>
      <c r="T41" s="228"/>
      <c r="U41" s="214"/>
      <c r="V41" s="255"/>
      <c r="W41" s="204"/>
    </row>
    <row r="42" spans="1:23" ht="22.5" customHeight="1">
      <c r="A42" s="71"/>
      <c r="B42" s="68"/>
      <c r="C42" s="60"/>
      <c r="D42" s="78"/>
      <c r="E42" s="215"/>
      <c r="F42" s="214"/>
      <c r="G42" s="215"/>
      <c r="H42" s="214"/>
      <c r="I42" s="215"/>
      <c r="J42" s="214"/>
      <c r="K42" s="214"/>
      <c r="M42" s="68"/>
      <c r="N42" s="68"/>
      <c r="O42" s="68"/>
      <c r="P42" s="255"/>
      <c r="Q42" s="255"/>
      <c r="R42" s="255"/>
      <c r="S42" s="255"/>
      <c r="T42" s="255"/>
      <c r="U42" s="214"/>
      <c r="V42" s="255"/>
      <c r="W42" s="255"/>
    </row>
    <row r="43" spans="1:23" ht="22.5" customHeight="1">
      <c r="A43" s="392" t="s">
        <v>198</v>
      </c>
      <c r="B43" s="392"/>
      <c r="C43" s="393"/>
      <c r="D43" s="63">
        <v>27100</v>
      </c>
      <c r="E43" s="204">
        <v>22300</v>
      </c>
      <c r="F43" s="214"/>
      <c r="G43" s="201">
        <v>300</v>
      </c>
      <c r="H43" s="214"/>
      <c r="I43" s="201">
        <v>1100</v>
      </c>
      <c r="J43" s="214"/>
      <c r="K43" s="201">
        <v>2300</v>
      </c>
      <c r="M43" s="68"/>
      <c r="N43" s="68"/>
      <c r="O43" s="68"/>
      <c r="P43" s="202">
        <v>3900</v>
      </c>
      <c r="Q43" s="255"/>
      <c r="R43" s="202">
        <v>5500</v>
      </c>
      <c r="S43" s="255"/>
      <c r="T43" s="202">
        <v>9200</v>
      </c>
      <c r="U43" s="214"/>
      <c r="V43" s="255"/>
      <c r="W43" s="202">
        <v>3800</v>
      </c>
    </row>
    <row r="44" spans="1:23" ht="22.5" customHeight="1">
      <c r="A44" s="422" t="s">
        <v>205</v>
      </c>
      <c r="B44" s="422"/>
      <c r="C44" s="423"/>
      <c r="D44" s="76"/>
      <c r="E44" s="216"/>
      <c r="F44" s="255"/>
      <c r="G44" s="202"/>
      <c r="H44" s="255"/>
      <c r="I44" s="202"/>
      <c r="J44" s="255"/>
      <c r="K44" s="255"/>
      <c r="M44" s="68"/>
      <c r="N44" s="68"/>
      <c r="O44" s="68"/>
      <c r="P44" s="255"/>
      <c r="Q44" s="255"/>
      <c r="R44" s="255"/>
      <c r="S44" s="255"/>
      <c r="T44" s="255"/>
      <c r="U44" s="255"/>
      <c r="V44" s="255"/>
      <c r="W44" s="255"/>
    </row>
    <row r="45" spans="1:23" ht="22.5" customHeight="1">
      <c r="A45" s="424" t="s">
        <v>108</v>
      </c>
      <c r="B45" s="424"/>
      <c r="C45" s="425"/>
      <c r="D45" s="199">
        <v>100</v>
      </c>
      <c r="E45" s="267">
        <f>E43/D43*100</f>
        <v>82.28782287822878</v>
      </c>
      <c r="F45" s="268"/>
      <c r="G45" s="267">
        <f>G43/D43*100</f>
        <v>1.107011070110701</v>
      </c>
      <c r="H45" s="268"/>
      <c r="I45" s="267">
        <f>I43/D43*100</f>
        <v>4.059040590405904</v>
      </c>
      <c r="J45" s="268"/>
      <c r="K45" s="267">
        <f>K43/D43*100</f>
        <v>8.487084870848708</v>
      </c>
      <c r="M45" s="72"/>
      <c r="N45" s="72"/>
      <c r="O45" s="72"/>
      <c r="P45" s="262">
        <f>P43/D43*100</f>
        <v>14.391143911439114</v>
      </c>
      <c r="Q45" s="257"/>
      <c r="R45" s="262">
        <f>R43/D43*100</f>
        <v>20.29520295202952</v>
      </c>
      <c r="S45" s="257"/>
      <c r="T45" s="262">
        <f>T43/D43*100</f>
        <v>33.94833948339483</v>
      </c>
      <c r="U45" s="257"/>
      <c r="V45" s="257"/>
      <c r="W45" s="262">
        <f>W43/D43*100</f>
        <v>14.022140221402212</v>
      </c>
    </row>
    <row r="46" spans="1:10" ht="22.5" customHeight="1">
      <c r="A46" s="436" t="s">
        <v>194</v>
      </c>
      <c r="B46" s="436"/>
      <c r="C46" s="436"/>
      <c r="D46" s="436"/>
      <c r="E46" s="436"/>
      <c r="F46" s="436"/>
      <c r="G46" s="171"/>
      <c r="H46" s="171"/>
      <c r="I46" s="171"/>
      <c r="J46" s="173"/>
    </row>
    <row r="47" spans="1:10" ht="22.5" customHeight="1">
      <c r="A47" s="437" t="s">
        <v>195</v>
      </c>
      <c r="B47" s="437"/>
      <c r="C47" s="437"/>
      <c r="D47" s="437"/>
      <c r="E47" s="437"/>
      <c r="F47" s="437"/>
      <c r="G47" s="437"/>
      <c r="H47" s="437"/>
      <c r="I47" s="437"/>
      <c r="J47" s="437"/>
    </row>
    <row r="48" spans="1:12" ht="22.5" customHeight="1">
      <c r="A48" s="419" t="s">
        <v>196</v>
      </c>
      <c r="B48" s="419"/>
      <c r="C48" s="419"/>
      <c r="D48" s="419"/>
      <c r="E48" s="419"/>
      <c r="F48" s="171"/>
      <c r="G48" s="171"/>
      <c r="H48" s="171"/>
      <c r="I48" s="171"/>
      <c r="J48" s="173"/>
      <c r="L48" s="56"/>
    </row>
    <row r="49" spans="10:12" ht="15" customHeight="1">
      <c r="J49" s="56"/>
      <c r="K49" s="38"/>
      <c r="L49" s="56"/>
    </row>
    <row r="50" ht="15" customHeight="1">
      <c r="J50" s="56"/>
    </row>
  </sheetData>
  <sheetProtection/>
  <mergeCells count="69">
    <mergeCell ref="M8:Q8"/>
    <mergeCell ref="R6:S6"/>
    <mergeCell ref="T6:U6"/>
    <mergeCell ref="V6:W6"/>
    <mergeCell ref="M2:W2"/>
    <mergeCell ref="M5:Q7"/>
    <mergeCell ref="R5:S5"/>
    <mergeCell ref="T5:U5"/>
    <mergeCell ref="V5:W5"/>
    <mergeCell ref="A2:K2"/>
    <mergeCell ref="A3:K3"/>
    <mergeCell ref="H5:K5"/>
    <mergeCell ref="M29:T29"/>
    <mergeCell ref="A7:C7"/>
    <mergeCell ref="A9:C9"/>
    <mergeCell ref="A10:C10"/>
    <mergeCell ref="A11:C11"/>
    <mergeCell ref="A12:C13"/>
    <mergeCell ref="A14:C14"/>
    <mergeCell ref="A46:F46"/>
    <mergeCell ref="A47:J47"/>
    <mergeCell ref="A48:E48"/>
    <mergeCell ref="A5:C6"/>
    <mergeCell ref="D6:E6"/>
    <mergeCell ref="A15:C15"/>
    <mergeCell ref="A16:C17"/>
    <mergeCell ref="A18:C18"/>
    <mergeCell ref="A40:C40"/>
    <mergeCell ref="A43:C43"/>
    <mergeCell ref="A44:C44"/>
    <mergeCell ref="A45:C45"/>
    <mergeCell ref="M3:W3"/>
    <mergeCell ref="A35:C35"/>
    <mergeCell ref="A38:C38"/>
    <mergeCell ref="A39:C39"/>
    <mergeCell ref="M30:P31"/>
    <mergeCell ref="U29:W31"/>
    <mergeCell ref="F6:G6"/>
    <mergeCell ref="Q30:R31"/>
    <mergeCell ref="A20:E20"/>
    <mergeCell ref="N10:Q10"/>
    <mergeCell ref="O12:Q12"/>
    <mergeCell ref="O13:Q13"/>
    <mergeCell ref="O14:Q14"/>
    <mergeCell ref="O15:Q15"/>
    <mergeCell ref="M18:Q18"/>
    <mergeCell ref="M19:Q19"/>
    <mergeCell ref="M20:Q20"/>
    <mergeCell ref="M17:Q17"/>
    <mergeCell ref="H30:I31"/>
    <mergeCell ref="A26:K26"/>
    <mergeCell ref="A34:C34"/>
    <mergeCell ref="J30:K31"/>
    <mergeCell ref="E29:K29"/>
    <mergeCell ref="M21:S21"/>
    <mergeCell ref="M22:W22"/>
    <mergeCell ref="M23:S23"/>
    <mergeCell ref="A27:K27"/>
    <mergeCell ref="S30:T31"/>
    <mergeCell ref="A33:C33"/>
    <mergeCell ref="N11:Q11"/>
    <mergeCell ref="D5:G5"/>
    <mergeCell ref="H6:I6"/>
    <mergeCell ref="J6:K6"/>
    <mergeCell ref="A29:C31"/>
    <mergeCell ref="A19:K19"/>
    <mergeCell ref="D29:D31"/>
    <mergeCell ref="F30:G31"/>
    <mergeCell ref="E30:E31"/>
  </mergeCells>
  <printOptions/>
  <pageMargins left="1.3779527559055118" right="0.7874015748031497" top="0.984251968503937" bottom="0.984251968503937" header="0.5118110236220472" footer="0.5118110236220472"/>
  <pageSetup fitToHeight="1" fitToWidth="1" horizontalDpi="600" verticalDpi="600" orientation="landscape" paperSize="8" scale="6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kimie-h</dc:creator>
  <cp:keywords/>
  <dc:description/>
  <cp:lastModifiedBy>yutaka-k</cp:lastModifiedBy>
  <cp:lastPrinted>2011-06-17T00:16:30Z</cp:lastPrinted>
  <dcterms:created xsi:type="dcterms:W3CDTF">2007-03-26T04:51:13Z</dcterms:created>
  <dcterms:modified xsi:type="dcterms:W3CDTF">2012-07-05T02:21:50Z</dcterms:modified>
  <cp:category/>
  <cp:version/>
  <cp:contentType/>
  <cp:contentStatus/>
</cp:coreProperties>
</file>