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30" windowWidth="15480" windowHeight="11595" activeTab="5"/>
  </bookViews>
  <sheets>
    <sheet name="116" sheetId="1" r:id="rId1"/>
    <sheet name="118" sheetId="2" r:id="rId2"/>
    <sheet name="120" sheetId="3" r:id="rId3"/>
    <sheet name="122" sheetId="4" r:id="rId4"/>
    <sheet name="124" sheetId="5" r:id="rId5"/>
    <sheet name="126" sheetId="6" r:id="rId6"/>
  </sheets>
  <definedNames>
    <definedName name="_xlnm.Print_Area" localSheetId="4">'124'!$A$1:$L$43</definedName>
    <definedName name="_xlnm.Print_Area" localSheetId="5">'126'!$A$1:$T$51</definedName>
  </definedNames>
  <calcPr fullCalcOnLoad="1"/>
</workbook>
</file>

<file path=xl/comments6.xml><?xml version="1.0" encoding="utf-8"?>
<comments xmlns="http://schemas.openxmlformats.org/spreadsheetml/2006/main">
  <authors>
    <author>Administrator</author>
  </authors>
  <commentList>
    <comment ref="O5" authorId="0">
      <text>
        <r>
          <rPr>
            <b/>
            <sz val="9"/>
            <rFont val="ＭＳ Ｐゴシック"/>
            <family val="3"/>
          </rPr>
          <t xml:space="preserve">m-myk:
</t>
        </r>
        <r>
          <rPr>
            <sz val="9"/>
            <rFont val="ＭＳ Ｐゴシック"/>
            <family val="3"/>
          </rPr>
          <t>ロシア込み</t>
        </r>
      </text>
    </comment>
    <comment ref="Q5" authorId="0">
      <text>
        <r>
          <rPr>
            <b/>
            <sz val="9"/>
            <rFont val="ＭＳ Ｐゴシック"/>
            <family val="3"/>
          </rPr>
          <t xml:space="preserve">m-myk:
</t>
        </r>
        <r>
          <rPr>
            <sz val="9"/>
            <rFont val="ＭＳ Ｐゴシック"/>
            <family val="3"/>
          </rPr>
          <t>中米込み</t>
        </r>
      </text>
    </comment>
    <comment ref="R5" authorId="0">
      <text>
        <r>
          <rPr>
            <b/>
            <sz val="9"/>
            <rFont val="ＭＳ Ｐゴシック"/>
            <family val="3"/>
          </rPr>
          <t xml:space="preserve">m-myk:
</t>
        </r>
        <r>
          <rPr>
            <sz val="9"/>
            <rFont val="ＭＳ Ｐゴシック"/>
            <family val="3"/>
          </rPr>
          <t>中東込み</t>
        </r>
      </text>
    </comment>
    <comment ref="J11" authorId="0">
      <text>
        <r>
          <rPr>
            <b/>
            <sz val="9"/>
            <rFont val="ＭＳ Ｐゴシック"/>
            <family val="3"/>
          </rPr>
          <t xml:space="preserve">m-myk:
</t>
        </r>
        <r>
          <rPr>
            <sz val="9"/>
            <rFont val="ＭＳ Ｐゴシック"/>
            <family val="3"/>
          </rPr>
          <t>002食用肉
003魚介類
004酪農品、鳥卵、ハチミツ
005その他動物性製品
006植物類
007食用野菜
008食用果実
009コーヒー豆、茶、香辛料
010穀物
011穀粉、加工穀物
012採油用種、工業用・医療用植物
013植物用樹脂及び植物エキス
014組物用植物
015油脂類
016動物性調製食料品
017糖類、砂糖菓子
018ココア調整品
019殻粉・でん粉調製品、ベーカリー製品
020植物調整品
021各種調製食料品
022飲料、アルコール、食酢</t>
        </r>
      </text>
    </comment>
    <comment ref="K14" authorId="0">
      <text>
        <r>
          <rPr>
            <b/>
            <sz val="9"/>
            <rFont val="ＭＳ Ｐゴシック"/>
            <family val="3"/>
          </rPr>
          <t xml:space="preserve">m-myk:
050:絹糸・絹織物
</t>
        </r>
        <r>
          <rPr>
            <sz val="9"/>
            <rFont val="ＭＳ Ｐゴシック"/>
            <family val="3"/>
          </rPr>
          <t xml:space="preserve">
</t>
        </r>
      </text>
    </comment>
    <comment ref="K15" authorId="0">
      <text>
        <r>
          <rPr>
            <b/>
            <sz val="9"/>
            <rFont val="ＭＳ Ｐゴシック"/>
            <family val="3"/>
          </rPr>
          <t>m-myk:
051:動物系繊維・織物</t>
        </r>
      </text>
    </comment>
    <comment ref="K16" authorId="0">
      <text>
        <r>
          <rPr>
            <b/>
            <sz val="9"/>
            <rFont val="ＭＳ Ｐゴシック"/>
            <family val="3"/>
          </rPr>
          <t>m-myk:</t>
        </r>
        <r>
          <rPr>
            <sz val="9"/>
            <rFont val="ＭＳ Ｐゴシック"/>
            <family val="3"/>
          </rPr>
          <t xml:space="preserve">
052綿糸・綿織物
053その他植物性繊維・織物</t>
        </r>
      </text>
    </comment>
    <comment ref="K17" authorId="0">
      <text>
        <r>
          <rPr>
            <b/>
            <sz val="9"/>
            <rFont val="ＭＳ Ｐゴシック"/>
            <family val="3"/>
          </rPr>
          <t>m-myk:</t>
        </r>
        <r>
          <rPr>
            <sz val="9"/>
            <rFont val="ＭＳ Ｐゴシック"/>
            <family val="3"/>
          </rPr>
          <t xml:space="preserve">
054人造長繊維・織物
055人造短繊維・織物
056特殊糸・網製品
059染め込ませた紡織用繊維製品</t>
        </r>
      </text>
    </comment>
    <comment ref="K18" authorId="0">
      <text>
        <r>
          <rPr>
            <b/>
            <sz val="9"/>
            <rFont val="ＭＳ Ｐゴシック"/>
            <family val="3"/>
          </rPr>
          <t>m-myk:</t>
        </r>
        <r>
          <rPr>
            <sz val="9"/>
            <rFont val="ＭＳ Ｐゴシック"/>
            <family val="3"/>
          </rPr>
          <t xml:space="preserve">
060メリヤス織物、クロセ織物
061衣類（メリヤス、クロセ編み）
062衣類（メリヤス、クロセ編み除く）
063紡織用繊維製品、中古衣類</t>
        </r>
      </text>
    </comment>
    <comment ref="K19" authorId="0">
      <text>
        <r>
          <rPr>
            <b/>
            <sz val="9"/>
            <rFont val="ＭＳ Ｐゴシック"/>
            <family val="3"/>
          </rPr>
          <t>m-myk:</t>
        </r>
        <r>
          <rPr>
            <sz val="9"/>
            <rFont val="ＭＳ Ｐゴシック"/>
            <family val="3"/>
          </rPr>
          <t xml:space="preserve">
057:床用敷物
058:その他織物
064:履物類
065:帽子類
066:傘、杖、むち類
067:羽毛製品、造花、人髪製品</t>
        </r>
      </text>
    </comment>
    <comment ref="J21" authorId="0">
      <text>
        <r>
          <rPr>
            <b/>
            <sz val="9"/>
            <rFont val="ＭＳ Ｐゴシック"/>
            <family val="3"/>
          </rPr>
          <t xml:space="preserve">m-myk:
</t>
        </r>
        <r>
          <rPr>
            <sz val="9"/>
            <rFont val="ＭＳ Ｐゴシック"/>
            <family val="3"/>
          </rPr>
          <t>047木材パルプ製品
048板紙製品
049印刷物</t>
        </r>
      </text>
    </comment>
    <comment ref="J23" authorId="0">
      <text>
        <r>
          <rPr>
            <b/>
            <sz val="9"/>
            <rFont val="ＭＳ Ｐゴシック"/>
            <family val="3"/>
          </rPr>
          <t>m-myk:</t>
        </r>
        <r>
          <rPr>
            <sz val="9"/>
            <rFont val="ＭＳ Ｐゴシック"/>
            <family val="3"/>
          </rPr>
          <t xml:space="preserve">
028:無機化学品
029:有機化学品
032:なめしエキス、染料エキス
033:香水、精油
034:石鹸、界面活性剤
036:火薬類、調整燃料
038:各種の化学工業生産品</t>
        </r>
      </text>
    </comment>
    <comment ref="J25" authorId="0">
      <text>
        <r>
          <rPr>
            <b/>
            <sz val="9"/>
            <rFont val="ＭＳ Ｐゴシック"/>
            <family val="3"/>
          </rPr>
          <t>m-myk:</t>
        </r>
        <r>
          <rPr>
            <sz val="9"/>
            <rFont val="ＭＳ Ｐゴシック"/>
            <family val="3"/>
          </rPr>
          <t xml:space="preserve">
069陶磁製品
070ガラス製品</t>
        </r>
      </text>
    </comment>
    <comment ref="J27" authorId="0">
      <text>
        <r>
          <rPr>
            <b/>
            <sz val="9"/>
            <rFont val="ＭＳ Ｐゴシック"/>
            <family val="3"/>
          </rPr>
          <t>m-myk:</t>
        </r>
        <r>
          <rPr>
            <sz val="9"/>
            <rFont val="ＭＳ Ｐゴシック"/>
            <family val="3"/>
          </rPr>
          <t xml:space="preserve">
071真珠、貴石、貴金属類
072鉄鋼
073鉄鋼製品
074銅製品
075ニッケル製品
076アルミニウム製品
078鉛製品
079亜鉛製品
080すず製品
081その他卑金属
082卑金属製工具・食器
083各種卑金属製品</t>
        </r>
      </text>
    </comment>
    <comment ref="K30" authorId="0">
      <text>
        <r>
          <rPr>
            <b/>
            <sz val="9"/>
            <rFont val="ＭＳ Ｐゴシック"/>
            <family val="3"/>
          </rPr>
          <t>m-myk:</t>
        </r>
        <r>
          <rPr>
            <sz val="9"/>
            <rFont val="ＭＳ Ｐゴシック"/>
            <family val="3"/>
          </rPr>
          <t xml:space="preserve">
084建設機械等の機械類
085電気機器、録音機、映像機械類</t>
        </r>
      </text>
    </comment>
    <comment ref="K31" authorId="0">
      <text>
        <r>
          <rPr>
            <b/>
            <sz val="9"/>
            <rFont val="ＭＳ Ｐゴシック"/>
            <family val="3"/>
          </rPr>
          <t>m-myk:</t>
        </r>
        <r>
          <rPr>
            <sz val="9"/>
            <rFont val="ＭＳ Ｐゴシック"/>
            <family val="3"/>
          </rPr>
          <t xml:space="preserve">
086陸上輸送機械（鉄道関係）
087陸上輸送機械（鉄道以外）
088航空輸送機械
089海上輸送機械</t>
        </r>
      </text>
    </comment>
    <comment ref="K32" authorId="0">
      <text>
        <r>
          <rPr>
            <sz val="9"/>
            <rFont val="ＭＳ Ｐゴシック"/>
            <family val="3"/>
          </rPr>
          <t>m-myk:
090精密機器</t>
        </r>
      </text>
    </comment>
    <comment ref="J35" authorId="0">
      <text>
        <r>
          <rPr>
            <b/>
            <sz val="9"/>
            <rFont val="ＭＳ Ｐゴシック"/>
            <family val="3"/>
          </rPr>
          <t>m-myk:</t>
        </r>
        <r>
          <rPr>
            <sz val="9"/>
            <rFont val="ＭＳ Ｐゴシック"/>
            <family val="3"/>
          </rPr>
          <t xml:space="preserve">
025塩、土石、セメント
026鉱石類</t>
        </r>
      </text>
    </comment>
    <comment ref="J37" authorId="0">
      <text>
        <r>
          <rPr>
            <b/>
            <sz val="9"/>
            <rFont val="ＭＳ Ｐゴシック"/>
            <family val="3"/>
          </rPr>
          <t>m-myk:</t>
        </r>
        <r>
          <rPr>
            <sz val="9"/>
            <rFont val="ＭＳ Ｐゴシック"/>
            <family val="3"/>
          </rPr>
          <t xml:space="preserve">
039プラスチック製品
040ゴム製品</t>
        </r>
      </text>
    </comment>
    <comment ref="J40" authorId="0">
      <text>
        <r>
          <rPr>
            <b/>
            <sz val="9"/>
            <rFont val="ＭＳ Ｐゴシック"/>
            <family val="3"/>
          </rPr>
          <t>m-myk:</t>
        </r>
        <r>
          <rPr>
            <sz val="9"/>
            <rFont val="ＭＳ Ｐゴシック"/>
            <family val="3"/>
          </rPr>
          <t xml:space="preserve">
001動物
023食品工業残留物
024たばこ類
027鉱物性燃料
030医療用品
031肥料
035タンパク系物質、ゼラチン
037写真用、映画用材料
041原皮、革
042皮革製品
043毛皮製品
044木材類
045コルク製品
046わら状材料
068石材製品
091時計及び部品
092楽器及び付属品
093武器及び付属品
094室内インテリア用品
095玩具、運動用具類
096雑品
097美術品
998ソフトウェア等</t>
        </r>
      </text>
    </comment>
  </commentList>
</comments>
</file>

<file path=xl/sharedStrings.xml><?xml version="1.0" encoding="utf-8"?>
<sst xmlns="http://schemas.openxmlformats.org/spreadsheetml/2006/main" count="642" uniqueCount="339">
  <si>
    <t>輸送用機器</t>
  </si>
  <si>
    <t>精密機器</t>
  </si>
  <si>
    <t>塩・その他鉱物</t>
  </si>
  <si>
    <t>プラスチック及びゴム</t>
  </si>
  <si>
    <t>－</t>
  </si>
  <si>
    <t>鳳珠郡</t>
  </si>
  <si>
    <t>能登町</t>
  </si>
  <si>
    <t>(1)</t>
  </si>
  <si>
    <t>(2)</t>
  </si>
  <si>
    <t>(3)</t>
  </si>
  <si>
    <t>（単位：万円）</t>
  </si>
  <si>
    <t>金 額 計</t>
  </si>
  <si>
    <t>ア ジ ア</t>
  </si>
  <si>
    <t>ヨーロッパ</t>
  </si>
  <si>
    <t>北アメリカ</t>
  </si>
  <si>
    <t>南アメリカ</t>
  </si>
  <si>
    <t>アフリカ</t>
  </si>
  <si>
    <t>オセアニア</t>
  </si>
  <si>
    <t>不   明</t>
  </si>
  <si>
    <t>食品加工品</t>
  </si>
  <si>
    <t>絹糸、絹織物</t>
  </si>
  <si>
    <t xml:space="preserve">毛織物  </t>
  </si>
  <si>
    <t xml:space="preserve">合繊織物  </t>
  </si>
  <si>
    <t>衣類</t>
  </si>
  <si>
    <t>繊維品その他</t>
  </si>
  <si>
    <t>陶磁製品</t>
  </si>
  <si>
    <t>飲　食　料　品　小　売　業</t>
  </si>
  <si>
    <t>各　種　食　料　品　小　売　業</t>
  </si>
  <si>
    <t>酒　　　小　　　売　　　業</t>
  </si>
  <si>
    <t>食　　肉　　小　　売　　業</t>
  </si>
  <si>
    <t>鮮　　魚　　小　　売　　業</t>
  </si>
  <si>
    <t xml:space="preserve">野 菜 ・ 果 実 小 売 業 </t>
  </si>
  <si>
    <t xml:space="preserve">菓 子 ・ パ ン 小 売 業 </t>
  </si>
  <si>
    <t>自動車小売業</t>
  </si>
  <si>
    <t>自転車小売業</t>
  </si>
  <si>
    <t>農耕用品小売業</t>
  </si>
  <si>
    <t>燃料小売業</t>
  </si>
  <si>
    <t>事　　　　　　業　　　　　　所　　　　　　数</t>
  </si>
  <si>
    <t>売 場 面 積（小売業のみ）</t>
  </si>
  <si>
    <t>2人以下</t>
  </si>
  <si>
    <t>スポーツ用品・がん具・娯楽用品・楽器小売業</t>
  </si>
  <si>
    <t>従業者数</t>
  </si>
  <si>
    <t>合　計</t>
  </si>
  <si>
    <t>市部計</t>
  </si>
  <si>
    <t>郡部計</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</si>
  <si>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</si>
  <si>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</si>
  <si>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</si>
  <si>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</si>
  <si>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</si>
  <si>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</si>
  <si>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</si>
  <si>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</si>
  <si>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</si>
  <si>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</si>
  <si>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</si>
  <si>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</si>
  <si>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</si>
  <si>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</si>
  <si>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</si>
  <si>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</si>
  <si>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事業所数</t>
  </si>
  <si>
    <t>白山市</t>
  </si>
  <si>
    <t>能美市</t>
  </si>
  <si>
    <t>宝達志水町</t>
  </si>
  <si>
    <t>中能登町</t>
  </si>
  <si>
    <t>（単位：㎡、％）</t>
  </si>
  <si>
    <t>１事業所当たり売場面積</t>
  </si>
  <si>
    <t>百貨店・総合スーパー</t>
  </si>
  <si>
    <t>その他の織物・衣服・身の回り品小売業</t>
  </si>
  <si>
    <t>計</t>
  </si>
  <si>
    <t>法　　人</t>
  </si>
  <si>
    <t>個　　人</t>
  </si>
  <si>
    <t>１０～</t>
  </si>
  <si>
    <t>２０～</t>
  </si>
  <si>
    <t>３０～</t>
  </si>
  <si>
    <t>５０～</t>
  </si>
  <si>
    <t>１００人</t>
  </si>
  <si>
    <t>１９人</t>
  </si>
  <si>
    <t>２９人</t>
  </si>
  <si>
    <t>４９人</t>
  </si>
  <si>
    <t>９９人</t>
  </si>
  <si>
    <t>以　　上</t>
  </si>
  <si>
    <t>合　　　　　　　　　計</t>
  </si>
  <si>
    <t>卸　　売　　業　　計</t>
  </si>
  <si>
    <t>-</t>
  </si>
  <si>
    <t xml:space="preserve">各 種 商 品 卸 売 業 </t>
  </si>
  <si>
    <t xml:space="preserve">繊 維・衣 服 等 卸 売 業 </t>
  </si>
  <si>
    <t>繊維品卸売業(衣服・身の回り品を除く)</t>
  </si>
  <si>
    <t>飲　食　料　品　卸　売　業</t>
  </si>
  <si>
    <t>農畜産物・水産物卸売業</t>
  </si>
  <si>
    <t xml:space="preserve">食 料・飲 料 卸 売 業 </t>
  </si>
  <si>
    <t>建 築 材 料 卸 売 業</t>
  </si>
  <si>
    <t>小　　　売　　　業　　　計</t>
  </si>
  <si>
    <t>各　種　商　品　小　売　業</t>
  </si>
  <si>
    <t>男　子　服　小　売　業</t>
  </si>
  <si>
    <t>婦 人・子 供 服 小 売 業</t>
  </si>
  <si>
    <t>（単位：人、万円、㎡）</t>
  </si>
  <si>
    <t>事　　　　　　業　　　　　　所　　　　　　　数</t>
  </si>
  <si>
    <t>就業者数</t>
  </si>
  <si>
    <t>従業者数</t>
  </si>
  <si>
    <t>年　  　間          商品販売額</t>
  </si>
  <si>
    <t>売 場 面 積</t>
  </si>
  <si>
    <t>2人以下</t>
  </si>
  <si>
    <t>（小売業のみ）</t>
  </si>
  <si>
    <t>建築材料・鉱物・金属材料等卸売業</t>
  </si>
  <si>
    <t>機械器具卸売業</t>
  </si>
  <si>
    <t>その他の卸売業</t>
  </si>
  <si>
    <t>織物・衣服・身の回り品小売業</t>
  </si>
  <si>
    <t>その他の織物･衣服･身の回り品小売業</t>
  </si>
  <si>
    <t>化学製品卸売業</t>
  </si>
  <si>
    <t>再生資源卸売業</t>
  </si>
  <si>
    <t>自動車卸売業</t>
  </si>
  <si>
    <t>電気機械器具卸売業</t>
  </si>
  <si>
    <t>その他の機械器具卸売業</t>
  </si>
  <si>
    <t>家具・建具・じゅう器等卸売業</t>
  </si>
  <si>
    <t>小売業計</t>
  </si>
  <si>
    <t>各種商品小売業</t>
  </si>
  <si>
    <t>織物・衣服・身の回り品小売業</t>
  </si>
  <si>
    <t>飲食料品小売業</t>
  </si>
  <si>
    <t>その他の小売業</t>
  </si>
  <si>
    <t>産業分類</t>
  </si>
  <si>
    <t>計</t>
  </si>
  <si>
    <t>８　時　間　未　満</t>
  </si>
  <si>
    <t>８時間以上10時間未満</t>
  </si>
  <si>
    <t>10時間以上12時間未満</t>
  </si>
  <si>
    <t>12時間以上14時間未満</t>
  </si>
  <si>
    <t>産　　　業　　　分　　　類</t>
  </si>
  <si>
    <t>売　場　面　積</t>
  </si>
  <si>
    <t>小　　売　　業　　計</t>
  </si>
  <si>
    <t>呉服・服地・寝具小売業</t>
  </si>
  <si>
    <t>男 子 服 小 売 業</t>
  </si>
  <si>
    <t>婦人・子供服小売業</t>
  </si>
  <si>
    <t>各種食料品小売業</t>
  </si>
  <si>
    <t>酒   小   売   業</t>
  </si>
  <si>
    <t>食  肉  小  売  業</t>
  </si>
  <si>
    <t>鮮  魚  小  売  業</t>
  </si>
  <si>
    <t>野菜・果実小売業</t>
  </si>
  <si>
    <t>菓子・パン小売業</t>
  </si>
  <si>
    <t>その他の飲食料品小売業</t>
  </si>
  <si>
    <t xml:space="preserve">自 動 車 小 売 業 </t>
  </si>
  <si>
    <t xml:space="preserve">自 転 車 小 売 業 </t>
  </si>
  <si>
    <t>家具・建具・畳小売業</t>
  </si>
  <si>
    <t>医薬品・化粧品小売業</t>
  </si>
  <si>
    <t xml:space="preserve">農 耕 用 品 小 売 業 </t>
  </si>
  <si>
    <t>燃  料  小  売  業</t>
  </si>
  <si>
    <t>書籍・文房具小売業</t>
  </si>
  <si>
    <t>ｽﾎﾟｰﾂ用品･がん具･娯楽用品･楽器小売業</t>
  </si>
  <si>
    <t>他に分類されない小売業</t>
  </si>
  <si>
    <t>各種商品小売業</t>
  </si>
  <si>
    <t>飲食料品小売業</t>
  </si>
  <si>
    <t>事　業　所　数</t>
  </si>
  <si>
    <t>事　　　　　　　　　　　　業　　　　　　　　　　　　所　　　　　　　　　　　　数</t>
  </si>
  <si>
    <t>１１　　　商　　　　業　　　　及　　　　び　　　　貿　　　　易</t>
  </si>
  <si>
    <t>産　　　　業　　　　分　　　　類</t>
  </si>
  <si>
    <t>従　業　者　数</t>
  </si>
  <si>
    <t>年　間　商　品　販　売　額</t>
  </si>
  <si>
    <t>構　成　比</t>
  </si>
  <si>
    <t>実  数</t>
  </si>
  <si>
    <t>増減率</t>
  </si>
  <si>
    <t>合計</t>
  </si>
  <si>
    <t>卸売業計</t>
  </si>
  <si>
    <t>120　商業及び貿易</t>
  </si>
  <si>
    <t>122　商業及び貿易</t>
  </si>
  <si>
    <t>124　商業及び貿易</t>
  </si>
  <si>
    <t>６９　　商　　　　　　　　　　　　　　　　　業</t>
  </si>
  <si>
    <t>６９　　　　商　　　　　　　　　　　　　　業（つ　づ　き）</t>
  </si>
  <si>
    <t>６９　　商                     業 （つ づ き）</t>
  </si>
  <si>
    <t>６９　　商                        業 （つ づ き）</t>
  </si>
  <si>
    <t>６９　　商                       業 （つ づ き）</t>
  </si>
  <si>
    <t>６９　　商                    業 （つ づ き）</t>
  </si>
  <si>
    <t>７１　　品 目 別 仕 向 地 域 別 輸 出 実 績</t>
  </si>
  <si>
    <t>118　商業及び貿易</t>
  </si>
  <si>
    <t>116　商業及び貿易</t>
  </si>
  <si>
    <t>商業及び貿易　117</t>
  </si>
  <si>
    <t>（単位：人、百万円、％）</t>
  </si>
  <si>
    <t>実  　　　数</t>
  </si>
  <si>
    <t>石油・鉱物卸売業</t>
  </si>
  <si>
    <t>鉄鋼製品卸売業</t>
  </si>
  <si>
    <t>非鉄金属卸売業</t>
  </si>
  <si>
    <t>産業機械器具卸売業</t>
  </si>
  <si>
    <t>機械器具小売業</t>
  </si>
  <si>
    <t>無店舗小売業</t>
  </si>
  <si>
    <t>注　　事業所計には営業時間不詳の事業所も含まれるため、各項目の小計とは一致しない。</t>
  </si>
  <si>
    <t>100.0</t>
  </si>
  <si>
    <t>終　　日　　営　　業</t>
  </si>
  <si>
    <t>その他の各種商品小売業　　　　　　（従業者が常時50人未満のもの）</t>
  </si>
  <si>
    <t>機械器具小売業（自動車自転車を除く）</t>
  </si>
  <si>
    <t>じゅう器小売業</t>
  </si>
  <si>
    <t>写真機・時計・眼鏡小売業</t>
  </si>
  <si>
    <t>紙・紙製品卸売業</t>
  </si>
  <si>
    <t>その他の各種商品小売業(従業者が常時50人未満のもの)</t>
  </si>
  <si>
    <t>機械器具小売業</t>
  </si>
  <si>
    <t>機械器具小売業（自動車自転車を除く）</t>
  </si>
  <si>
    <t>その他の小売業</t>
  </si>
  <si>
    <t>無店舗小売業</t>
  </si>
  <si>
    <t>通信販売・訪問販売小売業</t>
  </si>
  <si>
    <t>自動販売機による小売業</t>
  </si>
  <si>
    <t>その他の無店舗小売業</t>
  </si>
  <si>
    <t>野々市市</t>
  </si>
  <si>
    <t>売　場　面　積</t>
  </si>
  <si>
    <t>年　間　商　品　　　　販　　売　　額</t>
  </si>
  <si>
    <t>　　２６</t>
  </si>
  <si>
    <t>　　２７</t>
  </si>
  <si>
    <t>　　２８</t>
  </si>
  <si>
    <t>１</t>
  </si>
  <si>
    <t>２</t>
  </si>
  <si>
    <t>繊    維    品</t>
  </si>
  <si>
    <t>―</t>
  </si>
  <si>
    <t xml:space="preserve">植物性繊維・織物 </t>
  </si>
  <si>
    <t>(4)</t>
  </si>
  <si>
    <t>(5)</t>
  </si>
  <si>
    <t>(6)</t>
  </si>
  <si>
    <t>３</t>
  </si>
  <si>
    <t xml:space="preserve">紙 製 品・印 刷 </t>
  </si>
  <si>
    <t>４</t>
  </si>
  <si>
    <t>化  学  製  品</t>
  </si>
  <si>
    <t>５</t>
  </si>
  <si>
    <t>６</t>
  </si>
  <si>
    <t>鉄  鋼 ・ 金  属</t>
  </si>
  <si>
    <t>７</t>
  </si>
  <si>
    <t>機  械  器  具</t>
  </si>
  <si>
    <t>機械・電気機器</t>
  </si>
  <si>
    <t>８</t>
  </si>
  <si>
    <t>９</t>
  </si>
  <si>
    <t>そ　　の　　他</t>
  </si>
  <si>
    <t xml:space="preserve">比　　　　　率(％) </t>
  </si>
  <si>
    <t>注　  四捨五入の関係で合計と内訳が合わない場合がある。</t>
  </si>
  <si>
    <t>資料　石川県産業政策課・ジェトロ金沢「2016年石川県貿易・海外投資活動実態調査報告書」</t>
  </si>
  <si>
    <t>126　商業及び貿易</t>
  </si>
  <si>
    <t>商業及び貿易 127</t>
  </si>
  <si>
    <t>７０　　百 貨 店 及 び ス ー パ ー 売 上 高</t>
  </si>
  <si>
    <t>（単位：百万円）</t>
  </si>
  <si>
    <t>年次及び月次</t>
  </si>
  <si>
    <t>事業所数</t>
  </si>
  <si>
    <t>総　　　額</t>
  </si>
  <si>
    <t>紳士服・　　洋　　品</t>
  </si>
  <si>
    <t>身の回り品　</t>
  </si>
  <si>
    <t>　２５</t>
  </si>
  <si>
    <t>　２６</t>
  </si>
  <si>
    <t>　２７</t>
  </si>
  <si>
    <t xml:space="preserve">      　２</t>
  </si>
  <si>
    <t xml:space="preserve">      　　３　</t>
  </si>
  <si>
    <t xml:space="preserve">      　　４　</t>
  </si>
  <si>
    <t>　</t>
  </si>
  <si>
    <t xml:space="preserve">      　　５　</t>
  </si>
  <si>
    <t xml:space="preserve">      　　６　</t>
  </si>
  <si>
    <t>　   　　 ７　</t>
  </si>
  <si>
    <t>　  　　  ８　</t>
  </si>
  <si>
    <t>　   　　 ９　</t>
  </si>
  <si>
    <t>　</t>
  </si>
  <si>
    <t>年次及び月次</t>
  </si>
  <si>
    <t>家　　具</t>
  </si>
  <si>
    <t>家庭用品</t>
  </si>
  <si>
    <t>その他の　　　　商　　品</t>
  </si>
  <si>
    <t>食堂・喫茶</t>
  </si>
  <si>
    <t xml:space="preserve">      　２</t>
  </si>
  <si>
    <t xml:space="preserve">      　　３　</t>
  </si>
  <si>
    <t xml:space="preserve">      　　４　</t>
  </si>
  <si>
    <t xml:space="preserve"> </t>
  </si>
  <si>
    <t xml:space="preserve">      　　５　</t>
  </si>
  <si>
    <t>　　</t>
  </si>
  <si>
    <t>資料　経済産業省経済産業政策局調査統計部「商業販売統計年報」</t>
  </si>
  <si>
    <t>平成２４年</t>
  </si>
  <si>
    <t>２６年</t>
  </si>
  <si>
    <t>対平成２４年増減</t>
  </si>
  <si>
    <t>各種商品卸売業</t>
  </si>
  <si>
    <t>繊維・衣服等卸売業</t>
  </si>
  <si>
    <t>飲食料品卸売業</t>
  </si>
  <si>
    <t>建築材料，鉱物・金属材料等卸売業</t>
  </si>
  <si>
    <t>機械器具卸売業</t>
  </si>
  <si>
    <t>その他の卸売業</t>
  </si>
  <si>
    <t>　２　平成24年の事業所数・従業者数は2月1日現在である。</t>
  </si>
  <si>
    <t>　３　管理、補助的経済活動のみを行う事業所、産業細分類が格付不能の事業所、卸売の商品販売額（仲立手数料を除く）、小売の商品販売額及び仲立手数料のいずれの金額も無い事業所は含まない。（以降表同じ）</t>
  </si>
  <si>
    <t>　４　従業者とは「個人業主」「無給家族従業者」「有給役員」「常用雇用者」の計をいい、「臨時雇用者」は含めない。（以降表同じ）</t>
  </si>
  <si>
    <t>　５　年間商品販売額は、調査年の前年の暦年を把握。（以降表同じ）</t>
  </si>
  <si>
    <t>資料　経済産業省「平成26年商業統計調査」、総務省統計局・経済産業省「平成24年経済センサス-活動調査」</t>
  </si>
  <si>
    <t>資料　経済産業省「平成26年商業統計調査」</t>
  </si>
  <si>
    <t>商業及び貿易 119</t>
  </si>
  <si>
    <t>構　　　成　　　比</t>
  </si>
  <si>
    <t>対平成２４年増　減　率</t>
  </si>
  <si>
    <t>平成２４年</t>
  </si>
  <si>
    <t>２６年</t>
  </si>
  <si>
    <t>靴・履物小売業</t>
  </si>
  <si>
    <t>　２　平成24年の事業所数・売場面積は2月1日現在である。</t>
  </si>
  <si>
    <t>資料　経済産業省「平成26年商業統計調査」、総務省統計局・経済産業省「平成24年経済センサス-活動調査」</t>
  </si>
  <si>
    <t>商業及び貿易 121</t>
  </si>
  <si>
    <t>産　　　　業　　　　分　　　　類</t>
  </si>
  <si>
    <t>３～４人</t>
  </si>
  <si>
    <t>５～９人</t>
  </si>
  <si>
    <t>衣服卸売業</t>
  </si>
  <si>
    <t>身の回り品卸売業</t>
  </si>
  <si>
    <t>医薬品・化粧品等卸売業</t>
  </si>
  <si>
    <t>他に分類されない卸売業</t>
  </si>
  <si>
    <t>注１　必要な事項の数値が得られた事業所を対象として集計した。</t>
  </si>
  <si>
    <t>商業及び貿易 123</t>
  </si>
  <si>
    <t>産　　　　　業　　　　　分　　　　　類</t>
  </si>
  <si>
    <t>靴・履  物 小 売 業</t>
  </si>
  <si>
    <t>じゅう器小売業</t>
  </si>
  <si>
    <t>書籍・文房具小売業</t>
  </si>
  <si>
    <t>商業及び貿易 125</t>
  </si>
  <si>
    <t>　</t>
  </si>
  <si>
    <t>（単位：人、万円、㎡）</t>
  </si>
  <si>
    <t>合　　　　　　　　計</t>
  </si>
  <si>
    <t>かほく市</t>
  </si>
  <si>
    <t>　２５</t>
  </si>
  <si>
    <t>　２７</t>
  </si>
  <si>
    <t>　２８</t>
  </si>
  <si>
    <t>平成２８年１月</t>
  </si>
  <si>
    <t>平成２８年１月</t>
  </si>
  <si>
    <t xml:space="preserve">     　 10</t>
  </si>
  <si>
    <t xml:space="preserve">     　 11</t>
  </si>
  <si>
    <t xml:space="preserve">     　 12</t>
  </si>
  <si>
    <t xml:space="preserve">     　 10</t>
  </si>
  <si>
    <t xml:space="preserve">（１）　産 業 分 類 中 分 類 別 事 業 所 数 、 従 業 者 数 、 年 間 商 品 販 売 額 （平成２６年７月１日現在） </t>
  </si>
  <si>
    <t>注１　必要な事項の数値が得られた事業所を対象として集計した。</t>
  </si>
  <si>
    <t>（２）　　小  売  業  の  産　業　分　類　中　分　類　別　営　業　時　間　階　級　別　事　業　所　数（平成２６年７月１日現在）</t>
  </si>
  <si>
    <t>14時間以上24時間未満</t>
  </si>
  <si>
    <t>（時間階級別構成比）(％)</t>
  </si>
  <si>
    <t>（産業別構成比）(％)</t>
  </si>
  <si>
    <t xml:space="preserve">（３）　小　売　業　の　産  業  分　類　小　分  類  別  売  場  面  積 （平成２６年７月１日現在） </t>
  </si>
  <si>
    <t xml:space="preserve">経 営 組 織 </t>
  </si>
  <si>
    <t>従　　業　　者　　規　　模　</t>
  </si>
  <si>
    <t>　２　従業者とは、「個人事業主及び無給家族従業者」、「有給役員」、「常用雇用者」の計をいい、従業者に「臨時雇用者」及び「出向・派遣受入者」を合わせ、「従業者、臨時雇用者」のうち他への出向または派遣事業者を除いたものを就業者とする。</t>
  </si>
  <si>
    <t>（４）　産業分類小分類別、経営組織別及び従業者規模別事業所数、就業者数、従業者数、年間商品販売額及び売場面積（平成２６年７月１日現在）</t>
  </si>
  <si>
    <t>従　　業　　者　　規　　模　　</t>
  </si>
  <si>
    <t>（４）　産業分類小分類別、経営組織別及び従業者規模別事業所数、就業者数、従業者数、年間商品販売額及び売場面積（平成２６年７月１日現在）（つづき）</t>
  </si>
  <si>
    <t>年　 　 間          商品販売額</t>
  </si>
  <si>
    <t>卸　　売　　業　　</t>
  </si>
  <si>
    <t>小　　　　　売　　　　　業　　　　　</t>
  </si>
  <si>
    <t>（５）　市町別、卸売業、小売業別事業所数、従業者数、年間商品販売額及び売場面積（平成２６年７月１日現在）</t>
  </si>
  <si>
    <t>市　町　</t>
  </si>
  <si>
    <t>婦人・子供服・洋  品</t>
  </si>
  <si>
    <t>その他の
衣 料 品</t>
  </si>
  <si>
    <t>年　　次　　及　　び　　　　　　　　　品　　　 目　　　 別</t>
  </si>
  <si>
    <t>平成 ２４ 年</t>
  </si>
  <si>
    <t>飲 食 料 品</t>
  </si>
  <si>
    <t>家庭用電気             機械器具</t>
  </si>
  <si>
    <t>平成 ２４ 年</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</si>
</sst>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0.00000"/>
    <numFmt numFmtId="179" formatCode="0.0000"/>
    <numFmt numFmtId="180" formatCode="0.000"/>
    <numFmt numFmtId="181" formatCode="0.0_ ;[Red]\-0.0\ "/>
    <numFmt numFmtId="182" formatCode="0.0%"/>
    <numFmt numFmtId="183" formatCode="0.0_);[Red]\(0.0\)"/>
    <numFmt numFmtId="184" formatCode="#,##0.0;[Red]\-#,##0.0"/>
    <numFmt numFmtId="185" formatCode="#,##0_);\(#,##0\)"/>
    <numFmt numFmtId="186" formatCode="#,##0_ ;[Red]\-#,##0\ "/>
    <numFmt numFmtId="187" formatCode="#,##0.000;[Red]\-#,##0.000"/>
    <numFmt numFmtId="188" formatCode="#,##0.0000;[Red]\-#,##0.0000"/>
    <numFmt numFmtId="189" formatCode="0.000000000000_);[Red]\(0.000000000000\)"/>
    <numFmt numFmtId="190" formatCode="#,##0.0;\-#,##0.0"/>
    <numFmt numFmtId="191" formatCode="0.0;[Red]0.0"/>
    <numFmt numFmtId="192" formatCode="#,##0.0_ ;[Red]\-#,##0.0\ "/>
    <numFmt numFmtId="193" formatCode="#,##0_ "/>
    <numFmt numFmtId="194" formatCode="#,##0_);[Red]\(#,##0\)"/>
    <numFmt numFmtId="195" formatCode="#,##0.0_);\(#,##0.0\)"/>
    <numFmt numFmtId="196" formatCode="#,##0.0_);[Red]\(#,##0.0\)"/>
    <numFmt numFmtId="197" formatCode="#,##0.0;[Red]#,##0.0"/>
    <numFmt numFmtId="198" formatCode="#,##0.0;&quot;▲ &quot;#,##0.0"/>
    <numFmt numFmtId="199" formatCode="#,##0;[Red]#,##0"/>
    <numFmt numFmtId="200" formatCode="0.0_ "/>
    <numFmt numFmtId="201" formatCode="#,##0.0_ "/>
    <numFmt numFmtId="202" formatCode="#,##0.0"/>
    <numFmt numFmtId="203" formatCode="0_ "/>
    <numFmt numFmtId="204" formatCode="#,##0.0;&quot;△ &quot;#,##0.0"/>
    <numFmt numFmtId="205" formatCode="#,##0;&quot;△ &quot;#,##0"/>
    <numFmt numFmtId="206" formatCode="0.0;&quot;△ &quot;0.0"/>
    <numFmt numFmtId="207" formatCode="0;_萁"/>
    <numFmt numFmtId="208" formatCode="0_);\(0\)"/>
    <numFmt numFmtId="209" formatCode="0_);[Red]\(0\)"/>
    <numFmt numFmtId="210" formatCode="0.00000000"/>
    <numFmt numFmtId="211" formatCode="0.0000000"/>
  </numFmts>
  <fonts count="81">
    <font>
      <sz val="12"/>
      <name val="ＭＳ 明朝"/>
      <family val="1"/>
    </font>
    <font>
      <u val="single"/>
      <sz val="9"/>
      <color indexed="12"/>
      <name val="ＭＳ 明朝"/>
      <family val="1"/>
    </font>
    <font>
      <u val="single"/>
      <sz val="9"/>
      <color indexed="36"/>
      <name val="ＭＳ 明朝"/>
      <family val="1"/>
    </font>
    <font>
      <sz val="6"/>
      <name val="ＭＳ Ｐ明朝"/>
      <family val="1"/>
    </font>
    <font>
      <sz val="14"/>
      <name val="ＭＳ ゴシック"/>
      <family val="3"/>
    </font>
    <font>
      <b/>
      <sz val="12"/>
      <name val="ＭＳ ゴシック"/>
      <family val="3"/>
    </font>
    <font>
      <sz val="12"/>
      <name val="ＭＳ ゴシック"/>
      <family val="3"/>
    </font>
    <font>
      <sz val="6"/>
      <name val="ＭＳ 明朝"/>
      <family val="1"/>
    </font>
    <font>
      <b/>
      <sz val="12"/>
      <name val="ＭＳ 明朝"/>
      <family val="1"/>
    </font>
    <font>
      <b/>
      <sz val="14"/>
      <name val="ＭＳ 明朝"/>
      <family val="1"/>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明朝"/>
      <family val="1"/>
    </font>
    <font>
      <sz val="12"/>
      <color indexed="8"/>
      <name val="ＭＳ 明朝"/>
      <family val="1"/>
    </font>
    <font>
      <sz val="11"/>
      <color indexed="8"/>
      <name val="ＭＳ 明朝"/>
      <family val="1"/>
    </font>
    <font>
      <strike/>
      <sz val="12"/>
      <color indexed="10"/>
      <name val="ＭＳ 明朝"/>
      <family val="1"/>
    </font>
    <font>
      <strike/>
      <sz val="12"/>
      <color indexed="10"/>
      <name val="ＭＳ Ｐゴシック"/>
      <family val="3"/>
    </font>
    <font>
      <sz val="12"/>
      <color indexed="10"/>
      <name val="ＭＳ ゴシック"/>
      <family val="3"/>
    </font>
    <font>
      <sz val="10"/>
      <color indexed="8"/>
      <name val="ＭＳ 明朝"/>
      <family val="1"/>
    </font>
    <font>
      <b/>
      <sz val="16"/>
      <color indexed="8"/>
      <name val="ＭＳ ゴシック"/>
      <family val="3"/>
    </font>
    <font>
      <b/>
      <sz val="14"/>
      <color indexed="8"/>
      <name val="ＭＳ ゴシック"/>
      <family val="3"/>
    </font>
    <font>
      <b/>
      <sz val="12"/>
      <color indexed="8"/>
      <name val="ＭＳ ゴシック"/>
      <family val="3"/>
    </font>
    <font>
      <sz val="14"/>
      <color indexed="8"/>
      <name val="ＭＳ ゴシック"/>
      <family val="3"/>
    </font>
    <font>
      <strike/>
      <sz val="12"/>
      <color indexed="8"/>
      <name val="ＭＳ 明朝"/>
      <family val="1"/>
    </font>
    <font>
      <b/>
      <strike/>
      <sz val="12"/>
      <color indexed="8"/>
      <name val="ＭＳ Ｐゴシック"/>
      <family val="3"/>
    </font>
    <font>
      <strike/>
      <sz val="12"/>
      <color indexed="8"/>
      <name val="ＭＳ Ｐゴシック"/>
      <family val="3"/>
    </font>
    <font>
      <b/>
      <sz val="1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theme="1"/>
      <name val="ＭＳ 明朝"/>
      <family val="1"/>
    </font>
    <font>
      <sz val="11"/>
      <color theme="1"/>
      <name val="ＭＳ 明朝"/>
      <family val="1"/>
    </font>
    <font>
      <sz val="12"/>
      <color rgb="FFFF0000"/>
      <name val="ＭＳ 明朝"/>
      <family val="1"/>
    </font>
    <font>
      <strike/>
      <sz val="12"/>
      <color rgb="FFFF0000"/>
      <name val="ＭＳ 明朝"/>
      <family val="1"/>
    </font>
    <font>
      <strike/>
      <sz val="12"/>
      <color rgb="FFFF0000"/>
      <name val="ＭＳ Ｐゴシック"/>
      <family val="3"/>
    </font>
    <font>
      <sz val="12"/>
      <color rgb="FFFF0000"/>
      <name val="ＭＳ ゴシック"/>
      <family val="3"/>
    </font>
    <font>
      <b/>
      <sz val="12"/>
      <color theme="1"/>
      <name val="ＭＳ ゴシック"/>
      <family val="3"/>
    </font>
    <font>
      <sz val="14"/>
      <color theme="1"/>
      <name val="ＭＳ ゴシック"/>
      <family val="3"/>
    </font>
    <font>
      <strike/>
      <sz val="12"/>
      <color theme="1"/>
      <name val="ＭＳ 明朝"/>
      <family val="1"/>
    </font>
    <font>
      <b/>
      <strike/>
      <sz val="12"/>
      <color theme="1"/>
      <name val="ＭＳ Ｐゴシック"/>
      <family val="3"/>
    </font>
    <font>
      <strike/>
      <sz val="12"/>
      <color theme="1"/>
      <name val="ＭＳ Ｐゴシック"/>
      <family val="3"/>
    </font>
    <font>
      <b/>
      <sz val="16"/>
      <color theme="1"/>
      <name val="ＭＳ ゴシック"/>
      <family val="3"/>
    </font>
    <font>
      <b/>
      <sz val="14"/>
      <color theme="1"/>
      <name val="ＭＳ ゴシック"/>
      <family val="3"/>
    </font>
    <font>
      <sz val="10"/>
      <color theme="1"/>
      <name val="ＭＳ 明朝"/>
      <family val="1"/>
    </font>
    <font>
      <b/>
      <sz val="12"/>
      <color theme="1"/>
      <name val="ＭＳ 明朝"/>
      <family val="1"/>
    </font>
    <font>
      <sz val="9"/>
      <color theme="1"/>
      <name val="ＭＳ 明朝"/>
      <family val="1"/>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border>
    <border>
      <left>
        <color indexed="63"/>
      </left>
      <right style="thin"/>
      <top style="medium">
        <color indexed="8"/>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color indexed="8"/>
      </top>
      <bottom style="thin">
        <color indexed="8"/>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405">
    <xf numFmtId="0" fontId="0" fillId="0" borderId="0" xfId="0" applyAlignment="1">
      <alignment/>
    </xf>
    <xf numFmtId="0" fontId="4" fillId="0" borderId="0" xfId="0" applyFont="1" applyFill="1" applyBorder="1" applyAlignment="1" applyProtection="1">
      <alignment horizontal="center" vertical="center"/>
      <protection/>
    </xf>
    <xf numFmtId="0" fontId="9" fillId="0" borderId="0" xfId="0" applyFont="1" applyFill="1" applyAlignment="1">
      <alignment horizontal="center" vertical="center"/>
    </xf>
    <xf numFmtId="201" fontId="4" fillId="0" borderId="0" xfId="0" applyNumberFormat="1" applyFont="1" applyFill="1" applyAlignment="1">
      <alignment horizontal="center" vertical="center"/>
    </xf>
    <xf numFmtId="0" fontId="0" fillId="0" borderId="0" xfId="0" applyFont="1" applyFill="1" applyAlignment="1">
      <alignment vertical="top"/>
    </xf>
    <xf numFmtId="201" fontId="0" fillId="0" borderId="0" xfId="0" applyNumberFormat="1" applyFont="1" applyFill="1" applyAlignment="1">
      <alignment vertical="top"/>
    </xf>
    <xf numFmtId="193" fontId="0" fillId="0" borderId="0" xfId="0" applyNumberFormat="1" applyFont="1" applyFill="1" applyAlignment="1">
      <alignment vertical="top"/>
    </xf>
    <xf numFmtId="0" fontId="0" fillId="0" borderId="0" xfId="0" applyFont="1" applyFill="1" applyAlignment="1">
      <alignment vertical="center"/>
    </xf>
    <xf numFmtId="193" fontId="0" fillId="0" borderId="0" xfId="0" applyNumberFormat="1" applyFont="1" applyFill="1" applyBorder="1" applyAlignment="1" applyProtection="1">
      <alignment horizontal="center" vertical="center"/>
      <protection/>
    </xf>
    <xf numFmtId="201"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93" fontId="0" fillId="0" borderId="0" xfId="0" applyNumberFormat="1" applyFont="1" applyFill="1" applyAlignment="1">
      <alignment vertical="center"/>
    </xf>
    <xf numFmtId="201" fontId="0" fillId="0" borderId="0" xfId="0" applyNumberFormat="1" applyFont="1" applyFill="1" applyAlignment="1">
      <alignment vertical="center"/>
    </xf>
    <xf numFmtId="0" fontId="0" fillId="0" borderId="0" xfId="0" applyFont="1" applyFill="1" applyAlignment="1" applyProtection="1">
      <alignment vertical="center"/>
      <protection/>
    </xf>
    <xf numFmtId="193" fontId="0" fillId="0" borderId="0" xfId="0" applyNumberFormat="1" applyFont="1" applyFill="1" applyBorder="1" applyAlignment="1" applyProtection="1">
      <alignment horizontal="right" vertical="center"/>
      <protection/>
    </xf>
    <xf numFmtId="0" fontId="8"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lignment vertical="center"/>
    </xf>
    <xf numFmtId="194" fontId="8" fillId="0" borderId="0" xfId="0" applyNumberFormat="1" applyFont="1" applyFill="1" applyAlignment="1">
      <alignment vertical="center"/>
    </xf>
    <xf numFmtId="37"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193" fontId="6" fillId="0" borderId="0"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vertical="center"/>
      <protection/>
    </xf>
    <xf numFmtId="193" fontId="5"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38" fontId="63" fillId="0" borderId="10" xfId="52" applyFont="1" applyFill="1" applyBorder="1" applyAlignment="1">
      <alignment vertical="center"/>
    </xf>
    <xf numFmtId="38" fontId="63" fillId="0" borderId="0" xfId="52" applyFont="1" applyFill="1" applyBorder="1" applyAlignment="1">
      <alignment vertical="center"/>
    </xf>
    <xf numFmtId="0" fontId="64" fillId="0" borderId="0" xfId="0" applyFont="1" applyFill="1" applyBorder="1" applyAlignment="1" quotePrefix="1">
      <alignment horizontal="center" vertical="center"/>
    </xf>
    <xf numFmtId="0" fontId="64" fillId="0" borderId="0" xfId="0" applyFont="1" applyFill="1" applyBorder="1" applyAlignment="1">
      <alignment vertical="center"/>
    </xf>
    <xf numFmtId="38" fontId="64" fillId="0" borderId="10" xfId="52" applyFont="1" applyFill="1" applyBorder="1" applyAlignment="1">
      <alignment horizontal="right" vertical="center"/>
    </xf>
    <xf numFmtId="38" fontId="64" fillId="0" borderId="0" xfId="52" applyFont="1" applyFill="1" applyBorder="1" applyAlignment="1">
      <alignment horizontal="right" vertical="center"/>
    </xf>
    <xf numFmtId="193" fontId="64" fillId="0" borderId="11" xfId="0" applyNumberFormat="1" applyFont="1" applyFill="1" applyBorder="1" applyAlignment="1">
      <alignment vertical="center"/>
    </xf>
    <xf numFmtId="38" fontId="64" fillId="0" borderId="10" xfId="52" applyFont="1" applyFill="1" applyBorder="1" applyAlignment="1">
      <alignment vertical="center"/>
    </xf>
    <xf numFmtId="38" fontId="64" fillId="0" borderId="0" xfId="52" applyFont="1" applyFill="1" applyBorder="1" applyAlignment="1">
      <alignment vertical="center"/>
    </xf>
    <xf numFmtId="0" fontId="64" fillId="0" borderId="0" xfId="0" applyFont="1" applyFill="1" applyBorder="1" applyAlignment="1">
      <alignment horizontal="center" vertical="center"/>
    </xf>
    <xf numFmtId="193" fontId="64" fillId="0" borderId="11" xfId="0" applyNumberFormat="1" applyFont="1" applyFill="1" applyBorder="1" applyAlignment="1">
      <alignment horizontal="distributed" vertical="center"/>
    </xf>
    <xf numFmtId="0" fontId="64" fillId="0" borderId="0" xfId="0" applyFont="1" applyFill="1" applyAlignment="1">
      <alignment vertical="center"/>
    </xf>
    <xf numFmtId="0" fontId="64" fillId="0" borderId="0" xfId="0" applyFont="1" applyFill="1" applyAlignment="1" applyProtection="1">
      <alignment vertical="center"/>
      <protection/>
    </xf>
    <xf numFmtId="193" fontId="64" fillId="0" borderId="0" xfId="0" applyNumberFormat="1" applyFont="1" applyFill="1" applyAlignment="1" applyProtection="1">
      <alignment vertical="center"/>
      <protection/>
    </xf>
    <xf numFmtId="0" fontId="65" fillId="0" borderId="0" xfId="0" applyFont="1" applyFill="1" applyBorder="1" applyAlignment="1">
      <alignment vertical="center"/>
    </xf>
    <xf numFmtId="0" fontId="64" fillId="0" borderId="12" xfId="0" applyFont="1" applyFill="1" applyBorder="1" applyAlignment="1">
      <alignment horizontal="center" vertical="center"/>
    </xf>
    <xf numFmtId="38" fontId="64" fillId="0" borderId="13" xfId="52" applyFont="1" applyFill="1" applyBorder="1" applyAlignment="1">
      <alignment vertical="center"/>
    </xf>
    <xf numFmtId="38" fontId="64" fillId="0" borderId="14" xfId="52" applyFont="1" applyFill="1" applyBorder="1" applyAlignment="1">
      <alignment vertical="center"/>
    </xf>
    <xf numFmtId="38" fontId="64" fillId="0" borderId="14" xfId="52" applyFont="1" applyFill="1" applyBorder="1" applyAlignment="1">
      <alignment horizontal="right" vertical="center"/>
    </xf>
    <xf numFmtId="193" fontId="64" fillId="0" borderId="0" xfId="0" applyNumberFormat="1" applyFont="1" applyFill="1" applyAlignment="1">
      <alignment vertical="center"/>
    </xf>
    <xf numFmtId="201" fontId="64"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8" fontId="0" fillId="0" borderId="0" xfId="0" applyNumberFormat="1" applyFont="1" applyFill="1" applyAlignment="1">
      <alignment vertical="center"/>
    </xf>
    <xf numFmtId="193" fontId="0" fillId="0" borderId="0" xfId="0" applyNumberFormat="1" applyFont="1" applyFill="1" applyAlignment="1" applyProtection="1">
      <alignment vertical="center"/>
      <protection/>
    </xf>
    <xf numFmtId="201" fontId="0" fillId="0" borderId="0" xfId="0" applyNumberFormat="1" applyFont="1" applyFill="1" applyBorder="1" applyAlignment="1">
      <alignment vertical="center"/>
    </xf>
    <xf numFmtId="0" fontId="64" fillId="0" borderId="15" xfId="0" applyFont="1" applyFill="1" applyBorder="1" applyAlignment="1">
      <alignment horizontal="distributed" vertical="center"/>
    </xf>
    <xf numFmtId="0" fontId="66" fillId="0" borderId="0" xfId="0" applyFont="1" applyFill="1" applyAlignment="1">
      <alignment vertical="center"/>
    </xf>
    <xf numFmtId="0" fontId="67" fillId="0" borderId="0" xfId="0" applyFont="1" applyFill="1" applyAlignment="1">
      <alignment vertical="center"/>
    </xf>
    <xf numFmtId="0" fontId="0" fillId="0" borderId="0" xfId="0" applyFont="1" applyFill="1" applyAlignment="1">
      <alignment/>
    </xf>
    <xf numFmtId="193" fontId="0" fillId="0" borderId="0" xfId="0" applyNumberFormat="1" applyFont="1" applyFill="1" applyAlignment="1">
      <alignment/>
    </xf>
    <xf numFmtId="201" fontId="0" fillId="0" borderId="0" xfId="0" applyNumberFormat="1" applyFont="1" applyFill="1" applyAlignment="1">
      <alignment/>
    </xf>
    <xf numFmtId="38" fontId="5" fillId="0" borderId="0" xfId="52" applyFont="1" applyFill="1" applyAlignment="1">
      <alignment horizontal="right" vertical="center"/>
    </xf>
    <xf numFmtId="185" fontId="0" fillId="0" borderId="0" xfId="52" applyNumberFormat="1" applyFont="1" applyFill="1" applyAlignment="1">
      <alignment horizontal="right" vertical="center"/>
    </xf>
    <xf numFmtId="0" fontId="67" fillId="0" borderId="0" xfId="0" applyFont="1" applyFill="1" applyAlignment="1">
      <alignment/>
    </xf>
    <xf numFmtId="0" fontId="68" fillId="0" borderId="0" xfId="0" applyFont="1" applyFill="1" applyAlignment="1">
      <alignment/>
    </xf>
    <xf numFmtId="0" fontId="68" fillId="0" borderId="0" xfId="0" applyFont="1" applyFill="1" applyAlignment="1">
      <alignment vertical="center"/>
    </xf>
    <xf numFmtId="38" fontId="5" fillId="0" borderId="0" xfId="52" applyFont="1" applyFill="1" applyAlignment="1" quotePrefix="1">
      <alignment horizontal="right" vertical="center"/>
    </xf>
    <xf numFmtId="193" fontId="69"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center" vertical="center"/>
      <protection/>
    </xf>
    <xf numFmtId="0" fontId="64" fillId="0" borderId="0" xfId="0" applyFont="1" applyFill="1" applyAlignment="1">
      <alignment vertical="center" wrapText="1"/>
    </xf>
    <xf numFmtId="0" fontId="64" fillId="0" borderId="0" xfId="0" applyFont="1" applyFill="1" applyBorder="1" applyAlignment="1" applyProtection="1">
      <alignment horizontal="distributed" vertical="center"/>
      <protection/>
    </xf>
    <xf numFmtId="0" fontId="65" fillId="0" borderId="0" xfId="0" applyFont="1" applyFill="1" applyAlignment="1">
      <alignment vertical="top"/>
    </xf>
    <xf numFmtId="0" fontId="64" fillId="0" borderId="0" xfId="0" applyFont="1" applyFill="1" applyAlignment="1">
      <alignment vertical="top"/>
    </xf>
    <xf numFmtId="201" fontId="64" fillId="0" borderId="0" xfId="0" applyNumberFormat="1" applyFont="1" applyFill="1" applyAlignment="1">
      <alignment vertical="top"/>
    </xf>
    <xf numFmtId="193" fontId="64" fillId="0" borderId="0" xfId="0" applyNumberFormat="1" applyFont="1" applyFill="1" applyAlignment="1">
      <alignment vertical="top"/>
    </xf>
    <xf numFmtId="201" fontId="65" fillId="0" borderId="0" xfId="0" applyNumberFormat="1" applyFont="1" applyFill="1" applyAlignment="1">
      <alignment horizontal="right" vertical="top"/>
    </xf>
    <xf numFmtId="201" fontId="64" fillId="0" borderId="0" xfId="0" applyNumberFormat="1" applyFont="1" applyFill="1" applyAlignment="1">
      <alignment horizontal="right" vertical="center"/>
    </xf>
    <xf numFmtId="0" fontId="64" fillId="0" borderId="14" xfId="0" applyFont="1" applyFill="1" applyBorder="1" applyAlignment="1">
      <alignment horizontal="center" vertical="center"/>
    </xf>
    <xf numFmtId="0" fontId="64" fillId="0" borderId="16" xfId="0" applyFont="1" applyFill="1" applyBorder="1" applyAlignment="1">
      <alignment horizontal="center" vertical="center"/>
    </xf>
    <xf numFmtId="201" fontId="64" fillId="0" borderId="16" xfId="0" applyNumberFormat="1" applyFont="1" applyFill="1" applyBorder="1" applyAlignment="1">
      <alignment horizontal="center" vertical="center"/>
    </xf>
    <xf numFmtId="193" fontId="64" fillId="0" borderId="16" xfId="0" applyNumberFormat="1" applyFont="1" applyFill="1" applyBorder="1" applyAlignment="1">
      <alignment horizontal="center" vertical="center"/>
    </xf>
    <xf numFmtId="201" fontId="64" fillId="0" borderId="14" xfId="0" applyNumberFormat="1" applyFont="1" applyFill="1" applyBorder="1" applyAlignment="1">
      <alignment horizontal="center" vertical="center"/>
    </xf>
    <xf numFmtId="0" fontId="64" fillId="0" borderId="15" xfId="0" applyFont="1" applyFill="1" applyBorder="1" applyAlignment="1">
      <alignment vertical="center"/>
    </xf>
    <xf numFmtId="0" fontId="64" fillId="0" borderId="0" xfId="0" applyFont="1" applyFill="1" applyAlignment="1">
      <alignment horizontal="right" vertical="center"/>
    </xf>
    <xf numFmtId="201" fontId="64" fillId="0" borderId="0" xfId="52" applyNumberFormat="1" applyFont="1" applyFill="1" applyAlignment="1">
      <alignment horizontal="right" vertical="center"/>
    </xf>
    <xf numFmtId="38" fontId="64" fillId="0" borderId="0" xfId="52" applyFont="1" applyFill="1" applyAlignment="1">
      <alignment horizontal="right" vertical="center"/>
    </xf>
    <xf numFmtId="193" fontId="64" fillId="0" borderId="0" xfId="52" applyNumberFormat="1" applyFont="1" applyFill="1" applyAlignment="1">
      <alignment horizontal="right" vertical="center"/>
    </xf>
    <xf numFmtId="38" fontId="70" fillId="0" borderId="0" xfId="52" applyFont="1" applyFill="1" applyAlignment="1">
      <alignment vertical="center"/>
    </xf>
    <xf numFmtId="0" fontId="70" fillId="0" borderId="0" xfId="0" applyFont="1" applyFill="1" applyAlignment="1">
      <alignment horizontal="right" vertical="center"/>
    </xf>
    <xf numFmtId="205" fontId="70" fillId="0" borderId="0" xfId="52" applyNumberFormat="1" applyFont="1" applyFill="1" applyAlignment="1">
      <alignment vertical="center"/>
    </xf>
    <xf numFmtId="204" fontId="70" fillId="0" borderId="0" xfId="0" applyNumberFormat="1" applyFont="1" applyFill="1" applyAlignment="1">
      <alignment horizontal="right" vertical="center"/>
    </xf>
    <xf numFmtId="0" fontId="63" fillId="0" borderId="0" xfId="0" applyFont="1" applyFill="1" applyAlignment="1">
      <alignment vertical="center"/>
    </xf>
    <xf numFmtId="0" fontId="63" fillId="0" borderId="15" xfId="0" applyFont="1" applyFill="1" applyBorder="1" applyAlignment="1">
      <alignment vertical="center"/>
    </xf>
    <xf numFmtId="38" fontId="63" fillId="0" borderId="0" xfId="52" applyFont="1" applyFill="1" applyAlignment="1">
      <alignment vertical="center"/>
    </xf>
    <xf numFmtId="205" fontId="63" fillId="0" borderId="0" xfId="52" applyNumberFormat="1" applyFont="1" applyFill="1" applyAlignment="1">
      <alignment vertical="center"/>
    </xf>
    <xf numFmtId="204" fontId="63" fillId="0" borderId="0" xfId="0" applyNumberFormat="1" applyFont="1" applyFill="1" applyAlignment="1">
      <alignment vertical="center"/>
    </xf>
    <xf numFmtId="176" fontId="70" fillId="0" borderId="0" xfId="0" applyNumberFormat="1" applyFont="1" applyFill="1" applyAlignment="1">
      <alignment vertical="center"/>
    </xf>
    <xf numFmtId="176" fontId="63" fillId="0" borderId="0" xfId="0" applyNumberFormat="1" applyFont="1" applyFill="1" applyAlignment="1">
      <alignment vertical="center"/>
    </xf>
    <xf numFmtId="204" fontId="70" fillId="0" borderId="0" xfId="0" applyNumberFormat="1" applyFont="1" applyFill="1" applyAlignment="1">
      <alignment vertical="center"/>
    </xf>
    <xf numFmtId="38" fontId="64" fillId="0" borderId="0" xfId="52" applyFont="1" applyFill="1" applyAlignment="1">
      <alignment vertical="center"/>
    </xf>
    <xf numFmtId="200" fontId="64" fillId="0" borderId="0" xfId="0" applyNumberFormat="1" applyFont="1" applyFill="1" applyAlignment="1">
      <alignment vertical="center"/>
    </xf>
    <xf numFmtId="205" fontId="64" fillId="0" borderId="0" xfId="52" applyNumberFormat="1" applyFont="1" applyFill="1" applyAlignment="1">
      <alignment vertical="center"/>
    </xf>
    <xf numFmtId="204" fontId="64" fillId="0" borderId="0" xfId="0" applyNumberFormat="1" applyFont="1" applyFill="1" applyAlignment="1">
      <alignment vertical="center"/>
    </xf>
    <xf numFmtId="176" fontId="64" fillId="0" borderId="0" xfId="0" applyNumberFormat="1" applyFont="1" applyFill="1" applyAlignment="1">
      <alignment horizontal="right" vertical="center"/>
    </xf>
    <xf numFmtId="204" fontId="63" fillId="0" borderId="0" xfId="0" applyNumberFormat="1" applyFont="1" applyFill="1" applyAlignment="1">
      <alignment horizontal="right" vertical="center"/>
    </xf>
    <xf numFmtId="195" fontId="64" fillId="0" borderId="0" xfId="0" applyNumberFormat="1" applyFont="1" applyFill="1" applyAlignment="1">
      <alignment vertical="center"/>
    </xf>
    <xf numFmtId="176" fontId="64" fillId="0" borderId="0" xfId="0" applyNumberFormat="1" applyFont="1" applyFill="1" applyAlignment="1">
      <alignment vertical="center"/>
    </xf>
    <xf numFmtId="41" fontId="70" fillId="0" borderId="0" xfId="52" applyNumberFormat="1" applyFont="1" applyFill="1" applyAlignment="1">
      <alignment vertical="center"/>
    </xf>
    <xf numFmtId="0" fontId="70" fillId="0" borderId="0" xfId="0" applyFont="1" applyFill="1" applyAlignment="1">
      <alignment horizontal="distributed" vertical="center"/>
    </xf>
    <xf numFmtId="0" fontId="70" fillId="0" borderId="15" xfId="0" applyFont="1" applyFill="1" applyBorder="1" applyAlignment="1">
      <alignment horizontal="distributed" vertical="center"/>
    </xf>
    <xf numFmtId="176" fontId="64" fillId="0" borderId="0" xfId="0" applyNumberFormat="1" applyFont="1" applyFill="1" applyBorder="1" applyAlignment="1">
      <alignment vertical="center"/>
    </xf>
    <xf numFmtId="204" fontId="64" fillId="0" borderId="0" xfId="0" applyNumberFormat="1" applyFont="1" applyFill="1" applyAlignment="1">
      <alignment horizontal="right" vertical="center"/>
    </xf>
    <xf numFmtId="205" fontId="64" fillId="0" borderId="0" xfId="52" applyNumberFormat="1" applyFont="1" applyFill="1" applyBorder="1" applyAlignment="1">
      <alignment vertical="center"/>
    </xf>
    <xf numFmtId="204" fontId="64" fillId="0" borderId="0" xfId="0" applyNumberFormat="1" applyFont="1" applyFill="1" applyBorder="1" applyAlignment="1">
      <alignment horizontal="right" vertical="center"/>
    </xf>
    <xf numFmtId="193" fontId="64" fillId="0" borderId="0" xfId="0" applyNumberFormat="1" applyFont="1" applyFill="1" applyBorder="1" applyAlignment="1">
      <alignment vertical="center"/>
    </xf>
    <xf numFmtId="0" fontId="64" fillId="0" borderId="14" xfId="0" applyFont="1" applyFill="1" applyBorder="1" applyAlignment="1">
      <alignment vertical="center"/>
    </xf>
    <xf numFmtId="0" fontId="64" fillId="0" borderId="17" xfId="0" applyFont="1" applyFill="1" applyBorder="1" applyAlignment="1">
      <alignment horizontal="distributed" vertical="center"/>
    </xf>
    <xf numFmtId="176" fontId="64" fillId="0" borderId="14" xfId="0" applyNumberFormat="1" applyFont="1" applyFill="1" applyBorder="1" applyAlignment="1">
      <alignment vertical="center"/>
    </xf>
    <xf numFmtId="205" fontId="64" fillId="0" borderId="14" xfId="52" applyNumberFormat="1" applyFont="1" applyFill="1" applyBorder="1" applyAlignment="1">
      <alignment vertical="center"/>
    </xf>
    <xf numFmtId="204" fontId="64" fillId="0" borderId="14" xfId="0" applyNumberFormat="1" applyFont="1" applyFill="1" applyBorder="1" applyAlignment="1">
      <alignment horizontal="right" vertical="center"/>
    </xf>
    <xf numFmtId="193" fontId="64" fillId="0" borderId="14" xfId="0" applyNumberFormat="1" applyFont="1" applyFill="1" applyBorder="1" applyAlignment="1">
      <alignment vertical="center"/>
    </xf>
    <xf numFmtId="38" fontId="64" fillId="0" borderId="0" xfId="0" applyNumberFormat="1" applyFont="1" applyFill="1" applyAlignment="1">
      <alignment vertical="center"/>
    </xf>
    <xf numFmtId="0" fontId="71" fillId="0" borderId="0" xfId="0" applyFont="1" applyFill="1" applyAlignment="1">
      <alignment horizontal="center" vertical="center"/>
    </xf>
    <xf numFmtId="0" fontId="64" fillId="0" borderId="0" xfId="0" applyFont="1" applyFill="1" applyBorder="1" applyAlignment="1">
      <alignment horizontal="left" vertical="center"/>
    </xf>
    <xf numFmtId="193" fontId="64" fillId="0" borderId="0" xfId="0" applyNumberFormat="1" applyFont="1" applyFill="1" applyBorder="1" applyAlignment="1">
      <alignment horizontal="left" vertical="center"/>
    </xf>
    <xf numFmtId="201" fontId="64" fillId="0" borderId="0" xfId="0" applyNumberFormat="1" applyFont="1" applyFill="1" applyBorder="1" applyAlignment="1">
      <alignment horizontal="left" vertical="center"/>
    </xf>
    <xf numFmtId="0" fontId="64" fillId="0" borderId="0" xfId="0" applyFont="1" applyFill="1" applyAlignment="1">
      <alignment/>
    </xf>
    <xf numFmtId="193" fontId="64" fillId="0" borderId="0" xfId="0" applyNumberFormat="1" applyFont="1" applyFill="1" applyAlignment="1">
      <alignment/>
    </xf>
    <xf numFmtId="201" fontId="64" fillId="0" borderId="0" xfId="0" applyNumberFormat="1" applyFont="1" applyFill="1" applyAlignment="1">
      <alignment/>
    </xf>
    <xf numFmtId="0" fontId="64" fillId="0" borderId="18" xfId="0" applyFont="1" applyFill="1" applyBorder="1" applyAlignment="1">
      <alignment horizontal="right" vertical="center"/>
    </xf>
    <xf numFmtId="0" fontId="64" fillId="0" borderId="19" xfId="0" applyFont="1" applyFill="1" applyBorder="1" applyAlignment="1">
      <alignment horizontal="center" vertical="center"/>
    </xf>
    <xf numFmtId="205" fontId="70" fillId="0" borderId="0" xfId="52" applyNumberFormat="1" applyFont="1" applyFill="1" applyAlignment="1">
      <alignment horizontal="right" vertical="center"/>
    </xf>
    <xf numFmtId="38" fontId="70" fillId="0" borderId="0" xfId="52" applyFont="1" applyFill="1" applyAlignment="1">
      <alignment horizontal="right" vertical="center"/>
    </xf>
    <xf numFmtId="205" fontId="64" fillId="0" borderId="0" xfId="52" applyNumberFormat="1" applyFont="1" applyFill="1" applyAlignment="1">
      <alignment horizontal="right" vertical="center"/>
    </xf>
    <xf numFmtId="185" fontId="64" fillId="0" borderId="0" xfId="52" applyNumberFormat="1" applyFont="1" applyFill="1" applyAlignment="1">
      <alignment horizontal="right" vertical="center"/>
    </xf>
    <xf numFmtId="205" fontId="64" fillId="0" borderId="0" xfId="0" applyNumberFormat="1" applyFont="1" applyFill="1" applyAlignment="1">
      <alignment horizontal="right" vertical="center"/>
    </xf>
    <xf numFmtId="185" fontId="64" fillId="0" borderId="0" xfId="0" applyNumberFormat="1" applyFont="1" applyFill="1" applyAlignment="1">
      <alignment horizontal="right" vertical="center"/>
    </xf>
    <xf numFmtId="0" fontId="72" fillId="0" borderId="0" xfId="0" applyFont="1" applyFill="1" applyAlignment="1">
      <alignment vertical="center"/>
    </xf>
    <xf numFmtId="0" fontId="72" fillId="0" borderId="15" xfId="0" applyFont="1" applyFill="1" applyBorder="1" applyAlignment="1">
      <alignment horizontal="left" vertical="center"/>
    </xf>
    <xf numFmtId="0" fontId="72" fillId="0" borderId="0" xfId="0" applyFont="1" applyFill="1" applyAlignment="1">
      <alignment horizontal="right" vertical="center"/>
    </xf>
    <xf numFmtId="187" fontId="72" fillId="0" borderId="0" xfId="0" applyNumberFormat="1" applyFont="1" applyFill="1" applyAlignment="1">
      <alignment horizontal="right" vertical="center"/>
    </xf>
    <xf numFmtId="0" fontId="72" fillId="0" borderId="0" xfId="0" applyFont="1" applyAlignment="1">
      <alignment horizontal="right" vertical="center"/>
    </xf>
    <xf numFmtId="0" fontId="72" fillId="0" borderId="0" xfId="0" applyFont="1" applyFill="1" applyAlignment="1">
      <alignment/>
    </xf>
    <xf numFmtId="193" fontId="72" fillId="0" borderId="0" xfId="0" applyNumberFormat="1" applyFont="1" applyFill="1" applyAlignment="1">
      <alignment/>
    </xf>
    <xf numFmtId="201" fontId="72" fillId="0" borderId="0" xfId="0" applyNumberFormat="1" applyFont="1" applyFill="1" applyAlignment="1">
      <alignment/>
    </xf>
    <xf numFmtId="0" fontId="70" fillId="0" borderId="0" xfId="0" applyFont="1" applyFill="1" applyAlignment="1">
      <alignment vertical="center"/>
    </xf>
    <xf numFmtId="0" fontId="70" fillId="0" borderId="15" xfId="0" applyFont="1" applyFill="1" applyBorder="1" applyAlignment="1">
      <alignment horizontal="center" vertical="center"/>
    </xf>
    <xf numFmtId="49" fontId="70" fillId="0" borderId="0" xfId="52" applyNumberFormat="1" applyFont="1" applyFill="1" applyAlignment="1">
      <alignment horizontal="right" vertical="center"/>
    </xf>
    <xf numFmtId="204" fontId="70" fillId="0" borderId="0" xfId="52" applyNumberFormat="1" applyFont="1" applyFill="1" applyAlignment="1" quotePrefix="1">
      <alignment horizontal="right" vertical="center"/>
    </xf>
    <xf numFmtId="201" fontId="63" fillId="0" borderId="0" xfId="0" applyNumberFormat="1" applyFont="1" applyFill="1" applyAlignment="1">
      <alignment horizontal="right" vertical="center"/>
    </xf>
    <xf numFmtId="0" fontId="63" fillId="0" borderId="0" xfId="0" applyFont="1" applyFill="1" applyAlignment="1">
      <alignment horizontal="right" vertical="center"/>
    </xf>
    <xf numFmtId="184" fontId="70" fillId="0" borderId="0" xfId="52" applyNumberFormat="1" applyFont="1" applyFill="1" applyAlignment="1">
      <alignment horizontal="right" vertical="center"/>
    </xf>
    <xf numFmtId="193" fontId="70" fillId="0" borderId="0" xfId="52" applyNumberFormat="1" applyFont="1" applyFill="1" applyAlignment="1">
      <alignment horizontal="right" vertical="center"/>
    </xf>
    <xf numFmtId="187" fontId="70" fillId="0" borderId="0" xfId="52" applyNumberFormat="1" applyFont="1" applyFill="1" applyAlignment="1">
      <alignment horizontal="right" vertical="center"/>
    </xf>
    <xf numFmtId="49" fontId="64" fillId="0" borderId="0" xfId="52" applyNumberFormat="1" applyFont="1" applyFill="1" applyAlignment="1">
      <alignment horizontal="right" vertical="center"/>
    </xf>
    <xf numFmtId="184" fontId="64" fillId="0" borderId="0" xfId="0" applyNumberFormat="1" applyFont="1" applyFill="1" applyAlignment="1">
      <alignment horizontal="right" vertical="center"/>
    </xf>
    <xf numFmtId="204" fontId="64" fillId="0" borderId="0" xfId="52" applyNumberFormat="1" applyFont="1" applyFill="1" applyAlignment="1" quotePrefix="1">
      <alignment horizontal="right" vertical="center"/>
    </xf>
    <xf numFmtId="184" fontId="63" fillId="0" borderId="0" xfId="52" applyNumberFormat="1" applyFont="1" applyFill="1" applyAlignment="1">
      <alignment horizontal="right" vertical="center"/>
    </xf>
    <xf numFmtId="193" fontId="63" fillId="0" borderId="0" xfId="52" applyNumberFormat="1" applyFont="1" applyFill="1" applyAlignment="1">
      <alignment horizontal="right" vertical="center"/>
    </xf>
    <xf numFmtId="187" fontId="63" fillId="0" borderId="0" xfId="52" applyNumberFormat="1" applyFont="1" applyFill="1" applyAlignment="1">
      <alignment horizontal="right" vertical="center"/>
    </xf>
    <xf numFmtId="187" fontId="64" fillId="0" borderId="0" xfId="0" applyNumberFormat="1" applyFont="1" applyFill="1" applyAlignment="1">
      <alignment horizontal="right" vertical="center"/>
    </xf>
    <xf numFmtId="0" fontId="73" fillId="0" borderId="0" xfId="0" applyFont="1" applyFill="1" applyAlignment="1">
      <alignment horizontal="distributed" vertical="center"/>
    </xf>
    <xf numFmtId="0" fontId="73" fillId="0" borderId="15" xfId="0" applyFont="1" applyFill="1" applyBorder="1" applyAlignment="1">
      <alignment horizontal="distributed" vertical="center"/>
    </xf>
    <xf numFmtId="0" fontId="73" fillId="0" borderId="0" xfId="0" applyFont="1" applyFill="1" applyAlignment="1">
      <alignment horizontal="right" vertical="center"/>
    </xf>
    <xf numFmtId="0" fontId="74" fillId="0" borderId="0" xfId="0" applyFont="1" applyAlignment="1">
      <alignment horizontal="right" vertical="center"/>
    </xf>
    <xf numFmtId="0" fontId="74" fillId="0" borderId="0" xfId="0" applyFont="1" applyFill="1" applyAlignment="1">
      <alignment horizontal="right" vertical="center"/>
    </xf>
    <xf numFmtId="0" fontId="74" fillId="0" borderId="0" xfId="0" applyFont="1" applyFill="1" applyAlignment="1">
      <alignment/>
    </xf>
    <xf numFmtId="193" fontId="74" fillId="0" borderId="0" xfId="0" applyNumberFormat="1" applyFont="1" applyFill="1" applyAlignment="1">
      <alignment/>
    </xf>
    <xf numFmtId="201" fontId="74" fillId="0" borderId="0" xfId="0" applyNumberFormat="1" applyFont="1" applyFill="1" applyAlignment="1">
      <alignment/>
    </xf>
    <xf numFmtId="200" fontId="70" fillId="0" borderId="0" xfId="0" applyNumberFormat="1" applyFont="1" applyFill="1" applyAlignment="1">
      <alignment horizontal="right" vertical="center"/>
    </xf>
    <xf numFmtId="38" fontId="70" fillId="0" borderId="0" xfId="52" applyFont="1" applyFill="1" applyAlignment="1" quotePrefix="1">
      <alignment horizontal="right" vertical="center"/>
    </xf>
    <xf numFmtId="206" fontId="70" fillId="0" borderId="0" xfId="52" applyNumberFormat="1" applyFont="1" applyFill="1" applyAlignment="1">
      <alignment horizontal="right" vertical="center"/>
    </xf>
    <xf numFmtId="201" fontId="70" fillId="0" borderId="0" xfId="52" applyNumberFormat="1" applyFont="1" applyFill="1" applyAlignment="1" quotePrefix="1">
      <alignment horizontal="right" vertical="center"/>
    </xf>
    <xf numFmtId="206" fontId="64" fillId="0" borderId="0" xfId="0" applyNumberFormat="1" applyFont="1" applyFill="1" applyAlignment="1">
      <alignment horizontal="right" vertical="center"/>
    </xf>
    <xf numFmtId="200" fontId="64" fillId="0" borderId="0" xfId="0" applyNumberFormat="1" applyFont="1" applyFill="1" applyAlignment="1">
      <alignment horizontal="right" vertical="center"/>
    </xf>
    <xf numFmtId="193" fontId="64" fillId="0" borderId="0" xfId="0" applyNumberFormat="1" applyFont="1" applyFill="1" applyAlignment="1">
      <alignment horizontal="right" vertical="center"/>
    </xf>
    <xf numFmtId="0" fontId="64" fillId="0" borderId="20" xfId="0" applyFont="1" applyFill="1" applyBorder="1" applyAlignment="1">
      <alignment vertical="center"/>
    </xf>
    <xf numFmtId="201" fontId="64" fillId="0" borderId="20" xfId="0" applyNumberFormat="1" applyFont="1" applyFill="1" applyBorder="1" applyAlignment="1">
      <alignment vertical="center"/>
    </xf>
    <xf numFmtId="193" fontId="64" fillId="0" borderId="20" xfId="0" applyNumberFormat="1" applyFont="1" applyFill="1" applyBorder="1" applyAlignment="1">
      <alignment vertical="center"/>
    </xf>
    <xf numFmtId="0" fontId="64" fillId="0" borderId="21" xfId="0" applyFont="1" applyFill="1" applyBorder="1" applyAlignment="1">
      <alignment horizontal="center" vertical="center"/>
    </xf>
    <xf numFmtId="0" fontId="64" fillId="0" borderId="22" xfId="0" applyFont="1" applyBorder="1" applyAlignment="1">
      <alignment horizontal="center" vertical="center"/>
    </xf>
    <xf numFmtId="0" fontId="64" fillId="0" borderId="16" xfId="0" applyFont="1" applyFill="1" applyBorder="1" applyAlignment="1">
      <alignment horizontal="center" vertical="center"/>
    </xf>
    <xf numFmtId="201" fontId="64" fillId="0" borderId="18" xfId="0" applyNumberFormat="1" applyFont="1" applyFill="1" applyBorder="1" applyAlignment="1">
      <alignment horizontal="center" vertical="center"/>
    </xf>
    <xf numFmtId="201" fontId="64" fillId="0" borderId="19" xfId="0" applyNumberFormat="1" applyFont="1" applyFill="1" applyBorder="1" applyAlignment="1">
      <alignment horizontal="center" vertical="center"/>
    </xf>
    <xf numFmtId="0" fontId="75" fillId="0" borderId="0" xfId="0" applyFont="1" applyFill="1" applyAlignment="1">
      <alignment horizontal="center" vertical="center"/>
    </xf>
    <xf numFmtId="0" fontId="76" fillId="0" borderId="0" xfId="0" applyFont="1" applyFill="1" applyAlignment="1">
      <alignment horizontal="center" vertical="center"/>
    </xf>
    <xf numFmtId="0" fontId="64" fillId="0" borderId="0" xfId="0" applyFont="1" applyFill="1" applyAlignment="1">
      <alignment horizontal="center" vertical="center"/>
    </xf>
    <xf numFmtId="0" fontId="64" fillId="0" borderId="23" xfId="0" applyFont="1" applyFill="1" applyBorder="1" applyAlignment="1">
      <alignment horizontal="center" vertical="center"/>
    </xf>
    <xf numFmtId="0" fontId="64" fillId="0" borderId="24"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25" xfId="0" applyFont="1" applyFill="1" applyBorder="1" applyAlignment="1">
      <alignment horizontal="center" vertical="center"/>
    </xf>
    <xf numFmtId="0" fontId="64" fillId="0" borderId="26" xfId="0" applyFont="1" applyFill="1" applyBorder="1" applyAlignment="1">
      <alignment horizontal="center" vertical="center"/>
    </xf>
    <xf numFmtId="0" fontId="64" fillId="0" borderId="27" xfId="0" applyFont="1" applyFill="1" applyBorder="1" applyAlignment="1">
      <alignment horizontal="center" vertical="center"/>
    </xf>
    <xf numFmtId="0" fontId="64" fillId="0" borderId="18" xfId="0" applyFont="1" applyFill="1" applyBorder="1" applyAlignment="1">
      <alignment horizontal="center" vertical="center"/>
    </xf>
    <xf numFmtId="0" fontId="64" fillId="0" borderId="28" xfId="0" applyFont="1" applyFill="1" applyBorder="1" applyAlignment="1">
      <alignment horizontal="center" vertical="center"/>
    </xf>
    <xf numFmtId="201" fontId="64" fillId="0" borderId="28" xfId="0" applyNumberFormat="1" applyFont="1" applyFill="1" applyBorder="1" applyAlignment="1">
      <alignment horizontal="center" vertical="center"/>
    </xf>
    <xf numFmtId="0" fontId="70" fillId="0" borderId="0" xfId="0" applyFont="1" applyFill="1" applyAlignment="1">
      <alignment horizontal="distributed" vertical="center"/>
    </xf>
    <xf numFmtId="0" fontId="70" fillId="0" borderId="15" xfId="0" applyFont="1" applyFill="1" applyBorder="1" applyAlignment="1">
      <alignment horizontal="distributed" vertical="center"/>
    </xf>
    <xf numFmtId="201" fontId="64" fillId="0" borderId="0" xfId="0" applyNumberFormat="1" applyFont="1" applyFill="1" applyBorder="1" applyAlignment="1">
      <alignment horizontal="center" vertical="center"/>
    </xf>
    <xf numFmtId="0" fontId="64" fillId="0" borderId="23" xfId="0" applyFont="1" applyFill="1" applyBorder="1" applyAlignment="1">
      <alignment horizontal="distributed" vertical="center"/>
    </xf>
    <xf numFmtId="0" fontId="64" fillId="0" borderId="24" xfId="0" applyFont="1" applyFill="1" applyBorder="1" applyAlignment="1">
      <alignment horizontal="distributed" vertical="center"/>
    </xf>
    <xf numFmtId="0" fontId="64" fillId="0" borderId="14" xfId="0" applyFont="1" applyFill="1" applyBorder="1" applyAlignment="1">
      <alignment horizontal="distributed" vertical="center"/>
    </xf>
    <xf numFmtId="0" fontId="64" fillId="0" borderId="17" xfId="0" applyFont="1" applyFill="1" applyBorder="1" applyAlignment="1">
      <alignment horizontal="distributed" vertical="center"/>
    </xf>
    <xf numFmtId="203" fontId="64" fillId="0" borderId="25" xfId="0" applyNumberFormat="1" applyFont="1" applyFill="1" applyBorder="1" applyAlignment="1">
      <alignment horizontal="center" vertical="center"/>
    </xf>
    <xf numFmtId="0" fontId="64" fillId="0" borderId="19" xfId="0" applyFont="1" applyFill="1" applyBorder="1" applyAlignment="1">
      <alignment horizontal="center" vertical="center"/>
    </xf>
    <xf numFmtId="201" fontId="64" fillId="0" borderId="18" xfId="0" applyNumberFormat="1" applyFont="1" applyFill="1" applyBorder="1" applyAlignment="1">
      <alignment horizontal="center" vertical="center" shrinkToFit="1"/>
    </xf>
    <xf numFmtId="201" fontId="64" fillId="0" borderId="19" xfId="0" applyNumberFormat="1" applyFont="1" applyFill="1" applyBorder="1" applyAlignment="1">
      <alignment horizontal="center" vertical="center" shrinkToFit="1"/>
    </xf>
    <xf numFmtId="0" fontId="64" fillId="0" borderId="18" xfId="0" applyFont="1" applyFill="1" applyBorder="1" applyAlignment="1">
      <alignment horizontal="center" vertical="center" shrinkToFit="1"/>
    </xf>
    <xf numFmtId="0" fontId="64" fillId="0" borderId="19" xfId="0" applyFont="1" applyFill="1" applyBorder="1" applyAlignment="1">
      <alignment horizontal="center" vertical="center" shrinkToFit="1"/>
    </xf>
    <xf numFmtId="0" fontId="64" fillId="0" borderId="0" xfId="0" applyFont="1" applyFill="1" applyBorder="1" applyAlignment="1">
      <alignment horizontal="distributed" vertical="center"/>
    </xf>
    <xf numFmtId="0" fontId="64" fillId="0" borderId="0" xfId="0" applyFont="1" applyFill="1" applyAlignment="1">
      <alignment horizontal="distributed" vertical="center"/>
    </xf>
    <xf numFmtId="0" fontId="64" fillId="0" borderId="15" xfId="0" applyFont="1" applyFill="1" applyBorder="1" applyAlignment="1">
      <alignment horizontal="distributed" vertical="center"/>
    </xf>
    <xf numFmtId="0" fontId="64" fillId="0" borderId="0" xfId="0" applyFont="1" applyFill="1" applyAlignment="1" applyProtection="1">
      <alignment horizontal="distributed" vertical="center"/>
      <protection/>
    </xf>
    <xf numFmtId="0" fontId="64" fillId="0" borderId="0" xfId="0" applyFont="1" applyFill="1" applyBorder="1" applyAlignment="1" applyProtection="1">
      <alignment horizontal="distributed" vertical="center"/>
      <protection/>
    </xf>
    <xf numFmtId="0" fontId="64" fillId="0" borderId="15" xfId="0" applyFont="1" applyFill="1" applyBorder="1" applyAlignment="1" applyProtection="1">
      <alignment horizontal="distributed" vertical="center"/>
      <protection/>
    </xf>
    <xf numFmtId="0" fontId="64" fillId="0" borderId="11" xfId="0" applyFont="1" applyFill="1" applyBorder="1" applyAlignment="1">
      <alignment horizontal="distributed" vertical="center"/>
    </xf>
    <xf numFmtId="0" fontId="0" fillId="0" borderId="0" xfId="0" applyFont="1" applyFill="1" applyAlignment="1">
      <alignment horizontal="distributed" vertical="center"/>
    </xf>
    <xf numFmtId="0" fontId="63" fillId="0" borderId="0" xfId="0" applyFont="1" applyFill="1" applyBorder="1" applyAlignment="1" applyProtection="1" quotePrefix="1">
      <alignment horizontal="center" vertical="center"/>
      <protection/>
    </xf>
    <xf numFmtId="0" fontId="64" fillId="0" borderId="0" xfId="0" applyFont="1" applyAlignment="1">
      <alignment horizontal="center" vertical="center"/>
    </xf>
    <xf numFmtId="0" fontId="64" fillId="0" borderId="15" xfId="0" applyFont="1" applyBorder="1" applyAlignment="1">
      <alignment horizontal="center" vertical="center"/>
    </xf>
    <xf numFmtId="0" fontId="77" fillId="0" borderId="0" xfId="0" applyFont="1" applyFill="1" applyBorder="1" applyAlignment="1">
      <alignment horizontal="distributed" vertical="center"/>
    </xf>
    <xf numFmtId="0" fontId="64" fillId="0" borderId="0" xfId="0" applyFont="1" applyFill="1" applyAlignment="1">
      <alignment vertical="center" wrapText="1"/>
    </xf>
    <xf numFmtId="0" fontId="64" fillId="0" borderId="0" xfId="0" applyFont="1" applyFill="1" applyBorder="1" applyAlignment="1" applyProtection="1">
      <alignment horizontal="center" vertical="center"/>
      <protection/>
    </xf>
    <xf numFmtId="0" fontId="64" fillId="0" borderId="0" xfId="0" applyFont="1" applyFill="1" applyBorder="1" applyAlignment="1" applyProtection="1">
      <alignment horizontal="centerContinuous" vertical="center"/>
      <protection/>
    </xf>
    <xf numFmtId="201" fontId="64" fillId="0" borderId="0" xfId="0" applyNumberFormat="1" applyFont="1" applyFill="1" applyBorder="1" applyAlignment="1" applyProtection="1">
      <alignment horizontal="centerContinuous" vertical="center"/>
      <protection/>
    </xf>
    <xf numFmtId="201" fontId="64" fillId="0" borderId="29" xfId="0" applyNumberFormat="1" applyFont="1" applyFill="1" applyBorder="1" applyAlignment="1" applyProtection="1">
      <alignment horizontal="centerContinuous" vertical="center"/>
      <protection/>
    </xf>
    <xf numFmtId="201" fontId="64" fillId="0" borderId="29" xfId="0" applyNumberFormat="1" applyFont="1" applyFill="1" applyBorder="1" applyAlignment="1" applyProtection="1">
      <alignment horizontal="right" vertical="center"/>
      <protection/>
    </xf>
    <xf numFmtId="0" fontId="64" fillId="0" borderId="30" xfId="0" applyFont="1" applyFill="1" applyBorder="1" applyAlignment="1" applyProtection="1">
      <alignment horizontal="center" vertical="center"/>
      <protection/>
    </xf>
    <xf numFmtId="0" fontId="64" fillId="0" borderId="31" xfId="0" applyFont="1" applyFill="1" applyBorder="1" applyAlignment="1">
      <alignment horizontal="center" vertical="center"/>
    </xf>
    <xf numFmtId="0" fontId="64" fillId="0" borderId="32" xfId="0" applyFont="1" applyFill="1" applyBorder="1" applyAlignment="1" applyProtection="1">
      <alignment horizontal="center" vertical="center"/>
      <protection/>
    </xf>
    <xf numFmtId="0" fontId="64" fillId="0" borderId="33" xfId="0" applyFont="1" applyFill="1" applyBorder="1" applyAlignment="1" applyProtection="1">
      <alignment horizontal="center" vertical="center"/>
      <protection/>
    </xf>
    <xf numFmtId="201" fontId="64" fillId="0" borderId="34" xfId="0" applyNumberFormat="1" applyFont="1" applyFill="1" applyBorder="1" applyAlignment="1" applyProtection="1">
      <alignment horizontal="center" vertical="center"/>
      <protection/>
    </xf>
    <xf numFmtId="201" fontId="64" fillId="0" borderId="35" xfId="0" applyNumberFormat="1" applyFont="1" applyFill="1" applyBorder="1" applyAlignment="1" applyProtection="1">
      <alignment horizontal="center" vertical="center"/>
      <protection/>
    </xf>
    <xf numFmtId="201" fontId="77" fillId="0" borderId="10" xfId="0" applyNumberFormat="1" applyFont="1" applyFill="1" applyBorder="1" applyAlignment="1">
      <alignment horizontal="center" vertical="center" wrapText="1"/>
    </xf>
    <xf numFmtId="201" fontId="64" fillId="0" borderId="36" xfId="0" applyNumberFormat="1" applyFont="1" applyFill="1" applyBorder="1" applyAlignment="1" applyProtection="1">
      <alignment horizontal="center" vertical="center"/>
      <protection/>
    </xf>
    <xf numFmtId="201" fontId="64" fillId="0" borderId="37" xfId="0" applyNumberFormat="1" applyFont="1" applyFill="1" applyBorder="1" applyAlignment="1" applyProtection="1">
      <alignment horizontal="center" vertical="center"/>
      <protection/>
    </xf>
    <xf numFmtId="0" fontId="64" fillId="0" borderId="38" xfId="0" applyFont="1" applyFill="1" applyBorder="1" applyAlignment="1">
      <alignment horizontal="center" vertical="center"/>
    </xf>
    <xf numFmtId="0" fontId="64" fillId="0" borderId="37" xfId="0" applyFont="1" applyFill="1" applyBorder="1" applyAlignment="1">
      <alignment horizontal="center" vertical="center"/>
    </xf>
    <xf numFmtId="201" fontId="77" fillId="0" borderId="39" xfId="0" applyNumberFormat="1" applyFont="1" applyFill="1" applyBorder="1" applyAlignment="1">
      <alignment horizontal="center" vertical="center" wrapText="1"/>
    </xf>
    <xf numFmtId="0" fontId="64" fillId="0" borderId="11" xfId="0" applyFont="1" applyFill="1" applyBorder="1" applyAlignment="1" applyProtection="1">
      <alignment vertical="center"/>
      <protection/>
    </xf>
    <xf numFmtId="0" fontId="64" fillId="0" borderId="0" xfId="0" applyFont="1" applyFill="1" applyBorder="1" applyAlignment="1" applyProtection="1">
      <alignment horizontal="right" vertical="center"/>
      <protection/>
    </xf>
    <xf numFmtId="201" fontId="64" fillId="0" borderId="0" xfId="0" applyNumberFormat="1" applyFont="1" applyFill="1" applyBorder="1" applyAlignment="1" applyProtection="1">
      <alignment horizontal="right" vertical="center"/>
      <protection/>
    </xf>
    <xf numFmtId="0" fontId="70" fillId="0" borderId="0" xfId="0" applyFont="1" applyFill="1" applyBorder="1" applyAlignment="1" applyProtection="1">
      <alignment horizontal="distributed" vertical="center"/>
      <protection/>
    </xf>
    <xf numFmtId="0" fontId="70" fillId="0" borderId="11" xfId="0" applyFont="1" applyFill="1" applyBorder="1" applyAlignment="1">
      <alignment horizontal="distributed" vertical="center"/>
    </xf>
    <xf numFmtId="205" fontId="70" fillId="0" borderId="0" xfId="0" applyNumberFormat="1" applyFont="1" applyFill="1" applyBorder="1" applyAlignment="1" applyProtection="1">
      <alignment horizontal="right" vertical="center"/>
      <protection/>
    </xf>
    <xf numFmtId="204" fontId="70" fillId="0" borderId="0" xfId="0" applyNumberFormat="1" applyFont="1" applyFill="1" applyBorder="1" applyAlignment="1" applyProtection="1">
      <alignment vertical="center"/>
      <protection/>
    </xf>
    <xf numFmtId="204" fontId="70" fillId="0" borderId="0" xfId="0" applyNumberFormat="1" applyFont="1" applyFill="1" applyBorder="1" applyAlignment="1" applyProtection="1">
      <alignment horizontal="right" vertical="center"/>
      <protection/>
    </xf>
    <xf numFmtId="0" fontId="64" fillId="0" borderId="11" xfId="0" applyFont="1" applyFill="1" applyBorder="1" applyAlignment="1" applyProtection="1">
      <alignment horizontal="distributed" vertical="center"/>
      <protection/>
    </xf>
    <xf numFmtId="205" fontId="64" fillId="0" borderId="0" xfId="0" applyNumberFormat="1" applyFont="1" applyFill="1" applyBorder="1" applyAlignment="1" applyProtection="1">
      <alignment horizontal="right" vertical="center"/>
      <protection/>
    </xf>
    <xf numFmtId="204" fontId="64" fillId="0" borderId="0" xfId="0" applyNumberFormat="1" applyFont="1" applyFill="1" applyBorder="1" applyAlignment="1" applyProtection="1">
      <alignment horizontal="right" vertical="center"/>
      <protection/>
    </xf>
    <xf numFmtId="204" fontId="64" fillId="0" borderId="0" xfId="0" applyNumberFormat="1" applyFont="1" applyFill="1" applyAlignment="1" applyProtection="1">
      <alignment vertical="center"/>
      <protection/>
    </xf>
    <xf numFmtId="0" fontId="65" fillId="0" borderId="11" xfId="0" applyFont="1" applyFill="1" applyBorder="1" applyAlignment="1" applyProtection="1">
      <alignment horizontal="distributed" vertical="center"/>
      <protection/>
    </xf>
    <xf numFmtId="205" fontId="64" fillId="0" borderId="0" xfId="0" applyNumberFormat="1" applyFont="1" applyFill="1" applyAlignment="1">
      <alignment vertical="center"/>
    </xf>
    <xf numFmtId="0" fontId="64" fillId="0" borderId="0" xfId="0" applyFont="1" applyFill="1" applyBorder="1" applyAlignment="1" applyProtection="1">
      <alignment vertical="center"/>
      <protection/>
    </xf>
    <xf numFmtId="204" fontId="64" fillId="0" borderId="0" xfId="0" applyNumberFormat="1" applyFont="1" applyFill="1" applyBorder="1" applyAlignment="1" applyProtection="1">
      <alignment vertical="center"/>
      <protection/>
    </xf>
    <xf numFmtId="205" fontId="64" fillId="0" borderId="40" xfId="0" applyNumberFormat="1" applyFont="1" applyFill="1" applyBorder="1" applyAlignment="1" applyProtection="1">
      <alignment horizontal="right" vertical="center"/>
      <protection/>
    </xf>
    <xf numFmtId="0" fontId="64" fillId="0" borderId="14" xfId="0" applyFont="1" applyFill="1" applyBorder="1" applyAlignment="1" applyProtection="1">
      <alignment vertical="center"/>
      <protection/>
    </xf>
    <xf numFmtId="0" fontId="64" fillId="0" borderId="12" xfId="0" applyFont="1" applyFill="1" applyBorder="1" applyAlignment="1" applyProtection="1">
      <alignment horizontal="distributed" vertical="center"/>
      <protection/>
    </xf>
    <xf numFmtId="205" fontId="64" fillId="0" borderId="14" xfId="0" applyNumberFormat="1" applyFont="1" applyFill="1" applyBorder="1" applyAlignment="1" applyProtection="1">
      <alignment horizontal="right" vertical="center"/>
      <protection/>
    </xf>
    <xf numFmtId="0" fontId="65" fillId="0" borderId="0" xfId="0" applyFont="1" applyFill="1" applyAlignment="1">
      <alignment horizontal="right" vertical="top"/>
    </xf>
    <xf numFmtId="193" fontId="71" fillId="0" borderId="0" xfId="0" applyNumberFormat="1" applyFont="1" applyFill="1" applyAlignment="1">
      <alignment horizontal="center" vertical="center"/>
    </xf>
    <xf numFmtId="201" fontId="71" fillId="0" borderId="0" xfId="0" applyNumberFormat="1" applyFont="1" applyFill="1" applyAlignment="1">
      <alignment horizontal="center" vertical="center"/>
    </xf>
    <xf numFmtId="193" fontId="64" fillId="0" borderId="0" xfId="0" applyNumberFormat="1" applyFont="1" applyFill="1" applyBorder="1" applyAlignment="1" applyProtection="1">
      <alignment horizontal="center" vertical="center"/>
      <protection/>
    </xf>
    <xf numFmtId="201" fontId="64" fillId="0" borderId="0" xfId="0" applyNumberFormat="1" applyFont="1" applyFill="1" applyBorder="1" applyAlignment="1" applyProtection="1">
      <alignment horizontal="center" vertical="center"/>
      <protection/>
    </xf>
    <xf numFmtId="193" fontId="64" fillId="0" borderId="0" xfId="0" applyNumberFormat="1" applyFont="1" applyFill="1" applyBorder="1" applyAlignment="1" applyProtection="1">
      <alignment horizontal="centerContinuous" vertical="center"/>
      <protection/>
    </xf>
    <xf numFmtId="0" fontId="64" fillId="0" borderId="41" xfId="0" applyFont="1" applyFill="1" applyBorder="1" applyAlignment="1" applyProtection="1">
      <alignment horizontal="center" vertical="center"/>
      <protection/>
    </xf>
    <xf numFmtId="201" fontId="64" fillId="0" borderId="42" xfId="0" applyNumberFormat="1" applyFont="1" applyFill="1" applyBorder="1" applyAlignment="1" applyProtection="1">
      <alignment horizontal="center" vertical="center" wrapText="1"/>
      <protection/>
    </xf>
    <xf numFmtId="0" fontId="64" fillId="0" borderId="42" xfId="0" applyFont="1" applyFill="1" applyBorder="1" applyAlignment="1" applyProtection="1">
      <alignment horizontal="center" vertical="center" wrapText="1"/>
      <protection/>
    </xf>
    <xf numFmtId="0" fontId="64" fillId="0" borderId="43" xfId="0" applyFont="1" applyFill="1" applyBorder="1" applyAlignment="1" applyProtection="1">
      <alignment horizontal="center" vertical="center" wrapText="1"/>
      <protection/>
    </xf>
    <xf numFmtId="0" fontId="64" fillId="0" borderId="42" xfId="0" applyFont="1" applyFill="1" applyBorder="1" applyAlignment="1" applyProtection="1">
      <alignment horizontal="center" vertical="center"/>
      <protection/>
    </xf>
    <xf numFmtId="0" fontId="64" fillId="0" borderId="0"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44" xfId="0" applyFont="1" applyFill="1" applyBorder="1" applyAlignment="1" applyProtection="1">
      <alignment horizontal="center" vertical="center"/>
      <protection/>
    </xf>
    <xf numFmtId="0" fontId="64" fillId="0" borderId="45" xfId="0" applyFont="1" applyFill="1" applyBorder="1" applyAlignment="1" applyProtection="1">
      <alignment horizontal="center" vertical="center"/>
      <protection/>
    </xf>
    <xf numFmtId="0" fontId="64" fillId="0" borderId="46" xfId="0" applyFont="1" applyFill="1" applyBorder="1" applyAlignment="1">
      <alignment horizontal="center" vertical="center"/>
    </xf>
    <xf numFmtId="0" fontId="64" fillId="0" borderId="47" xfId="0" applyFont="1" applyFill="1" applyBorder="1" applyAlignment="1" applyProtection="1">
      <alignment horizontal="center" vertical="center"/>
      <protection/>
    </xf>
    <xf numFmtId="0" fontId="64" fillId="0" borderId="46" xfId="0" applyFont="1" applyFill="1" applyBorder="1" applyAlignment="1" applyProtection="1">
      <alignment horizontal="center" vertical="center"/>
      <protection/>
    </xf>
    <xf numFmtId="201" fontId="64" fillId="0" borderId="40" xfId="0" applyNumberFormat="1"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48" xfId="0" applyFont="1" applyFill="1" applyBorder="1" applyAlignment="1">
      <alignment horizontal="center" vertical="center" wrapText="1"/>
    </xf>
    <xf numFmtId="0" fontId="64" fillId="0" borderId="40" xfId="0" applyFont="1" applyFill="1" applyBorder="1" applyAlignment="1" applyProtection="1">
      <alignment horizontal="center" vertical="center"/>
      <protection/>
    </xf>
    <xf numFmtId="0" fontId="64" fillId="0" borderId="49" xfId="0" applyFont="1" applyFill="1" applyBorder="1" applyAlignment="1" applyProtection="1">
      <alignment horizontal="center" vertical="center"/>
      <protection/>
    </xf>
    <xf numFmtId="201" fontId="64" fillId="0" borderId="49" xfId="0" applyNumberFormat="1" applyFont="1" applyFill="1" applyBorder="1" applyAlignment="1" applyProtection="1">
      <alignment horizontal="center" vertical="center"/>
      <protection/>
    </xf>
    <xf numFmtId="0" fontId="64" fillId="0" borderId="40" xfId="0" applyFont="1" applyFill="1" applyBorder="1" applyAlignment="1" applyProtection="1">
      <alignment vertical="center"/>
      <protection/>
    </xf>
    <xf numFmtId="193" fontId="64" fillId="0" borderId="40" xfId="0" applyNumberFormat="1" applyFont="1" applyFill="1" applyBorder="1" applyAlignment="1" applyProtection="1">
      <alignment horizontal="center" vertical="center"/>
      <protection/>
    </xf>
    <xf numFmtId="0" fontId="64" fillId="0" borderId="40" xfId="0" applyFont="1" applyFill="1" applyBorder="1" applyAlignment="1">
      <alignment horizontal="center" vertical="center"/>
    </xf>
    <xf numFmtId="0" fontId="64" fillId="0" borderId="50" xfId="0" applyFont="1" applyFill="1" applyBorder="1" applyAlignment="1">
      <alignment horizontal="center" vertical="center"/>
    </xf>
    <xf numFmtId="0" fontId="64" fillId="0" borderId="50" xfId="0" applyFont="1" applyFill="1" applyBorder="1" applyAlignment="1" applyProtection="1">
      <alignment horizontal="center" vertical="center"/>
      <protection/>
    </xf>
    <xf numFmtId="0" fontId="64" fillId="0" borderId="50" xfId="0" applyFont="1" applyBorder="1" applyAlignment="1">
      <alignment horizontal="center" vertical="center"/>
    </xf>
    <xf numFmtId="0" fontId="64" fillId="0" borderId="36" xfId="0" applyFont="1" applyFill="1" applyBorder="1" applyAlignment="1" applyProtection="1">
      <alignment horizontal="right" vertical="center"/>
      <protection/>
    </xf>
    <xf numFmtId="193" fontId="64" fillId="0" borderId="36" xfId="0" applyNumberFormat="1" applyFont="1" applyFill="1" applyBorder="1" applyAlignment="1" applyProtection="1">
      <alignment horizontal="center" vertical="center"/>
      <protection/>
    </xf>
    <xf numFmtId="201" fontId="64" fillId="0" borderId="36" xfId="0" applyNumberFormat="1" applyFont="1" applyFill="1" applyBorder="1" applyAlignment="1">
      <alignment horizontal="center" vertical="center" wrapText="1"/>
    </xf>
    <xf numFmtId="0" fontId="64" fillId="0" borderId="36"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4" fillId="0" borderId="36" xfId="0" applyFont="1" applyFill="1" applyBorder="1" applyAlignment="1">
      <alignment horizontal="center" vertical="center"/>
    </xf>
    <xf numFmtId="193" fontId="64" fillId="0" borderId="0" xfId="0" applyNumberFormat="1" applyFont="1" applyFill="1" applyBorder="1" applyAlignment="1" applyProtection="1">
      <alignment horizontal="right" vertical="center"/>
      <protection/>
    </xf>
    <xf numFmtId="0" fontId="63" fillId="0" borderId="0" xfId="0" applyFont="1" applyFill="1" applyBorder="1" applyAlignment="1" applyProtection="1">
      <alignment vertical="center"/>
      <protection/>
    </xf>
    <xf numFmtId="0" fontId="63" fillId="0" borderId="11" xfId="0" applyFont="1" applyFill="1" applyBorder="1" applyAlignment="1" applyProtection="1">
      <alignment vertical="center"/>
      <protection/>
    </xf>
    <xf numFmtId="194" fontId="70" fillId="0" borderId="0" xfId="0" applyNumberFormat="1" applyFont="1" applyFill="1" applyBorder="1" applyAlignment="1" applyProtection="1">
      <alignment horizontal="distributed" vertical="center"/>
      <protection/>
    </xf>
    <xf numFmtId="194" fontId="70" fillId="0" borderId="11" xfId="0" applyNumberFormat="1" applyFont="1" applyFill="1" applyBorder="1" applyAlignment="1">
      <alignment horizontal="distributed" vertical="center"/>
    </xf>
    <xf numFmtId="194" fontId="78" fillId="0" borderId="0" xfId="0" applyNumberFormat="1" applyFont="1" applyFill="1" applyAlignment="1">
      <alignment vertical="center"/>
    </xf>
    <xf numFmtId="205" fontId="63" fillId="0" borderId="0" xfId="0" applyNumberFormat="1" applyFont="1" applyFill="1" applyBorder="1" applyAlignment="1" applyProtection="1">
      <alignment horizontal="right" vertical="center"/>
      <protection/>
    </xf>
    <xf numFmtId="193" fontId="78" fillId="0" borderId="0" xfId="0" applyNumberFormat="1" applyFont="1" applyFill="1" applyAlignment="1">
      <alignment vertical="center"/>
    </xf>
    <xf numFmtId="201" fontId="78" fillId="0" borderId="0" xfId="0" applyNumberFormat="1" applyFont="1" applyFill="1" applyAlignment="1">
      <alignment vertical="center"/>
    </xf>
    <xf numFmtId="38" fontId="64" fillId="0" borderId="11" xfId="52" applyFont="1" applyFill="1" applyBorder="1" applyAlignment="1" applyProtection="1">
      <alignment horizontal="distributed" vertical="center"/>
      <protection/>
    </xf>
    <xf numFmtId="38" fontId="64" fillId="0" borderId="0" xfId="52" applyFont="1" applyFill="1" applyBorder="1" applyAlignment="1" applyProtection="1">
      <alignment vertical="center"/>
      <protection/>
    </xf>
    <xf numFmtId="205" fontId="78" fillId="0" borderId="0" xfId="0" applyNumberFormat="1" applyFont="1" applyFill="1" applyBorder="1" applyAlignment="1" applyProtection="1">
      <alignment horizontal="right" vertical="center"/>
      <protection/>
    </xf>
    <xf numFmtId="38" fontId="70" fillId="0" borderId="0" xfId="52" applyFont="1" applyFill="1" applyBorder="1" applyAlignment="1" applyProtection="1">
      <alignment horizontal="distributed" vertical="center"/>
      <protection/>
    </xf>
    <xf numFmtId="38" fontId="70" fillId="0" borderId="11" xfId="52" applyFont="1" applyFill="1" applyBorder="1" applyAlignment="1" applyProtection="1">
      <alignment horizontal="distributed" vertical="center"/>
      <protection/>
    </xf>
    <xf numFmtId="38" fontId="63" fillId="0" borderId="0" xfId="52" applyFont="1" applyFill="1" applyBorder="1" applyAlignment="1" applyProtection="1">
      <alignment vertical="center"/>
      <protection/>
    </xf>
    <xf numFmtId="205" fontId="64" fillId="0" borderId="0" xfId="52" applyNumberFormat="1" applyFont="1" applyFill="1" applyBorder="1" applyAlignment="1" applyProtection="1">
      <alignment horizontal="right" vertical="center"/>
      <protection/>
    </xf>
    <xf numFmtId="205" fontId="64" fillId="0" borderId="0" xfId="52" applyNumberFormat="1" applyFont="1" applyFill="1" applyBorder="1" applyAlignment="1" applyProtection="1" quotePrefix="1">
      <alignment horizontal="right" vertical="center"/>
      <protection/>
    </xf>
    <xf numFmtId="0" fontId="64" fillId="0" borderId="17" xfId="0" applyFont="1" applyFill="1" applyBorder="1" applyAlignment="1">
      <alignment vertical="center"/>
    </xf>
    <xf numFmtId="205" fontId="64" fillId="0" borderId="14" xfId="52" applyNumberFormat="1" applyFont="1" applyFill="1" applyBorder="1" applyAlignment="1" applyProtection="1">
      <alignment horizontal="right" vertical="center"/>
      <protection/>
    </xf>
    <xf numFmtId="205" fontId="64" fillId="0" borderId="14" xfId="52" applyNumberFormat="1" applyFont="1" applyFill="1" applyBorder="1" applyAlignment="1" applyProtection="1" quotePrefix="1">
      <alignment horizontal="right" vertical="center"/>
      <protection/>
    </xf>
    <xf numFmtId="0" fontId="64" fillId="0" borderId="40" xfId="0" applyFont="1" applyFill="1" applyBorder="1" applyAlignment="1">
      <alignment vertical="center" wrapText="1"/>
    </xf>
    <xf numFmtId="0" fontId="64" fillId="0" borderId="48" xfId="0" applyFont="1" applyFill="1" applyBorder="1" applyAlignment="1">
      <alignment horizontal="center" vertical="center"/>
    </xf>
    <xf numFmtId="0" fontId="64" fillId="0" borderId="36" xfId="0" applyFont="1" applyFill="1" applyBorder="1" applyAlignment="1">
      <alignment vertical="center" wrapText="1"/>
    </xf>
    <xf numFmtId="205" fontId="70" fillId="0" borderId="0" xfId="52" applyNumberFormat="1" applyFont="1" applyFill="1" applyBorder="1" applyAlignment="1" applyProtection="1">
      <alignment horizontal="right" vertical="center"/>
      <protection/>
    </xf>
    <xf numFmtId="0" fontId="63" fillId="0" borderId="11" xfId="0" applyFont="1" applyFill="1" applyBorder="1" applyAlignment="1" applyProtection="1">
      <alignment horizontal="distributed" vertical="center"/>
      <protection/>
    </xf>
    <xf numFmtId="0" fontId="77" fillId="0" borderId="11" xfId="0" applyFont="1" applyFill="1" applyBorder="1" applyAlignment="1" applyProtection="1">
      <alignment horizontal="distributed" vertical="center"/>
      <protection/>
    </xf>
    <xf numFmtId="205" fontId="63" fillId="0" borderId="0" xfId="52" applyNumberFormat="1" applyFont="1" applyFill="1" applyBorder="1" applyAlignment="1" applyProtection="1">
      <alignment horizontal="right" vertical="center"/>
      <protection/>
    </xf>
    <xf numFmtId="0" fontId="64" fillId="0" borderId="11" xfId="0" applyFont="1" applyFill="1" applyBorder="1" applyAlignment="1">
      <alignment vertical="center"/>
    </xf>
    <xf numFmtId="205" fontId="64" fillId="0" borderId="0" xfId="0" applyNumberFormat="1" applyFont="1" applyFill="1" applyBorder="1" applyAlignment="1">
      <alignment horizontal="right" vertical="center"/>
    </xf>
    <xf numFmtId="193" fontId="65" fillId="0" borderId="0" xfId="0" applyNumberFormat="1" applyFont="1" applyFill="1" applyAlignment="1">
      <alignment horizontal="right" vertical="top"/>
    </xf>
    <xf numFmtId="0" fontId="64" fillId="0" borderId="0" xfId="0" applyFont="1" applyFill="1" applyBorder="1" applyAlignment="1" applyProtection="1">
      <alignment horizontal="left" vertical="center"/>
      <protection/>
    </xf>
    <xf numFmtId="0" fontId="64" fillId="0" borderId="42" xfId="0" applyFont="1" applyFill="1" applyBorder="1" applyAlignment="1" applyProtection="1">
      <alignment horizontal="center" vertical="center"/>
      <protection/>
    </xf>
    <xf numFmtId="0" fontId="64" fillId="0" borderId="49" xfId="0" applyFont="1" applyFill="1" applyBorder="1" applyAlignment="1" applyProtection="1">
      <alignment horizontal="center" vertical="center" wrapText="1"/>
      <protection/>
    </xf>
    <xf numFmtId="0" fontId="64" fillId="0" borderId="51" xfId="0" applyFont="1" applyFill="1" applyBorder="1" applyAlignment="1" applyProtection="1">
      <alignment horizontal="center" vertical="center" wrapText="1"/>
      <protection/>
    </xf>
    <xf numFmtId="193" fontId="64" fillId="0" borderId="51" xfId="0" applyNumberFormat="1" applyFont="1" applyFill="1" applyBorder="1" applyAlignment="1" applyProtection="1">
      <alignment horizontal="center" vertical="center"/>
      <protection/>
    </xf>
    <xf numFmtId="193" fontId="64" fillId="0" borderId="36" xfId="0" applyNumberFormat="1" applyFont="1" applyFill="1" applyBorder="1" applyAlignment="1" applyProtection="1">
      <alignment horizontal="center" vertical="center"/>
      <protection/>
    </xf>
    <xf numFmtId="0" fontId="70" fillId="0" borderId="52" xfId="0" applyFont="1" applyFill="1" applyBorder="1" applyAlignment="1" applyProtection="1">
      <alignment horizontal="distributed" vertical="center"/>
      <protection/>
    </xf>
    <xf numFmtId="0" fontId="70" fillId="0" borderId="44" xfId="0" applyFont="1" applyFill="1" applyBorder="1" applyAlignment="1" applyProtection="1">
      <alignment horizontal="distributed" vertical="center"/>
      <protection/>
    </xf>
    <xf numFmtId="205" fontId="70" fillId="0" borderId="0" xfId="0" applyNumberFormat="1" applyFont="1" applyFill="1" applyBorder="1" applyAlignment="1" applyProtection="1">
      <alignment vertical="center"/>
      <protection/>
    </xf>
    <xf numFmtId="0" fontId="63" fillId="0" borderId="0" xfId="0" applyFont="1" applyFill="1" applyBorder="1" applyAlignment="1" applyProtection="1">
      <alignment horizontal="left" vertical="center"/>
      <protection/>
    </xf>
    <xf numFmtId="0" fontId="63" fillId="0" borderId="11" xfId="0" applyFont="1" applyFill="1" applyBorder="1" applyAlignment="1" applyProtection="1">
      <alignment horizontal="left" vertical="center"/>
      <protection/>
    </xf>
    <xf numFmtId="205" fontId="63" fillId="0" borderId="0" xfId="0" applyNumberFormat="1" applyFont="1" applyFill="1" applyBorder="1" applyAlignment="1" applyProtection="1">
      <alignment horizontal="center" vertical="center"/>
      <protection/>
    </xf>
    <xf numFmtId="0" fontId="70" fillId="0" borderId="11" xfId="0" applyFont="1" applyFill="1" applyBorder="1" applyAlignment="1" applyProtection="1">
      <alignment horizontal="distributed" vertical="center"/>
      <protection/>
    </xf>
    <xf numFmtId="0" fontId="63" fillId="0" borderId="0" xfId="0" applyFont="1" applyFill="1" applyAlignment="1" applyProtection="1">
      <alignment horizontal="left" vertical="center"/>
      <protection/>
    </xf>
    <xf numFmtId="0" fontId="63" fillId="0" borderId="11" xfId="0" applyFont="1" applyFill="1" applyBorder="1" applyAlignment="1" applyProtection="1">
      <alignment horizontal="left" vertical="center"/>
      <protection/>
    </xf>
    <xf numFmtId="205" fontId="70" fillId="0" borderId="0" xfId="0" applyNumberFormat="1" applyFont="1" applyFill="1" applyAlignment="1" applyProtection="1">
      <alignment horizontal="right" vertical="center"/>
      <protection/>
    </xf>
    <xf numFmtId="0" fontId="78" fillId="0" borderId="0" xfId="0" applyFont="1" applyFill="1" applyBorder="1" applyAlignment="1" applyProtection="1">
      <alignment horizontal="left" vertical="center"/>
      <protection/>
    </xf>
    <xf numFmtId="205" fontId="64" fillId="0" borderId="0" xfId="0" applyNumberFormat="1" applyFont="1" applyFill="1" applyAlignment="1" applyProtection="1">
      <alignment horizontal="right" vertical="center"/>
      <protection/>
    </xf>
    <xf numFmtId="205" fontId="63" fillId="0" borderId="0" xfId="0" applyNumberFormat="1" applyFont="1" applyFill="1" applyBorder="1" applyAlignment="1">
      <alignment horizontal="right" vertical="center"/>
    </xf>
    <xf numFmtId="205" fontId="78" fillId="0" borderId="0" xfId="0" applyNumberFormat="1" applyFont="1" applyFill="1" applyAlignment="1" applyProtection="1">
      <alignment horizontal="right" vertical="center"/>
      <protection/>
    </xf>
    <xf numFmtId="0" fontId="64" fillId="0" borderId="0" xfId="0" applyFont="1" applyFill="1" applyAlignment="1" applyProtection="1">
      <alignment horizontal="left" vertical="center"/>
      <protection/>
    </xf>
    <xf numFmtId="0" fontId="79" fillId="0" borderId="11" xfId="0" applyFont="1" applyFill="1" applyBorder="1" applyAlignment="1" applyProtection="1">
      <alignment horizontal="distributed" vertical="center"/>
      <protection/>
    </xf>
    <xf numFmtId="0" fontId="78" fillId="0" borderId="14" xfId="0" applyFont="1" applyFill="1" applyBorder="1" applyAlignment="1" applyProtection="1">
      <alignment horizontal="left" vertical="center"/>
      <protection/>
    </xf>
    <xf numFmtId="0" fontId="65" fillId="0" borderId="0" xfId="0" applyFont="1" applyFill="1" applyAlignment="1" applyProtection="1">
      <alignment vertical="top"/>
      <protection/>
    </xf>
    <xf numFmtId="0" fontId="64" fillId="0" borderId="0" xfId="0" applyFont="1" applyFill="1" applyAlignment="1" applyProtection="1">
      <alignment vertical="top"/>
      <protection/>
    </xf>
    <xf numFmtId="193" fontId="64" fillId="0" borderId="0" xfId="0" applyNumberFormat="1" applyFont="1" applyFill="1" applyAlignment="1" applyProtection="1">
      <alignment vertical="top"/>
      <protection/>
    </xf>
    <xf numFmtId="0" fontId="76"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64" fillId="0" borderId="53" xfId="0" applyFont="1" applyFill="1" applyBorder="1" applyAlignment="1">
      <alignment horizontal="right" vertical="center"/>
    </xf>
    <xf numFmtId="0" fontId="64" fillId="0" borderId="31" xfId="0" applyFont="1" applyFill="1" applyBorder="1" applyAlignment="1" applyProtection="1">
      <alignment horizontal="center" vertical="center"/>
      <protection/>
    </xf>
    <xf numFmtId="0" fontId="64" fillId="0" borderId="43" xfId="0" applyFont="1" applyFill="1" applyBorder="1" applyAlignment="1" applyProtection="1">
      <alignment horizontal="center" vertical="center"/>
      <protection/>
    </xf>
    <xf numFmtId="0" fontId="64" fillId="0" borderId="31" xfId="0" applyFont="1" applyFill="1" applyBorder="1" applyAlignment="1" applyProtection="1">
      <alignment horizontal="center" vertical="center" wrapText="1"/>
      <protection/>
    </xf>
    <xf numFmtId="0" fontId="64" fillId="0" borderId="30"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43" xfId="0" applyFont="1" applyFill="1" applyBorder="1" applyAlignment="1">
      <alignment horizontal="center" vertical="center"/>
    </xf>
    <xf numFmtId="193" fontId="64" fillId="0" borderId="43" xfId="0" applyNumberFormat="1" applyFont="1" applyFill="1" applyBorder="1" applyAlignment="1">
      <alignment horizontal="center" vertical="center"/>
    </xf>
    <xf numFmtId="201" fontId="64" fillId="0" borderId="43" xfId="0" applyNumberFormat="1" applyFont="1" applyFill="1" applyBorder="1" applyAlignment="1">
      <alignment horizontal="center" vertical="center"/>
    </xf>
    <xf numFmtId="0" fontId="64" fillId="0" borderId="42" xfId="0" applyFont="1" applyFill="1" applyBorder="1" applyAlignment="1">
      <alignment horizontal="center" vertical="center"/>
    </xf>
    <xf numFmtId="0" fontId="64" fillId="0" borderId="38" xfId="0" applyFont="1" applyFill="1" applyBorder="1" applyAlignment="1">
      <alignment horizontal="center" vertical="center" wrapText="1"/>
    </xf>
    <xf numFmtId="0" fontId="64" fillId="0" borderId="37" xfId="0" applyFont="1" applyFill="1" applyBorder="1" applyAlignment="1">
      <alignment horizontal="center" vertical="center" wrapText="1"/>
    </xf>
    <xf numFmtId="193" fontId="64" fillId="0" borderId="50" xfId="0" applyNumberFormat="1" applyFont="1" applyFill="1" applyBorder="1" applyAlignment="1">
      <alignment horizontal="center" vertical="center"/>
    </xf>
    <xf numFmtId="201" fontId="64" fillId="0" borderId="50" xfId="0" applyNumberFormat="1" applyFont="1" applyFill="1" applyBorder="1" applyAlignment="1">
      <alignment horizontal="center" vertical="center"/>
    </xf>
    <xf numFmtId="0" fontId="64" fillId="0" borderId="36" xfId="0" applyFont="1" applyFill="1" applyBorder="1" applyAlignment="1">
      <alignment horizontal="center" vertical="center"/>
    </xf>
    <xf numFmtId="0" fontId="64" fillId="0" borderId="11" xfId="0" applyFont="1" applyFill="1" applyBorder="1" applyAlignment="1" applyProtection="1">
      <alignment horizontal="center" vertical="center"/>
      <protection/>
    </xf>
    <xf numFmtId="37" fontId="64" fillId="0" borderId="0" xfId="0" applyNumberFormat="1" applyFont="1" applyFill="1" applyBorder="1" applyAlignment="1" applyProtection="1">
      <alignment vertical="center"/>
      <protection/>
    </xf>
    <xf numFmtId="0" fontId="64" fillId="0" borderId="11" xfId="0" applyFont="1" applyFill="1" applyBorder="1" applyAlignment="1" applyProtection="1" quotePrefix="1">
      <alignment horizontal="center" vertical="center"/>
      <protection/>
    </xf>
    <xf numFmtId="0" fontId="70" fillId="0" borderId="0" xfId="0" applyFont="1" applyFill="1" applyBorder="1" applyAlignment="1" applyProtection="1" quotePrefix="1">
      <alignment horizontal="center" vertical="center"/>
      <protection/>
    </xf>
    <xf numFmtId="0" fontId="78" fillId="0" borderId="0" xfId="0" applyFont="1" applyAlignment="1">
      <alignment horizontal="center" vertical="center"/>
    </xf>
    <xf numFmtId="0" fontId="78" fillId="0" borderId="15" xfId="0" applyFont="1" applyBorder="1" applyAlignment="1">
      <alignment horizontal="center" vertical="center"/>
    </xf>
    <xf numFmtId="38" fontId="70" fillId="0" borderId="10" xfId="52" applyFont="1" applyFill="1" applyBorder="1" applyAlignment="1">
      <alignment vertical="center"/>
    </xf>
    <xf numFmtId="38" fontId="70" fillId="0" borderId="0" xfId="52" applyFont="1" applyFill="1" applyBorder="1" applyAlignment="1">
      <alignment vertical="center"/>
    </xf>
    <xf numFmtId="0" fontId="70" fillId="0" borderId="11" xfId="0" applyFont="1" applyFill="1" applyBorder="1" applyAlignment="1" applyProtection="1" quotePrefix="1">
      <alignment horizontal="center" vertical="center"/>
      <protection/>
    </xf>
    <xf numFmtId="3" fontId="70" fillId="0" borderId="0" xfId="0" applyNumberFormat="1" applyFont="1" applyFill="1" applyBorder="1" applyAlignment="1">
      <alignment horizontal="right" vertical="center"/>
    </xf>
    <xf numFmtId="37" fontId="63" fillId="0" borderId="0" xfId="0" applyNumberFormat="1" applyFont="1" applyFill="1" applyBorder="1" applyAlignment="1" applyProtection="1">
      <alignment vertical="center"/>
      <protection/>
    </xf>
    <xf numFmtId="205" fontId="64" fillId="0" borderId="10" xfId="0" applyNumberFormat="1" applyFont="1" applyFill="1" applyBorder="1" applyAlignment="1">
      <alignment vertical="center"/>
    </xf>
    <xf numFmtId="205" fontId="64" fillId="0" borderId="0" xfId="0" applyNumberFormat="1" applyFont="1" applyFill="1" applyBorder="1" applyAlignment="1">
      <alignment vertical="center"/>
    </xf>
    <xf numFmtId="0" fontId="64" fillId="0" borderId="0" xfId="0" applyFont="1" applyFill="1" applyBorder="1" applyAlignment="1" applyProtection="1">
      <alignment horizontal="center" vertical="center"/>
      <protection/>
    </xf>
    <xf numFmtId="205" fontId="64" fillId="0" borderId="10" xfId="0" applyNumberFormat="1" applyFont="1" applyFill="1" applyBorder="1" applyAlignment="1" applyProtection="1">
      <alignment horizontal="right" vertical="center"/>
      <protection/>
    </xf>
    <xf numFmtId="0" fontId="64" fillId="0" borderId="0" xfId="0" applyFont="1" applyFill="1" applyBorder="1" applyAlignment="1" applyProtection="1" quotePrefix="1">
      <alignment horizontal="center" vertical="center"/>
      <protection/>
    </xf>
    <xf numFmtId="38" fontId="64" fillId="0" borderId="40" xfId="52" applyFont="1" applyFill="1" applyBorder="1" applyAlignment="1">
      <alignment horizontal="right" vertical="center"/>
    </xf>
    <xf numFmtId="0" fontId="64" fillId="0" borderId="38" xfId="0" applyFont="1" applyFill="1" applyBorder="1" applyAlignment="1" applyProtection="1" quotePrefix="1">
      <alignment horizontal="center" vertical="center"/>
      <protection/>
    </xf>
    <xf numFmtId="205" fontId="64" fillId="0" borderId="13" xfId="0" applyNumberFormat="1" applyFont="1" applyFill="1" applyBorder="1" applyAlignment="1" applyProtection="1">
      <alignment horizontal="right" vertical="center"/>
      <protection/>
    </xf>
    <xf numFmtId="205" fontId="64" fillId="0" borderId="14" xfId="0" applyNumberFormat="1" applyFont="1" applyFill="1" applyBorder="1" applyAlignment="1">
      <alignment vertical="center"/>
    </xf>
    <xf numFmtId="0" fontId="64" fillId="0" borderId="52" xfId="0" applyFont="1" applyFill="1" applyBorder="1" applyAlignment="1">
      <alignment vertical="center"/>
    </xf>
    <xf numFmtId="186" fontId="64" fillId="0" borderId="0" xfId="0" applyNumberFormat="1" applyFont="1" applyFill="1" applyBorder="1" applyAlignment="1" applyProtection="1">
      <alignment horizontal="right" vertical="center"/>
      <protection/>
    </xf>
    <xf numFmtId="201" fontId="64" fillId="0" borderId="43" xfId="0" applyNumberFormat="1" applyFont="1" applyFill="1" applyBorder="1" applyAlignment="1" applyProtection="1">
      <alignment horizontal="center" vertical="center"/>
      <protection/>
    </xf>
    <xf numFmtId="201" fontId="64" fillId="0" borderId="43" xfId="0" applyNumberFormat="1" applyFont="1" applyFill="1" applyBorder="1" applyAlignment="1" applyProtection="1">
      <alignment horizontal="center" vertical="center" wrapText="1"/>
      <protection/>
    </xf>
    <xf numFmtId="201" fontId="64" fillId="0" borderId="42" xfId="0" applyNumberFormat="1" applyFont="1" applyFill="1" applyBorder="1" applyAlignment="1" applyProtection="1">
      <alignment horizontal="center" vertical="center"/>
      <protection/>
    </xf>
    <xf numFmtId="201" fontId="64" fillId="0" borderId="36" xfId="0" applyNumberFormat="1" applyFont="1" applyFill="1" applyBorder="1" applyAlignment="1">
      <alignment horizontal="center" vertical="center"/>
    </xf>
    <xf numFmtId="38" fontId="64" fillId="0" borderId="40" xfId="52" applyFont="1" applyFill="1" applyBorder="1" applyAlignment="1">
      <alignment vertical="center"/>
    </xf>
    <xf numFmtId="205" fontId="64" fillId="0" borderId="10" xfId="0" applyNumberFormat="1" applyFont="1" applyFill="1" applyBorder="1" applyAlignment="1" applyProtection="1">
      <alignment vertical="center"/>
      <protection/>
    </xf>
    <xf numFmtId="205" fontId="64" fillId="0" borderId="0" xfId="0" applyNumberFormat="1" applyFont="1" applyFill="1" applyBorder="1" applyAlignment="1" applyProtection="1">
      <alignment vertical="center"/>
      <protection/>
    </xf>
    <xf numFmtId="182" fontId="64" fillId="0" borderId="10" xfId="43" applyNumberFormat="1" applyFont="1" applyFill="1" applyBorder="1" applyAlignment="1">
      <alignment vertical="center"/>
    </xf>
    <xf numFmtId="182" fontId="64" fillId="0" borderId="0" xfId="43" applyNumberFormat="1" applyFont="1" applyFill="1" applyBorder="1" applyAlignment="1">
      <alignment vertical="center"/>
    </xf>
    <xf numFmtId="0" fontId="64" fillId="0" borderId="0" xfId="0" applyFont="1" applyFill="1" applyBorder="1" applyAlignment="1">
      <alignment vertical="center" wrapText="1"/>
    </xf>
    <xf numFmtId="205" fontId="64" fillId="0" borderId="13" xfId="0" applyNumberFormat="1" applyFont="1" applyFill="1" applyBorder="1" applyAlignment="1">
      <alignment vertical="center"/>
    </xf>
    <xf numFmtId="193" fontId="64" fillId="0" borderId="0" xfId="0" applyNumberFormat="1" applyFont="1" applyFill="1" applyBorder="1" applyAlignment="1" applyProtection="1">
      <alignment vertical="center"/>
      <protection/>
    </xf>
    <xf numFmtId="201" fontId="64" fillId="0" borderId="0" xfId="0" applyNumberFormat="1" applyFont="1" applyFill="1" applyBorder="1" applyAlignment="1">
      <alignment vertical="center"/>
    </xf>
    <xf numFmtId="0" fontId="64" fillId="0" borderId="11" xfId="0" applyFont="1" applyFill="1" applyBorder="1" applyAlignment="1" applyProtection="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D68"/>
  <sheetViews>
    <sheetView showGridLines="0" zoomScalePageLayoutView="0" workbookViewId="0" topLeftCell="A1">
      <selection activeCell="M71" sqref="M71"/>
    </sheetView>
  </sheetViews>
  <sheetFormatPr defaultColWidth="8.796875" defaultRowHeight="15"/>
  <cols>
    <col min="1" max="1" width="2.59765625" style="7" customWidth="1"/>
    <col min="2" max="2" width="34.59765625" style="7" customWidth="1"/>
    <col min="3" max="3" width="12" style="7" customWidth="1"/>
    <col min="4" max="6" width="10.09765625" style="7" customWidth="1"/>
    <col min="7" max="7" width="11.09765625" style="12" customWidth="1"/>
    <col min="8" max="8" width="10.59765625" style="12" customWidth="1"/>
    <col min="9" max="10" width="11.09765625" style="7" customWidth="1"/>
    <col min="11" max="11" width="10.09765625" style="7" customWidth="1"/>
    <col min="12" max="12" width="11.09765625" style="7" customWidth="1"/>
    <col min="13" max="13" width="11.59765625" style="11" customWidth="1"/>
    <col min="14" max="14" width="12.59765625" style="12" customWidth="1"/>
    <col min="15" max="16" width="15.09765625" style="7" customWidth="1"/>
    <col min="17" max="17" width="10.09765625" style="7" customWidth="1"/>
    <col min="18" max="18" width="10.5" style="7" customWidth="1"/>
    <col min="19" max="19" width="16" style="11" customWidth="1"/>
    <col min="20" max="20" width="9.8984375" style="12" customWidth="1"/>
    <col min="21" max="16384" width="9" style="7" customWidth="1"/>
  </cols>
  <sheetData>
    <row r="1" spans="1:20" s="4" customFormat="1" ht="19.5" customHeight="1">
      <c r="A1" s="70" t="s">
        <v>173</v>
      </c>
      <c r="B1" s="71"/>
      <c r="C1" s="71"/>
      <c r="D1" s="71"/>
      <c r="E1" s="71"/>
      <c r="F1" s="71"/>
      <c r="G1" s="72"/>
      <c r="H1" s="72"/>
      <c r="I1" s="71"/>
      <c r="J1" s="71"/>
      <c r="K1" s="71"/>
      <c r="L1" s="71"/>
      <c r="M1" s="73"/>
      <c r="N1" s="72"/>
      <c r="O1" s="71"/>
      <c r="P1" s="71"/>
      <c r="Q1" s="71"/>
      <c r="R1" s="71"/>
      <c r="S1" s="73"/>
      <c r="T1" s="74" t="s">
        <v>174</v>
      </c>
    </row>
    <row r="2" spans="1:20" ht="24.75" customHeight="1">
      <c r="A2" s="183" t="s">
        <v>153</v>
      </c>
      <c r="B2" s="183"/>
      <c r="C2" s="183"/>
      <c r="D2" s="183"/>
      <c r="E2" s="183"/>
      <c r="F2" s="183"/>
      <c r="G2" s="183"/>
      <c r="H2" s="183"/>
      <c r="I2" s="183"/>
      <c r="J2" s="183"/>
      <c r="K2" s="183"/>
      <c r="L2" s="183"/>
      <c r="M2" s="183"/>
      <c r="N2" s="183"/>
      <c r="O2" s="183"/>
      <c r="P2" s="183"/>
      <c r="Q2" s="183"/>
      <c r="R2" s="183"/>
      <c r="S2" s="183"/>
      <c r="T2" s="183"/>
    </row>
    <row r="3" spans="1:20" ht="19.5" customHeight="1">
      <c r="A3" s="184" t="s">
        <v>165</v>
      </c>
      <c r="B3" s="184"/>
      <c r="C3" s="184"/>
      <c r="D3" s="184"/>
      <c r="E3" s="184"/>
      <c r="F3" s="184"/>
      <c r="G3" s="184"/>
      <c r="H3" s="184"/>
      <c r="I3" s="184"/>
      <c r="J3" s="184"/>
      <c r="K3" s="184"/>
      <c r="L3" s="184"/>
      <c r="M3" s="184"/>
      <c r="N3" s="184"/>
      <c r="O3" s="184"/>
      <c r="P3" s="184"/>
      <c r="Q3" s="184"/>
      <c r="R3" s="184"/>
      <c r="S3" s="184"/>
      <c r="T3" s="184"/>
    </row>
    <row r="4" spans="1:20" ht="19.5" customHeight="1">
      <c r="A4" s="185" t="s">
        <v>314</v>
      </c>
      <c r="B4" s="185"/>
      <c r="C4" s="185"/>
      <c r="D4" s="185"/>
      <c r="E4" s="185"/>
      <c r="F4" s="185"/>
      <c r="G4" s="185"/>
      <c r="H4" s="185"/>
      <c r="I4" s="185"/>
      <c r="J4" s="185"/>
      <c r="K4" s="185"/>
      <c r="L4" s="185"/>
      <c r="M4" s="185"/>
      <c r="N4" s="185"/>
      <c r="O4" s="185"/>
      <c r="P4" s="185"/>
      <c r="Q4" s="185"/>
      <c r="R4" s="185"/>
      <c r="S4" s="185"/>
      <c r="T4" s="185"/>
    </row>
    <row r="5" spans="1:20" ht="18" customHeight="1" thickBot="1">
      <c r="A5" s="39"/>
      <c r="B5" s="39"/>
      <c r="C5" s="39"/>
      <c r="D5" s="39"/>
      <c r="E5" s="39"/>
      <c r="F5" s="39"/>
      <c r="G5" s="48"/>
      <c r="H5" s="48"/>
      <c r="I5" s="39"/>
      <c r="J5" s="39"/>
      <c r="K5" s="39"/>
      <c r="L5" s="39"/>
      <c r="M5" s="47"/>
      <c r="N5" s="48"/>
      <c r="O5" s="39"/>
      <c r="P5" s="39"/>
      <c r="Q5" s="39"/>
      <c r="R5" s="39"/>
      <c r="S5" s="47"/>
      <c r="T5" s="75" t="s">
        <v>175</v>
      </c>
    </row>
    <row r="6" spans="1:20" ht="14.25">
      <c r="A6" s="186" t="s">
        <v>154</v>
      </c>
      <c r="B6" s="187"/>
      <c r="C6" s="191" t="s">
        <v>151</v>
      </c>
      <c r="D6" s="192"/>
      <c r="E6" s="192"/>
      <c r="F6" s="192"/>
      <c r="G6" s="192"/>
      <c r="H6" s="193"/>
      <c r="I6" s="191" t="s">
        <v>155</v>
      </c>
      <c r="J6" s="192"/>
      <c r="K6" s="192"/>
      <c r="L6" s="192"/>
      <c r="M6" s="192"/>
      <c r="N6" s="193"/>
      <c r="O6" s="186" t="s">
        <v>156</v>
      </c>
      <c r="P6" s="186"/>
      <c r="Q6" s="186"/>
      <c r="R6" s="186"/>
      <c r="S6" s="186"/>
      <c r="T6" s="186"/>
    </row>
    <row r="7" spans="1:20" ht="14.25" customHeight="1">
      <c r="A7" s="185"/>
      <c r="B7" s="188"/>
      <c r="C7" s="178" t="s">
        <v>263</v>
      </c>
      <c r="D7" s="178" t="s">
        <v>264</v>
      </c>
      <c r="E7" s="180" t="s">
        <v>157</v>
      </c>
      <c r="F7" s="180"/>
      <c r="G7" s="181" t="s">
        <v>265</v>
      </c>
      <c r="H7" s="182"/>
      <c r="I7" s="178" t="s">
        <v>263</v>
      </c>
      <c r="J7" s="178" t="s">
        <v>264</v>
      </c>
      <c r="K7" s="180" t="s">
        <v>157</v>
      </c>
      <c r="L7" s="180"/>
      <c r="M7" s="181" t="s">
        <v>265</v>
      </c>
      <c r="N7" s="182"/>
      <c r="O7" s="178" t="s">
        <v>263</v>
      </c>
      <c r="P7" s="178" t="s">
        <v>264</v>
      </c>
      <c r="Q7" s="180" t="s">
        <v>157</v>
      </c>
      <c r="R7" s="180"/>
      <c r="S7" s="181" t="s">
        <v>265</v>
      </c>
      <c r="T7" s="196"/>
    </row>
    <row r="8" spans="1:20" ht="14.25">
      <c r="A8" s="189"/>
      <c r="B8" s="190"/>
      <c r="C8" s="179"/>
      <c r="D8" s="179"/>
      <c r="E8" s="77" t="s">
        <v>263</v>
      </c>
      <c r="F8" s="77" t="s">
        <v>264</v>
      </c>
      <c r="G8" s="78" t="s">
        <v>158</v>
      </c>
      <c r="H8" s="78" t="s">
        <v>159</v>
      </c>
      <c r="I8" s="179"/>
      <c r="J8" s="179"/>
      <c r="K8" s="77" t="s">
        <v>263</v>
      </c>
      <c r="L8" s="77" t="s">
        <v>264</v>
      </c>
      <c r="M8" s="79" t="s">
        <v>158</v>
      </c>
      <c r="N8" s="78" t="s">
        <v>159</v>
      </c>
      <c r="O8" s="179"/>
      <c r="P8" s="179"/>
      <c r="Q8" s="77" t="s">
        <v>263</v>
      </c>
      <c r="R8" s="77" t="s">
        <v>264</v>
      </c>
      <c r="S8" s="79" t="s">
        <v>176</v>
      </c>
      <c r="T8" s="80" t="s">
        <v>159</v>
      </c>
    </row>
    <row r="9" spans="1:20" ht="14.25">
      <c r="A9" s="39"/>
      <c r="B9" s="81"/>
      <c r="C9" s="82"/>
      <c r="D9" s="82"/>
      <c r="E9" s="82"/>
      <c r="F9" s="82"/>
      <c r="G9" s="83"/>
      <c r="H9" s="75"/>
      <c r="I9" s="84"/>
      <c r="J9" s="84"/>
      <c r="K9" s="82"/>
      <c r="L9" s="82"/>
      <c r="M9" s="85"/>
      <c r="N9" s="75"/>
      <c r="O9" s="84"/>
      <c r="P9" s="84"/>
      <c r="Q9" s="84"/>
      <c r="R9" s="84"/>
      <c r="S9" s="85"/>
      <c r="T9" s="75"/>
    </row>
    <row r="10" spans="1:20" ht="14.25">
      <c r="A10" s="197" t="s">
        <v>160</v>
      </c>
      <c r="B10" s="198"/>
      <c r="C10" s="86">
        <v>12028</v>
      </c>
      <c r="D10" s="86">
        <v>11835</v>
      </c>
      <c r="E10" s="87" t="s">
        <v>4</v>
      </c>
      <c r="F10" s="87" t="s">
        <v>4</v>
      </c>
      <c r="G10" s="88">
        <v>-193</v>
      </c>
      <c r="H10" s="89">
        <v>-1.6</v>
      </c>
      <c r="I10" s="86">
        <v>81059</v>
      </c>
      <c r="J10" s="86">
        <v>84191</v>
      </c>
      <c r="K10" s="87" t="s">
        <v>4</v>
      </c>
      <c r="L10" s="87" t="s">
        <v>4</v>
      </c>
      <c r="M10" s="88">
        <v>3132</v>
      </c>
      <c r="N10" s="89">
        <v>3.9</v>
      </c>
      <c r="O10" s="86">
        <v>3348840</v>
      </c>
      <c r="P10" s="86">
        <v>3469437</v>
      </c>
      <c r="Q10" s="87" t="s">
        <v>4</v>
      </c>
      <c r="R10" s="87" t="s">
        <v>4</v>
      </c>
      <c r="S10" s="88">
        <v>120597</v>
      </c>
      <c r="T10" s="89">
        <v>3.6</v>
      </c>
    </row>
    <row r="11" spans="1:20" ht="14.25">
      <c r="A11" s="90"/>
      <c r="B11" s="91"/>
      <c r="C11" s="92"/>
      <c r="D11" s="86"/>
      <c r="E11" s="90"/>
      <c r="F11" s="90"/>
      <c r="G11" s="93"/>
      <c r="H11" s="94"/>
      <c r="I11" s="92"/>
      <c r="J11" s="39"/>
      <c r="K11" s="90"/>
      <c r="L11" s="39"/>
      <c r="M11" s="93"/>
      <c r="N11" s="94"/>
      <c r="O11" s="92"/>
      <c r="P11" s="39"/>
      <c r="Q11" s="90"/>
      <c r="R11" s="90"/>
      <c r="S11" s="93"/>
      <c r="T11" s="94"/>
    </row>
    <row r="12" spans="1:20" ht="14.25">
      <c r="A12" s="197" t="s">
        <v>161</v>
      </c>
      <c r="B12" s="198"/>
      <c r="C12" s="86">
        <v>3157</v>
      </c>
      <c r="D12" s="86">
        <v>3058</v>
      </c>
      <c r="E12" s="95">
        <v>100</v>
      </c>
      <c r="F12" s="95">
        <v>100</v>
      </c>
      <c r="G12" s="88">
        <v>-99</v>
      </c>
      <c r="H12" s="89">
        <v>-3.1358885017421585</v>
      </c>
      <c r="I12" s="86">
        <v>26823</v>
      </c>
      <c r="J12" s="86">
        <v>26615</v>
      </c>
      <c r="K12" s="95">
        <v>100</v>
      </c>
      <c r="L12" s="95">
        <v>100</v>
      </c>
      <c r="M12" s="88">
        <v>-208</v>
      </c>
      <c r="N12" s="89">
        <v>-0.7754539015024449</v>
      </c>
      <c r="O12" s="86">
        <v>2291271</v>
      </c>
      <c r="P12" s="86">
        <v>2294821</v>
      </c>
      <c r="Q12" s="95">
        <v>100</v>
      </c>
      <c r="R12" s="95">
        <v>100</v>
      </c>
      <c r="S12" s="88">
        <v>3550</v>
      </c>
      <c r="T12" s="89">
        <v>0.15493584128634552</v>
      </c>
    </row>
    <row r="13" spans="1:20" ht="14.25">
      <c r="A13" s="90"/>
      <c r="B13" s="91"/>
      <c r="C13" s="92"/>
      <c r="D13" s="92"/>
      <c r="E13" s="90"/>
      <c r="F13" s="96"/>
      <c r="G13" s="88"/>
      <c r="H13" s="97"/>
      <c r="I13" s="92"/>
      <c r="J13" s="39"/>
      <c r="K13" s="90"/>
      <c r="L13" s="96"/>
      <c r="M13" s="88"/>
      <c r="N13" s="97"/>
      <c r="O13" s="92"/>
      <c r="P13" s="39"/>
      <c r="Q13" s="90"/>
      <c r="R13" s="96"/>
      <c r="S13" s="88"/>
      <c r="T13" s="97"/>
    </row>
    <row r="14" spans="1:21" ht="14.25">
      <c r="A14" s="90"/>
      <c r="B14" s="53" t="s">
        <v>266</v>
      </c>
      <c r="C14" s="98">
        <v>14</v>
      </c>
      <c r="D14" s="98">
        <v>10</v>
      </c>
      <c r="E14" s="99">
        <f>+C14/C12*100</f>
        <v>0.4434589800443459</v>
      </c>
      <c r="F14" s="99">
        <f>+D14/D12*100</f>
        <v>0.3270111183780248</v>
      </c>
      <c r="G14" s="100">
        <f aca="true" t="shared" si="0" ref="G14:G19">+D14-C14</f>
        <v>-4</v>
      </c>
      <c r="H14" s="101">
        <f aca="true" t="shared" si="1" ref="H14:H19">(+D14/C14-1)*100</f>
        <v>-28.57142857142857</v>
      </c>
      <c r="I14" s="98">
        <v>165</v>
      </c>
      <c r="J14" s="47">
        <v>123</v>
      </c>
      <c r="K14" s="99">
        <f>+I14/I12*100</f>
        <v>0.615143719941841</v>
      </c>
      <c r="L14" s="99">
        <f>+J14/J12*100</f>
        <v>0.46214540672553067</v>
      </c>
      <c r="M14" s="100">
        <f aca="true" t="shared" si="2" ref="M14:M19">+J14-I14</f>
        <v>-42</v>
      </c>
      <c r="N14" s="101">
        <f aca="true" t="shared" si="3" ref="N14:N19">(+J14/I14-1)*100</f>
        <v>-25.454545454545453</v>
      </c>
      <c r="O14" s="98">
        <v>6741</v>
      </c>
      <c r="P14" s="47">
        <v>12847</v>
      </c>
      <c r="Q14" s="99">
        <f>+O14/O12*100</f>
        <v>0.29420352284823575</v>
      </c>
      <c r="R14" s="99">
        <f>+P14/P12*100</f>
        <v>0.5598257990492504</v>
      </c>
      <c r="S14" s="100">
        <f aca="true" t="shared" si="4" ref="S14:S19">+P14-O14</f>
        <v>6106</v>
      </c>
      <c r="T14" s="101">
        <f aca="true" t="shared" si="5" ref="T14:T19">(+P14/O14-1)*100</f>
        <v>90.5800326361074</v>
      </c>
      <c r="U14" s="27"/>
    </row>
    <row r="15" spans="1:21" ht="14.25">
      <c r="A15" s="90"/>
      <c r="B15" s="53" t="s">
        <v>267</v>
      </c>
      <c r="C15" s="98">
        <v>202</v>
      </c>
      <c r="D15" s="98">
        <v>192</v>
      </c>
      <c r="E15" s="99">
        <f>+C15/C12*100</f>
        <v>6.398479569211276</v>
      </c>
      <c r="F15" s="99">
        <f>+D15/D12*100</f>
        <v>6.278613472858077</v>
      </c>
      <c r="G15" s="100">
        <f t="shared" si="0"/>
        <v>-10</v>
      </c>
      <c r="H15" s="101">
        <f t="shared" si="1"/>
        <v>-4.950495049504955</v>
      </c>
      <c r="I15" s="98">
        <v>1269</v>
      </c>
      <c r="J15" s="47">
        <v>1116</v>
      </c>
      <c r="K15" s="99">
        <f>+I15/I12*100</f>
        <v>4.731014427916341</v>
      </c>
      <c r="L15" s="99">
        <f>+J15/J12*100</f>
        <v>4.193124178095059</v>
      </c>
      <c r="M15" s="100">
        <f t="shared" si="2"/>
        <v>-153</v>
      </c>
      <c r="N15" s="101">
        <f t="shared" si="3"/>
        <v>-12.056737588652478</v>
      </c>
      <c r="O15" s="98">
        <v>91776</v>
      </c>
      <c r="P15" s="47">
        <v>61686</v>
      </c>
      <c r="Q15" s="99">
        <f>+O15/O12*100</f>
        <v>4.00546247039307</v>
      </c>
      <c r="R15" s="99">
        <f>+P15/P12*100</f>
        <v>2.6880527936601593</v>
      </c>
      <c r="S15" s="100">
        <f t="shared" si="4"/>
        <v>-30090</v>
      </c>
      <c r="T15" s="101">
        <f t="shared" si="5"/>
        <v>-32.78634937238494</v>
      </c>
      <c r="U15" s="27"/>
    </row>
    <row r="16" spans="1:21" ht="14.25">
      <c r="A16" s="90"/>
      <c r="B16" s="53" t="s">
        <v>268</v>
      </c>
      <c r="C16" s="98">
        <v>704</v>
      </c>
      <c r="D16" s="98">
        <v>664</v>
      </c>
      <c r="E16" s="99">
        <f>+C16/C12*100</f>
        <v>22.299651567944252</v>
      </c>
      <c r="F16" s="99">
        <f>+D16/D12*100</f>
        <v>21.71353826030085</v>
      </c>
      <c r="G16" s="100">
        <f t="shared" si="0"/>
        <v>-40</v>
      </c>
      <c r="H16" s="101">
        <f t="shared" si="1"/>
        <v>-5.681818181818176</v>
      </c>
      <c r="I16" s="98">
        <v>7233</v>
      </c>
      <c r="J16" s="47">
        <v>6795</v>
      </c>
      <c r="K16" s="99">
        <f>+I16/I12*100</f>
        <v>26.965663795995976</v>
      </c>
      <c r="L16" s="99">
        <f>+J16/J12*100</f>
        <v>25.530715761788464</v>
      </c>
      <c r="M16" s="100">
        <f t="shared" si="2"/>
        <v>-438</v>
      </c>
      <c r="N16" s="101">
        <f t="shared" si="3"/>
        <v>-6.055578598092081</v>
      </c>
      <c r="O16" s="98">
        <v>703588</v>
      </c>
      <c r="P16" s="47">
        <v>678677</v>
      </c>
      <c r="Q16" s="99">
        <f>+O16/O12*100</f>
        <v>30.70732357717616</v>
      </c>
      <c r="R16" s="99">
        <f>+P16/P12*100</f>
        <v>29.574289236502544</v>
      </c>
      <c r="S16" s="100">
        <f t="shared" si="4"/>
        <v>-24911</v>
      </c>
      <c r="T16" s="101">
        <f t="shared" si="5"/>
        <v>-3.54056635417318</v>
      </c>
      <c r="U16" s="27"/>
    </row>
    <row r="17" spans="1:21" ht="14.25">
      <c r="A17" s="90"/>
      <c r="B17" s="53" t="s">
        <v>269</v>
      </c>
      <c r="C17" s="98">
        <v>697</v>
      </c>
      <c r="D17" s="98">
        <v>658</v>
      </c>
      <c r="E17" s="99">
        <f>+C17/C12*100</f>
        <v>22.07792207792208</v>
      </c>
      <c r="F17" s="99">
        <f>+D17/D12*100</f>
        <v>21.517331589274036</v>
      </c>
      <c r="G17" s="100">
        <f t="shared" si="0"/>
        <v>-39</v>
      </c>
      <c r="H17" s="101">
        <f t="shared" si="1"/>
        <v>-5.595408895265419</v>
      </c>
      <c r="I17" s="98">
        <v>5258</v>
      </c>
      <c r="J17" s="47">
        <v>5004</v>
      </c>
      <c r="K17" s="99">
        <f>+I17/I12*100</f>
        <v>19.602579875479996</v>
      </c>
      <c r="L17" s="99">
        <f>+J17/J12*100</f>
        <v>18.801427766297202</v>
      </c>
      <c r="M17" s="100">
        <f t="shared" si="2"/>
        <v>-254</v>
      </c>
      <c r="N17" s="101">
        <f t="shared" si="3"/>
        <v>-4.830734119437052</v>
      </c>
      <c r="O17" s="98">
        <v>563531</v>
      </c>
      <c r="P17" s="47">
        <v>538138</v>
      </c>
      <c r="Q17" s="99">
        <f>+O17/O12*100</f>
        <v>24.594690021389876</v>
      </c>
      <c r="R17" s="99">
        <f>+P17/P12*100</f>
        <v>23.450107873337398</v>
      </c>
      <c r="S17" s="100">
        <f t="shared" si="4"/>
        <v>-25393</v>
      </c>
      <c r="T17" s="101">
        <f t="shared" si="5"/>
        <v>-4.5060520184337705</v>
      </c>
      <c r="U17" s="27"/>
    </row>
    <row r="18" spans="1:21" ht="14.25">
      <c r="A18" s="90"/>
      <c r="B18" s="53" t="s">
        <v>270</v>
      </c>
      <c r="C18" s="98">
        <v>846</v>
      </c>
      <c r="D18" s="98">
        <v>830</v>
      </c>
      <c r="E18" s="99">
        <f>+C18/C12*100</f>
        <v>26.79759265125119</v>
      </c>
      <c r="F18" s="99">
        <f>+D18/D12*100</f>
        <v>27.141922825376064</v>
      </c>
      <c r="G18" s="100">
        <f t="shared" si="0"/>
        <v>-16</v>
      </c>
      <c r="H18" s="101">
        <f t="shared" si="1"/>
        <v>-1.891252955082745</v>
      </c>
      <c r="I18" s="98">
        <v>7184</v>
      </c>
      <c r="J18" s="47">
        <v>7219</v>
      </c>
      <c r="K18" s="99">
        <f>+I18/I12*100</f>
        <v>26.78298475189203</v>
      </c>
      <c r="L18" s="99">
        <f>+J18/J12*100</f>
        <v>27.12380236708623</v>
      </c>
      <c r="M18" s="100">
        <f t="shared" si="2"/>
        <v>35</v>
      </c>
      <c r="N18" s="101">
        <f t="shared" si="3"/>
        <v>0.48719376391981317</v>
      </c>
      <c r="O18" s="98">
        <v>510576</v>
      </c>
      <c r="P18" s="47">
        <v>528729</v>
      </c>
      <c r="Q18" s="99">
        <f>+O18/O12*100</f>
        <v>22.283527352286132</v>
      </c>
      <c r="R18" s="99">
        <f>+P18/P12*100</f>
        <v>23.04009768082129</v>
      </c>
      <c r="S18" s="100">
        <f t="shared" si="4"/>
        <v>18153</v>
      </c>
      <c r="T18" s="101">
        <f t="shared" si="5"/>
        <v>3.555396258343513</v>
      </c>
      <c r="U18" s="27"/>
    </row>
    <row r="19" spans="1:21" ht="14.25">
      <c r="A19" s="90"/>
      <c r="B19" s="53" t="s">
        <v>271</v>
      </c>
      <c r="C19" s="98">
        <v>694</v>
      </c>
      <c r="D19" s="98">
        <v>704</v>
      </c>
      <c r="E19" s="99">
        <f>+C19/C12*100</f>
        <v>21.98289515362686</v>
      </c>
      <c r="F19" s="99">
        <f>+D19/D12*100</f>
        <v>23.021582733812952</v>
      </c>
      <c r="G19" s="100">
        <f t="shared" si="0"/>
        <v>10</v>
      </c>
      <c r="H19" s="101">
        <f t="shared" si="1"/>
        <v>1.4409221902017322</v>
      </c>
      <c r="I19" s="98">
        <v>5714</v>
      </c>
      <c r="J19" s="47">
        <v>6358</v>
      </c>
      <c r="K19" s="99">
        <f>+I19/I12*100</f>
        <v>21.302613428773814</v>
      </c>
      <c r="L19" s="99">
        <f>+J19/J12*100</f>
        <v>23.888784520007516</v>
      </c>
      <c r="M19" s="100">
        <f t="shared" si="2"/>
        <v>644</v>
      </c>
      <c r="N19" s="101">
        <f t="shared" si="3"/>
        <v>11.270563528176414</v>
      </c>
      <c r="O19" s="98">
        <v>415059</v>
      </c>
      <c r="P19" s="47">
        <v>474744</v>
      </c>
      <c r="Q19" s="99">
        <f>+O19/O12*100</f>
        <v>18.114793055906524</v>
      </c>
      <c r="R19" s="99">
        <f>+P19/P12*100</f>
        <v>20.68762661662936</v>
      </c>
      <c r="S19" s="100">
        <f t="shared" si="4"/>
        <v>59685</v>
      </c>
      <c r="T19" s="101">
        <f t="shared" si="5"/>
        <v>14.379883341886334</v>
      </c>
      <c r="U19" s="27"/>
    </row>
    <row r="20" spans="1:20" ht="14.25">
      <c r="A20" s="90"/>
      <c r="B20" s="91"/>
      <c r="C20" s="92"/>
      <c r="D20" s="92"/>
      <c r="E20" s="90"/>
      <c r="F20" s="96"/>
      <c r="G20" s="88"/>
      <c r="H20" s="97"/>
      <c r="I20" s="92"/>
      <c r="J20" s="39"/>
      <c r="K20" s="90"/>
      <c r="L20" s="96"/>
      <c r="M20" s="88"/>
      <c r="N20" s="97"/>
      <c r="O20" s="92"/>
      <c r="P20" s="39"/>
      <c r="Q20" s="90"/>
      <c r="R20" s="96"/>
      <c r="S20" s="88"/>
      <c r="T20" s="97"/>
    </row>
    <row r="21" spans="1:20" ht="14.25">
      <c r="A21" s="39"/>
      <c r="B21" s="53"/>
      <c r="C21" s="84"/>
      <c r="D21" s="98"/>
      <c r="E21" s="102"/>
      <c r="F21" s="102"/>
      <c r="G21" s="93"/>
      <c r="H21" s="103"/>
      <c r="I21" s="84"/>
      <c r="J21" s="47"/>
      <c r="K21" s="104"/>
      <c r="L21" s="102"/>
      <c r="M21" s="93"/>
      <c r="N21" s="103"/>
      <c r="O21" s="84"/>
      <c r="P21" s="47"/>
      <c r="Q21" s="105"/>
      <c r="R21" s="102"/>
      <c r="S21" s="93"/>
      <c r="T21" s="103"/>
    </row>
    <row r="22" spans="1:20" ht="14.25">
      <c r="A22" s="197" t="s">
        <v>116</v>
      </c>
      <c r="B22" s="198"/>
      <c r="C22" s="86">
        <v>8871</v>
      </c>
      <c r="D22" s="86">
        <v>8777</v>
      </c>
      <c r="E22" s="95">
        <v>100</v>
      </c>
      <c r="F22" s="95">
        <v>100</v>
      </c>
      <c r="G22" s="88">
        <v>-94</v>
      </c>
      <c r="H22" s="89">
        <v>-1.0596325104272353</v>
      </c>
      <c r="I22" s="86">
        <v>54236</v>
      </c>
      <c r="J22" s="106">
        <v>57576</v>
      </c>
      <c r="K22" s="95">
        <v>100</v>
      </c>
      <c r="L22" s="95">
        <v>100</v>
      </c>
      <c r="M22" s="88">
        <v>3340</v>
      </c>
      <c r="N22" s="89">
        <v>6.158271258942392</v>
      </c>
      <c r="O22" s="86">
        <v>1057569</v>
      </c>
      <c r="P22" s="86">
        <v>1174616</v>
      </c>
      <c r="Q22" s="95">
        <v>100</v>
      </c>
      <c r="R22" s="95">
        <v>100</v>
      </c>
      <c r="S22" s="88">
        <v>117047</v>
      </c>
      <c r="T22" s="89">
        <v>11.067552093527695</v>
      </c>
    </row>
    <row r="23" spans="1:20" ht="14.25">
      <c r="A23" s="107"/>
      <c r="B23" s="108"/>
      <c r="C23" s="86"/>
      <c r="D23" s="86"/>
      <c r="E23" s="95"/>
      <c r="F23" s="95"/>
      <c r="G23" s="88"/>
      <c r="H23" s="89"/>
      <c r="I23" s="86"/>
      <c r="J23" s="106"/>
      <c r="K23" s="95"/>
      <c r="L23" s="95"/>
      <c r="M23" s="88"/>
      <c r="N23" s="89"/>
      <c r="O23" s="86"/>
      <c r="P23" s="86"/>
      <c r="Q23" s="95"/>
      <c r="R23" s="95"/>
      <c r="S23" s="88"/>
      <c r="T23" s="89"/>
    </row>
    <row r="24" spans="1:20" ht="14.25" customHeight="1">
      <c r="A24" s="39"/>
      <c r="B24" s="53" t="s">
        <v>117</v>
      </c>
      <c r="C24" s="35">
        <v>35</v>
      </c>
      <c r="D24" s="84">
        <v>38</v>
      </c>
      <c r="E24" s="109">
        <v>0.3945440198399279</v>
      </c>
      <c r="F24" s="109">
        <v>0.43294975504158595</v>
      </c>
      <c r="G24" s="100">
        <v>3</v>
      </c>
      <c r="H24" s="110">
        <v>8.57142857142857</v>
      </c>
      <c r="I24" s="33">
        <v>3624</v>
      </c>
      <c r="J24" s="47">
        <v>3875</v>
      </c>
      <c r="K24" s="105">
        <v>6.681908695331513</v>
      </c>
      <c r="L24" s="109">
        <v>6.730234820063916</v>
      </c>
      <c r="M24" s="100">
        <v>251</v>
      </c>
      <c r="N24" s="110">
        <v>6.92604856512142</v>
      </c>
      <c r="O24" s="33">
        <v>103018</v>
      </c>
      <c r="P24" s="47">
        <v>113950</v>
      </c>
      <c r="Q24" s="105">
        <v>9.741019262100156</v>
      </c>
      <c r="R24" s="109">
        <v>9.701042723749719</v>
      </c>
      <c r="S24" s="100">
        <v>10932</v>
      </c>
      <c r="T24" s="110">
        <v>10.611737754567159</v>
      </c>
    </row>
    <row r="25" spans="1:20" ht="14.25">
      <c r="A25" s="39"/>
      <c r="B25" s="53" t="s">
        <v>118</v>
      </c>
      <c r="C25" s="35">
        <v>1251</v>
      </c>
      <c r="D25" s="84">
        <v>1299</v>
      </c>
      <c r="E25" s="109">
        <v>14.102130537707136</v>
      </c>
      <c r="F25" s="109">
        <v>14.800045573658425</v>
      </c>
      <c r="G25" s="100">
        <v>48</v>
      </c>
      <c r="H25" s="110">
        <v>3.836930455635496</v>
      </c>
      <c r="I25" s="33">
        <v>5137</v>
      </c>
      <c r="J25" s="47">
        <v>5267</v>
      </c>
      <c r="K25" s="105">
        <v>9.471568699756618</v>
      </c>
      <c r="L25" s="109">
        <v>9.1479088509101</v>
      </c>
      <c r="M25" s="100">
        <v>130</v>
      </c>
      <c r="N25" s="110">
        <v>2.530659918240218</v>
      </c>
      <c r="O25" s="33">
        <v>84473</v>
      </c>
      <c r="P25" s="47">
        <v>72647</v>
      </c>
      <c r="Q25" s="105">
        <v>7.987469375520652</v>
      </c>
      <c r="R25" s="109">
        <v>6.184744631436997</v>
      </c>
      <c r="S25" s="100">
        <v>-11826</v>
      </c>
      <c r="T25" s="110">
        <v>-13.999739561753458</v>
      </c>
    </row>
    <row r="26" spans="1:20" ht="14.25">
      <c r="A26" s="39"/>
      <c r="B26" s="53" t="s">
        <v>119</v>
      </c>
      <c r="C26" s="35">
        <v>2792</v>
      </c>
      <c r="D26" s="84">
        <v>2661</v>
      </c>
      <c r="E26" s="109">
        <v>31.4733400969451</v>
      </c>
      <c r="F26" s="109">
        <v>30.317876267517374</v>
      </c>
      <c r="G26" s="100">
        <v>-131</v>
      </c>
      <c r="H26" s="110">
        <v>-4.691977077363902</v>
      </c>
      <c r="I26" s="33">
        <v>18715</v>
      </c>
      <c r="J26" s="47">
        <v>19571</v>
      </c>
      <c r="K26" s="105">
        <v>34.50660078176856</v>
      </c>
      <c r="L26" s="109">
        <v>33.99159371960539</v>
      </c>
      <c r="M26" s="100">
        <v>856</v>
      </c>
      <c r="N26" s="110">
        <v>4.5738712262890715</v>
      </c>
      <c r="O26" s="33">
        <v>285829</v>
      </c>
      <c r="P26" s="47">
        <v>292269</v>
      </c>
      <c r="Q26" s="105">
        <v>27.026983582158703</v>
      </c>
      <c r="R26" s="109">
        <v>24.882089125297117</v>
      </c>
      <c r="S26" s="100">
        <v>6440</v>
      </c>
      <c r="T26" s="110">
        <v>2.2530953822040374</v>
      </c>
    </row>
    <row r="27" spans="1:20" ht="14.25">
      <c r="A27" s="39"/>
      <c r="B27" s="53" t="s">
        <v>181</v>
      </c>
      <c r="C27" s="35">
        <v>1217</v>
      </c>
      <c r="D27" s="98">
        <v>1200</v>
      </c>
      <c r="E27" s="109">
        <v>13.718859204148348</v>
      </c>
      <c r="F27" s="109">
        <v>13.67209752762903</v>
      </c>
      <c r="G27" s="100">
        <v>-17</v>
      </c>
      <c r="H27" s="110">
        <v>-1.3968775677896446</v>
      </c>
      <c r="I27" s="33">
        <v>6925</v>
      </c>
      <c r="J27" s="47">
        <v>7794</v>
      </c>
      <c r="K27" s="105">
        <v>12.768271996459916</v>
      </c>
      <c r="L27" s="109">
        <v>13.536890370987912</v>
      </c>
      <c r="M27" s="100">
        <v>869</v>
      </c>
      <c r="N27" s="110">
        <v>12.54873646209387</v>
      </c>
      <c r="O27" s="33">
        <v>178761</v>
      </c>
      <c r="P27" s="47">
        <v>238992</v>
      </c>
      <c r="Q27" s="105">
        <v>16.903010583706596</v>
      </c>
      <c r="R27" s="109">
        <v>20.346394055589233</v>
      </c>
      <c r="S27" s="100">
        <v>60231</v>
      </c>
      <c r="T27" s="110">
        <v>33.693590883917636</v>
      </c>
    </row>
    <row r="28" spans="1:20" ht="14.25">
      <c r="A28" s="31"/>
      <c r="B28" s="53" t="s">
        <v>120</v>
      </c>
      <c r="C28" s="35">
        <v>3300</v>
      </c>
      <c r="D28" s="36">
        <v>3306</v>
      </c>
      <c r="E28" s="109">
        <v>37.19986472776463</v>
      </c>
      <c r="F28" s="109">
        <v>37.66662868861798</v>
      </c>
      <c r="G28" s="111">
        <v>6</v>
      </c>
      <c r="H28" s="112">
        <v>0.18181818181817277</v>
      </c>
      <c r="I28" s="33">
        <v>18460</v>
      </c>
      <c r="J28" s="113">
        <v>19573</v>
      </c>
      <c r="K28" s="109">
        <v>34.036433365292424</v>
      </c>
      <c r="L28" s="109">
        <v>33.99506738918994</v>
      </c>
      <c r="M28" s="111">
        <v>1113</v>
      </c>
      <c r="N28" s="112">
        <v>6.029252437703136</v>
      </c>
      <c r="O28" s="33">
        <v>355400</v>
      </c>
      <c r="P28" s="113">
        <v>423542</v>
      </c>
      <c r="Q28" s="109">
        <v>33.60537232086039</v>
      </c>
      <c r="R28" s="109">
        <v>36.05791169199126</v>
      </c>
      <c r="S28" s="111">
        <v>68142</v>
      </c>
      <c r="T28" s="112">
        <v>19.173325830050644</v>
      </c>
    </row>
    <row r="29" spans="1:20" ht="14.25">
      <c r="A29" s="114"/>
      <c r="B29" s="115" t="s">
        <v>182</v>
      </c>
      <c r="C29" s="44">
        <v>276</v>
      </c>
      <c r="D29" s="45">
        <v>273</v>
      </c>
      <c r="E29" s="116">
        <v>3.1112614135948595</v>
      </c>
      <c r="F29" s="116">
        <v>3.1104021875356045</v>
      </c>
      <c r="G29" s="117">
        <v>-3</v>
      </c>
      <c r="H29" s="118">
        <v>-1.0869565217391397</v>
      </c>
      <c r="I29" s="46">
        <v>1375</v>
      </c>
      <c r="J29" s="119">
        <v>1496</v>
      </c>
      <c r="K29" s="116">
        <v>2.535216461390958</v>
      </c>
      <c r="L29" s="116">
        <v>2.59830484924274</v>
      </c>
      <c r="M29" s="117">
        <v>121</v>
      </c>
      <c r="N29" s="118">
        <v>8.800000000000011</v>
      </c>
      <c r="O29" s="46">
        <v>50088</v>
      </c>
      <c r="P29" s="119">
        <v>33216</v>
      </c>
      <c r="Q29" s="116">
        <v>4.736239432131615</v>
      </c>
      <c r="R29" s="116">
        <v>2.8277326377301177</v>
      </c>
      <c r="S29" s="117">
        <v>-16872</v>
      </c>
      <c r="T29" s="118">
        <v>-33.68803529717104</v>
      </c>
    </row>
    <row r="30" spans="1:20" ht="14.25">
      <c r="A30" s="39" t="s">
        <v>315</v>
      </c>
      <c r="B30" s="39"/>
      <c r="C30" s="39"/>
      <c r="D30" s="39"/>
      <c r="E30" s="39"/>
      <c r="F30" s="39"/>
      <c r="G30" s="48"/>
      <c r="H30" s="48"/>
      <c r="I30" s="39"/>
      <c r="J30" s="120"/>
      <c r="K30" s="39"/>
      <c r="L30" s="39"/>
      <c r="M30" s="47"/>
      <c r="N30" s="48"/>
      <c r="O30" s="39"/>
      <c r="P30" s="39"/>
      <c r="Q30" s="39"/>
      <c r="R30" s="39"/>
      <c r="S30" s="47"/>
      <c r="T30" s="48"/>
    </row>
    <row r="31" spans="1:20" ht="14.25">
      <c r="A31" s="39" t="s">
        <v>272</v>
      </c>
      <c r="B31" s="39"/>
      <c r="C31" s="39"/>
      <c r="D31" s="39"/>
      <c r="E31" s="39"/>
      <c r="F31" s="39"/>
      <c r="G31" s="48"/>
      <c r="H31" s="48"/>
      <c r="I31" s="39"/>
      <c r="J31" s="120"/>
      <c r="K31" s="39"/>
      <c r="L31" s="39"/>
      <c r="M31" s="47"/>
      <c r="N31" s="48"/>
      <c r="O31" s="39"/>
      <c r="P31" s="39"/>
      <c r="Q31" s="39"/>
      <c r="R31" s="39"/>
      <c r="S31" s="47"/>
      <c r="T31" s="48"/>
    </row>
    <row r="32" spans="1:20" ht="14.25">
      <c r="A32" s="39" t="s">
        <v>273</v>
      </c>
      <c r="B32" s="39"/>
      <c r="C32" s="39"/>
      <c r="D32" s="39"/>
      <c r="E32" s="39"/>
      <c r="F32" s="39"/>
      <c r="G32" s="48"/>
      <c r="H32" s="48"/>
      <c r="I32" s="39"/>
      <c r="J32" s="120"/>
      <c r="K32" s="39"/>
      <c r="L32" s="39"/>
      <c r="M32" s="47"/>
      <c r="N32" s="48"/>
      <c r="O32" s="39"/>
      <c r="P32" s="39"/>
      <c r="Q32" s="39"/>
      <c r="R32" s="39"/>
      <c r="S32" s="47"/>
      <c r="T32" s="48"/>
    </row>
    <row r="33" spans="1:20" ht="14.25">
      <c r="A33" s="39" t="s">
        <v>274</v>
      </c>
      <c r="B33" s="39"/>
      <c r="C33" s="39"/>
      <c r="D33" s="39"/>
      <c r="E33" s="39"/>
      <c r="F33" s="39"/>
      <c r="G33" s="48"/>
      <c r="H33" s="48"/>
      <c r="I33" s="39"/>
      <c r="J33" s="120"/>
      <c r="K33" s="39"/>
      <c r="L33" s="39"/>
      <c r="M33" s="47"/>
      <c r="N33" s="48"/>
      <c r="O33" s="39"/>
      <c r="P33" s="39"/>
      <c r="Q33" s="39"/>
      <c r="R33" s="39"/>
      <c r="S33" s="47"/>
      <c r="T33" s="48"/>
    </row>
    <row r="34" spans="1:20" s="54" customFormat="1" ht="14.25">
      <c r="A34" s="39" t="s">
        <v>275</v>
      </c>
      <c r="B34" s="39"/>
      <c r="C34" s="39"/>
      <c r="D34" s="39"/>
      <c r="E34" s="39"/>
      <c r="F34" s="39"/>
      <c r="G34" s="48"/>
      <c r="H34" s="48"/>
      <c r="I34" s="39"/>
      <c r="J34" s="120"/>
      <c r="K34" s="39"/>
      <c r="L34" s="39"/>
      <c r="M34" s="47"/>
      <c r="N34" s="48"/>
      <c r="O34" s="39"/>
      <c r="P34" s="39"/>
      <c r="Q34" s="39"/>
      <c r="R34" s="39"/>
      <c r="S34" s="47"/>
      <c r="T34" s="48"/>
    </row>
    <row r="35" spans="1:20" ht="14.25">
      <c r="A35" s="39" t="s">
        <v>276</v>
      </c>
      <c r="B35" s="39"/>
      <c r="C35" s="39"/>
      <c r="D35" s="39"/>
      <c r="E35" s="39"/>
      <c r="F35" s="39"/>
      <c r="G35" s="48"/>
      <c r="H35" s="48"/>
      <c r="I35" s="39"/>
      <c r="J35" s="39"/>
      <c r="K35" s="39"/>
      <c r="L35" s="39"/>
      <c r="M35" s="47"/>
      <c r="N35" s="48"/>
      <c r="O35" s="39"/>
      <c r="P35" s="39"/>
      <c r="Q35" s="39"/>
      <c r="R35" s="39"/>
      <c r="S35" s="47"/>
      <c r="T35" s="48"/>
    </row>
    <row r="36" spans="1:20" ht="14.25">
      <c r="A36" s="39"/>
      <c r="B36" s="39"/>
      <c r="C36" s="39"/>
      <c r="D36" s="39"/>
      <c r="E36" s="39"/>
      <c r="F36" s="39"/>
      <c r="G36" s="48"/>
      <c r="H36" s="48"/>
      <c r="I36" s="39"/>
      <c r="J36" s="39"/>
      <c r="K36" s="39"/>
      <c r="L36" s="39"/>
      <c r="M36" s="47"/>
      <c r="N36" s="48"/>
      <c r="O36" s="39"/>
      <c r="P36" s="39"/>
      <c r="Q36" s="39"/>
      <c r="R36" s="39"/>
      <c r="S36" s="47"/>
      <c r="T36" s="48"/>
    </row>
    <row r="37" spans="1:20" ht="17.25">
      <c r="A37" s="184" t="s">
        <v>166</v>
      </c>
      <c r="B37" s="184"/>
      <c r="C37" s="184"/>
      <c r="D37" s="184"/>
      <c r="E37" s="184"/>
      <c r="F37" s="184"/>
      <c r="G37" s="184"/>
      <c r="H37" s="184"/>
      <c r="I37" s="184"/>
      <c r="J37" s="184"/>
      <c r="K37" s="184"/>
      <c r="L37" s="184"/>
      <c r="M37" s="184"/>
      <c r="N37" s="184"/>
      <c r="O37" s="184"/>
      <c r="P37" s="184"/>
      <c r="Q37" s="121"/>
      <c r="R37" s="121"/>
      <c r="S37" s="121"/>
      <c r="T37" s="121"/>
    </row>
    <row r="38" spans="1:20" ht="19.5" customHeight="1">
      <c r="A38" s="199" t="s">
        <v>316</v>
      </c>
      <c r="B38" s="199"/>
      <c r="C38" s="199"/>
      <c r="D38" s="199"/>
      <c r="E38" s="199"/>
      <c r="F38" s="199"/>
      <c r="G38" s="199"/>
      <c r="H38" s="199"/>
      <c r="I38" s="199"/>
      <c r="J38" s="199"/>
      <c r="K38" s="199"/>
      <c r="L38" s="199"/>
      <c r="M38" s="199"/>
      <c r="N38" s="199"/>
      <c r="O38" s="199"/>
      <c r="P38" s="199"/>
      <c r="Q38" s="122"/>
      <c r="R38" s="122"/>
      <c r="S38" s="123"/>
      <c r="T38" s="124"/>
    </row>
    <row r="39" spans="1:21" ht="19.5" customHeight="1" thickBot="1">
      <c r="A39" s="39"/>
      <c r="B39" s="39"/>
      <c r="C39" s="39"/>
      <c r="D39" s="39"/>
      <c r="E39" s="39"/>
      <c r="F39" s="39"/>
      <c r="G39" s="48"/>
      <c r="H39" s="48"/>
      <c r="I39" s="39"/>
      <c r="J39" s="39"/>
      <c r="K39" s="39"/>
      <c r="L39" s="39"/>
      <c r="M39" s="47"/>
      <c r="N39" s="48"/>
      <c r="O39" s="39"/>
      <c r="P39" s="39"/>
      <c r="Q39" s="125"/>
      <c r="R39" s="125"/>
      <c r="S39" s="126"/>
      <c r="T39" s="127"/>
      <c r="U39" s="56"/>
    </row>
    <row r="40" spans="1:24" ht="18" customHeight="1">
      <c r="A40" s="200" t="s">
        <v>121</v>
      </c>
      <c r="B40" s="201"/>
      <c r="C40" s="204" t="s">
        <v>152</v>
      </c>
      <c r="D40" s="192"/>
      <c r="E40" s="192"/>
      <c r="F40" s="192"/>
      <c r="G40" s="192"/>
      <c r="H40" s="192"/>
      <c r="I40" s="192"/>
      <c r="J40" s="192"/>
      <c r="K40" s="192"/>
      <c r="L40" s="192"/>
      <c r="M40" s="192"/>
      <c r="N40" s="192"/>
      <c r="O40" s="192"/>
      <c r="P40" s="192"/>
      <c r="Q40" s="125"/>
      <c r="R40" s="125"/>
      <c r="S40" s="126"/>
      <c r="T40" s="127"/>
      <c r="U40" s="56"/>
      <c r="V40" s="56"/>
      <c r="W40" s="56"/>
      <c r="X40" s="56"/>
    </row>
    <row r="41" spans="1:24" ht="14.25">
      <c r="A41" s="202"/>
      <c r="B41" s="203"/>
      <c r="C41" s="128" t="s">
        <v>122</v>
      </c>
      <c r="D41" s="129"/>
      <c r="E41" s="194" t="s">
        <v>123</v>
      </c>
      <c r="F41" s="205"/>
      <c r="G41" s="206" t="s">
        <v>124</v>
      </c>
      <c r="H41" s="207"/>
      <c r="I41" s="208" t="s">
        <v>125</v>
      </c>
      <c r="J41" s="209"/>
      <c r="K41" s="208" t="s">
        <v>126</v>
      </c>
      <c r="L41" s="209"/>
      <c r="M41" s="206" t="s">
        <v>317</v>
      </c>
      <c r="N41" s="207"/>
      <c r="O41" s="194" t="s">
        <v>185</v>
      </c>
      <c r="P41" s="195"/>
      <c r="Q41" s="125"/>
      <c r="R41" s="125"/>
      <c r="S41" s="126"/>
      <c r="T41" s="127"/>
      <c r="U41" s="56"/>
      <c r="V41" s="56"/>
      <c r="W41" s="56"/>
      <c r="X41" s="56"/>
    </row>
    <row r="42" spans="1:24" ht="14.25">
      <c r="A42" s="39"/>
      <c r="B42" s="81"/>
      <c r="C42" s="39"/>
      <c r="D42" s="82"/>
      <c r="E42" s="39"/>
      <c r="F42" s="82"/>
      <c r="G42" s="48"/>
      <c r="H42" s="75"/>
      <c r="I42" s="39"/>
      <c r="J42" s="82"/>
      <c r="K42" s="39"/>
      <c r="L42" s="82"/>
      <c r="M42" s="47"/>
      <c r="N42" s="75"/>
      <c r="O42" s="39"/>
      <c r="P42" s="82"/>
      <c r="Q42" s="125"/>
      <c r="R42" s="125"/>
      <c r="S42" s="126"/>
      <c r="T42" s="127"/>
      <c r="U42" s="56"/>
      <c r="V42" s="56"/>
      <c r="W42" s="56"/>
      <c r="X42" s="56"/>
    </row>
    <row r="43" spans="1:24" ht="14.25">
      <c r="A43" s="197" t="s">
        <v>116</v>
      </c>
      <c r="B43" s="198"/>
      <c r="C43" s="87"/>
      <c r="D43" s="130">
        <v>8777</v>
      </c>
      <c r="E43" s="131"/>
      <c r="F43" s="131">
        <v>424</v>
      </c>
      <c r="G43" s="131"/>
      <c r="H43" s="131">
        <v>3079</v>
      </c>
      <c r="I43" s="131"/>
      <c r="J43" s="131">
        <v>3074</v>
      </c>
      <c r="K43" s="131"/>
      <c r="L43" s="131">
        <v>1203</v>
      </c>
      <c r="M43" s="131"/>
      <c r="N43" s="131">
        <v>284</v>
      </c>
      <c r="O43" s="131"/>
      <c r="P43" s="131">
        <v>402</v>
      </c>
      <c r="Q43" s="125"/>
      <c r="R43" s="125"/>
      <c r="S43" s="126"/>
      <c r="T43" s="127"/>
      <c r="U43" s="56"/>
      <c r="V43" s="56"/>
      <c r="W43" s="56"/>
      <c r="X43" s="56"/>
    </row>
    <row r="44" spans="1:30" ht="14.25">
      <c r="A44" s="39"/>
      <c r="B44" s="53" t="s">
        <v>149</v>
      </c>
      <c r="C44" s="82"/>
      <c r="D44" s="132">
        <v>38</v>
      </c>
      <c r="E44" s="133"/>
      <c r="F44" s="134">
        <v>2</v>
      </c>
      <c r="G44" s="135"/>
      <c r="H44" s="134">
        <v>10</v>
      </c>
      <c r="I44" s="133"/>
      <c r="J44" s="134">
        <v>12</v>
      </c>
      <c r="K44" s="83"/>
      <c r="L44" s="134">
        <v>6</v>
      </c>
      <c r="M44" s="85"/>
      <c r="N44" s="134">
        <v>6</v>
      </c>
      <c r="O44" s="133"/>
      <c r="P44" s="134">
        <v>2</v>
      </c>
      <c r="Q44" s="133"/>
      <c r="R44" s="133"/>
      <c r="S44" s="85"/>
      <c r="T44" s="85"/>
      <c r="U44" s="60"/>
      <c r="V44" s="60"/>
      <c r="W44" s="56"/>
      <c r="X44" s="56"/>
      <c r="Y44" s="57"/>
      <c r="Z44" s="58"/>
      <c r="AA44" s="56"/>
      <c r="AB44" s="56"/>
      <c r="AC44" s="56"/>
      <c r="AD44" s="56"/>
    </row>
    <row r="45" spans="1:30" ht="14.25">
      <c r="A45" s="39"/>
      <c r="B45" s="53" t="s">
        <v>118</v>
      </c>
      <c r="C45" s="82"/>
      <c r="D45" s="132">
        <v>1299</v>
      </c>
      <c r="E45" s="133"/>
      <c r="F45" s="134">
        <v>75</v>
      </c>
      <c r="G45" s="135"/>
      <c r="H45" s="134">
        <v>505</v>
      </c>
      <c r="I45" s="133"/>
      <c r="J45" s="134">
        <v>575</v>
      </c>
      <c r="K45" s="83"/>
      <c r="L45" s="134">
        <v>134</v>
      </c>
      <c r="M45" s="85"/>
      <c r="N45" s="134">
        <v>7</v>
      </c>
      <c r="O45" s="133"/>
      <c r="P45" s="134">
        <v>3</v>
      </c>
      <c r="Q45" s="133"/>
      <c r="R45" s="133"/>
      <c r="S45" s="85"/>
      <c r="T45" s="85"/>
      <c r="U45" s="60"/>
      <c r="V45" s="60"/>
      <c r="W45" s="56"/>
      <c r="X45" s="56"/>
      <c r="Y45" s="57"/>
      <c r="Z45" s="58"/>
      <c r="AA45" s="56"/>
      <c r="AB45" s="56"/>
      <c r="AC45" s="56"/>
      <c r="AD45" s="56"/>
    </row>
    <row r="46" spans="1:30" ht="14.25">
      <c r="A46" s="39"/>
      <c r="B46" s="53" t="s">
        <v>150</v>
      </c>
      <c r="C46" s="82"/>
      <c r="D46" s="132">
        <v>2661</v>
      </c>
      <c r="E46" s="133"/>
      <c r="F46" s="134">
        <v>144</v>
      </c>
      <c r="G46" s="135"/>
      <c r="H46" s="134">
        <v>621</v>
      </c>
      <c r="I46" s="133"/>
      <c r="J46" s="134">
        <v>951</v>
      </c>
      <c r="K46" s="83"/>
      <c r="L46" s="134">
        <v>482</v>
      </c>
      <c r="M46" s="85"/>
      <c r="N46" s="134">
        <v>90</v>
      </c>
      <c r="O46" s="133"/>
      <c r="P46" s="134">
        <v>325</v>
      </c>
      <c r="Q46" s="133"/>
      <c r="R46" s="133"/>
      <c r="S46" s="85"/>
      <c r="T46" s="85"/>
      <c r="U46" s="60"/>
      <c r="V46" s="60"/>
      <c r="W46" s="56"/>
      <c r="X46" s="56"/>
      <c r="Y46" s="57"/>
      <c r="Z46" s="58"/>
      <c r="AA46" s="56"/>
      <c r="AB46" s="56"/>
      <c r="AC46" s="56"/>
      <c r="AD46" s="56"/>
    </row>
    <row r="47" spans="1:30" ht="14.25">
      <c r="A47" s="39"/>
      <c r="B47" s="53" t="s">
        <v>181</v>
      </c>
      <c r="C47" s="82"/>
      <c r="D47" s="132">
        <v>1200</v>
      </c>
      <c r="E47" s="133"/>
      <c r="F47" s="134">
        <v>13</v>
      </c>
      <c r="G47" s="135"/>
      <c r="H47" s="134">
        <v>543</v>
      </c>
      <c r="I47" s="133"/>
      <c r="J47" s="134">
        <v>585</v>
      </c>
      <c r="K47" s="83"/>
      <c r="L47" s="134">
        <v>49</v>
      </c>
      <c r="M47" s="85"/>
      <c r="N47" s="134">
        <v>5</v>
      </c>
      <c r="O47" s="133"/>
      <c r="P47" s="134">
        <v>5</v>
      </c>
      <c r="Q47" s="133"/>
      <c r="R47" s="133"/>
      <c r="S47" s="85"/>
      <c r="T47" s="85"/>
      <c r="U47" s="60"/>
      <c r="V47" s="60"/>
      <c r="W47" s="56"/>
      <c r="X47" s="56"/>
      <c r="Y47" s="57"/>
      <c r="Z47" s="58"/>
      <c r="AA47" s="56"/>
      <c r="AB47" s="56"/>
      <c r="AC47" s="56"/>
      <c r="AD47" s="56"/>
    </row>
    <row r="48" spans="1:30" ht="14.25">
      <c r="A48" s="39"/>
      <c r="B48" s="53" t="s">
        <v>120</v>
      </c>
      <c r="C48" s="82"/>
      <c r="D48" s="132">
        <v>3306</v>
      </c>
      <c r="E48" s="133"/>
      <c r="F48" s="134">
        <v>158</v>
      </c>
      <c r="G48" s="135"/>
      <c r="H48" s="134">
        <v>1231</v>
      </c>
      <c r="I48" s="133"/>
      <c r="J48" s="134">
        <v>916</v>
      </c>
      <c r="K48" s="83"/>
      <c r="L48" s="134">
        <v>513</v>
      </c>
      <c r="M48" s="85"/>
      <c r="N48" s="134">
        <v>173</v>
      </c>
      <c r="O48" s="133"/>
      <c r="P48" s="134">
        <v>52</v>
      </c>
      <c r="Q48" s="133"/>
      <c r="R48" s="133"/>
      <c r="S48" s="85"/>
      <c r="T48" s="85"/>
      <c r="U48" s="60"/>
      <c r="V48" s="60"/>
      <c r="W48" s="56"/>
      <c r="X48" s="56"/>
      <c r="Y48" s="57"/>
      <c r="Z48" s="58"/>
      <c r="AA48" s="56"/>
      <c r="AB48" s="56"/>
      <c r="AC48" s="56"/>
      <c r="AD48" s="56"/>
    </row>
    <row r="49" spans="1:30" ht="14.25">
      <c r="A49" s="39"/>
      <c r="B49" s="53" t="s">
        <v>182</v>
      </c>
      <c r="C49" s="82"/>
      <c r="D49" s="132">
        <v>273</v>
      </c>
      <c r="E49" s="133"/>
      <c r="F49" s="134">
        <v>32</v>
      </c>
      <c r="G49" s="135"/>
      <c r="H49" s="134">
        <v>169</v>
      </c>
      <c r="I49" s="133"/>
      <c r="J49" s="134">
        <v>35</v>
      </c>
      <c r="K49" s="83"/>
      <c r="L49" s="134">
        <v>19</v>
      </c>
      <c r="M49" s="85"/>
      <c r="N49" s="134">
        <v>3</v>
      </c>
      <c r="O49" s="133"/>
      <c r="P49" s="134">
        <v>15</v>
      </c>
      <c r="Q49" s="133"/>
      <c r="R49" s="133"/>
      <c r="S49" s="85"/>
      <c r="T49" s="85"/>
      <c r="U49" s="60"/>
      <c r="V49" s="60"/>
      <c r="W49" s="56"/>
      <c r="X49" s="56"/>
      <c r="Y49" s="57"/>
      <c r="Z49" s="58"/>
      <c r="AA49" s="56"/>
      <c r="AB49" s="56"/>
      <c r="AC49" s="56"/>
      <c r="AD49" s="56"/>
    </row>
    <row r="50" spans="1:24" s="55" customFormat="1" ht="14.25">
      <c r="A50" s="136"/>
      <c r="B50" s="137"/>
      <c r="C50" s="138"/>
      <c r="D50" s="138"/>
      <c r="E50" s="139"/>
      <c r="F50" s="140"/>
      <c r="G50" s="138"/>
      <c r="H50" s="140"/>
      <c r="I50" s="138"/>
      <c r="J50" s="140"/>
      <c r="K50" s="138"/>
      <c r="L50" s="140"/>
      <c r="M50" s="138"/>
      <c r="N50" s="140"/>
      <c r="O50" s="138"/>
      <c r="P50" s="140"/>
      <c r="Q50" s="141"/>
      <c r="R50" s="141"/>
      <c r="S50" s="142"/>
      <c r="T50" s="143"/>
      <c r="U50" s="61"/>
      <c r="V50" s="61"/>
      <c r="W50" s="61"/>
      <c r="X50" s="61"/>
    </row>
    <row r="51" spans="1:24" ht="14.25">
      <c r="A51" s="144"/>
      <c r="B51" s="145" t="s">
        <v>318</v>
      </c>
      <c r="C51" s="87"/>
      <c r="D51" s="146" t="s">
        <v>184</v>
      </c>
      <c r="E51" s="87"/>
      <c r="F51" s="147">
        <v>4.830807793095591</v>
      </c>
      <c r="G51" s="148"/>
      <c r="H51" s="147">
        <v>35.08032357297482</v>
      </c>
      <c r="I51" s="149"/>
      <c r="J51" s="147">
        <v>35.023356499943034</v>
      </c>
      <c r="K51" s="150"/>
      <c r="L51" s="147">
        <v>13.706277771448102</v>
      </c>
      <c r="M51" s="151"/>
      <c r="N51" s="147">
        <v>3.2357297482055376</v>
      </c>
      <c r="O51" s="152"/>
      <c r="P51" s="147">
        <v>4.580152671755725</v>
      </c>
      <c r="Q51" s="125"/>
      <c r="R51" s="125"/>
      <c r="S51" s="126"/>
      <c r="T51" s="127"/>
      <c r="U51" s="56"/>
      <c r="V51" s="56"/>
      <c r="W51" s="56"/>
      <c r="X51" s="56"/>
    </row>
    <row r="52" spans="1:24" ht="14.25">
      <c r="A52" s="39"/>
      <c r="B52" s="53" t="s">
        <v>149</v>
      </c>
      <c r="C52" s="82"/>
      <c r="D52" s="153" t="s">
        <v>184</v>
      </c>
      <c r="E52" s="154"/>
      <c r="F52" s="155">
        <v>5.263157894736842</v>
      </c>
      <c r="G52" s="75"/>
      <c r="H52" s="155">
        <v>26.31578947368421</v>
      </c>
      <c r="I52" s="82"/>
      <c r="J52" s="155">
        <v>31.57894736842105</v>
      </c>
      <c r="K52" s="156"/>
      <c r="L52" s="155">
        <v>15.789473684210526</v>
      </c>
      <c r="M52" s="157"/>
      <c r="N52" s="155">
        <v>15.789473684210526</v>
      </c>
      <c r="O52" s="158"/>
      <c r="P52" s="155">
        <v>5.263157894736842</v>
      </c>
      <c r="Q52" s="125"/>
      <c r="R52" s="125"/>
      <c r="S52" s="126"/>
      <c r="T52" s="127"/>
      <c r="U52" s="56"/>
      <c r="V52" s="56"/>
      <c r="W52" s="56"/>
      <c r="X52" s="56"/>
    </row>
    <row r="53" spans="1:24" ht="14.25">
      <c r="A53" s="39"/>
      <c r="B53" s="53" t="s">
        <v>118</v>
      </c>
      <c r="C53" s="82"/>
      <c r="D53" s="153" t="s">
        <v>184</v>
      </c>
      <c r="E53" s="159"/>
      <c r="F53" s="155">
        <v>5.773672055427252</v>
      </c>
      <c r="G53" s="75"/>
      <c r="H53" s="155">
        <v>38.876058506543494</v>
      </c>
      <c r="I53" s="82"/>
      <c r="J53" s="155">
        <v>44.26481909160893</v>
      </c>
      <c r="K53" s="156"/>
      <c r="L53" s="155">
        <v>10.31562740569669</v>
      </c>
      <c r="M53" s="157"/>
      <c r="N53" s="155">
        <v>0.5388760585065435</v>
      </c>
      <c r="O53" s="158"/>
      <c r="P53" s="155">
        <v>0.23094688221709006</v>
      </c>
      <c r="Q53" s="125"/>
      <c r="R53" s="125"/>
      <c r="S53" s="126"/>
      <c r="T53" s="127"/>
      <c r="U53" s="56"/>
      <c r="V53" s="56"/>
      <c r="W53" s="56"/>
      <c r="X53" s="56"/>
    </row>
    <row r="54" spans="1:24" ht="14.25">
      <c r="A54" s="39"/>
      <c r="B54" s="53" t="s">
        <v>150</v>
      </c>
      <c r="C54" s="82"/>
      <c r="D54" s="153" t="s">
        <v>184</v>
      </c>
      <c r="E54" s="159"/>
      <c r="F54" s="155">
        <v>5.411499436302142</v>
      </c>
      <c r="G54" s="75"/>
      <c r="H54" s="155">
        <v>23.337091319052988</v>
      </c>
      <c r="I54" s="82"/>
      <c r="J54" s="155">
        <v>35.73844419391206</v>
      </c>
      <c r="K54" s="156"/>
      <c r="L54" s="155">
        <v>18.11349116873356</v>
      </c>
      <c r="M54" s="157"/>
      <c r="N54" s="155">
        <v>3.3821871476888385</v>
      </c>
      <c r="O54" s="158"/>
      <c r="P54" s="155">
        <v>12.213453588876362</v>
      </c>
      <c r="Q54" s="125"/>
      <c r="R54" s="125"/>
      <c r="S54" s="126"/>
      <c r="T54" s="127"/>
      <c r="U54" s="56"/>
      <c r="V54" s="56"/>
      <c r="W54" s="56"/>
      <c r="X54" s="56"/>
    </row>
    <row r="55" spans="1:24" ht="14.25">
      <c r="A55" s="39"/>
      <c r="B55" s="53" t="s">
        <v>181</v>
      </c>
      <c r="C55" s="82"/>
      <c r="D55" s="153" t="s">
        <v>184</v>
      </c>
      <c r="E55" s="159"/>
      <c r="F55" s="155">
        <v>1.0833333333333335</v>
      </c>
      <c r="G55" s="75"/>
      <c r="H55" s="155">
        <v>45.25</v>
      </c>
      <c r="I55" s="82"/>
      <c r="J55" s="155">
        <v>48.75</v>
      </c>
      <c r="K55" s="156"/>
      <c r="L55" s="155">
        <v>4.083333333333333</v>
      </c>
      <c r="M55" s="157"/>
      <c r="N55" s="155">
        <v>0.4166666666666667</v>
      </c>
      <c r="O55" s="158"/>
      <c r="P55" s="155">
        <v>0.4166666666666667</v>
      </c>
      <c r="Q55" s="125"/>
      <c r="R55" s="125"/>
      <c r="S55" s="126"/>
      <c r="T55" s="127"/>
      <c r="U55" s="56"/>
      <c r="V55" s="56"/>
      <c r="W55" s="56"/>
      <c r="X55" s="56"/>
    </row>
    <row r="56" spans="1:24" ht="14.25">
      <c r="A56" s="39"/>
      <c r="B56" s="53" t="s">
        <v>120</v>
      </c>
      <c r="C56" s="82"/>
      <c r="D56" s="153" t="s">
        <v>184</v>
      </c>
      <c r="E56" s="159"/>
      <c r="F56" s="155">
        <v>4.779189352692075</v>
      </c>
      <c r="G56" s="75"/>
      <c r="H56" s="155">
        <v>37.23532970356927</v>
      </c>
      <c r="I56" s="82"/>
      <c r="J56" s="155">
        <v>27.707199032062917</v>
      </c>
      <c r="K56" s="156"/>
      <c r="L56" s="155">
        <v>15.517241379310345</v>
      </c>
      <c r="M56" s="157"/>
      <c r="N56" s="155">
        <v>5.232909860859044</v>
      </c>
      <c r="O56" s="158"/>
      <c r="P56" s="155">
        <v>1.572897761645493</v>
      </c>
      <c r="Q56" s="125"/>
      <c r="R56" s="125"/>
      <c r="S56" s="126"/>
      <c r="T56" s="127"/>
      <c r="U56" s="56"/>
      <c r="V56" s="56"/>
      <c r="W56" s="56"/>
      <c r="X56" s="56"/>
    </row>
    <row r="57" spans="1:24" ht="14.25">
      <c r="A57" s="107"/>
      <c r="B57" s="53" t="s">
        <v>182</v>
      </c>
      <c r="C57" s="82"/>
      <c r="D57" s="153" t="s">
        <v>184</v>
      </c>
      <c r="E57" s="159"/>
      <c r="F57" s="155">
        <v>11.72161172161172</v>
      </c>
      <c r="G57" s="75"/>
      <c r="H57" s="155">
        <v>61.904761904761905</v>
      </c>
      <c r="I57" s="82"/>
      <c r="J57" s="155">
        <v>12.82051282051282</v>
      </c>
      <c r="K57" s="156"/>
      <c r="L57" s="155">
        <v>6.95970695970696</v>
      </c>
      <c r="M57" s="157"/>
      <c r="N57" s="155">
        <v>1.098901098901099</v>
      </c>
      <c r="O57" s="158"/>
      <c r="P57" s="155">
        <v>5.4945054945054945</v>
      </c>
      <c r="Q57" s="125"/>
      <c r="R57" s="125"/>
      <c r="S57" s="126"/>
      <c r="T57" s="127"/>
      <c r="U57" s="56"/>
      <c r="V57" s="56"/>
      <c r="W57" s="56"/>
      <c r="X57" s="56"/>
    </row>
    <row r="58" spans="1:24" s="63" customFormat="1" ht="14.25">
      <c r="A58" s="160"/>
      <c r="B58" s="161"/>
      <c r="C58" s="162"/>
      <c r="D58" s="163"/>
      <c r="E58" s="162"/>
      <c r="F58" s="163"/>
      <c r="G58" s="164"/>
      <c r="H58" s="163"/>
      <c r="I58" s="164"/>
      <c r="J58" s="163"/>
      <c r="K58" s="164"/>
      <c r="L58" s="163"/>
      <c r="M58" s="164"/>
      <c r="N58" s="163"/>
      <c r="O58" s="164"/>
      <c r="P58" s="163"/>
      <c r="Q58" s="165"/>
      <c r="R58" s="165"/>
      <c r="S58" s="166"/>
      <c r="T58" s="167"/>
      <c r="U58" s="62"/>
      <c r="V58" s="62"/>
      <c r="W58" s="62"/>
      <c r="X58" s="62"/>
    </row>
    <row r="59" spans="1:30" ht="14.25">
      <c r="A59" s="144"/>
      <c r="B59" s="145" t="s">
        <v>319</v>
      </c>
      <c r="C59" s="168"/>
      <c r="D59" s="146" t="s">
        <v>184</v>
      </c>
      <c r="E59" s="169"/>
      <c r="F59" s="170" t="s">
        <v>184</v>
      </c>
      <c r="G59" s="146"/>
      <c r="H59" s="170" t="s">
        <v>184</v>
      </c>
      <c r="I59" s="146"/>
      <c r="J59" s="170" t="s">
        <v>184</v>
      </c>
      <c r="K59" s="146"/>
      <c r="L59" s="170" t="s">
        <v>184</v>
      </c>
      <c r="M59" s="146"/>
      <c r="N59" s="170" t="s">
        <v>184</v>
      </c>
      <c r="O59" s="146"/>
      <c r="P59" s="170" t="s">
        <v>184</v>
      </c>
      <c r="Q59" s="131"/>
      <c r="R59" s="169"/>
      <c r="S59" s="151"/>
      <c r="T59" s="171"/>
      <c r="U59" s="59"/>
      <c r="V59" s="64"/>
      <c r="W59" s="56"/>
      <c r="X59" s="56"/>
      <c r="Y59" s="57"/>
      <c r="Z59" s="58"/>
      <c r="AA59" s="56"/>
      <c r="AB59" s="56"/>
      <c r="AC59" s="56"/>
      <c r="AD59" s="56"/>
    </row>
    <row r="60" spans="1:24" ht="14.25">
      <c r="A60" s="39"/>
      <c r="B60" s="53" t="s">
        <v>149</v>
      </c>
      <c r="C60" s="82"/>
      <c r="D60" s="172">
        <v>0.43294975504158595</v>
      </c>
      <c r="E60" s="173"/>
      <c r="F60" s="172">
        <v>0.4716981132075472</v>
      </c>
      <c r="G60" s="75"/>
      <c r="H60" s="172">
        <v>0.3247807729782397</v>
      </c>
      <c r="I60" s="173"/>
      <c r="J60" s="172">
        <v>0.3903708523096942</v>
      </c>
      <c r="K60" s="173"/>
      <c r="L60" s="172">
        <v>0.4987531172069825</v>
      </c>
      <c r="M60" s="174"/>
      <c r="N60" s="172">
        <v>2.112676056338028</v>
      </c>
      <c r="O60" s="173"/>
      <c r="P60" s="172">
        <v>0.4975124378109453</v>
      </c>
      <c r="Q60" s="125"/>
      <c r="R60" s="125"/>
      <c r="S60" s="126"/>
      <c r="T60" s="127"/>
      <c r="U60" s="56"/>
      <c r="V60" s="56"/>
      <c r="W60" s="56"/>
      <c r="X60" s="56"/>
    </row>
    <row r="61" spans="1:24" ht="14.25">
      <c r="A61" s="39"/>
      <c r="B61" s="53" t="s">
        <v>118</v>
      </c>
      <c r="C61" s="82"/>
      <c r="D61" s="172">
        <v>14.800045573658425</v>
      </c>
      <c r="E61" s="173"/>
      <c r="F61" s="172">
        <v>17.68867924528302</v>
      </c>
      <c r="G61" s="75"/>
      <c r="H61" s="172">
        <v>16.401429035401105</v>
      </c>
      <c r="I61" s="173"/>
      <c r="J61" s="172">
        <v>18.70527000650618</v>
      </c>
      <c r="K61" s="173"/>
      <c r="L61" s="172">
        <v>11.13881961762261</v>
      </c>
      <c r="M61" s="174"/>
      <c r="N61" s="172">
        <v>2.464788732394366</v>
      </c>
      <c r="O61" s="173"/>
      <c r="P61" s="172">
        <v>0.7462686567164178</v>
      </c>
      <c r="Q61" s="125"/>
      <c r="R61" s="125"/>
      <c r="S61" s="126"/>
      <c r="T61" s="127"/>
      <c r="U61" s="56"/>
      <c r="V61" s="56"/>
      <c r="W61" s="56"/>
      <c r="X61" s="56"/>
    </row>
    <row r="62" spans="1:24" ht="14.25">
      <c r="A62" s="39"/>
      <c r="B62" s="53" t="s">
        <v>150</v>
      </c>
      <c r="C62" s="82"/>
      <c r="D62" s="172">
        <v>30.317876267517374</v>
      </c>
      <c r="E62" s="173"/>
      <c r="F62" s="172">
        <v>33.9622641509434</v>
      </c>
      <c r="G62" s="75"/>
      <c r="H62" s="172">
        <v>20.168886001948685</v>
      </c>
      <c r="I62" s="173"/>
      <c r="J62" s="172">
        <v>30.936890045543265</v>
      </c>
      <c r="K62" s="173"/>
      <c r="L62" s="172">
        <v>40.0665004156276</v>
      </c>
      <c r="M62" s="174"/>
      <c r="N62" s="172">
        <v>31.690140845070424</v>
      </c>
      <c r="O62" s="173"/>
      <c r="P62" s="172">
        <v>80.84577114427861</v>
      </c>
      <c r="Q62" s="125"/>
      <c r="R62" s="125"/>
      <c r="S62" s="126"/>
      <c r="T62" s="127"/>
      <c r="U62" s="56"/>
      <c r="V62" s="56"/>
      <c r="W62" s="56"/>
      <c r="X62" s="56"/>
    </row>
    <row r="63" spans="1:24" ht="14.25">
      <c r="A63" s="39"/>
      <c r="B63" s="53" t="s">
        <v>181</v>
      </c>
      <c r="C63" s="82"/>
      <c r="D63" s="172">
        <v>13.67209752762903</v>
      </c>
      <c r="E63" s="173"/>
      <c r="F63" s="172">
        <v>3.0660377358490565</v>
      </c>
      <c r="G63" s="75"/>
      <c r="H63" s="172">
        <v>17.635595972718416</v>
      </c>
      <c r="I63" s="173"/>
      <c r="J63" s="172">
        <v>19.030579050097593</v>
      </c>
      <c r="K63" s="173"/>
      <c r="L63" s="172">
        <v>4.073150457190358</v>
      </c>
      <c r="M63" s="174"/>
      <c r="N63" s="172">
        <v>1.7605633802816902</v>
      </c>
      <c r="O63" s="173"/>
      <c r="P63" s="172">
        <v>1.2437810945273633</v>
      </c>
      <c r="Q63" s="125"/>
      <c r="R63" s="125"/>
      <c r="S63" s="126"/>
      <c r="T63" s="127"/>
      <c r="U63" s="56"/>
      <c r="V63" s="56"/>
      <c r="W63" s="56"/>
      <c r="X63" s="56"/>
    </row>
    <row r="64" spans="1:24" ht="14.25">
      <c r="A64" s="39"/>
      <c r="B64" s="53" t="s">
        <v>120</v>
      </c>
      <c r="C64" s="82"/>
      <c r="D64" s="172">
        <v>37.66662868861798</v>
      </c>
      <c r="E64" s="173"/>
      <c r="F64" s="172">
        <v>37.264150943396224</v>
      </c>
      <c r="G64" s="75"/>
      <c r="H64" s="172">
        <v>39.9805131536213</v>
      </c>
      <c r="I64" s="173"/>
      <c r="J64" s="172">
        <v>29.798308392973325</v>
      </c>
      <c r="K64" s="173"/>
      <c r="L64" s="172">
        <v>42.643391521197</v>
      </c>
      <c r="M64" s="174"/>
      <c r="N64" s="172">
        <v>60.91549295774647</v>
      </c>
      <c r="O64" s="173"/>
      <c r="P64" s="172">
        <v>12.935323383084576</v>
      </c>
      <c r="Q64" s="125"/>
      <c r="R64" s="125"/>
      <c r="S64" s="126"/>
      <c r="T64" s="127"/>
      <c r="U64" s="56"/>
      <c r="V64" s="56"/>
      <c r="W64" s="56"/>
      <c r="X64" s="56"/>
    </row>
    <row r="65" spans="1:24" ht="14.25">
      <c r="A65" s="39"/>
      <c r="B65" s="53" t="s">
        <v>182</v>
      </c>
      <c r="C65" s="82"/>
      <c r="D65" s="172">
        <v>3.1104021875356045</v>
      </c>
      <c r="E65" s="173"/>
      <c r="F65" s="172">
        <v>7.547169811320755</v>
      </c>
      <c r="G65" s="75"/>
      <c r="H65" s="172">
        <v>5.488795063332251</v>
      </c>
      <c r="I65" s="173"/>
      <c r="J65" s="172">
        <v>1.1385816525699415</v>
      </c>
      <c r="K65" s="173"/>
      <c r="L65" s="172">
        <v>1.5793848711554446</v>
      </c>
      <c r="M65" s="174"/>
      <c r="N65" s="172">
        <v>1.056338028169014</v>
      </c>
      <c r="O65" s="173"/>
      <c r="P65" s="172">
        <v>3.731343283582089</v>
      </c>
      <c r="Q65" s="125"/>
      <c r="R65" s="125"/>
      <c r="S65" s="126"/>
      <c r="T65" s="127"/>
      <c r="U65" s="56"/>
      <c r="V65" s="56"/>
      <c r="W65" s="56"/>
      <c r="X65" s="56"/>
    </row>
    <row r="66" spans="1:24" ht="14.25">
      <c r="A66" s="175" t="s">
        <v>183</v>
      </c>
      <c r="B66" s="175"/>
      <c r="C66" s="175"/>
      <c r="D66" s="175"/>
      <c r="E66" s="175"/>
      <c r="F66" s="175"/>
      <c r="G66" s="176"/>
      <c r="H66" s="176"/>
      <c r="I66" s="175"/>
      <c r="J66" s="175"/>
      <c r="K66" s="175"/>
      <c r="L66" s="175"/>
      <c r="M66" s="177"/>
      <c r="N66" s="176"/>
      <c r="O66" s="175"/>
      <c r="P66" s="175"/>
      <c r="Q66" s="125"/>
      <c r="R66" s="125"/>
      <c r="S66" s="126"/>
      <c r="T66" s="127"/>
      <c r="U66" s="56"/>
      <c r="V66" s="56"/>
      <c r="W66" s="56"/>
      <c r="X66" s="56"/>
    </row>
    <row r="67" spans="1:24" ht="14.25">
      <c r="A67" s="39" t="s">
        <v>277</v>
      </c>
      <c r="B67" s="39"/>
      <c r="C67" s="39"/>
      <c r="D67" s="39"/>
      <c r="E67" s="39"/>
      <c r="F67" s="39"/>
      <c r="G67" s="48"/>
      <c r="H67" s="48"/>
      <c r="I67" s="39"/>
      <c r="J67" s="39"/>
      <c r="K67" s="39"/>
      <c r="L67" s="39"/>
      <c r="M67" s="47"/>
      <c r="N67" s="48"/>
      <c r="O67" s="39"/>
      <c r="P67" s="39"/>
      <c r="Q67" s="125"/>
      <c r="R67" s="125"/>
      <c r="S67" s="126"/>
      <c r="T67" s="127"/>
      <c r="U67" s="56"/>
      <c r="V67" s="56"/>
      <c r="W67" s="56"/>
      <c r="X67" s="56"/>
    </row>
    <row r="68" spans="22:24" ht="14.25">
      <c r="V68" s="56"/>
      <c r="W68" s="56"/>
      <c r="X68" s="56"/>
    </row>
  </sheetData>
  <sheetProtection/>
  <mergeCells count="33">
    <mergeCell ref="A43:B43"/>
    <mergeCell ref="A37:P37"/>
    <mergeCell ref="A38:P38"/>
    <mergeCell ref="A40:B41"/>
    <mergeCell ref="C40:P40"/>
    <mergeCell ref="E41:F41"/>
    <mergeCell ref="G41:H41"/>
    <mergeCell ref="I41:J41"/>
    <mergeCell ref="K41:L41"/>
    <mergeCell ref="M41:N41"/>
    <mergeCell ref="O41:P41"/>
    <mergeCell ref="P7:P8"/>
    <mergeCell ref="Q7:R7"/>
    <mergeCell ref="S7:T7"/>
    <mergeCell ref="A10:B10"/>
    <mergeCell ref="A12:B12"/>
    <mergeCell ref="A22:B22"/>
    <mergeCell ref="G7:H7"/>
    <mergeCell ref="I7:I8"/>
    <mergeCell ref="J7:J8"/>
    <mergeCell ref="A2:T2"/>
    <mergeCell ref="A3:T3"/>
    <mergeCell ref="A4:T4"/>
    <mergeCell ref="A6:B8"/>
    <mergeCell ref="C6:H6"/>
    <mergeCell ref="I6:N6"/>
    <mergeCell ref="O6:T6"/>
    <mergeCell ref="C7:C8"/>
    <mergeCell ref="D7:D8"/>
    <mergeCell ref="E7:F7"/>
    <mergeCell ref="K7:L7"/>
    <mergeCell ref="M7:N7"/>
    <mergeCell ref="O7:O8"/>
  </mergeCells>
  <printOptions/>
  <pageMargins left="1.299212598425197" right="0.31496062992125984" top="0.5118110236220472" bottom="0.5118110236220472" header="0.5118110236220472" footer="0.5118110236220472"/>
  <pageSetup fitToHeight="1" fitToWidth="1" horizontalDpi="300" verticalDpi="300" orientation="landscape" paperSize="8" scale="72" r:id="rId1"/>
</worksheet>
</file>

<file path=xl/worksheets/sheet2.xml><?xml version="1.0" encoding="utf-8"?>
<worksheet xmlns="http://schemas.openxmlformats.org/spreadsheetml/2006/main" xmlns:r="http://schemas.openxmlformats.org/officeDocument/2006/relationships">
  <sheetPr>
    <pageSetUpPr fitToPage="1"/>
  </sheetPr>
  <dimension ref="A1:T58"/>
  <sheetViews>
    <sheetView zoomScale="75" zoomScaleNormal="75" zoomScalePageLayoutView="0" workbookViewId="0" topLeftCell="A1">
      <selection activeCell="N24" sqref="N24"/>
    </sheetView>
  </sheetViews>
  <sheetFormatPr defaultColWidth="10.59765625" defaultRowHeight="15"/>
  <cols>
    <col min="1" max="1" width="2.59765625" style="7" customWidth="1"/>
    <col min="2" max="2" width="37.59765625" style="7" customWidth="1"/>
    <col min="3" max="6" width="14.8984375" style="7" customWidth="1"/>
    <col min="7" max="8" width="14.8984375" style="12" customWidth="1"/>
    <col min="9" max="9" width="11.3984375" style="12" customWidth="1"/>
    <col min="10" max="11" width="14.8984375" style="12" customWidth="1"/>
    <col min="12" max="12" width="12.09765625" style="12" customWidth="1"/>
    <col min="13" max="13" width="10.59765625" style="11" customWidth="1"/>
    <col min="14" max="14" width="20.09765625" style="12" bestFit="1" customWidth="1"/>
    <col min="15" max="18" width="10.59765625" style="7" customWidth="1"/>
    <col min="19" max="19" width="10.59765625" style="11" customWidth="1"/>
    <col min="20" max="20" width="10.59765625" style="12" customWidth="1"/>
    <col min="21" max="16384" width="10.59765625" style="7" customWidth="1"/>
  </cols>
  <sheetData>
    <row r="1" spans="1:20" s="4" customFormat="1" ht="19.5" customHeight="1">
      <c r="A1" s="70" t="s">
        <v>172</v>
      </c>
      <c r="B1" s="71"/>
      <c r="C1" s="71"/>
      <c r="D1" s="71"/>
      <c r="E1" s="71"/>
      <c r="F1" s="71"/>
      <c r="G1" s="72"/>
      <c r="H1" s="72"/>
      <c r="I1" s="72"/>
      <c r="J1" s="72"/>
      <c r="K1" s="72"/>
      <c r="L1" s="74" t="s">
        <v>278</v>
      </c>
      <c r="M1" s="6"/>
      <c r="N1" s="5"/>
      <c r="S1" s="6"/>
      <c r="T1" s="5"/>
    </row>
    <row r="2" spans="1:12" ht="19.5" customHeight="1">
      <c r="A2" s="184" t="s">
        <v>167</v>
      </c>
      <c r="B2" s="184"/>
      <c r="C2" s="184"/>
      <c r="D2" s="184"/>
      <c r="E2" s="184"/>
      <c r="F2" s="184"/>
      <c r="G2" s="184"/>
      <c r="H2" s="184"/>
      <c r="I2" s="184"/>
      <c r="J2" s="184"/>
      <c r="K2" s="184"/>
      <c r="L2" s="184"/>
    </row>
    <row r="3" spans="1:12" ht="19.5" customHeight="1">
      <c r="A3" s="223" t="s">
        <v>320</v>
      </c>
      <c r="B3" s="223"/>
      <c r="C3" s="223"/>
      <c r="D3" s="223"/>
      <c r="E3" s="223"/>
      <c r="F3" s="223"/>
      <c r="G3" s="223"/>
      <c r="H3" s="223"/>
      <c r="I3" s="223"/>
      <c r="J3" s="223"/>
      <c r="K3" s="223"/>
      <c r="L3" s="223"/>
    </row>
    <row r="4" spans="1:12" ht="18" customHeight="1" thickBot="1">
      <c r="A4" s="224"/>
      <c r="B4" s="224"/>
      <c r="C4" s="224"/>
      <c r="D4" s="224"/>
      <c r="E4" s="224"/>
      <c r="F4" s="224"/>
      <c r="G4" s="225"/>
      <c r="H4" s="225"/>
      <c r="I4" s="226"/>
      <c r="J4" s="226"/>
      <c r="K4" s="226"/>
      <c r="L4" s="227" t="s">
        <v>66</v>
      </c>
    </row>
    <row r="5" spans="1:12" ht="20.25" customHeight="1">
      <c r="A5" s="228" t="s">
        <v>127</v>
      </c>
      <c r="B5" s="229"/>
      <c r="C5" s="230" t="s">
        <v>61</v>
      </c>
      <c r="D5" s="231"/>
      <c r="E5" s="230" t="s">
        <v>128</v>
      </c>
      <c r="F5" s="231"/>
      <c r="G5" s="232" t="s">
        <v>279</v>
      </c>
      <c r="H5" s="233"/>
      <c r="I5" s="234" t="s">
        <v>280</v>
      </c>
      <c r="J5" s="235" t="s">
        <v>67</v>
      </c>
      <c r="K5" s="236"/>
      <c r="L5" s="234" t="s">
        <v>280</v>
      </c>
    </row>
    <row r="6" spans="1:12" ht="20.25" customHeight="1">
      <c r="A6" s="237"/>
      <c r="B6" s="238"/>
      <c r="C6" s="77" t="s">
        <v>281</v>
      </c>
      <c r="D6" s="77" t="s">
        <v>282</v>
      </c>
      <c r="E6" s="77" t="s">
        <v>281</v>
      </c>
      <c r="F6" s="77" t="s">
        <v>282</v>
      </c>
      <c r="G6" s="77" t="s">
        <v>281</v>
      </c>
      <c r="H6" s="77" t="s">
        <v>282</v>
      </c>
      <c r="I6" s="239"/>
      <c r="J6" s="77" t="s">
        <v>281</v>
      </c>
      <c r="K6" s="77" t="s">
        <v>282</v>
      </c>
      <c r="L6" s="239"/>
    </row>
    <row r="7" spans="1:12" ht="20.25" customHeight="1">
      <c r="A7" s="40"/>
      <c r="B7" s="240"/>
      <c r="C7" s="241"/>
      <c r="D7" s="241"/>
      <c r="E7" s="241"/>
      <c r="F7" s="241"/>
      <c r="G7" s="242"/>
      <c r="H7" s="242"/>
      <c r="I7" s="242"/>
      <c r="J7" s="242"/>
      <c r="K7" s="242"/>
      <c r="L7" s="242"/>
    </row>
    <row r="8" spans="1:13" ht="20.25" customHeight="1">
      <c r="A8" s="243" t="s">
        <v>129</v>
      </c>
      <c r="B8" s="244"/>
      <c r="C8" s="245">
        <v>8871</v>
      </c>
      <c r="D8" s="245">
        <v>8777</v>
      </c>
      <c r="E8" s="245">
        <v>1617829</v>
      </c>
      <c r="F8" s="245">
        <v>1658740</v>
      </c>
      <c r="G8" s="246">
        <v>100</v>
      </c>
      <c r="H8" s="246">
        <v>100</v>
      </c>
      <c r="I8" s="247">
        <v>2.5287592199175606</v>
      </c>
      <c r="J8" s="247">
        <v>182.4</v>
      </c>
      <c r="K8" s="247">
        <v>189</v>
      </c>
      <c r="L8" s="247">
        <v>3.625903750610476</v>
      </c>
      <c r="M8" s="26"/>
    </row>
    <row r="9" spans="1:13" ht="20.25" customHeight="1">
      <c r="A9" s="40"/>
      <c r="B9" s="248" t="s">
        <v>68</v>
      </c>
      <c r="C9" s="249">
        <v>18</v>
      </c>
      <c r="D9" s="249">
        <v>21</v>
      </c>
      <c r="E9" s="249">
        <v>241924</v>
      </c>
      <c r="F9" s="249">
        <v>262716</v>
      </c>
      <c r="G9" s="250">
        <v>14.953619943764144</v>
      </c>
      <c r="H9" s="251">
        <v>15.838286892460543</v>
      </c>
      <c r="I9" s="250">
        <v>8.594434615829755</v>
      </c>
      <c r="J9" s="250">
        <v>13440.222222222223</v>
      </c>
      <c r="K9" s="250">
        <v>12510.285714285714</v>
      </c>
      <c r="L9" s="250">
        <v>-6.919056043574486</v>
      </c>
      <c r="M9" s="26"/>
    </row>
    <row r="10" spans="1:13" ht="37.5" customHeight="1">
      <c r="A10" s="40"/>
      <c r="B10" s="248" t="s">
        <v>186</v>
      </c>
      <c r="C10" s="249">
        <v>17</v>
      </c>
      <c r="D10" s="249">
        <v>17</v>
      </c>
      <c r="E10" s="249">
        <v>3001</v>
      </c>
      <c r="F10" s="249">
        <v>4470</v>
      </c>
      <c r="G10" s="250">
        <v>0.18549550045153104</v>
      </c>
      <c r="H10" s="251">
        <v>0.269481654749991</v>
      </c>
      <c r="I10" s="250">
        <v>48.95034988337221</v>
      </c>
      <c r="J10" s="250">
        <v>176.52941176470588</v>
      </c>
      <c r="K10" s="250">
        <v>262.94117647058823</v>
      </c>
      <c r="L10" s="250">
        <v>48.95034988337221</v>
      </c>
      <c r="M10" s="26"/>
    </row>
    <row r="11" spans="1:13" ht="20.25" customHeight="1">
      <c r="A11" s="40"/>
      <c r="B11" s="248"/>
      <c r="C11" s="249"/>
      <c r="D11" s="249"/>
      <c r="E11" s="249"/>
      <c r="F11" s="249"/>
      <c r="G11" s="250"/>
      <c r="H11" s="251"/>
      <c r="I11" s="250"/>
      <c r="J11" s="250"/>
      <c r="K11" s="250"/>
      <c r="L11" s="250"/>
      <c r="M11" s="26"/>
    </row>
    <row r="12" spans="1:13" ht="20.25" customHeight="1">
      <c r="A12" s="40"/>
      <c r="B12" s="248" t="s">
        <v>130</v>
      </c>
      <c r="C12" s="249">
        <v>216</v>
      </c>
      <c r="D12" s="249">
        <v>197</v>
      </c>
      <c r="E12" s="249">
        <v>21583</v>
      </c>
      <c r="F12" s="249">
        <v>23357</v>
      </c>
      <c r="G12" s="250">
        <v>1.3340717714913009</v>
      </c>
      <c r="H12" s="251">
        <v>1.408117004473275</v>
      </c>
      <c r="I12" s="250">
        <v>8.219431960339165</v>
      </c>
      <c r="J12" s="250">
        <v>99.92129629629629</v>
      </c>
      <c r="K12" s="250">
        <v>118.56345177664974</v>
      </c>
      <c r="L12" s="250">
        <v>18.656839103722135</v>
      </c>
      <c r="M12" s="26"/>
    </row>
    <row r="13" spans="1:13" ht="20.25" customHeight="1">
      <c r="A13" s="40"/>
      <c r="B13" s="248" t="s">
        <v>131</v>
      </c>
      <c r="C13" s="249">
        <v>120</v>
      </c>
      <c r="D13" s="249">
        <v>140</v>
      </c>
      <c r="E13" s="249">
        <v>30572</v>
      </c>
      <c r="F13" s="249">
        <v>33312</v>
      </c>
      <c r="G13" s="250">
        <v>1.8896929156295257</v>
      </c>
      <c r="H13" s="251">
        <v>2.0082713384858386</v>
      </c>
      <c r="I13" s="250">
        <v>8.962449300013091</v>
      </c>
      <c r="J13" s="250">
        <v>254.76666666666668</v>
      </c>
      <c r="K13" s="250">
        <v>237.94285714285715</v>
      </c>
      <c r="L13" s="250">
        <v>-6.603614885703067</v>
      </c>
      <c r="M13" s="26"/>
    </row>
    <row r="14" spans="1:13" ht="20.25" customHeight="1">
      <c r="A14" s="40"/>
      <c r="B14" s="248" t="s">
        <v>132</v>
      </c>
      <c r="C14" s="249">
        <v>527</v>
      </c>
      <c r="D14" s="249">
        <v>535</v>
      </c>
      <c r="E14" s="249">
        <v>88623</v>
      </c>
      <c r="F14" s="249">
        <v>87051</v>
      </c>
      <c r="G14" s="250">
        <v>5.477896613300912</v>
      </c>
      <c r="H14" s="251">
        <v>5.248019581127844</v>
      </c>
      <c r="I14" s="250">
        <v>-1.7738058968890726</v>
      </c>
      <c r="J14" s="250">
        <v>168.1650853889943</v>
      </c>
      <c r="K14" s="250">
        <v>162.71214953271027</v>
      </c>
      <c r="L14" s="250">
        <v>-3.3</v>
      </c>
      <c r="M14" s="65"/>
    </row>
    <row r="15" spans="1:13" ht="20.25" customHeight="1">
      <c r="A15" s="40"/>
      <c r="B15" s="248" t="s">
        <v>283</v>
      </c>
      <c r="C15" s="249">
        <v>116</v>
      </c>
      <c r="D15" s="249">
        <v>121</v>
      </c>
      <c r="E15" s="249">
        <v>17658</v>
      </c>
      <c r="F15" s="249">
        <v>20871</v>
      </c>
      <c r="G15" s="250">
        <v>1.0914626947594586</v>
      </c>
      <c r="H15" s="251">
        <v>1.2582442094601927</v>
      </c>
      <c r="I15" s="250">
        <v>18.19571865443426</v>
      </c>
      <c r="J15" s="250">
        <v>152.22413793103448</v>
      </c>
      <c r="K15" s="250">
        <v>172.48760330578511</v>
      </c>
      <c r="L15" s="250">
        <v>13.31159804887912</v>
      </c>
      <c r="M15" s="26"/>
    </row>
    <row r="16" spans="1:13" ht="20.25" customHeight="1">
      <c r="A16" s="40"/>
      <c r="B16" s="252" t="s">
        <v>69</v>
      </c>
      <c r="C16" s="249">
        <v>272</v>
      </c>
      <c r="D16" s="249">
        <v>306</v>
      </c>
      <c r="E16" s="249">
        <v>72299</v>
      </c>
      <c r="F16" s="249">
        <v>65101</v>
      </c>
      <c r="G16" s="250">
        <v>4.468890099015408</v>
      </c>
      <c r="H16" s="251">
        <v>3.9247259968409756</v>
      </c>
      <c r="I16" s="250">
        <v>-9.955877674656634</v>
      </c>
      <c r="J16" s="250">
        <v>265.80514705882354</v>
      </c>
      <c r="K16" s="250">
        <v>212.7483660130719</v>
      </c>
      <c r="L16" s="250">
        <v>-19.960780155250347</v>
      </c>
      <c r="M16" s="26"/>
    </row>
    <row r="17" spans="1:13" ht="20.25" customHeight="1">
      <c r="A17" s="40"/>
      <c r="B17" s="252"/>
      <c r="C17" s="253"/>
      <c r="D17" s="253"/>
      <c r="E17" s="249"/>
      <c r="F17" s="249"/>
      <c r="G17" s="250"/>
      <c r="H17" s="251"/>
      <c r="I17" s="250"/>
      <c r="J17" s="250"/>
      <c r="K17" s="250"/>
      <c r="L17" s="250"/>
      <c r="M17" s="26"/>
    </row>
    <row r="18" spans="1:13" ht="20.25" customHeight="1">
      <c r="A18" s="40"/>
      <c r="B18" s="248" t="s">
        <v>133</v>
      </c>
      <c r="C18" s="249">
        <v>271</v>
      </c>
      <c r="D18" s="249">
        <v>248</v>
      </c>
      <c r="E18" s="249">
        <v>172003</v>
      </c>
      <c r="F18" s="249">
        <v>174374</v>
      </c>
      <c r="G18" s="250">
        <v>10.631716949071873</v>
      </c>
      <c r="H18" s="251">
        <v>10.512437151090587</v>
      </c>
      <c r="I18" s="250">
        <v>1.3784643291105283</v>
      </c>
      <c r="J18" s="250">
        <v>634.6974169741698</v>
      </c>
      <c r="K18" s="250">
        <v>703.1209677419355</v>
      </c>
      <c r="L18" s="250">
        <v>10.780499327374812</v>
      </c>
      <c r="M18" s="26"/>
    </row>
    <row r="19" spans="1:13" ht="20.25" customHeight="1">
      <c r="A19" s="40"/>
      <c r="B19" s="248" t="s">
        <v>137</v>
      </c>
      <c r="C19" s="249">
        <v>136</v>
      </c>
      <c r="D19" s="249">
        <v>114</v>
      </c>
      <c r="E19" s="249">
        <v>11186</v>
      </c>
      <c r="F19" s="249">
        <v>10170</v>
      </c>
      <c r="G19" s="250">
        <v>0.6914204158783159</v>
      </c>
      <c r="H19" s="251">
        <v>0.6131159795989727</v>
      </c>
      <c r="I19" s="250">
        <v>-9.082782048989813</v>
      </c>
      <c r="J19" s="250">
        <v>82.25</v>
      </c>
      <c r="K19" s="250">
        <v>89.21052631578948</v>
      </c>
      <c r="L19" s="250">
        <v>8.4</v>
      </c>
      <c r="M19" s="65"/>
    </row>
    <row r="20" spans="1:13" ht="20.25" customHeight="1">
      <c r="A20" s="40"/>
      <c r="B20" s="248" t="s">
        <v>135</v>
      </c>
      <c r="C20" s="249">
        <v>82</v>
      </c>
      <c r="D20" s="249">
        <v>62</v>
      </c>
      <c r="E20" s="249">
        <v>4202</v>
      </c>
      <c r="F20" s="249">
        <v>4127</v>
      </c>
      <c r="G20" s="250">
        <v>0.25973078736998784</v>
      </c>
      <c r="H20" s="251">
        <v>0.24880330853539434</v>
      </c>
      <c r="I20" s="250">
        <v>-1.7848643503093768</v>
      </c>
      <c r="J20" s="250">
        <v>51.24390243902439</v>
      </c>
      <c r="K20" s="250">
        <v>66.56451612903226</v>
      </c>
      <c r="L20" s="250">
        <v>30.1</v>
      </c>
      <c r="M20" s="65"/>
    </row>
    <row r="21" spans="1:13" ht="20.25" customHeight="1">
      <c r="A21" s="40"/>
      <c r="B21" s="248" t="s">
        <v>136</v>
      </c>
      <c r="C21" s="249">
        <v>211</v>
      </c>
      <c r="D21" s="249">
        <v>198</v>
      </c>
      <c r="E21" s="249">
        <v>11893</v>
      </c>
      <c r="F21" s="249">
        <v>8674</v>
      </c>
      <c r="G21" s="250">
        <v>0.7351209553049178</v>
      </c>
      <c r="H21" s="251">
        <v>0.5229270410070294</v>
      </c>
      <c r="I21" s="250">
        <v>-27.066341545446903</v>
      </c>
      <c r="J21" s="250">
        <v>56.36492890995261</v>
      </c>
      <c r="K21" s="250">
        <v>43.80808080808081</v>
      </c>
      <c r="L21" s="250">
        <v>-22.277768010551995</v>
      </c>
      <c r="M21" s="26"/>
    </row>
    <row r="22" spans="1:13" ht="20.25" customHeight="1">
      <c r="A22" s="40"/>
      <c r="B22" s="248" t="s">
        <v>134</v>
      </c>
      <c r="C22" s="249">
        <v>408</v>
      </c>
      <c r="D22" s="249">
        <v>366</v>
      </c>
      <c r="E22" s="249">
        <v>29205</v>
      </c>
      <c r="F22" s="249">
        <v>25743</v>
      </c>
      <c r="G22" s="250">
        <v>1.80519696457413</v>
      </c>
      <c r="H22" s="251">
        <v>1.5519611271205855</v>
      </c>
      <c r="I22" s="250">
        <v>-11.854134565998976</v>
      </c>
      <c r="J22" s="250">
        <v>71.58088235294117</v>
      </c>
      <c r="K22" s="250">
        <v>70.3360655737705</v>
      </c>
      <c r="L22" s="250">
        <v>-1.8</v>
      </c>
      <c r="M22" s="65"/>
    </row>
    <row r="23" spans="1:13" ht="20.25" customHeight="1">
      <c r="A23" s="40"/>
      <c r="B23" s="248" t="s">
        <v>138</v>
      </c>
      <c r="C23" s="249">
        <v>579</v>
      </c>
      <c r="D23" s="249">
        <v>583</v>
      </c>
      <c r="E23" s="249">
        <v>32234</v>
      </c>
      <c r="F23" s="249">
        <v>29306</v>
      </c>
      <c r="G23" s="250">
        <v>1.9924231794583975</v>
      </c>
      <c r="H23" s="251">
        <v>1.7667627235130279</v>
      </c>
      <c r="I23" s="250">
        <v>-9.083576347955585</v>
      </c>
      <c r="J23" s="250">
        <v>55.67184801381693</v>
      </c>
      <c r="K23" s="250">
        <v>50.267581475128644</v>
      </c>
      <c r="L23" s="250">
        <v>-9.707359700628274</v>
      </c>
      <c r="M23" s="26"/>
    </row>
    <row r="24" spans="1:13" ht="20.25" customHeight="1">
      <c r="A24" s="40"/>
      <c r="B24" s="248" t="s">
        <v>139</v>
      </c>
      <c r="C24" s="249">
        <v>1105</v>
      </c>
      <c r="D24" s="249">
        <v>1090</v>
      </c>
      <c r="E24" s="249">
        <v>128699</v>
      </c>
      <c r="F24" s="249">
        <v>130741</v>
      </c>
      <c r="G24" s="250">
        <v>7.955043456385069</v>
      </c>
      <c r="H24" s="251">
        <v>7.88194653773346</v>
      </c>
      <c r="I24" s="250">
        <v>1.5866479149022155</v>
      </c>
      <c r="J24" s="250">
        <v>116.46968325791855</v>
      </c>
      <c r="K24" s="250">
        <v>119.94587155963303</v>
      </c>
      <c r="L24" s="250">
        <v>2.9</v>
      </c>
      <c r="M24" s="65"/>
    </row>
    <row r="25" spans="1:13" ht="20.25" customHeight="1">
      <c r="A25" s="40"/>
      <c r="B25" s="248"/>
      <c r="C25" s="249"/>
      <c r="D25" s="249"/>
      <c r="E25" s="249"/>
      <c r="F25" s="249"/>
      <c r="G25" s="250"/>
      <c r="H25" s="251"/>
      <c r="I25" s="250"/>
      <c r="J25" s="250"/>
      <c r="K25" s="250"/>
      <c r="L25" s="250"/>
      <c r="M25" s="26"/>
    </row>
    <row r="26" spans="1:13" ht="20.25" customHeight="1">
      <c r="A26" s="40"/>
      <c r="B26" s="248" t="s">
        <v>140</v>
      </c>
      <c r="C26" s="249">
        <v>695</v>
      </c>
      <c r="D26" s="249">
        <v>693</v>
      </c>
      <c r="E26" s="249">
        <v>47522</v>
      </c>
      <c r="F26" s="249">
        <v>45605</v>
      </c>
      <c r="G26" s="250">
        <v>2.9373932597326418</v>
      </c>
      <c r="H26" s="251">
        <v>2.7493760324101424</v>
      </c>
      <c r="I26" s="250">
        <v>-4.033921131265515</v>
      </c>
      <c r="J26" s="250">
        <v>68.37697841726619</v>
      </c>
      <c r="K26" s="250">
        <v>65.8080808080808</v>
      </c>
      <c r="L26" s="250">
        <v>-3.756962750691983</v>
      </c>
      <c r="M26" s="26"/>
    </row>
    <row r="27" spans="1:13" ht="20.25" customHeight="1">
      <c r="A27" s="40"/>
      <c r="B27" s="248" t="s">
        <v>141</v>
      </c>
      <c r="C27" s="249">
        <v>92</v>
      </c>
      <c r="D27" s="249">
        <v>91</v>
      </c>
      <c r="E27" s="249">
        <v>7364</v>
      </c>
      <c r="F27" s="249">
        <v>9917</v>
      </c>
      <c r="G27" s="250">
        <v>0.45517789580975493</v>
      </c>
      <c r="H27" s="251">
        <v>0.5978634385135706</v>
      </c>
      <c r="I27" s="250">
        <v>34.66865833785985</v>
      </c>
      <c r="J27" s="250">
        <v>80.04347826086956</v>
      </c>
      <c r="K27" s="250">
        <v>108.97802197802197</v>
      </c>
      <c r="L27" s="250">
        <v>36.3</v>
      </c>
      <c r="M27" s="65"/>
    </row>
    <row r="28" spans="1:13" ht="20.25" customHeight="1">
      <c r="A28" s="40"/>
      <c r="B28" s="248" t="s">
        <v>187</v>
      </c>
      <c r="C28" s="249">
        <v>430</v>
      </c>
      <c r="D28" s="249">
        <v>416</v>
      </c>
      <c r="E28" s="249">
        <v>91085</v>
      </c>
      <c r="F28" s="249">
        <v>110313</v>
      </c>
      <c r="G28" s="250">
        <v>5.630075860922261</v>
      </c>
      <c r="H28" s="251">
        <v>6.650409346853636</v>
      </c>
      <c r="I28" s="250">
        <v>21.10995224241094</v>
      </c>
      <c r="J28" s="250">
        <v>211.82558139534885</v>
      </c>
      <c r="K28" s="250">
        <v>265.1754807692308</v>
      </c>
      <c r="L28" s="250">
        <v>25.18576794287668</v>
      </c>
      <c r="M28" s="26"/>
    </row>
    <row r="29" spans="1:13" ht="20.25" customHeight="1">
      <c r="A29" s="40"/>
      <c r="B29" s="248"/>
      <c r="C29" s="249"/>
      <c r="D29" s="249"/>
      <c r="E29" s="249"/>
      <c r="F29" s="249"/>
      <c r="G29" s="250"/>
      <c r="H29" s="251"/>
      <c r="I29" s="250"/>
      <c r="J29" s="250"/>
      <c r="K29" s="250"/>
      <c r="L29" s="250"/>
      <c r="M29" s="26"/>
    </row>
    <row r="30" spans="1:13" ht="20.25" customHeight="1">
      <c r="A30" s="40"/>
      <c r="B30" s="248" t="s">
        <v>142</v>
      </c>
      <c r="C30" s="249">
        <v>217</v>
      </c>
      <c r="D30" s="249">
        <v>186</v>
      </c>
      <c r="E30" s="249">
        <v>82506</v>
      </c>
      <c r="F30" s="249">
        <v>82944</v>
      </c>
      <c r="G30" s="250">
        <v>5.099797320977681</v>
      </c>
      <c r="H30" s="251">
        <v>5.000422007065604</v>
      </c>
      <c r="I30" s="250">
        <v>0.5308704821467529</v>
      </c>
      <c r="J30" s="250">
        <v>380.21198156682027</v>
      </c>
      <c r="K30" s="250">
        <v>445.93548387096774</v>
      </c>
      <c r="L30" s="250">
        <v>17.28601556250456</v>
      </c>
      <c r="M30" s="26"/>
    </row>
    <row r="31" spans="1:13" ht="20.25" customHeight="1">
      <c r="A31" s="40"/>
      <c r="B31" s="248" t="s">
        <v>188</v>
      </c>
      <c r="C31" s="249">
        <v>210</v>
      </c>
      <c r="D31" s="249">
        <v>192</v>
      </c>
      <c r="E31" s="249">
        <v>22761</v>
      </c>
      <c r="F31" s="249">
        <v>17219</v>
      </c>
      <c r="G31" s="250">
        <v>1.406885400125724</v>
      </c>
      <c r="H31" s="251">
        <v>1.0380770946622133</v>
      </c>
      <c r="I31" s="250">
        <v>-24.348666578797065</v>
      </c>
      <c r="J31" s="250">
        <v>108.38571428571429</v>
      </c>
      <c r="K31" s="250">
        <v>89.68229166666667</v>
      </c>
      <c r="L31" s="250">
        <v>-17.256354070559283</v>
      </c>
      <c r="M31" s="26"/>
    </row>
    <row r="32" spans="1:13" ht="20.25" customHeight="1">
      <c r="A32" s="40"/>
      <c r="B32" s="248" t="s">
        <v>143</v>
      </c>
      <c r="C32" s="249">
        <v>656</v>
      </c>
      <c r="D32" s="249">
        <v>693</v>
      </c>
      <c r="E32" s="249">
        <v>145253</v>
      </c>
      <c r="F32" s="249">
        <v>135996</v>
      </c>
      <c r="G32" s="250">
        <v>8.97826655351091</v>
      </c>
      <c r="H32" s="251">
        <v>8.198753270554757</v>
      </c>
      <c r="I32" s="250">
        <v>-6.373018113223139</v>
      </c>
      <c r="J32" s="250">
        <v>221.422256097561</v>
      </c>
      <c r="K32" s="250">
        <v>196.24242424242425</v>
      </c>
      <c r="L32" s="250">
        <v>-11.37186130198323</v>
      </c>
      <c r="M32" s="26"/>
    </row>
    <row r="33" spans="1:13" ht="20.25" customHeight="1">
      <c r="A33" s="40"/>
      <c r="B33" s="248" t="s">
        <v>144</v>
      </c>
      <c r="C33" s="249">
        <v>65</v>
      </c>
      <c r="D33" s="249">
        <v>88</v>
      </c>
      <c r="E33" s="249">
        <v>8705</v>
      </c>
      <c r="F33" s="249">
        <v>13061</v>
      </c>
      <c r="G33" s="250">
        <v>0.5380667548918953</v>
      </c>
      <c r="H33" s="251">
        <v>0.7874048976934299</v>
      </c>
      <c r="I33" s="250">
        <v>50.040206777713934</v>
      </c>
      <c r="J33" s="250">
        <v>133.92307692307693</v>
      </c>
      <c r="K33" s="250">
        <v>148.42045454545453</v>
      </c>
      <c r="L33" s="250">
        <v>10.825152733538701</v>
      </c>
      <c r="M33" s="26"/>
    </row>
    <row r="34" spans="1:13" ht="20.25" customHeight="1">
      <c r="A34" s="40"/>
      <c r="B34" s="248" t="s">
        <v>145</v>
      </c>
      <c r="C34" s="249">
        <v>541</v>
      </c>
      <c r="D34" s="249">
        <v>528</v>
      </c>
      <c r="E34" s="249">
        <v>13587</v>
      </c>
      <c r="F34" s="249">
        <v>11217</v>
      </c>
      <c r="G34" s="250">
        <v>0.8398291784854888</v>
      </c>
      <c r="H34" s="251">
        <v>0.6762361792686015</v>
      </c>
      <c r="I34" s="250">
        <v>-17.44314418193862</v>
      </c>
      <c r="J34" s="250">
        <v>25.11460258780037</v>
      </c>
      <c r="K34" s="250">
        <v>21.244318181818183</v>
      </c>
      <c r="L34" s="250">
        <v>-15.5</v>
      </c>
      <c r="M34" s="65"/>
    </row>
    <row r="35" spans="1:13" ht="20.25" customHeight="1">
      <c r="A35" s="40"/>
      <c r="B35" s="248" t="s">
        <v>146</v>
      </c>
      <c r="C35" s="249">
        <v>445</v>
      </c>
      <c r="D35" s="249">
        <v>467</v>
      </c>
      <c r="E35" s="249">
        <v>48534</v>
      </c>
      <c r="F35" s="249">
        <v>51308</v>
      </c>
      <c r="G35" s="250">
        <v>2.9999462242301256</v>
      </c>
      <c r="H35" s="251">
        <v>3.0931912174300975</v>
      </c>
      <c r="I35" s="250">
        <v>5.715580829933657</v>
      </c>
      <c r="J35" s="250">
        <v>109.06516853932584</v>
      </c>
      <c r="K35" s="250">
        <v>109.86723768736617</v>
      </c>
      <c r="L35" s="250">
        <v>0.7354035745620564</v>
      </c>
      <c r="M35" s="26"/>
    </row>
    <row r="36" spans="1:12" ht="20.25" customHeight="1">
      <c r="A36" s="40"/>
      <c r="B36" s="252" t="s">
        <v>147</v>
      </c>
      <c r="C36" s="249">
        <v>166</v>
      </c>
      <c r="D36" s="249">
        <v>152</v>
      </c>
      <c r="E36" s="249">
        <v>51647</v>
      </c>
      <c r="F36" s="249">
        <v>39960</v>
      </c>
      <c r="G36" s="250">
        <v>3.192364582412604</v>
      </c>
      <c r="H36" s="251">
        <v>2.409057477362335</v>
      </c>
      <c r="I36" s="250">
        <v>-22.628613472224913</v>
      </c>
      <c r="J36" s="250">
        <v>311.1265060240964</v>
      </c>
      <c r="K36" s="250">
        <v>262.89473684210526</v>
      </c>
      <c r="L36" s="250">
        <v>-15.502301555193</v>
      </c>
    </row>
    <row r="37" spans="1:13" ht="20.25" customHeight="1">
      <c r="A37" s="40"/>
      <c r="B37" s="248" t="s">
        <v>189</v>
      </c>
      <c r="C37" s="249">
        <v>174</v>
      </c>
      <c r="D37" s="249">
        <v>183</v>
      </c>
      <c r="E37" s="249">
        <v>17600</v>
      </c>
      <c r="F37" s="249">
        <v>13102</v>
      </c>
      <c r="G37" s="250">
        <v>1.0878776434345039</v>
      </c>
      <c r="H37" s="251">
        <v>0.7898766533633963</v>
      </c>
      <c r="I37" s="250">
        <v>-25.556818181818187</v>
      </c>
      <c r="J37" s="250">
        <v>101.14942528735632</v>
      </c>
      <c r="K37" s="250">
        <v>71.59562841530055</v>
      </c>
      <c r="L37" s="250">
        <v>-29.217958271236952</v>
      </c>
      <c r="M37" s="26"/>
    </row>
    <row r="38" spans="1:13" ht="20.25" customHeight="1">
      <c r="A38" s="254"/>
      <c r="B38" s="248" t="s">
        <v>148</v>
      </c>
      <c r="C38" s="249">
        <v>826</v>
      </c>
      <c r="D38" s="249">
        <v>817</v>
      </c>
      <c r="E38" s="249">
        <v>216183</v>
      </c>
      <c r="F38" s="249">
        <v>248085</v>
      </c>
      <c r="G38" s="250">
        <v>13.36253707901144</v>
      </c>
      <c r="H38" s="255">
        <v>14.956231838624499</v>
      </c>
      <c r="I38" s="250">
        <v>14.756942035220149</v>
      </c>
      <c r="J38" s="250">
        <v>261.7227602905569</v>
      </c>
      <c r="K38" s="250">
        <v>303.65361077111385</v>
      </c>
      <c r="L38" s="250">
        <v>16.02109439546126</v>
      </c>
      <c r="M38" s="26"/>
    </row>
    <row r="39" spans="1:13" ht="20.25" customHeight="1">
      <c r="A39" s="254"/>
      <c r="B39" s="69"/>
      <c r="C39" s="256"/>
      <c r="D39" s="249"/>
      <c r="E39" s="249"/>
      <c r="F39" s="249"/>
      <c r="G39" s="250"/>
      <c r="H39" s="255"/>
      <c r="I39" s="250"/>
      <c r="J39" s="250"/>
      <c r="K39" s="250"/>
      <c r="L39" s="250"/>
      <c r="M39" s="26"/>
    </row>
    <row r="40" spans="1:13" ht="20.25" customHeight="1">
      <c r="A40" s="254"/>
      <c r="B40" s="248" t="s">
        <v>196</v>
      </c>
      <c r="C40" s="249">
        <v>203</v>
      </c>
      <c r="D40" s="249">
        <v>220</v>
      </c>
      <c r="E40" s="249" t="s">
        <v>85</v>
      </c>
      <c r="F40" s="249" t="s">
        <v>85</v>
      </c>
      <c r="G40" s="249" t="s">
        <v>85</v>
      </c>
      <c r="H40" s="249" t="s">
        <v>85</v>
      </c>
      <c r="I40" s="249" t="s">
        <v>85</v>
      </c>
      <c r="J40" s="249" t="s">
        <v>85</v>
      </c>
      <c r="K40" s="249" t="s">
        <v>85</v>
      </c>
      <c r="L40" s="249" t="s">
        <v>85</v>
      </c>
      <c r="M40" s="26"/>
    </row>
    <row r="41" spans="1:13" ht="20.25" customHeight="1">
      <c r="A41" s="254"/>
      <c r="B41" s="248" t="s">
        <v>197</v>
      </c>
      <c r="C41" s="249">
        <v>40</v>
      </c>
      <c r="D41" s="249">
        <v>34</v>
      </c>
      <c r="E41" s="249" t="s">
        <v>85</v>
      </c>
      <c r="F41" s="249" t="s">
        <v>85</v>
      </c>
      <c r="G41" s="249" t="s">
        <v>85</v>
      </c>
      <c r="H41" s="249" t="s">
        <v>85</v>
      </c>
      <c r="I41" s="249" t="s">
        <v>85</v>
      </c>
      <c r="J41" s="249" t="s">
        <v>85</v>
      </c>
      <c r="K41" s="249" t="s">
        <v>85</v>
      </c>
      <c r="L41" s="249" t="s">
        <v>85</v>
      </c>
      <c r="M41" s="26"/>
    </row>
    <row r="42" spans="1:13" ht="20.25" customHeight="1">
      <c r="A42" s="257"/>
      <c r="B42" s="258" t="s">
        <v>198</v>
      </c>
      <c r="C42" s="259">
        <v>33</v>
      </c>
      <c r="D42" s="259">
        <v>19</v>
      </c>
      <c r="E42" s="259" t="s">
        <v>85</v>
      </c>
      <c r="F42" s="259" t="s">
        <v>85</v>
      </c>
      <c r="G42" s="259" t="s">
        <v>85</v>
      </c>
      <c r="H42" s="259" t="s">
        <v>85</v>
      </c>
      <c r="I42" s="259" t="s">
        <v>85</v>
      </c>
      <c r="J42" s="259" t="s">
        <v>85</v>
      </c>
      <c r="K42" s="259" t="s">
        <v>85</v>
      </c>
      <c r="L42" s="259" t="s">
        <v>85</v>
      </c>
      <c r="M42" s="26"/>
    </row>
    <row r="43" spans="1:12" ht="15" customHeight="1">
      <c r="A43" s="39" t="s">
        <v>315</v>
      </c>
      <c r="B43" s="39"/>
      <c r="C43" s="39"/>
      <c r="D43" s="39"/>
      <c r="E43" s="39"/>
      <c r="F43" s="39"/>
      <c r="G43" s="48"/>
      <c r="H43" s="48"/>
      <c r="I43" s="48"/>
      <c r="J43" s="48"/>
      <c r="K43" s="48"/>
      <c r="L43" s="48"/>
    </row>
    <row r="44" spans="1:12" ht="15" customHeight="1">
      <c r="A44" s="39" t="s">
        <v>284</v>
      </c>
      <c r="B44" s="39"/>
      <c r="C44" s="39"/>
      <c r="D44" s="39"/>
      <c r="E44" s="39"/>
      <c r="F44" s="39"/>
      <c r="G44" s="48"/>
      <c r="H44" s="48"/>
      <c r="I44" s="48"/>
      <c r="J44" s="48"/>
      <c r="K44" s="48"/>
      <c r="L44" s="48"/>
    </row>
    <row r="45" spans="1:12" ht="14.25">
      <c r="A45" s="39" t="s">
        <v>285</v>
      </c>
      <c r="B45" s="39"/>
      <c r="C45" s="39"/>
      <c r="D45" s="39"/>
      <c r="E45" s="39"/>
      <c r="F45" s="39"/>
      <c r="G45" s="48"/>
      <c r="H45" s="48"/>
      <c r="I45" s="48"/>
      <c r="J45" s="48"/>
      <c r="K45" s="48"/>
      <c r="L45" s="48"/>
    </row>
    <row r="51" ht="14.25">
      <c r="H51" s="11"/>
    </row>
    <row r="52" spans="8:14" ht="14.25">
      <c r="H52" s="11"/>
      <c r="N52" s="11"/>
    </row>
    <row r="53" spans="8:14" ht="14.25">
      <c r="H53" s="11"/>
      <c r="N53" s="11"/>
    </row>
    <row r="54" spans="8:14" ht="14.25">
      <c r="H54" s="11"/>
      <c r="N54" s="11"/>
    </row>
    <row r="55" spans="8:14" ht="14.25">
      <c r="H55" s="11"/>
      <c r="N55" s="11"/>
    </row>
    <row r="56" spans="8:14" ht="14.25">
      <c r="H56" s="11"/>
      <c r="N56" s="11"/>
    </row>
    <row r="57" spans="8:14" ht="14.25">
      <c r="H57" s="11"/>
      <c r="N57" s="11"/>
    </row>
    <row r="58" ht="14.25">
      <c r="N58" s="11"/>
    </row>
  </sheetData>
  <sheetProtection/>
  <mergeCells count="10">
    <mergeCell ref="A8:B8"/>
    <mergeCell ref="A2:L2"/>
    <mergeCell ref="A3:L3"/>
    <mergeCell ref="A5:B6"/>
    <mergeCell ref="C5:D5"/>
    <mergeCell ref="E5:F5"/>
    <mergeCell ref="G5:H5"/>
    <mergeCell ref="I5:I6"/>
    <mergeCell ref="J5:K5"/>
    <mergeCell ref="L5:L6"/>
  </mergeCells>
  <printOptions/>
  <pageMargins left="1.3779527559055118" right="0.3937007874015748" top="0.984251968503937" bottom="0.984251968503937" header="0.5118110236220472" footer="0.5118110236220472"/>
  <pageSetup fitToHeight="1" fitToWidth="1" horizontalDpi="600" verticalDpi="600" orientation="landscape" paperSize="8" scale="83" r:id="rId1"/>
</worksheet>
</file>

<file path=xl/worksheets/sheet3.xml><?xml version="1.0" encoding="utf-8"?>
<worksheet xmlns="http://schemas.openxmlformats.org/spreadsheetml/2006/main" xmlns:r="http://schemas.openxmlformats.org/officeDocument/2006/relationships">
  <sheetPr>
    <pageSetUpPr fitToPage="1"/>
  </sheetPr>
  <dimension ref="A1:S70"/>
  <sheetViews>
    <sheetView zoomScale="75" zoomScaleNormal="75" zoomScalePageLayoutView="0" workbookViewId="0" topLeftCell="A1">
      <selection activeCell="A4" sqref="A4"/>
    </sheetView>
  </sheetViews>
  <sheetFormatPr defaultColWidth="10.59765625" defaultRowHeight="15"/>
  <cols>
    <col min="1" max="1" width="2.8984375" style="7" customWidth="1"/>
    <col min="2" max="2" width="42.59765625" style="7" customWidth="1"/>
    <col min="3" max="3" width="11.8984375" style="7" customWidth="1"/>
    <col min="4" max="6" width="9.59765625" style="7" customWidth="1"/>
    <col min="7" max="8" width="11.09765625" style="12" customWidth="1"/>
    <col min="9" max="12" width="9.59765625" style="7" customWidth="1"/>
    <col min="13" max="13" width="9.59765625" style="11" customWidth="1"/>
    <col min="14" max="14" width="13.5" style="12" customWidth="1"/>
    <col min="15" max="15" width="11" style="7" customWidth="1"/>
    <col min="16" max="16" width="16.8984375" style="7" customWidth="1"/>
    <col min="17" max="17" width="13.59765625" style="7" customWidth="1"/>
    <col min="18" max="18" width="13.8984375" style="11" customWidth="1"/>
    <col min="19" max="19" width="13.8984375" style="12" customWidth="1"/>
    <col min="20" max="16384" width="10.59765625" style="7" customWidth="1"/>
  </cols>
  <sheetData>
    <row r="1" spans="1:19" s="4" customFormat="1" ht="19.5" customHeight="1">
      <c r="A1" s="70" t="s">
        <v>162</v>
      </c>
      <c r="B1" s="71"/>
      <c r="C1" s="71"/>
      <c r="D1" s="71"/>
      <c r="E1" s="71"/>
      <c r="F1" s="71"/>
      <c r="G1" s="72"/>
      <c r="H1" s="72"/>
      <c r="I1" s="71"/>
      <c r="J1" s="71"/>
      <c r="K1" s="71"/>
      <c r="L1" s="71"/>
      <c r="M1" s="73"/>
      <c r="N1" s="72"/>
      <c r="O1" s="71"/>
      <c r="P1" s="71"/>
      <c r="Q1" s="260" t="s">
        <v>286</v>
      </c>
      <c r="R1" s="73"/>
      <c r="S1" s="72"/>
    </row>
    <row r="2" spans="1:19" ht="19.5" customHeight="1">
      <c r="A2" s="184" t="s">
        <v>168</v>
      </c>
      <c r="B2" s="184"/>
      <c r="C2" s="184"/>
      <c r="D2" s="184"/>
      <c r="E2" s="184"/>
      <c r="F2" s="184"/>
      <c r="G2" s="184"/>
      <c r="H2" s="184"/>
      <c r="I2" s="184"/>
      <c r="J2" s="184"/>
      <c r="K2" s="184"/>
      <c r="L2" s="184"/>
      <c r="M2" s="184"/>
      <c r="N2" s="184"/>
      <c r="O2" s="184"/>
      <c r="P2" s="184"/>
      <c r="Q2" s="184"/>
      <c r="R2" s="261"/>
      <c r="S2" s="262"/>
    </row>
    <row r="3" spans="1:19" ht="19.5" customHeight="1">
      <c r="A3" s="223" t="s">
        <v>324</v>
      </c>
      <c r="B3" s="223"/>
      <c r="C3" s="223"/>
      <c r="D3" s="223"/>
      <c r="E3" s="223"/>
      <c r="F3" s="223"/>
      <c r="G3" s="223"/>
      <c r="H3" s="223"/>
      <c r="I3" s="223"/>
      <c r="J3" s="223"/>
      <c r="K3" s="223"/>
      <c r="L3" s="223"/>
      <c r="M3" s="223"/>
      <c r="N3" s="223"/>
      <c r="O3" s="223"/>
      <c r="P3" s="223"/>
      <c r="Q3" s="223"/>
      <c r="R3" s="263"/>
      <c r="S3" s="264"/>
    </row>
    <row r="4" spans="1:19" ht="18" customHeight="1" thickBot="1">
      <c r="A4" s="224"/>
      <c r="B4" s="224"/>
      <c r="C4" s="224"/>
      <c r="D4" s="224"/>
      <c r="E4" s="224"/>
      <c r="F4" s="224"/>
      <c r="G4" s="225"/>
      <c r="H4" s="225"/>
      <c r="I4" s="224"/>
      <c r="J4" s="224"/>
      <c r="K4" s="224"/>
      <c r="L4" s="224"/>
      <c r="M4" s="265"/>
      <c r="N4" s="225"/>
      <c r="O4" s="224"/>
      <c r="P4" s="224"/>
      <c r="Q4" s="241" t="s">
        <v>97</v>
      </c>
      <c r="R4" s="265"/>
      <c r="S4" s="225"/>
    </row>
    <row r="5" spans="1:19" ht="18" customHeight="1">
      <c r="A5" s="228" t="s">
        <v>287</v>
      </c>
      <c r="B5" s="229"/>
      <c r="C5" s="266" t="s">
        <v>98</v>
      </c>
      <c r="D5" s="266"/>
      <c r="E5" s="266"/>
      <c r="F5" s="266"/>
      <c r="G5" s="266"/>
      <c r="H5" s="266"/>
      <c r="I5" s="266"/>
      <c r="J5" s="266"/>
      <c r="K5" s="266"/>
      <c r="L5" s="266"/>
      <c r="M5" s="231"/>
      <c r="N5" s="267" t="s">
        <v>99</v>
      </c>
      <c r="O5" s="268" t="s">
        <v>100</v>
      </c>
      <c r="P5" s="269" t="s">
        <v>101</v>
      </c>
      <c r="Q5" s="270"/>
      <c r="R5" s="47"/>
      <c r="S5" s="48"/>
    </row>
    <row r="6" spans="1:19" ht="18" customHeight="1">
      <c r="A6" s="271"/>
      <c r="B6" s="272"/>
      <c r="C6" s="273" t="s">
        <v>70</v>
      </c>
      <c r="D6" s="274" t="s">
        <v>321</v>
      </c>
      <c r="E6" s="275"/>
      <c r="F6" s="274" t="s">
        <v>322</v>
      </c>
      <c r="G6" s="276"/>
      <c r="H6" s="276"/>
      <c r="I6" s="276"/>
      <c r="J6" s="276"/>
      <c r="K6" s="276"/>
      <c r="L6" s="276"/>
      <c r="M6" s="277"/>
      <c r="N6" s="278"/>
      <c r="O6" s="279"/>
      <c r="P6" s="280"/>
      <c r="Q6" s="281" t="s">
        <v>102</v>
      </c>
      <c r="R6" s="47"/>
      <c r="S6" s="48"/>
    </row>
    <row r="7" spans="1:19" ht="18" customHeight="1">
      <c r="A7" s="271"/>
      <c r="B7" s="272"/>
      <c r="C7" s="272"/>
      <c r="D7" s="282" t="s">
        <v>71</v>
      </c>
      <c r="E7" s="282" t="s">
        <v>72</v>
      </c>
      <c r="F7" s="282" t="s">
        <v>103</v>
      </c>
      <c r="G7" s="283" t="s">
        <v>288</v>
      </c>
      <c r="H7" s="283" t="s">
        <v>289</v>
      </c>
      <c r="I7" s="284" t="s">
        <v>73</v>
      </c>
      <c r="J7" s="284" t="s">
        <v>74</v>
      </c>
      <c r="K7" s="284" t="s">
        <v>75</v>
      </c>
      <c r="L7" s="284" t="s">
        <v>76</v>
      </c>
      <c r="M7" s="285" t="s">
        <v>77</v>
      </c>
      <c r="N7" s="278"/>
      <c r="O7" s="279"/>
      <c r="P7" s="280"/>
      <c r="Q7" s="286" t="s">
        <v>104</v>
      </c>
      <c r="R7" s="47"/>
      <c r="S7" s="48"/>
    </row>
    <row r="8" spans="1:19" ht="18" customHeight="1">
      <c r="A8" s="237"/>
      <c r="B8" s="238"/>
      <c r="C8" s="238"/>
      <c r="D8" s="287"/>
      <c r="E8" s="287"/>
      <c r="F8" s="288"/>
      <c r="G8" s="289"/>
      <c r="H8" s="289"/>
      <c r="I8" s="290" t="s">
        <v>78</v>
      </c>
      <c r="J8" s="290" t="s">
        <v>79</v>
      </c>
      <c r="K8" s="290" t="s">
        <v>80</v>
      </c>
      <c r="L8" s="290" t="s">
        <v>81</v>
      </c>
      <c r="M8" s="291" t="s">
        <v>82</v>
      </c>
      <c r="N8" s="292"/>
      <c r="O8" s="293"/>
      <c r="P8" s="294"/>
      <c r="Q8" s="295"/>
      <c r="R8" s="47"/>
      <c r="S8" s="48"/>
    </row>
    <row r="9" spans="1:19" ht="18" customHeight="1">
      <c r="A9" s="254"/>
      <c r="B9" s="240"/>
      <c r="C9" s="241"/>
      <c r="D9" s="241"/>
      <c r="E9" s="241"/>
      <c r="F9" s="241"/>
      <c r="G9" s="242"/>
      <c r="H9" s="242"/>
      <c r="I9" s="241"/>
      <c r="J9" s="241"/>
      <c r="K9" s="241"/>
      <c r="L9" s="241"/>
      <c r="M9" s="296"/>
      <c r="N9" s="242"/>
      <c r="O9" s="241"/>
      <c r="P9" s="241"/>
      <c r="Q9" s="241"/>
      <c r="R9" s="47"/>
      <c r="S9" s="48"/>
    </row>
    <row r="10" spans="1:19" ht="18" customHeight="1">
      <c r="A10" s="243" t="s">
        <v>83</v>
      </c>
      <c r="B10" s="244"/>
      <c r="C10" s="245">
        <v>11835</v>
      </c>
      <c r="D10" s="245">
        <v>7290</v>
      </c>
      <c r="E10" s="245">
        <v>4545</v>
      </c>
      <c r="F10" s="245">
        <v>4481</v>
      </c>
      <c r="G10" s="245">
        <v>2729</v>
      </c>
      <c r="H10" s="245">
        <v>2461</v>
      </c>
      <c r="I10" s="245">
        <v>1416</v>
      </c>
      <c r="J10" s="245">
        <v>354</v>
      </c>
      <c r="K10" s="245">
        <v>222</v>
      </c>
      <c r="L10" s="245">
        <v>125</v>
      </c>
      <c r="M10" s="245">
        <v>47</v>
      </c>
      <c r="N10" s="245">
        <v>87262</v>
      </c>
      <c r="O10" s="245">
        <v>84191</v>
      </c>
      <c r="P10" s="245">
        <v>346943726</v>
      </c>
      <c r="Q10" s="245">
        <v>1658740</v>
      </c>
      <c r="R10" s="47"/>
      <c r="S10" s="48"/>
    </row>
    <row r="11" spans="1:19" ht="18" customHeight="1">
      <c r="A11" s="297"/>
      <c r="B11" s="298"/>
      <c r="C11" s="245"/>
      <c r="D11" s="245"/>
      <c r="E11" s="245"/>
      <c r="F11" s="245"/>
      <c r="G11" s="245"/>
      <c r="H11" s="245"/>
      <c r="I11" s="245"/>
      <c r="J11" s="245"/>
      <c r="K11" s="245"/>
      <c r="L11" s="245"/>
      <c r="M11" s="245"/>
      <c r="N11" s="245"/>
      <c r="O11" s="245"/>
      <c r="P11" s="245"/>
      <c r="Q11" s="245"/>
      <c r="R11" s="47"/>
      <c r="S11" s="48"/>
    </row>
    <row r="12" spans="1:19" s="18" customFormat="1" ht="18" customHeight="1">
      <c r="A12" s="299" t="s">
        <v>84</v>
      </c>
      <c r="B12" s="300"/>
      <c r="C12" s="245">
        <v>3058</v>
      </c>
      <c r="D12" s="245">
        <v>2530</v>
      </c>
      <c r="E12" s="245">
        <v>528</v>
      </c>
      <c r="F12" s="245">
        <v>816</v>
      </c>
      <c r="G12" s="245">
        <v>739</v>
      </c>
      <c r="H12" s="245">
        <v>819</v>
      </c>
      <c r="I12" s="245">
        <v>408</v>
      </c>
      <c r="J12" s="245">
        <v>135</v>
      </c>
      <c r="K12" s="245">
        <v>76</v>
      </c>
      <c r="L12" s="245">
        <v>47</v>
      </c>
      <c r="M12" s="245">
        <v>18</v>
      </c>
      <c r="N12" s="245">
        <v>27305</v>
      </c>
      <c r="O12" s="245">
        <v>26615</v>
      </c>
      <c r="P12" s="245">
        <v>229482125</v>
      </c>
      <c r="Q12" s="245" t="s">
        <v>85</v>
      </c>
      <c r="R12" s="301"/>
      <c r="S12" s="301"/>
    </row>
    <row r="13" spans="1:19" ht="18" customHeight="1">
      <c r="A13" s="297"/>
      <c r="B13" s="298"/>
      <c r="C13" s="245"/>
      <c r="D13" s="245"/>
      <c r="E13" s="245"/>
      <c r="F13" s="245"/>
      <c r="G13" s="245"/>
      <c r="H13" s="245"/>
      <c r="I13" s="245"/>
      <c r="J13" s="245"/>
      <c r="K13" s="245"/>
      <c r="L13" s="245"/>
      <c r="M13" s="245"/>
      <c r="N13" s="245"/>
      <c r="O13" s="245"/>
      <c r="P13" s="245"/>
      <c r="Q13" s="245"/>
      <c r="R13" s="47"/>
      <c r="S13" s="48"/>
    </row>
    <row r="14" spans="1:19" ht="18" customHeight="1">
      <c r="A14" s="243" t="s">
        <v>86</v>
      </c>
      <c r="B14" s="244"/>
      <c r="C14" s="245">
        <v>10</v>
      </c>
      <c r="D14" s="245">
        <v>7</v>
      </c>
      <c r="E14" s="245">
        <v>3</v>
      </c>
      <c r="F14" s="245">
        <v>3</v>
      </c>
      <c r="G14" s="245">
        <v>3</v>
      </c>
      <c r="H14" s="245">
        <v>2</v>
      </c>
      <c r="I14" s="245" t="s">
        <v>85</v>
      </c>
      <c r="J14" s="245">
        <v>1</v>
      </c>
      <c r="K14" s="245" t="s">
        <v>85</v>
      </c>
      <c r="L14" s="245">
        <v>1</v>
      </c>
      <c r="M14" s="245" t="s">
        <v>85</v>
      </c>
      <c r="N14" s="245">
        <v>146</v>
      </c>
      <c r="O14" s="245">
        <v>123</v>
      </c>
      <c r="P14" s="245">
        <v>1284680</v>
      </c>
      <c r="Q14" s="245" t="s">
        <v>85</v>
      </c>
      <c r="R14" s="47"/>
      <c r="S14" s="48"/>
    </row>
    <row r="15" spans="1:19" ht="18" customHeight="1">
      <c r="A15" s="297"/>
      <c r="B15" s="298"/>
      <c r="C15" s="302"/>
      <c r="D15" s="302"/>
      <c r="E15" s="302"/>
      <c r="F15" s="302"/>
      <c r="G15" s="302"/>
      <c r="H15" s="302"/>
      <c r="I15" s="302"/>
      <c r="J15" s="302"/>
      <c r="K15" s="302"/>
      <c r="L15" s="302"/>
      <c r="M15" s="302"/>
      <c r="N15" s="302"/>
      <c r="O15" s="302"/>
      <c r="P15" s="302"/>
      <c r="Q15" s="302"/>
      <c r="R15" s="47"/>
      <c r="S15" s="48"/>
    </row>
    <row r="16" spans="1:19" s="15" customFormat="1" ht="18" customHeight="1">
      <c r="A16" s="243" t="s">
        <v>87</v>
      </c>
      <c r="B16" s="244"/>
      <c r="C16" s="245">
        <v>192</v>
      </c>
      <c r="D16" s="245">
        <v>153</v>
      </c>
      <c r="E16" s="245">
        <v>39</v>
      </c>
      <c r="F16" s="245">
        <v>76</v>
      </c>
      <c r="G16" s="245">
        <v>51</v>
      </c>
      <c r="H16" s="245">
        <v>36</v>
      </c>
      <c r="I16" s="245">
        <v>18</v>
      </c>
      <c r="J16" s="245">
        <v>6</v>
      </c>
      <c r="K16" s="245">
        <v>5</v>
      </c>
      <c r="L16" s="245" t="s">
        <v>85</v>
      </c>
      <c r="M16" s="245" t="s">
        <v>85</v>
      </c>
      <c r="N16" s="245">
        <v>1149</v>
      </c>
      <c r="O16" s="245">
        <v>1116</v>
      </c>
      <c r="P16" s="245">
        <v>6168600</v>
      </c>
      <c r="Q16" s="245" t="s">
        <v>85</v>
      </c>
      <c r="R16" s="303"/>
      <c r="S16" s="304"/>
    </row>
    <row r="17" spans="1:19" ht="18" customHeight="1">
      <c r="A17" s="297"/>
      <c r="B17" s="248" t="s">
        <v>88</v>
      </c>
      <c r="C17" s="249">
        <v>66</v>
      </c>
      <c r="D17" s="249">
        <v>53</v>
      </c>
      <c r="E17" s="249">
        <v>13</v>
      </c>
      <c r="F17" s="249">
        <v>31</v>
      </c>
      <c r="G17" s="249">
        <v>13</v>
      </c>
      <c r="H17" s="249">
        <v>11</v>
      </c>
      <c r="I17" s="249">
        <v>8</v>
      </c>
      <c r="J17" s="249">
        <v>1</v>
      </c>
      <c r="K17" s="249">
        <v>2</v>
      </c>
      <c r="L17" s="249" t="s">
        <v>85</v>
      </c>
      <c r="M17" s="249" t="s">
        <v>85</v>
      </c>
      <c r="N17" s="249">
        <v>398</v>
      </c>
      <c r="O17" s="249">
        <v>380</v>
      </c>
      <c r="P17" s="249">
        <v>3050530</v>
      </c>
      <c r="Q17" s="249" t="s">
        <v>85</v>
      </c>
      <c r="R17" s="47"/>
      <c r="S17" s="48"/>
    </row>
    <row r="18" spans="1:19" ht="18" customHeight="1">
      <c r="A18" s="254"/>
      <c r="B18" s="248" t="s">
        <v>290</v>
      </c>
      <c r="C18" s="249">
        <v>64</v>
      </c>
      <c r="D18" s="249">
        <v>51</v>
      </c>
      <c r="E18" s="249">
        <v>13</v>
      </c>
      <c r="F18" s="249">
        <v>21</v>
      </c>
      <c r="G18" s="249">
        <v>23</v>
      </c>
      <c r="H18" s="249">
        <v>10</v>
      </c>
      <c r="I18" s="249">
        <v>5</v>
      </c>
      <c r="J18" s="249">
        <v>3</v>
      </c>
      <c r="K18" s="249">
        <v>2</v>
      </c>
      <c r="L18" s="249" t="s">
        <v>85</v>
      </c>
      <c r="M18" s="249" t="s">
        <v>85</v>
      </c>
      <c r="N18" s="249">
        <v>414</v>
      </c>
      <c r="O18" s="249">
        <v>401</v>
      </c>
      <c r="P18" s="249">
        <v>2145591</v>
      </c>
      <c r="Q18" s="249" t="s">
        <v>85</v>
      </c>
      <c r="R18" s="47"/>
      <c r="S18" s="48"/>
    </row>
    <row r="19" spans="1:19" ht="18" customHeight="1">
      <c r="A19" s="254"/>
      <c r="B19" s="248" t="s">
        <v>291</v>
      </c>
      <c r="C19" s="249">
        <v>62</v>
      </c>
      <c r="D19" s="249">
        <v>49</v>
      </c>
      <c r="E19" s="249">
        <v>13</v>
      </c>
      <c r="F19" s="249">
        <v>24</v>
      </c>
      <c r="G19" s="249">
        <v>15</v>
      </c>
      <c r="H19" s="249">
        <v>15</v>
      </c>
      <c r="I19" s="249">
        <v>5</v>
      </c>
      <c r="J19" s="249">
        <v>2</v>
      </c>
      <c r="K19" s="249">
        <v>1</v>
      </c>
      <c r="L19" s="249" t="s">
        <v>85</v>
      </c>
      <c r="M19" s="249" t="s">
        <v>85</v>
      </c>
      <c r="N19" s="249">
        <v>337</v>
      </c>
      <c r="O19" s="249">
        <v>335</v>
      </c>
      <c r="P19" s="249">
        <v>972479</v>
      </c>
      <c r="Q19" s="249" t="s">
        <v>85</v>
      </c>
      <c r="R19" s="47"/>
      <c r="S19" s="48"/>
    </row>
    <row r="20" spans="1:19" ht="18" customHeight="1">
      <c r="A20" s="254"/>
      <c r="B20" s="248"/>
      <c r="C20" s="245"/>
      <c r="D20" s="245"/>
      <c r="E20" s="245"/>
      <c r="F20" s="245"/>
      <c r="G20" s="245"/>
      <c r="H20" s="245"/>
      <c r="I20" s="245"/>
      <c r="J20" s="245"/>
      <c r="K20" s="245"/>
      <c r="L20" s="245"/>
      <c r="M20" s="245"/>
      <c r="N20" s="245"/>
      <c r="O20" s="245"/>
      <c r="P20" s="245"/>
      <c r="Q20" s="302"/>
      <c r="R20" s="47"/>
      <c r="S20" s="48"/>
    </row>
    <row r="21" spans="1:19" s="15" customFormat="1" ht="18" customHeight="1">
      <c r="A21" s="243" t="s">
        <v>89</v>
      </c>
      <c r="B21" s="244"/>
      <c r="C21" s="245">
        <v>664</v>
      </c>
      <c r="D21" s="245">
        <v>511</v>
      </c>
      <c r="E21" s="245">
        <v>153</v>
      </c>
      <c r="F21" s="245">
        <v>182</v>
      </c>
      <c r="G21" s="245">
        <v>133</v>
      </c>
      <c r="H21" s="245">
        <v>176</v>
      </c>
      <c r="I21" s="245">
        <v>80</v>
      </c>
      <c r="J21" s="245">
        <v>46</v>
      </c>
      <c r="K21" s="245">
        <v>27</v>
      </c>
      <c r="L21" s="245">
        <v>14</v>
      </c>
      <c r="M21" s="245">
        <v>6</v>
      </c>
      <c r="N21" s="245">
        <v>6963</v>
      </c>
      <c r="O21" s="245">
        <v>6795</v>
      </c>
      <c r="P21" s="245">
        <v>67867657</v>
      </c>
      <c r="Q21" s="245" t="s">
        <v>85</v>
      </c>
      <c r="R21" s="303"/>
      <c r="S21" s="304"/>
    </row>
    <row r="22" spans="1:19" ht="18" customHeight="1">
      <c r="A22" s="297"/>
      <c r="B22" s="248" t="s">
        <v>90</v>
      </c>
      <c r="C22" s="249">
        <v>303</v>
      </c>
      <c r="D22" s="249">
        <v>216</v>
      </c>
      <c r="E22" s="249">
        <v>87</v>
      </c>
      <c r="F22" s="249">
        <v>76</v>
      </c>
      <c r="G22" s="249">
        <v>56</v>
      </c>
      <c r="H22" s="249">
        <v>90</v>
      </c>
      <c r="I22" s="249">
        <v>36</v>
      </c>
      <c r="J22" s="249">
        <v>22</v>
      </c>
      <c r="K22" s="249">
        <v>10</v>
      </c>
      <c r="L22" s="249">
        <v>10</v>
      </c>
      <c r="M22" s="249">
        <v>3</v>
      </c>
      <c r="N22" s="249">
        <v>3402</v>
      </c>
      <c r="O22" s="249">
        <v>3340</v>
      </c>
      <c r="P22" s="249">
        <v>26531828</v>
      </c>
      <c r="Q22" s="249" t="s">
        <v>85</v>
      </c>
      <c r="R22" s="47"/>
      <c r="S22" s="48"/>
    </row>
    <row r="23" spans="1:19" ht="18" customHeight="1">
      <c r="A23" s="254"/>
      <c r="B23" s="248" t="s">
        <v>91</v>
      </c>
      <c r="C23" s="249">
        <v>361</v>
      </c>
      <c r="D23" s="249">
        <v>295</v>
      </c>
      <c r="E23" s="249">
        <v>66</v>
      </c>
      <c r="F23" s="249">
        <v>106</v>
      </c>
      <c r="G23" s="249">
        <v>77</v>
      </c>
      <c r="H23" s="249">
        <v>86</v>
      </c>
      <c r="I23" s="249">
        <v>44</v>
      </c>
      <c r="J23" s="249">
        <v>24</v>
      </c>
      <c r="K23" s="249">
        <v>17</v>
      </c>
      <c r="L23" s="249">
        <v>4</v>
      </c>
      <c r="M23" s="249">
        <v>3</v>
      </c>
      <c r="N23" s="249">
        <v>3561</v>
      </c>
      <c r="O23" s="249">
        <v>3455</v>
      </c>
      <c r="P23" s="249">
        <v>41335829</v>
      </c>
      <c r="Q23" s="249" t="s">
        <v>85</v>
      </c>
      <c r="R23" s="47"/>
      <c r="S23" s="48"/>
    </row>
    <row r="24" spans="1:19" ht="18" customHeight="1">
      <c r="A24" s="254"/>
      <c r="B24" s="248"/>
      <c r="C24" s="302"/>
      <c r="D24" s="302"/>
      <c r="E24" s="302"/>
      <c r="F24" s="302"/>
      <c r="G24" s="302"/>
      <c r="H24" s="302"/>
      <c r="I24" s="302"/>
      <c r="J24" s="302"/>
      <c r="K24" s="302"/>
      <c r="L24" s="302"/>
      <c r="M24" s="302"/>
      <c r="N24" s="302"/>
      <c r="O24" s="302"/>
      <c r="P24" s="302"/>
      <c r="Q24" s="302"/>
      <c r="R24" s="47"/>
      <c r="S24" s="48"/>
    </row>
    <row r="25" spans="1:19" s="15" customFormat="1" ht="18" customHeight="1">
      <c r="A25" s="243" t="s">
        <v>105</v>
      </c>
      <c r="B25" s="244"/>
      <c r="C25" s="245">
        <v>658</v>
      </c>
      <c r="D25" s="245">
        <v>558</v>
      </c>
      <c r="E25" s="245">
        <v>100</v>
      </c>
      <c r="F25" s="245">
        <v>166</v>
      </c>
      <c r="G25" s="245">
        <v>153</v>
      </c>
      <c r="H25" s="245">
        <v>191</v>
      </c>
      <c r="I25" s="245">
        <v>102</v>
      </c>
      <c r="J25" s="245">
        <v>28</v>
      </c>
      <c r="K25" s="245">
        <v>10</v>
      </c>
      <c r="L25" s="245">
        <v>7</v>
      </c>
      <c r="M25" s="245">
        <v>1</v>
      </c>
      <c r="N25" s="245">
        <v>5102</v>
      </c>
      <c r="O25" s="245">
        <v>5004</v>
      </c>
      <c r="P25" s="245">
        <v>53813830</v>
      </c>
      <c r="Q25" s="245" t="s">
        <v>85</v>
      </c>
      <c r="R25" s="303"/>
      <c r="S25" s="304"/>
    </row>
    <row r="26" spans="1:19" ht="18" customHeight="1">
      <c r="A26" s="297"/>
      <c r="B26" s="248" t="s">
        <v>92</v>
      </c>
      <c r="C26" s="249">
        <v>281</v>
      </c>
      <c r="D26" s="249">
        <v>237</v>
      </c>
      <c r="E26" s="249">
        <v>44</v>
      </c>
      <c r="F26" s="249">
        <v>80</v>
      </c>
      <c r="G26" s="249">
        <v>64</v>
      </c>
      <c r="H26" s="249">
        <v>70</v>
      </c>
      <c r="I26" s="249">
        <v>45</v>
      </c>
      <c r="J26" s="249">
        <v>15</v>
      </c>
      <c r="K26" s="249">
        <v>5</v>
      </c>
      <c r="L26" s="249">
        <v>2</v>
      </c>
      <c r="M26" s="249" t="s">
        <v>85</v>
      </c>
      <c r="N26" s="249">
        <v>2092</v>
      </c>
      <c r="O26" s="249">
        <v>2042</v>
      </c>
      <c r="P26" s="249">
        <v>18384931</v>
      </c>
      <c r="Q26" s="249" t="s">
        <v>85</v>
      </c>
      <c r="R26" s="47"/>
      <c r="S26" s="48"/>
    </row>
    <row r="27" spans="1:19" ht="18" customHeight="1">
      <c r="A27" s="29"/>
      <c r="B27" s="305" t="s">
        <v>110</v>
      </c>
      <c r="C27" s="249">
        <v>140</v>
      </c>
      <c r="D27" s="249">
        <v>129</v>
      </c>
      <c r="E27" s="249">
        <v>11</v>
      </c>
      <c r="F27" s="249">
        <v>35</v>
      </c>
      <c r="G27" s="249">
        <v>35</v>
      </c>
      <c r="H27" s="249">
        <v>42</v>
      </c>
      <c r="I27" s="249">
        <v>19</v>
      </c>
      <c r="J27" s="249">
        <v>5</v>
      </c>
      <c r="K27" s="249">
        <v>3</v>
      </c>
      <c r="L27" s="249">
        <v>1</v>
      </c>
      <c r="M27" s="249" t="s">
        <v>85</v>
      </c>
      <c r="N27" s="249">
        <v>1014</v>
      </c>
      <c r="O27" s="249">
        <v>980</v>
      </c>
      <c r="P27" s="249">
        <v>7872680</v>
      </c>
      <c r="Q27" s="249" t="s">
        <v>85</v>
      </c>
      <c r="R27" s="47"/>
      <c r="S27" s="48"/>
    </row>
    <row r="28" spans="1:19" ht="18" customHeight="1">
      <c r="A28" s="306"/>
      <c r="B28" s="305" t="s">
        <v>177</v>
      </c>
      <c r="C28" s="249">
        <v>70</v>
      </c>
      <c r="D28" s="249">
        <v>65</v>
      </c>
      <c r="E28" s="249">
        <v>5</v>
      </c>
      <c r="F28" s="249">
        <v>17</v>
      </c>
      <c r="G28" s="249">
        <v>11</v>
      </c>
      <c r="H28" s="249">
        <v>24</v>
      </c>
      <c r="I28" s="249">
        <v>14</v>
      </c>
      <c r="J28" s="249">
        <v>3</v>
      </c>
      <c r="K28" s="249" t="s">
        <v>85</v>
      </c>
      <c r="L28" s="249">
        <v>1</v>
      </c>
      <c r="M28" s="249" t="s">
        <v>85</v>
      </c>
      <c r="N28" s="249">
        <v>570</v>
      </c>
      <c r="O28" s="249">
        <v>565</v>
      </c>
      <c r="P28" s="249">
        <v>15297495</v>
      </c>
      <c r="Q28" s="249" t="s">
        <v>85</v>
      </c>
      <c r="R28" s="47"/>
      <c r="S28" s="48"/>
    </row>
    <row r="29" spans="1:19" ht="18" customHeight="1">
      <c r="A29" s="306"/>
      <c r="B29" s="305" t="s">
        <v>178</v>
      </c>
      <c r="C29" s="249">
        <v>62</v>
      </c>
      <c r="D29" s="249">
        <v>60</v>
      </c>
      <c r="E29" s="249">
        <v>2</v>
      </c>
      <c r="F29" s="249">
        <v>13</v>
      </c>
      <c r="G29" s="249">
        <v>11</v>
      </c>
      <c r="H29" s="249">
        <v>24</v>
      </c>
      <c r="I29" s="249">
        <v>8</v>
      </c>
      <c r="J29" s="249">
        <v>2</v>
      </c>
      <c r="K29" s="249">
        <v>1</v>
      </c>
      <c r="L29" s="249">
        <v>2</v>
      </c>
      <c r="M29" s="249">
        <v>1</v>
      </c>
      <c r="N29" s="249">
        <v>717</v>
      </c>
      <c r="O29" s="249">
        <v>709</v>
      </c>
      <c r="P29" s="249">
        <v>8627918</v>
      </c>
      <c r="Q29" s="249" t="s">
        <v>85</v>
      </c>
      <c r="R29" s="47"/>
      <c r="S29" s="48"/>
    </row>
    <row r="30" spans="1:19" ht="18" customHeight="1">
      <c r="A30" s="306"/>
      <c r="B30" s="305" t="s">
        <v>179</v>
      </c>
      <c r="C30" s="249">
        <v>21</v>
      </c>
      <c r="D30" s="249">
        <v>18</v>
      </c>
      <c r="E30" s="249">
        <v>3</v>
      </c>
      <c r="F30" s="249">
        <v>6</v>
      </c>
      <c r="G30" s="249">
        <v>10</v>
      </c>
      <c r="H30" s="249">
        <v>2</v>
      </c>
      <c r="I30" s="249">
        <v>2</v>
      </c>
      <c r="J30" s="249" t="s">
        <v>85</v>
      </c>
      <c r="K30" s="249">
        <v>1</v>
      </c>
      <c r="L30" s="249" t="s">
        <v>85</v>
      </c>
      <c r="M30" s="249" t="s">
        <v>85</v>
      </c>
      <c r="N30" s="249">
        <v>105</v>
      </c>
      <c r="O30" s="249">
        <v>105</v>
      </c>
      <c r="P30" s="249">
        <v>2087095</v>
      </c>
      <c r="Q30" s="249" t="s">
        <v>85</v>
      </c>
      <c r="R30" s="47"/>
      <c r="S30" s="48"/>
    </row>
    <row r="31" spans="1:19" ht="18" customHeight="1">
      <c r="A31" s="306"/>
      <c r="B31" s="305" t="s">
        <v>111</v>
      </c>
      <c r="C31" s="249">
        <v>84</v>
      </c>
      <c r="D31" s="249">
        <v>49</v>
      </c>
      <c r="E31" s="249">
        <v>35</v>
      </c>
      <c r="F31" s="249">
        <v>15</v>
      </c>
      <c r="G31" s="249">
        <v>22</v>
      </c>
      <c r="H31" s="249">
        <v>29</v>
      </c>
      <c r="I31" s="249">
        <v>14</v>
      </c>
      <c r="J31" s="249">
        <v>3</v>
      </c>
      <c r="K31" s="249" t="s">
        <v>85</v>
      </c>
      <c r="L31" s="249">
        <v>1</v>
      </c>
      <c r="M31" s="249" t="s">
        <v>85</v>
      </c>
      <c r="N31" s="249">
        <v>604</v>
      </c>
      <c r="O31" s="249">
        <v>603</v>
      </c>
      <c r="P31" s="249">
        <v>1543711</v>
      </c>
      <c r="Q31" s="249" t="s">
        <v>85</v>
      </c>
      <c r="R31" s="47"/>
      <c r="S31" s="48"/>
    </row>
    <row r="32" spans="1:19" ht="18" customHeight="1">
      <c r="A32" s="306"/>
      <c r="B32" s="305"/>
      <c r="C32" s="307"/>
      <c r="D32" s="307"/>
      <c r="E32" s="307"/>
      <c r="F32" s="307"/>
      <c r="G32" s="307"/>
      <c r="H32" s="307"/>
      <c r="I32" s="307"/>
      <c r="J32" s="307"/>
      <c r="K32" s="307"/>
      <c r="L32" s="307"/>
      <c r="M32" s="307"/>
      <c r="N32" s="307"/>
      <c r="O32" s="307"/>
      <c r="P32" s="307"/>
      <c r="Q32" s="249"/>
      <c r="R32" s="47"/>
      <c r="S32" s="48"/>
    </row>
    <row r="33" spans="1:19" s="15" customFormat="1" ht="18" customHeight="1">
      <c r="A33" s="308" t="s">
        <v>106</v>
      </c>
      <c r="B33" s="309"/>
      <c r="C33" s="245">
        <v>830</v>
      </c>
      <c r="D33" s="245">
        <v>778</v>
      </c>
      <c r="E33" s="245">
        <v>52</v>
      </c>
      <c r="F33" s="245">
        <v>169</v>
      </c>
      <c r="G33" s="245">
        <v>212</v>
      </c>
      <c r="H33" s="245">
        <v>252</v>
      </c>
      <c r="I33" s="245">
        <v>134</v>
      </c>
      <c r="J33" s="245">
        <v>31</v>
      </c>
      <c r="K33" s="245">
        <v>13</v>
      </c>
      <c r="L33" s="245">
        <v>15</v>
      </c>
      <c r="M33" s="245">
        <v>4</v>
      </c>
      <c r="N33" s="245">
        <v>7425</v>
      </c>
      <c r="O33" s="245">
        <v>7219</v>
      </c>
      <c r="P33" s="245">
        <v>52872882</v>
      </c>
      <c r="Q33" s="245" t="s">
        <v>85</v>
      </c>
      <c r="R33" s="303"/>
      <c r="S33" s="304"/>
    </row>
    <row r="34" spans="1:19" ht="18" customHeight="1">
      <c r="A34" s="310"/>
      <c r="B34" s="305" t="s">
        <v>180</v>
      </c>
      <c r="C34" s="249">
        <v>367</v>
      </c>
      <c r="D34" s="249">
        <v>346</v>
      </c>
      <c r="E34" s="249">
        <v>21</v>
      </c>
      <c r="F34" s="249">
        <v>89</v>
      </c>
      <c r="G34" s="249">
        <v>93</v>
      </c>
      <c r="H34" s="249">
        <v>105</v>
      </c>
      <c r="I34" s="249">
        <v>59</v>
      </c>
      <c r="J34" s="249">
        <v>10</v>
      </c>
      <c r="K34" s="249">
        <v>7</v>
      </c>
      <c r="L34" s="249">
        <v>4</v>
      </c>
      <c r="M34" s="249" t="s">
        <v>85</v>
      </c>
      <c r="N34" s="249">
        <v>2790</v>
      </c>
      <c r="O34" s="249">
        <v>2711</v>
      </c>
      <c r="P34" s="249">
        <v>18104294</v>
      </c>
      <c r="Q34" s="249" t="s">
        <v>85</v>
      </c>
      <c r="R34" s="47"/>
      <c r="S34" s="48"/>
    </row>
    <row r="35" spans="1:19" ht="18" customHeight="1">
      <c r="A35" s="306"/>
      <c r="B35" s="305" t="s">
        <v>112</v>
      </c>
      <c r="C35" s="249">
        <v>159</v>
      </c>
      <c r="D35" s="249">
        <v>138</v>
      </c>
      <c r="E35" s="249">
        <v>21</v>
      </c>
      <c r="F35" s="249">
        <v>23</v>
      </c>
      <c r="G35" s="249">
        <v>41</v>
      </c>
      <c r="H35" s="249">
        <v>53</v>
      </c>
      <c r="I35" s="249">
        <v>32</v>
      </c>
      <c r="J35" s="249">
        <v>6</v>
      </c>
      <c r="K35" s="249">
        <v>2</v>
      </c>
      <c r="L35" s="249">
        <v>2</v>
      </c>
      <c r="M35" s="249" t="s">
        <v>85</v>
      </c>
      <c r="N35" s="249">
        <v>1348</v>
      </c>
      <c r="O35" s="249">
        <v>1326</v>
      </c>
      <c r="P35" s="249">
        <v>7090719</v>
      </c>
      <c r="Q35" s="249" t="s">
        <v>85</v>
      </c>
      <c r="R35" s="47"/>
      <c r="S35" s="48"/>
    </row>
    <row r="36" spans="1:19" ht="18" customHeight="1">
      <c r="A36" s="306"/>
      <c r="B36" s="305" t="s">
        <v>113</v>
      </c>
      <c r="C36" s="249">
        <v>195</v>
      </c>
      <c r="D36" s="249">
        <v>190</v>
      </c>
      <c r="E36" s="249">
        <v>5</v>
      </c>
      <c r="F36" s="249">
        <v>36</v>
      </c>
      <c r="G36" s="249">
        <v>46</v>
      </c>
      <c r="H36" s="249">
        <v>61</v>
      </c>
      <c r="I36" s="249">
        <v>30</v>
      </c>
      <c r="J36" s="249">
        <v>9</v>
      </c>
      <c r="K36" s="249">
        <v>4</v>
      </c>
      <c r="L36" s="249">
        <v>7</v>
      </c>
      <c r="M36" s="249">
        <v>2</v>
      </c>
      <c r="N36" s="249">
        <v>2178</v>
      </c>
      <c r="O36" s="249">
        <v>2103</v>
      </c>
      <c r="P36" s="249">
        <v>18789009</v>
      </c>
      <c r="Q36" s="249" t="s">
        <v>85</v>
      </c>
      <c r="R36" s="47"/>
      <c r="S36" s="48"/>
    </row>
    <row r="37" spans="1:19" ht="18" customHeight="1">
      <c r="A37" s="306"/>
      <c r="B37" s="305" t="s">
        <v>114</v>
      </c>
      <c r="C37" s="249">
        <v>109</v>
      </c>
      <c r="D37" s="249">
        <v>104</v>
      </c>
      <c r="E37" s="249">
        <v>5</v>
      </c>
      <c r="F37" s="249">
        <v>21</v>
      </c>
      <c r="G37" s="249">
        <v>32</v>
      </c>
      <c r="H37" s="249">
        <v>33</v>
      </c>
      <c r="I37" s="249">
        <v>13</v>
      </c>
      <c r="J37" s="249">
        <v>6</v>
      </c>
      <c r="K37" s="249" t="s">
        <v>85</v>
      </c>
      <c r="L37" s="249">
        <v>2</v>
      </c>
      <c r="M37" s="249">
        <v>2</v>
      </c>
      <c r="N37" s="249">
        <v>1109</v>
      </c>
      <c r="O37" s="249">
        <v>1079</v>
      </c>
      <c r="P37" s="249">
        <v>8888860</v>
      </c>
      <c r="Q37" s="249" t="s">
        <v>85</v>
      </c>
      <c r="R37" s="47"/>
      <c r="S37" s="48"/>
    </row>
    <row r="38" spans="1:19" ht="18" customHeight="1">
      <c r="A38" s="306"/>
      <c r="B38" s="305"/>
      <c r="C38" s="249"/>
      <c r="D38" s="249"/>
      <c r="E38" s="249"/>
      <c r="F38" s="249"/>
      <c r="G38" s="249"/>
      <c r="H38" s="249"/>
      <c r="I38" s="249"/>
      <c r="J38" s="249"/>
      <c r="K38" s="249"/>
      <c r="L38" s="249"/>
      <c r="M38" s="249"/>
      <c r="N38" s="249"/>
      <c r="O38" s="249"/>
      <c r="P38" s="249"/>
      <c r="Q38" s="249"/>
      <c r="R38" s="47"/>
      <c r="S38" s="48"/>
    </row>
    <row r="39" spans="1:19" s="15" customFormat="1" ht="18" customHeight="1">
      <c r="A39" s="308" t="s">
        <v>107</v>
      </c>
      <c r="B39" s="309"/>
      <c r="C39" s="245">
        <v>704</v>
      </c>
      <c r="D39" s="245">
        <v>523</v>
      </c>
      <c r="E39" s="245">
        <v>181</v>
      </c>
      <c r="F39" s="245">
        <v>220</v>
      </c>
      <c r="G39" s="245">
        <v>187</v>
      </c>
      <c r="H39" s="245">
        <v>162</v>
      </c>
      <c r="I39" s="245">
        <v>74</v>
      </c>
      <c r="J39" s="245">
        <v>23</v>
      </c>
      <c r="K39" s="245">
        <v>21</v>
      </c>
      <c r="L39" s="245">
        <v>10</v>
      </c>
      <c r="M39" s="245">
        <v>7</v>
      </c>
      <c r="N39" s="245">
        <v>6520</v>
      </c>
      <c r="O39" s="245">
        <v>6358</v>
      </c>
      <c r="P39" s="245">
        <v>47474476</v>
      </c>
      <c r="Q39" s="245" t="s">
        <v>85</v>
      </c>
      <c r="R39" s="303"/>
      <c r="S39" s="304"/>
    </row>
    <row r="40" spans="1:19" ht="18" customHeight="1">
      <c r="A40" s="310"/>
      <c r="B40" s="305" t="s">
        <v>115</v>
      </c>
      <c r="C40" s="249">
        <v>190</v>
      </c>
      <c r="D40" s="249">
        <v>122</v>
      </c>
      <c r="E40" s="249">
        <v>68</v>
      </c>
      <c r="F40" s="249">
        <v>77</v>
      </c>
      <c r="G40" s="249">
        <v>51</v>
      </c>
      <c r="H40" s="249">
        <v>38</v>
      </c>
      <c r="I40" s="249">
        <v>13</v>
      </c>
      <c r="J40" s="249">
        <v>4</v>
      </c>
      <c r="K40" s="249">
        <v>4</v>
      </c>
      <c r="L40" s="249">
        <v>2</v>
      </c>
      <c r="M40" s="249">
        <v>1</v>
      </c>
      <c r="N40" s="249">
        <v>1194</v>
      </c>
      <c r="O40" s="249">
        <v>1182</v>
      </c>
      <c r="P40" s="249">
        <v>4531622</v>
      </c>
      <c r="Q40" s="249" t="s">
        <v>85</v>
      </c>
      <c r="R40" s="47"/>
      <c r="S40" s="48"/>
    </row>
    <row r="41" spans="1:19" ht="18" customHeight="1">
      <c r="A41" s="254"/>
      <c r="B41" s="248" t="s">
        <v>292</v>
      </c>
      <c r="C41" s="249">
        <v>162</v>
      </c>
      <c r="D41" s="311">
        <v>119</v>
      </c>
      <c r="E41" s="311">
        <v>43</v>
      </c>
      <c r="F41" s="311">
        <v>41</v>
      </c>
      <c r="G41" s="311">
        <v>27</v>
      </c>
      <c r="H41" s="311">
        <v>40</v>
      </c>
      <c r="I41" s="311">
        <v>21</v>
      </c>
      <c r="J41" s="311">
        <v>13</v>
      </c>
      <c r="K41" s="311">
        <v>8</v>
      </c>
      <c r="L41" s="311">
        <v>6</v>
      </c>
      <c r="M41" s="311">
        <v>6</v>
      </c>
      <c r="N41" s="311">
        <v>3006</v>
      </c>
      <c r="O41" s="312">
        <v>2948</v>
      </c>
      <c r="P41" s="312">
        <v>32582417</v>
      </c>
      <c r="Q41" s="249" t="s">
        <v>85</v>
      </c>
      <c r="R41" s="47"/>
      <c r="S41" s="48"/>
    </row>
    <row r="42" spans="1:19" ht="18" customHeight="1">
      <c r="A42" s="254"/>
      <c r="B42" s="248" t="s">
        <v>190</v>
      </c>
      <c r="C42" s="249">
        <v>60</v>
      </c>
      <c r="D42" s="311">
        <v>47</v>
      </c>
      <c r="E42" s="311">
        <v>13</v>
      </c>
      <c r="F42" s="311">
        <v>18</v>
      </c>
      <c r="G42" s="311">
        <v>19</v>
      </c>
      <c r="H42" s="311">
        <v>14</v>
      </c>
      <c r="I42" s="311">
        <v>4</v>
      </c>
      <c r="J42" s="311">
        <v>2</v>
      </c>
      <c r="K42" s="311">
        <v>2</v>
      </c>
      <c r="L42" s="311">
        <v>1</v>
      </c>
      <c r="M42" s="311" t="s">
        <v>85</v>
      </c>
      <c r="N42" s="311">
        <v>449</v>
      </c>
      <c r="O42" s="312">
        <v>430</v>
      </c>
      <c r="P42" s="312">
        <v>2387094</v>
      </c>
      <c r="Q42" s="249" t="s">
        <v>85</v>
      </c>
      <c r="R42" s="47"/>
      <c r="S42" s="48"/>
    </row>
    <row r="43" spans="1:19" ht="18" customHeight="1">
      <c r="A43" s="254"/>
      <c r="B43" s="248" t="s">
        <v>293</v>
      </c>
      <c r="C43" s="249">
        <v>292</v>
      </c>
      <c r="D43" s="311">
        <v>235</v>
      </c>
      <c r="E43" s="311">
        <v>57</v>
      </c>
      <c r="F43" s="311">
        <v>84</v>
      </c>
      <c r="G43" s="311">
        <v>90</v>
      </c>
      <c r="H43" s="311">
        <v>70</v>
      </c>
      <c r="I43" s="311">
        <v>36</v>
      </c>
      <c r="J43" s="311">
        <v>4</v>
      </c>
      <c r="K43" s="311">
        <v>7</v>
      </c>
      <c r="L43" s="311">
        <v>1</v>
      </c>
      <c r="M43" s="311" t="s">
        <v>85</v>
      </c>
      <c r="N43" s="311">
        <v>1871</v>
      </c>
      <c r="O43" s="312">
        <v>1798</v>
      </c>
      <c r="P43" s="312">
        <v>7973343</v>
      </c>
      <c r="Q43" s="249" t="s">
        <v>85</v>
      </c>
      <c r="R43" s="47"/>
      <c r="S43" s="48"/>
    </row>
    <row r="44" spans="1:19" ht="14.25">
      <c r="A44" s="114"/>
      <c r="B44" s="313"/>
      <c r="C44" s="314"/>
      <c r="D44" s="314"/>
      <c r="E44" s="314"/>
      <c r="F44" s="314"/>
      <c r="G44" s="314"/>
      <c r="H44" s="314"/>
      <c r="I44" s="314"/>
      <c r="J44" s="314"/>
      <c r="K44" s="314"/>
      <c r="L44" s="314"/>
      <c r="M44" s="314"/>
      <c r="N44" s="314"/>
      <c r="O44" s="315"/>
      <c r="P44" s="315"/>
      <c r="Q44" s="314"/>
      <c r="R44" s="47"/>
      <c r="S44" s="48"/>
    </row>
    <row r="45" spans="1:19" ht="14.25">
      <c r="A45" s="39" t="s">
        <v>294</v>
      </c>
      <c r="B45" s="39"/>
      <c r="C45" s="39"/>
      <c r="D45" s="39"/>
      <c r="E45" s="39"/>
      <c r="F45" s="39"/>
      <c r="G45" s="48"/>
      <c r="H45" s="48"/>
      <c r="I45" s="39"/>
      <c r="J45" s="39"/>
      <c r="K45" s="39"/>
      <c r="L45" s="39"/>
      <c r="M45" s="47"/>
      <c r="N45" s="48"/>
      <c r="O45" s="39"/>
      <c r="P45" s="39"/>
      <c r="Q45" s="39"/>
      <c r="R45" s="47"/>
      <c r="S45" s="48"/>
    </row>
    <row r="46" spans="1:19" ht="14.25">
      <c r="A46" s="39" t="s">
        <v>323</v>
      </c>
      <c r="B46" s="39"/>
      <c r="C46" s="39"/>
      <c r="D46" s="39"/>
      <c r="E46" s="39"/>
      <c r="F46" s="39"/>
      <c r="G46" s="48"/>
      <c r="H46" s="48"/>
      <c r="I46" s="39"/>
      <c r="J46" s="39"/>
      <c r="K46" s="39"/>
      <c r="L46" s="39"/>
      <c r="M46" s="47"/>
      <c r="N46" s="48"/>
      <c r="O46" s="39"/>
      <c r="P46" s="39"/>
      <c r="Q46" s="39"/>
      <c r="R46" s="47"/>
      <c r="S46" s="48"/>
    </row>
    <row r="47" spans="1:19" ht="14.25">
      <c r="A47" s="39" t="s">
        <v>277</v>
      </c>
      <c r="B47" s="39"/>
      <c r="C47" s="39"/>
      <c r="D47" s="39"/>
      <c r="E47" s="39"/>
      <c r="F47" s="39"/>
      <c r="G47" s="48"/>
      <c r="H47" s="48"/>
      <c r="I47" s="39"/>
      <c r="J47" s="39"/>
      <c r="K47" s="39"/>
      <c r="L47" s="39"/>
      <c r="M47" s="47"/>
      <c r="N47" s="48"/>
      <c r="O47" s="39"/>
      <c r="P47" s="39"/>
      <c r="Q47" s="39"/>
      <c r="R47" s="47"/>
      <c r="S47" s="48"/>
    </row>
    <row r="55" spans="3:17" ht="15" customHeight="1">
      <c r="C55" s="19"/>
      <c r="D55" s="20"/>
      <c r="E55" s="20"/>
      <c r="F55" s="20"/>
      <c r="G55" s="21"/>
      <c r="H55" s="21"/>
      <c r="I55" s="20"/>
      <c r="J55" s="20"/>
      <c r="K55" s="20"/>
      <c r="L55" s="20"/>
      <c r="M55" s="21"/>
      <c r="N55" s="21"/>
      <c r="O55" s="20"/>
      <c r="P55" s="20"/>
      <c r="Q55" s="20"/>
    </row>
    <row r="56" spans="1:17" ht="15" customHeight="1">
      <c r="A56" s="27"/>
      <c r="C56" s="22"/>
      <c r="D56" s="22"/>
      <c r="E56" s="22"/>
      <c r="F56" s="22"/>
      <c r="G56" s="23"/>
      <c r="H56" s="23"/>
      <c r="I56" s="22"/>
      <c r="J56" s="24"/>
      <c r="K56" s="24"/>
      <c r="L56" s="24"/>
      <c r="M56" s="23"/>
      <c r="N56" s="23"/>
      <c r="O56" s="22"/>
      <c r="P56" s="22"/>
      <c r="Q56" s="22"/>
    </row>
    <row r="57" spans="1:17" ht="15" customHeight="1">
      <c r="A57" s="27"/>
      <c r="C57" s="49"/>
      <c r="D57" s="66"/>
      <c r="E57" s="66"/>
      <c r="F57" s="66"/>
      <c r="G57" s="14"/>
      <c r="H57" s="14"/>
      <c r="I57" s="66"/>
      <c r="J57" s="66"/>
      <c r="K57" s="66"/>
      <c r="L57" s="66"/>
      <c r="M57" s="14"/>
      <c r="N57" s="14"/>
      <c r="O57" s="49"/>
      <c r="P57" s="49"/>
      <c r="Q57" s="49"/>
    </row>
    <row r="58" spans="1:17" ht="15" customHeight="1">
      <c r="A58" s="27"/>
      <c r="C58" s="49"/>
      <c r="D58" s="66"/>
      <c r="E58" s="66"/>
      <c r="F58" s="66"/>
      <c r="G58" s="14"/>
      <c r="H58" s="14"/>
      <c r="I58" s="66"/>
      <c r="J58" s="66"/>
      <c r="K58" s="66"/>
      <c r="L58" s="66"/>
      <c r="M58" s="14"/>
      <c r="N58" s="14"/>
      <c r="O58" s="66"/>
      <c r="P58" s="66"/>
      <c r="Q58" s="66"/>
    </row>
    <row r="59" spans="3:17" ht="15" customHeight="1">
      <c r="C59" s="67"/>
      <c r="D59" s="10"/>
      <c r="E59" s="10"/>
      <c r="F59" s="10"/>
      <c r="G59" s="8"/>
      <c r="H59" s="8"/>
      <c r="I59" s="10"/>
      <c r="J59" s="10"/>
      <c r="K59" s="10"/>
      <c r="L59" s="10"/>
      <c r="M59" s="8"/>
      <c r="N59" s="8"/>
      <c r="O59" s="10"/>
      <c r="P59" s="10"/>
      <c r="Q59" s="10"/>
    </row>
    <row r="60" spans="3:17" ht="409.5">
      <c r="C60" s="22"/>
      <c r="D60" s="22"/>
      <c r="E60" s="22"/>
      <c r="F60" s="22"/>
      <c r="G60" s="23"/>
      <c r="H60" s="23"/>
      <c r="I60" s="22"/>
      <c r="J60" s="22"/>
      <c r="K60" s="22"/>
      <c r="L60" s="24"/>
      <c r="M60" s="25"/>
      <c r="N60" s="23"/>
      <c r="O60" s="22"/>
      <c r="P60" s="22"/>
      <c r="Q60" s="22"/>
    </row>
    <row r="61" spans="3:17" ht="14.25">
      <c r="C61" s="49"/>
      <c r="D61" s="66"/>
      <c r="E61" s="66"/>
      <c r="F61" s="66"/>
      <c r="G61" s="14"/>
      <c r="H61" s="14"/>
      <c r="I61" s="66"/>
      <c r="J61" s="66"/>
      <c r="K61" s="66"/>
      <c r="L61" s="66"/>
      <c r="M61" s="14"/>
      <c r="N61" s="14"/>
      <c r="O61" s="49"/>
      <c r="P61" s="49"/>
      <c r="Q61" s="49"/>
    </row>
    <row r="62" spans="3:17" ht="14.25">
      <c r="C62" s="49"/>
      <c r="D62" s="66"/>
      <c r="E62" s="66"/>
      <c r="F62" s="66"/>
      <c r="G62" s="14"/>
      <c r="H62" s="14"/>
      <c r="I62" s="66"/>
      <c r="J62" s="66"/>
      <c r="K62" s="66"/>
      <c r="L62" s="66"/>
      <c r="M62" s="14"/>
      <c r="N62" s="14"/>
      <c r="O62" s="49"/>
      <c r="P62" s="49"/>
      <c r="Q62" s="49"/>
    </row>
    <row r="63" spans="3:17" ht="14.25">
      <c r="C63" s="49"/>
      <c r="D63" s="66"/>
      <c r="E63" s="66"/>
      <c r="F63" s="66"/>
      <c r="G63" s="14"/>
      <c r="H63" s="14"/>
      <c r="I63" s="66"/>
      <c r="J63" s="66"/>
      <c r="K63" s="66"/>
      <c r="L63" s="66"/>
      <c r="M63" s="14"/>
      <c r="N63" s="14"/>
      <c r="O63" s="49"/>
      <c r="P63" s="49"/>
      <c r="Q63" s="49"/>
    </row>
    <row r="64" spans="3:17" ht="14.25">
      <c r="C64" s="49"/>
      <c r="D64" s="66"/>
      <c r="E64" s="66"/>
      <c r="F64" s="66"/>
      <c r="G64" s="14"/>
      <c r="H64" s="14"/>
      <c r="I64" s="66"/>
      <c r="J64" s="66"/>
      <c r="K64" s="66"/>
      <c r="L64" s="66"/>
      <c r="M64" s="14"/>
      <c r="N64" s="14"/>
      <c r="O64" s="49"/>
      <c r="P64" s="49"/>
      <c r="Q64" s="49"/>
    </row>
    <row r="65" spans="3:17" ht="14.25">
      <c r="C65" s="49"/>
      <c r="D65" s="66"/>
      <c r="E65" s="66"/>
      <c r="F65" s="66"/>
      <c r="G65" s="14"/>
      <c r="H65" s="14"/>
      <c r="I65" s="66"/>
      <c r="J65" s="66"/>
      <c r="K65" s="66"/>
      <c r="L65" s="66"/>
      <c r="M65" s="14"/>
      <c r="N65" s="14"/>
      <c r="O65" s="49"/>
      <c r="P65" s="49"/>
      <c r="Q65" s="49"/>
    </row>
    <row r="66" spans="8:14" ht="14.25">
      <c r="H66" s="11"/>
      <c r="N66" s="11"/>
    </row>
    <row r="67" spans="8:14" ht="14.25">
      <c r="H67" s="11"/>
      <c r="N67" s="11"/>
    </row>
    <row r="68" spans="8:14" ht="14.25">
      <c r="H68" s="11"/>
      <c r="N68" s="11"/>
    </row>
    <row r="69" spans="8:14" ht="14.25">
      <c r="H69" s="11"/>
      <c r="N69" s="11"/>
    </row>
    <row r="70" spans="8:14" ht="14.25">
      <c r="H70" s="11"/>
      <c r="N70" s="11"/>
    </row>
  </sheetData>
  <sheetProtection/>
  <mergeCells count="23">
    <mergeCell ref="A39:B39"/>
    <mergeCell ref="A12:B12"/>
    <mergeCell ref="A14:B14"/>
    <mergeCell ref="A16:B16"/>
    <mergeCell ref="A21:B21"/>
    <mergeCell ref="A25:B25"/>
    <mergeCell ref="A33:B33"/>
    <mergeCell ref="D7:D8"/>
    <mergeCell ref="E7:E8"/>
    <mergeCell ref="F7:F8"/>
    <mergeCell ref="G7:G8"/>
    <mergeCell ref="H7:H8"/>
    <mergeCell ref="A10:B10"/>
    <mergeCell ref="A2:Q2"/>
    <mergeCell ref="A3:Q3"/>
    <mergeCell ref="A5:B8"/>
    <mergeCell ref="C5:M5"/>
    <mergeCell ref="N5:N8"/>
    <mergeCell ref="O5:O8"/>
    <mergeCell ref="P5:P8"/>
    <mergeCell ref="C6:C8"/>
    <mergeCell ref="D6:E6"/>
    <mergeCell ref="F6:M6"/>
  </mergeCells>
  <printOptions/>
  <pageMargins left="1.3779527559055118" right="0" top="0.984251968503937" bottom="0.984251968503937" header="0.5118110236220472" footer="0.511811023622047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sheetPr>
    <pageSetUpPr fitToPage="1"/>
  </sheetPr>
  <dimension ref="A1:S69"/>
  <sheetViews>
    <sheetView zoomScale="75" zoomScaleNormal="75" zoomScalePageLayoutView="0" workbookViewId="0" topLeftCell="A1">
      <selection activeCell="U24" sqref="U24"/>
    </sheetView>
  </sheetViews>
  <sheetFormatPr defaultColWidth="10.59765625" defaultRowHeight="20.25" customHeight="1"/>
  <cols>
    <col min="1" max="1" width="2.59765625" style="7" customWidth="1"/>
    <col min="2" max="2" width="42.59765625" style="7" customWidth="1"/>
    <col min="3" max="6" width="9.59765625" style="7" customWidth="1"/>
    <col min="7" max="7" width="11.09765625" style="12" customWidth="1"/>
    <col min="8" max="8" width="9.59765625" style="12" customWidth="1"/>
    <col min="9" max="12" width="9.59765625" style="7" customWidth="1"/>
    <col min="13" max="13" width="9.59765625" style="11" customWidth="1"/>
    <col min="14" max="14" width="11.59765625" style="12" customWidth="1"/>
    <col min="15" max="15" width="12.3984375" style="7" customWidth="1"/>
    <col min="16" max="16" width="14.8984375" style="7" customWidth="1"/>
    <col min="17" max="17" width="15" style="7" customWidth="1"/>
    <col min="18" max="18" width="14.09765625" style="11" customWidth="1"/>
    <col min="19" max="19" width="14.09765625" style="12" customWidth="1"/>
    <col min="20" max="16384" width="10.59765625" style="7" customWidth="1"/>
  </cols>
  <sheetData>
    <row r="1" spans="1:19" s="4" customFormat="1" ht="20.25" customHeight="1">
      <c r="A1" s="70" t="s">
        <v>163</v>
      </c>
      <c r="B1" s="71"/>
      <c r="C1" s="71"/>
      <c r="D1" s="71"/>
      <c r="E1" s="71"/>
      <c r="F1" s="71"/>
      <c r="G1" s="72"/>
      <c r="H1" s="72"/>
      <c r="I1" s="71"/>
      <c r="J1" s="71"/>
      <c r="K1" s="71"/>
      <c r="L1" s="71"/>
      <c r="M1" s="73"/>
      <c r="N1" s="72"/>
      <c r="O1" s="71"/>
      <c r="P1" s="71"/>
      <c r="Q1" s="260" t="s">
        <v>295</v>
      </c>
      <c r="R1" s="73"/>
      <c r="S1" s="74"/>
    </row>
    <row r="2" spans="1:19" ht="20.25" customHeight="1">
      <c r="A2" s="184" t="s">
        <v>169</v>
      </c>
      <c r="B2" s="184"/>
      <c r="C2" s="184"/>
      <c r="D2" s="184"/>
      <c r="E2" s="184"/>
      <c r="F2" s="184"/>
      <c r="G2" s="184"/>
      <c r="H2" s="184"/>
      <c r="I2" s="184"/>
      <c r="J2" s="184"/>
      <c r="K2" s="184"/>
      <c r="L2" s="184"/>
      <c r="M2" s="184"/>
      <c r="N2" s="184"/>
      <c r="O2" s="184"/>
      <c r="P2" s="184"/>
      <c r="Q2" s="184"/>
      <c r="R2" s="261"/>
      <c r="S2" s="262"/>
    </row>
    <row r="3" spans="1:19" ht="20.25" customHeight="1">
      <c r="A3" s="223" t="s">
        <v>326</v>
      </c>
      <c r="B3" s="223"/>
      <c r="C3" s="223"/>
      <c r="D3" s="223"/>
      <c r="E3" s="223"/>
      <c r="F3" s="223"/>
      <c r="G3" s="223"/>
      <c r="H3" s="223"/>
      <c r="I3" s="223"/>
      <c r="J3" s="223"/>
      <c r="K3" s="223"/>
      <c r="L3" s="223"/>
      <c r="M3" s="223"/>
      <c r="N3" s="223"/>
      <c r="O3" s="223"/>
      <c r="P3" s="223"/>
      <c r="Q3" s="223"/>
      <c r="R3" s="263"/>
      <c r="S3" s="264"/>
    </row>
    <row r="4" spans="1:19" ht="20.25" customHeight="1" thickBot="1">
      <c r="A4" s="224"/>
      <c r="B4" s="224"/>
      <c r="C4" s="224"/>
      <c r="D4" s="224"/>
      <c r="E4" s="224"/>
      <c r="F4" s="224"/>
      <c r="G4" s="225"/>
      <c r="H4" s="225"/>
      <c r="I4" s="224"/>
      <c r="J4" s="224"/>
      <c r="K4" s="224"/>
      <c r="L4" s="224"/>
      <c r="M4" s="265"/>
      <c r="N4" s="225"/>
      <c r="O4" s="224"/>
      <c r="P4" s="224"/>
      <c r="Q4" s="241" t="s">
        <v>97</v>
      </c>
      <c r="R4" s="265"/>
      <c r="S4" s="225"/>
    </row>
    <row r="5" spans="1:19" ht="20.25" customHeight="1">
      <c r="A5" s="228" t="s">
        <v>296</v>
      </c>
      <c r="B5" s="229"/>
      <c r="C5" s="230" t="s">
        <v>37</v>
      </c>
      <c r="D5" s="266"/>
      <c r="E5" s="266"/>
      <c r="F5" s="266"/>
      <c r="G5" s="266"/>
      <c r="H5" s="266"/>
      <c r="I5" s="266"/>
      <c r="J5" s="266"/>
      <c r="K5" s="266"/>
      <c r="L5" s="266"/>
      <c r="M5" s="231"/>
      <c r="N5" s="267" t="s">
        <v>99</v>
      </c>
      <c r="O5" s="269" t="s">
        <v>100</v>
      </c>
      <c r="P5" s="269" t="s">
        <v>327</v>
      </c>
      <c r="Q5" s="268" t="s">
        <v>38</v>
      </c>
      <c r="R5" s="47"/>
      <c r="S5" s="48"/>
    </row>
    <row r="6" spans="1:19" ht="20.25" customHeight="1">
      <c r="A6" s="185"/>
      <c r="B6" s="272"/>
      <c r="C6" s="282" t="s">
        <v>70</v>
      </c>
      <c r="D6" s="274" t="s">
        <v>321</v>
      </c>
      <c r="E6" s="275"/>
      <c r="F6" s="274" t="s">
        <v>325</v>
      </c>
      <c r="G6" s="276"/>
      <c r="H6" s="276"/>
      <c r="I6" s="276"/>
      <c r="J6" s="276"/>
      <c r="K6" s="276"/>
      <c r="L6" s="276"/>
      <c r="M6" s="277"/>
      <c r="N6" s="278"/>
      <c r="O6" s="280"/>
      <c r="P6" s="280"/>
      <c r="Q6" s="316"/>
      <c r="R6" s="47"/>
      <c r="S6" s="48"/>
    </row>
    <row r="7" spans="1:19" ht="20.25" customHeight="1">
      <c r="A7" s="185"/>
      <c r="B7" s="272"/>
      <c r="C7" s="317"/>
      <c r="D7" s="282" t="s">
        <v>71</v>
      </c>
      <c r="E7" s="282" t="s">
        <v>72</v>
      </c>
      <c r="F7" s="282" t="s">
        <v>39</v>
      </c>
      <c r="G7" s="283" t="s">
        <v>288</v>
      </c>
      <c r="H7" s="283" t="s">
        <v>289</v>
      </c>
      <c r="I7" s="284" t="s">
        <v>73</v>
      </c>
      <c r="J7" s="284" t="s">
        <v>74</v>
      </c>
      <c r="K7" s="284" t="s">
        <v>75</v>
      </c>
      <c r="L7" s="284" t="s">
        <v>76</v>
      </c>
      <c r="M7" s="285" t="s">
        <v>77</v>
      </c>
      <c r="N7" s="278"/>
      <c r="O7" s="280"/>
      <c r="P7" s="280"/>
      <c r="Q7" s="316"/>
      <c r="R7" s="47"/>
      <c r="S7" s="48"/>
    </row>
    <row r="8" spans="1:19" ht="20.25" customHeight="1">
      <c r="A8" s="237"/>
      <c r="B8" s="238"/>
      <c r="C8" s="287"/>
      <c r="D8" s="287"/>
      <c r="E8" s="287"/>
      <c r="F8" s="288"/>
      <c r="G8" s="289"/>
      <c r="H8" s="289"/>
      <c r="I8" s="290" t="s">
        <v>78</v>
      </c>
      <c r="J8" s="290" t="s">
        <v>79</v>
      </c>
      <c r="K8" s="290" t="s">
        <v>80</v>
      </c>
      <c r="L8" s="290" t="s">
        <v>81</v>
      </c>
      <c r="M8" s="291" t="s">
        <v>82</v>
      </c>
      <c r="N8" s="292"/>
      <c r="O8" s="294"/>
      <c r="P8" s="294"/>
      <c r="Q8" s="318"/>
      <c r="R8" s="47"/>
      <c r="S8" s="48"/>
    </row>
    <row r="9" spans="1:19" ht="20.25" customHeight="1">
      <c r="A9" s="40"/>
      <c r="B9" s="240"/>
      <c r="C9" s="241"/>
      <c r="D9" s="241"/>
      <c r="E9" s="241"/>
      <c r="F9" s="241"/>
      <c r="G9" s="242"/>
      <c r="H9" s="242"/>
      <c r="I9" s="241"/>
      <c r="J9" s="241"/>
      <c r="K9" s="241"/>
      <c r="L9" s="241"/>
      <c r="M9" s="296"/>
      <c r="N9" s="242"/>
      <c r="O9" s="241"/>
      <c r="P9" s="241"/>
      <c r="Q9" s="241"/>
      <c r="R9" s="47"/>
      <c r="S9" s="48"/>
    </row>
    <row r="10" spans="1:19" s="15" customFormat="1" ht="20.25" customHeight="1">
      <c r="A10" s="243" t="s">
        <v>93</v>
      </c>
      <c r="B10" s="198"/>
      <c r="C10" s="245">
        <v>8777</v>
      </c>
      <c r="D10" s="319">
        <v>4760</v>
      </c>
      <c r="E10" s="319">
        <v>4017</v>
      </c>
      <c r="F10" s="319">
        <v>3665</v>
      </c>
      <c r="G10" s="319">
        <v>1990</v>
      </c>
      <c r="H10" s="319">
        <v>1642</v>
      </c>
      <c r="I10" s="319">
        <v>1008</v>
      </c>
      <c r="J10" s="319">
        <v>219</v>
      </c>
      <c r="K10" s="319">
        <v>146</v>
      </c>
      <c r="L10" s="319">
        <v>78</v>
      </c>
      <c r="M10" s="319">
        <v>29</v>
      </c>
      <c r="N10" s="319">
        <v>59957</v>
      </c>
      <c r="O10" s="319">
        <v>57576</v>
      </c>
      <c r="P10" s="319">
        <v>117461601</v>
      </c>
      <c r="Q10" s="319">
        <v>1658740</v>
      </c>
      <c r="R10" s="303"/>
      <c r="S10" s="304"/>
    </row>
    <row r="11" spans="1:19" ht="20.25" customHeight="1">
      <c r="A11" s="297"/>
      <c r="B11" s="320"/>
      <c r="C11" s="311"/>
      <c r="D11" s="311"/>
      <c r="E11" s="311"/>
      <c r="F11" s="311"/>
      <c r="G11" s="311"/>
      <c r="H11" s="311"/>
      <c r="I11" s="311"/>
      <c r="J11" s="311"/>
      <c r="K11" s="311"/>
      <c r="L11" s="311"/>
      <c r="M11" s="311"/>
      <c r="N11" s="311"/>
      <c r="O11" s="311"/>
      <c r="P11" s="311"/>
      <c r="Q11" s="311"/>
      <c r="R11" s="47"/>
      <c r="S11" s="48"/>
    </row>
    <row r="12" spans="1:19" s="15" customFormat="1" ht="20.25" customHeight="1">
      <c r="A12" s="243" t="s">
        <v>94</v>
      </c>
      <c r="B12" s="244"/>
      <c r="C12" s="319">
        <v>38</v>
      </c>
      <c r="D12" s="319">
        <v>30</v>
      </c>
      <c r="E12" s="319">
        <v>8</v>
      </c>
      <c r="F12" s="319">
        <v>8</v>
      </c>
      <c r="G12" s="319">
        <v>5</v>
      </c>
      <c r="H12" s="319">
        <v>4</v>
      </c>
      <c r="I12" s="319" t="s">
        <v>85</v>
      </c>
      <c r="J12" s="245" t="s">
        <v>85</v>
      </c>
      <c r="K12" s="319" t="s">
        <v>85</v>
      </c>
      <c r="L12" s="319">
        <v>3</v>
      </c>
      <c r="M12" s="319">
        <v>18</v>
      </c>
      <c r="N12" s="319">
        <v>3900</v>
      </c>
      <c r="O12" s="319">
        <v>3875</v>
      </c>
      <c r="P12" s="245">
        <v>11394976</v>
      </c>
      <c r="Q12" s="245">
        <v>267186</v>
      </c>
      <c r="R12" s="303"/>
      <c r="S12" s="304"/>
    </row>
    <row r="13" spans="1:19" ht="20.25" customHeight="1">
      <c r="A13" s="297"/>
      <c r="B13" s="248" t="s">
        <v>68</v>
      </c>
      <c r="C13" s="249">
        <v>21</v>
      </c>
      <c r="D13" s="311">
        <v>21</v>
      </c>
      <c r="E13" s="249" t="s">
        <v>85</v>
      </c>
      <c r="F13" s="249" t="s">
        <v>85</v>
      </c>
      <c r="G13" s="249" t="s">
        <v>85</v>
      </c>
      <c r="H13" s="249" t="s">
        <v>85</v>
      </c>
      <c r="I13" s="249" t="s">
        <v>85</v>
      </c>
      <c r="J13" s="249" t="s">
        <v>85</v>
      </c>
      <c r="K13" s="249" t="s">
        <v>85</v>
      </c>
      <c r="L13" s="311">
        <v>3</v>
      </c>
      <c r="M13" s="311">
        <v>18</v>
      </c>
      <c r="N13" s="311">
        <v>3841</v>
      </c>
      <c r="O13" s="311">
        <v>3816</v>
      </c>
      <c r="P13" s="311">
        <v>11239695</v>
      </c>
      <c r="Q13" s="311">
        <v>262716</v>
      </c>
      <c r="R13" s="47"/>
      <c r="S13" s="48"/>
    </row>
    <row r="14" spans="1:19" ht="20.25" customHeight="1">
      <c r="A14" s="254"/>
      <c r="B14" s="321" t="s">
        <v>191</v>
      </c>
      <c r="C14" s="249">
        <v>17</v>
      </c>
      <c r="D14" s="311">
        <v>9</v>
      </c>
      <c r="E14" s="311">
        <v>8</v>
      </c>
      <c r="F14" s="311">
        <v>8</v>
      </c>
      <c r="G14" s="311">
        <v>5</v>
      </c>
      <c r="H14" s="311">
        <v>4</v>
      </c>
      <c r="I14" s="311" t="s">
        <v>85</v>
      </c>
      <c r="J14" s="249" t="s">
        <v>85</v>
      </c>
      <c r="K14" s="311" t="s">
        <v>85</v>
      </c>
      <c r="L14" s="249" t="s">
        <v>85</v>
      </c>
      <c r="M14" s="249" t="s">
        <v>85</v>
      </c>
      <c r="N14" s="311">
        <v>59</v>
      </c>
      <c r="O14" s="311">
        <v>59</v>
      </c>
      <c r="P14" s="311">
        <v>155281</v>
      </c>
      <c r="Q14" s="311">
        <v>4470</v>
      </c>
      <c r="R14" s="47"/>
      <c r="S14" s="48"/>
    </row>
    <row r="15" spans="1:19" ht="20.25" customHeight="1">
      <c r="A15" s="254"/>
      <c r="B15" s="240"/>
      <c r="C15" s="322"/>
      <c r="D15" s="322"/>
      <c r="E15" s="322"/>
      <c r="F15" s="322"/>
      <c r="G15" s="322"/>
      <c r="H15" s="322"/>
      <c r="I15" s="322"/>
      <c r="J15" s="322"/>
      <c r="K15" s="322"/>
      <c r="L15" s="322"/>
      <c r="M15" s="322"/>
      <c r="N15" s="322"/>
      <c r="O15" s="322"/>
      <c r="P15" s="322"/>
      <c r="Q15" s="322"/>
      <c r="R15" s="47"/>
      <c r="S15" s="48"/>
    </row>
    <row r="16" spans="1:19" s="15" customFormat="1" ht="20.25" customHeight="1">
      <c r="A16" s="243" t="s">
        <v>108</v>
      </c>
      <c r="B16" s="244"/>
      <c r="C16" s="319">
        <v>1299</v>
      </c>
      <c r="D16" s="319">
        <v>774</v>
      </c>
      <c r="E16" s="319">
        <v>525</v>
      </c>
      <c r="F16" s="319">
        <v>626</v>
      </c>
      <c r="G16" s="319">
        <v>325</v>
      </c>
      <c r="H16" s="319">
        <v>254</v>
      </c>
      <c r="I16" s="319">
        <v>76</v>
      </c>
      <c r="J16" s="319">
        <v>9</v>
      </c>
      <c r="K16" s="319">
        <v>7</v>
      </c>
      <c r="L16" s="319">
        <v>2</v>
      </c>
      <c r="M16" s="245" t="s">
        <v>85</v>
      </c>
      <c r="N16" s="319">
        <v>5387</v>
      </c>
      <c r="O16" s="319">
        <v>5267</v>
      </c>
      <c r="P16" s="245">
        <v>7264747</v>
      </c>
      <c r="Q16" s="245">
        <v>229692</v>
      </c>
      <c r="R16" s="303"/>
      <c r="S16" s="304"/>
    </row>
    <row r="17" spans="1:19" ht="20.25" customHeight="1">
      <c r="A17" s="254"/>
      <c r="B17" s="248" t="s">
        <v>130</v>
      </c>
      <c r="C17" s="249">
        <v>197</v>
      </c>
      <c r="D17" s="311">
        <v>92</v>
      </c>
      <c r="E17" s="311">
        <v>105</v>
      </c>
      <c r="F17" s="311">
        <v>110</v>
      </c>
      <c r="G17" s="311">
        <v>50</v>
      </c>
      <c r="H17" s="311">
        <v>29</v>
      </c>
      <c r="I17" s="311">
        <v>7</v>
      </c>
      <c r="J17" s="311" t="s">
        <v>85</v>
      </c>
      <c r="K17" s="311">
        <v>1</v>
      </c>
      <c r="L17" s="311" t="s">
        <v>85</v>
      </c>
      <c r="M17" s="249" t="s">
        <v>85</v>
      </c>
      <c r="N17" s="311">
        <v>658</v>
      </c>
      <c r="O17" s="311">
        <v>648</v>
      </c>
      <c r="P17" s="311">
        <v>773839</v>
      </c>
      <c r="Q17" s="311">
        <v>23357</v>
      </c>
      <c r="R17" s="47"/>
      <c r="S17" s="48"/>
    </row>
    <row r="18" spans="1:19" ht="20.25" customHeight="1">
      <c r="A18" s="254"/>
      <c r="B18" s="248" t="s">
        <v>95</v>
      </c>
      <c r="C18" s="249">
        <v>140</v>
      </c>
      <c r="D18" s="311">
        <v>93</v>
      </c>
      <c r="E18" s="311">
        <v>47</v>
      </c>
      <c r="F18" s="311">
        <v>72</v>
      </c>
      <c r="G18" s="311">
        <v>24</v>
      </c>
      <c r="H18" s="311">
        <v>34</v>
      </c>
      <c r="I18" s="311">
        <v>9</v>
      </c>
      <c r="J18" s="249" t="s">
        <v>85</v>
      </c>
      <c r="K18" s="249">
        <v>1</v>
      </c>
      <c r="L18" s="311" t="s">
        <v>85</v>
      </c>
      <c r="M18" s="249" t="s">
        <v>85</v>
      </c>
      <c r="N18" s="311">
        <v>566</v>
      </c>
      <c r="O18" s="311">
        <v>555</v>
      </c>
      <c r="P18" s="311">
        <v>909193</v>
      </c>
      <c r="Q18" s="311">
        <v>33312</v>
      </c>
      <c r="R18" s="47"/>
      <c r="S18" s="48"/>
    </row>
    <row r="19" spans="1:19" ht="20.25" customHeight="1">
      <c r="A19" s="254"/>
      <c r="B19" s="248" t="s">
        <v>96</v>
      </c>
      <c r="C19" s="249">
        <v>535</v>
      </c>
      <c r="D19" s="311">
        <v>314</v>
      </c>
      <c r="E19" s="311">
        <v>221</v>
      </c>
      <c r="F19" s="311">
        <v>260</v>
      </c>
      <c r="G19" s="311">
        <v>145</v>
      </c>
      <c r="H19" s="311">
        <v>96</v>
      </c>
      <c r="I19" s="311">
        <v>22</v>
      </c>
      <c r="J19" s="311">
        <v>6</v>
      </c>
      <c r="K19" s="249">
        <v>5</v>
      </c>
      <c r="L19" s="249">
        <v>1</v>
      </c>
      <c r="M19" s="249" t="s">
        <v>85</v>
      </c>
      <c r="N19" s="311">
        <v>2246</v>
      </c>
      <c r="O19" s="311">
        <v>2170</v>
      </c>
      <c r="P19" s="311">
        <v>3206909</v>
      </c>
      <c r="Q19" s="311">
        <v>87051</v>
      </c>
      <c r="R19" s="47"/>
      <c r="S19" s="48"/>
    </row>
    <row r="20" spans="1:19" ht="20.25" customHeight="1">
      <c r="A20" s="254"/>
      <c r="B20" s="248" t="s">
        <v>297</v>
      </c>
      <c r="C20" s="249">
        <v>121</v>
      </c>
      <c r="D20" s="311">
        <v>72</v>
      </c>
      <c r="E20" s="311">
        <v>49</v>
      </c>
      <c r="F20" s="311">
        <v>56</v>
      </c>
      <c r="G20" s="311">
        <v>32</v>
      </c>
      <c r="H20" s="311">
        <v>27</v>
      </c>
      <c r="I20" s="311">
        <v>6</v>
      </c>
      <c r="J20" s="311" t="s">
        <v>85</v>
      </c>
      <c r="K20" s="249" t="s">
        <v>85</v>
      </c>
      <c r="L20" s="249" t="s">
        <v>85</v>
      </c>
      <c r="M20" s="249" t="s">
        <v>85</v>
      </c>
      <c r="N20" s="311">
        <v>422</v>
      </c>
      <c r="O20" s="311">
        <v>422</v>
      </c>
      <c r="P20" s="311">
        <v>602411</v>
      </c>
      <c r="Q20" s="311">
        <v>20871</v>
      </c>
      <c r="R20" s="47"/>
      <c r="S20" s="48"/>
    </row>
    <row r="21" spans="1:19" ht="20.25" customHeight="1">
      <c r="A21" s="254"/>
      <c r="B21" s="248" t="s">
        <v>109</v>
      </c>
      <c r="C21" s="249">
        <v>306</v>
      </c>
      <c r="D21" s="311">
        <v>203</v>
      </c>
      <c r="E21" s="311">
        <v>103</v>
      </c>
      <c r="F21" s="311">
        <v>128</v>
      </c>
      <c r="G21" s="311">
        <v>74</v>
      </c>
      <c r="H21" s="311">
        <v>68</v>
      </c>
      <c r="I21" s="311">
        <v>32</v>
      </c>
      <c r="J21" s="311">
        <v>3</v>
      </c>
      <c r="K21" s="249" t="s">
        <v>85</v>
      </c>
      <c r="L21" s="249">
        <v>1</v>
      </c>
      <c r="M21" s="249" t="s">
        <v>85</v>
      </c>
      <c r="N21" s="311">
        <v>1495</v>
      </c>
      <c r="O21" s="311">
        <v>1472</v>
      </c>
      <c r="P21" s="311">
        <v>1772395</v>
      </c>
      <c r="Q21" s="311">
        <v>65101</v>
      </c>
      <c r="R21" s="47"/>
      <c r="S21" s="48"/>
    </row>
    <row r="22" spans="1:19" ht="20.25" customHeight="1">
      <c r="A22" s="254"/>
      <c r="B22" s="248"/>
      <c r="C22" s="249"/>
      <c r="D22" s="311"/>
      <c r="E22" s="311"/>
      <c r="F22" s="311"/>
      <c r="G22" s="311"/>
      <c r="H22" s="311"/>
      <c r="I22" s="311"/>
      <c r="J22" s="311"/>
      <c r="K22" s="249"/>
      <c r="L22" s="249"/>
      <c r="M22" s="249"/>
      <c r="N22" s="311"/>
      <c r="O22" s="311"/>
      <c r="P22" s="311"/>
      <c r="Q22" s="311"/>
      <c r="R22" s="47"/>
      <c r="S22" s="48"/>
    </row>
    <row r="23" spans="1:19" s="15" customFormat="1" ht="20.25" customHeight="1">
      <c r="A23" s="243" t="s">
        <v>26</v>
      </c>
      <c r="B23" s="244"/>
      <c r="C23" s="245">
        <v>2661</v>
      </c>
      <c r="D23" s="245">
        <v>1122</v>
      </c>
      <c r="E23" s="245">
        <v>1539</v>
      </c>
      <c r="F23" s="245">
        <v>1184</v>
      </c>
      <c r="G23" s="245">
        <v>514</v>
      </c>
      <c r="H23" s="245">
        <v>385</v>
      </c>
      <c r="I23" s="245">
        <v>376</v>
      </c>
      <c r="J23" s="245">
        <v>75</v>
      </c>
      <c r="K23" s="245">
        <v>80</v>
      </c>
      <c r="L23" s="245">
        <v>41</v>
      </c>
      <c r="M23" s="245">
        <v>6</v>
      </c>
      <c r="N23" s="245">
        <v>20453</v>
      </c>
      <c r="O23" s="245">
        <v>19571</v>
      </c>
      <c r="P23" s="245">
        <v>29226879</v>
      </c>
      <c r="Q23" s="245">
        <v>383135</v>
      </c>
      <c r="R23" s="303"/>
      <c r="S23" s="304"/>
    </row>
    <row r="24" spans="1:19" ht="20.25" customHeight="1">
      <c r="A24" s="297"/>
      <c r="B24" s="248" t="s">
        <v>27</v>
      </c>
      <c r="C24" s="249">
        <v>248</v>
      </c>
      <c r="D24" s="249">
        <v>159</v>
      </c>
      <c r="E24" s="249">
        <v>89</v>
      </c>
      <c r="F24" s="249">
        <v>71</v>
      </c>
      <c r="G24" s="249">
        <v>35</v>
      </c>
      <c r="H24" s="249">
        <v>15</v>
      </c>
      <c r="I24" s="249">
        <v>20</v>
      </c>
      <c r="J24" s="249">
        <v>15</v>
      </c>
      <c r="K24" s="249">
        <v>57</v>
      </c>
      <c r="L24" s="249">
        <v>30</v>
      </c>
      <c r="M24" s="249">
        <v>5</v>
      </c>
      <c r="N24" s="249">
        <v>6112</v>
      </c>
      <c r="O24" s="249">
        <v>5823</v>
      </c>
      <c r="P24" s="249">
        <v>12717125</v>
      </c>
      <c r="Q24" s="249">
        <v>174374</v>
      </c>
      <c r="R24" s="47"/>
      <c r="S24" s="48"/>
    </row>
    <row r="25" spans="1:19" ht="20.25" customHeight="1">
      <c r="A25" s="254"/>
      <c r="B25" s="248" t="s">
        <v>31</v>
      </c>
      <c r="C25" s="249">
        <v>114</v>
      </c>
      <c r="D25" s="249">
        <v>32</v>
      </c>
      <c r="E25" s="249">
        <v>82</v>
      </c>
      <c r="F25" s="249">
        <v>55</v>
      </c>
      <c r="G25" s="249">
        <v>35</v>
      </c>
      <c r="H25" s="249">
        <v>16</v>
      </c>
      <c r="I25" s="249">
        <v>6</v>
      </c>
      <c r="J25" s="249">
        <v>1</v>
      </c>
      <c r="K25" s="249">
        <v>1</v>
      </c>
      <c r="L25" s="249" t="s">
        <v>85</v>
      </c>
      <c r="M25" s="249" t="s">
        <v>85</v>
      </c>
      <c r="N25" s="249">
        <v>496</v>
      </c>
      <c r="O25" s="249">
        <v>438</v>
      </c>
      <c r="P25" s="249">
        <v>714608</v>
      </c>
      <c r="Q25" s="249">
        <v>10170</v>
      </c>
      <c r="R25" s="47"/>
      <c r="S25" s="48"/>
    </row>
    <row r="26" spans="1:19" ht="20.25" customHeight="1">
      <c r="A26" s="254"/>
      <c r="B26" s="248" t="s">
        <v>29</v>
      </c>
      <c r="C26" s="249">
        <v>62</v>
      </c>
      <c r="D26" s="249">
        <v>33</v>
      </c>
      <c r="E26" s="249">
        <v>29</v>
      </c>
      <c r="F26" s="249">
        <v>18</v>
      </c>
      <c r="G26" s="249">
        <v>12</v>
      </c>
      <c r="H26" s="249">
        <v>26</v>
      </c>
      <c r="I26" s="249">
        <v>5</v>
      </c>
      <c r="J26" s="249" t="s">
        <v>85</v>
      </c>
      <c r="K26" s="249" t="s">
        <v>85</v>
      </c>
      <c r="L26" s="249">
        <v>1</v>
      </c>
      <c r="M26" s="249" t="s">
        <v>85</v>
      </c>
      <c r="N26" s="249">
        <v>355</v>
      </c>
      <c r="O26" s="249">
        <v>343</v>
      </c>
      <c r="P26" s="249">
        <v>417588</v>
      </c>
      <c r="Q26" s="249">
        <v>4127</v>
      </c>
      <c r="R26" s="47"/>
      <c r="S26" s="48"/>
    </row>
    <row r="27" spans="1:19" ht="20.25" customHeight="1">
      <c r="A27" s="254"/>
      <c r="B27" s="248" t="s">
        <v>30</v>
      </c>
      <c r="C27" s="249">
        <v>198</v>
      </c>
      <c r="D27" s="249">
        <v>68</v>
      </c>
      <c r="E27" s="249">
        <v>130</v>
      </c>
      <c r="F27" s="249">
        <v>103</v>
      </c>
      <c r="G27" s="249">
        <v>44</v>
      </c>
      <c r="H27" s="249">
        <v>35</v>
      </c>
      <c r="I27" s="249">
        <v>14</v>
      </c>
      <c r="J27" s="249">
        <v>2</v>
      </c>
      <c r="K27" s="249" t="s">
        <v>85</v>
      </c>
      <c r="L27" s="249" t="s">
        <v>85</v>
      </c>
      <c r="M27" s="249" t="s">
        <v>85</v>
      </c>
      <c r="N27" s="249">
        <v>781</v>
      </c>
      <c r="O27" s="249">
        <v>757</v>
      </c>
      <c r="P27" s="249">
        <v>887554</v>
      </c>
      <c r="Q27" s="249">
        <v>8674</v>
      </c>
      <c r="R27" s="47"/>
      <c r="S27" s="48"/>
    </row>
    <row r="28" spans="1:19" ht="20.25" customHeight="1">
      <c r="A28" s="297"/>
      <c r="B28" s="248" t="s">
        <v>28</v>
      </c>
      <c r="C28" s="249">
        <v>366</v>
      </c>
      <c r="D28" s="249">
        <v>93</v>
      </c>
      <c r="E28" s="249">
        <v>273</v>
      </c>
      <c r="F28" s="249">
        <v>260</v>
      </c>
      <c r="G28" s="249">
        <v>67</v>
      </c>
      <c r="H28" s="249">
        <v>26</v>
      </c>
      <c r="I28" s="249">
        <v>11</v>
      </c>
      <c r="J28" s="249">
        <v>1</v>
      </c>
      <c r="K28" s="249">
        <v>1</v>
      </c>
      <c r="L28" s="249" t="s">
        <v>85</v>
      </c>
      <c r="M28" s="249" t="s">
        <v>85</v>
      </c>
      <c r="N28" s="249">
        <v>1050</v>
      </c>
      <c r="O28" s="249">
        <v>1018</v>
      </c>
      <c r="P28" s="249">
        <v>1879454</v>
      </c>
      <c r="Q28" s="249">
        <v>25743</v>
      </c>
      <c r="R28" s="47"/>
      <c r="S28" s="48"/>
    </row>
    <row r="29" spans="1:19" ht="20.25" customHeight="1">
      <c r="A29" s="254"/>
      <c r="B29" s="248" t="s">
        <v>32</v>
      </c>
      <c r="C29" s="249">
        <v>583</v>
      </c>
      <c r="D29" s="249">
        <v>269</v>
      </c>
      <c r="E29" s="249">
        <v>314</v>
      </c>
      <c r="F29" s="249">
        <v>245</v>
      </c>
      <c r="G29" s="249">
        <v>156</v>
      </c>
      <c r="H29" s="249">
        <v>113</v>
      </c>
      <c r="I29" s="249">
        <v>46</v>
      </c>
      <c r="J29" s="249">
        <v>16</v>
      </c>
      <c r="K29" s="249">
        <v>3</v>
      </c>
      <c r="L29" s="249">
        <v>4</v>
      </c>
      <c r="M29" s="249" t="s">
        <v>85</v>
      </c>
      <c r="N29" s="249">
        <v>3239</v>
      </c>
      <c r="O29" s="249">
        <v>3045</v>
      </c>
      <c r="P29" s="249">
        <v>2014346</v>
      </c>
      <c r="Q29" s="249">
        <v>29306</v>
      </c>
      <c r="R29" s="47"/>
      <c r="S29" s="48"/>
    </row>
    <row r="30" spans="1:19" ht="20.25" customHeight="1">
      <c r="A30" s="297"/>
      <c r="B30" s="248" t="s">
        <v>139</v>
      </c>
      <c r="C30" s="249">
        <v>1090</v>
      </c>
      <c r="D30" s="249">
        <v>468</v>
      </c>
      <c r="E30" s="249">
        <v>622</v>
      </c>
      <c r="F30" s="249">
        <v>432</v>
      </c>
      <c r="G30" s="249">
        <v>165</v>
      </c>
      <c r="H30" s="249">
        <v>154</v>
      </c>
      <c r="I30" s="249">
        <v>274</v>
      </c>
      <c r="J30" s="249">
        <v>40</v>
      </c>
      <c r="K30" s="249">
        <v>18</v>
      </c>
      <c r="L30" s="249">
        <v>6</v>
      </c>
      <c r="M30" s="249">
        <v>1</v>
      </c>
      <c r="N30" s="249">
        <v>8420</v>
      </c>
      <c r="O30" s="249">
        <v>8147</v>
      </c>
      <c r="P30" s="249">
        <v>10596204</v>
      </c>
      <c r="Q30" s="249">
        <v>130741</v>
      </c>
      <c r="R30" s="47"/>
      <c r="S30" s="48"/>
    </row>
    <row r="31" spans="1:19" ht="20.25" customHeight="1">
      <c r="A31" s="31"/>
      <c r="B31" s="323"/>
      <c r="C31" s="249"/>
      <c r="D31" s="249"/>
      <c r="E31" s="249"/>
      <c r="F31" s="249"/>
      <c r="G31" s="249"/>
      <c r="H31" s="249"/>
      <c r="I31" s="249"/>
      <c r="J31" s="249"/>
      <c r="K31" s="249"/>
      <c r="L31" s="249"/>
      <c r="M31" s="249"/>
      <c r="N31" s="249"/>
      <c r="O31" s="249"/>
      <c r="P31" s="249"/>
      <c r="Q31" s="249"/>
      <c r="R31" s="47"/>
      <c r="S31" s="48"/>
    </row>
    <row r="32" spans="1:19" s="15" customFormat="1" ht="20.25" customHeight="1">
      <c r="A32" s="243" t="s">
        <v>192</v>
      </c>
      <c r="B32" s="244"/>
      <c r="C32" s="245">
        <v>1200</v>
      </c>
      <c r="D32" s="245">
        <v>777</v>
      </c>
      <c r="E32" s="245">
        <v>423</v>
      </c>
      <c r="F32" s="245">
        <v>428</v>
      </c>
      <c r="G32" s="245">
        <v>272</v>
      </c>
      <c r="H32" s="245">
        <v>271</v>
      </c>
      <c r="I32" s="245">
        <v>174</v>
      </c>
      <c r="J32" s="245">
        <v>25</v>
      </c>
      <c r="K32" s="245">
        <v>18</v>
      </c>
      <c r="L32" s="245">
        <v>11</v>
      </c>
      <c r="M32" s="245">
        <v>1</v>
      </c>
      <c r="N32" s="245">
        <v>8038</v>
      </c>
      <c r="O32" s="245">
        <v>7794</v>
      </c>
      <c r="P32" s="245">
        <v>23899206</v>
      </c>
      <c r="Q32" s="245">
        <v>165835</v>
      </c>
      <c r="R32" s="303"/>
      <c r="S32" s="304"/>
    </row>
    <row r="33" spans="1:19" ht="20.25" customHeight="1">
      <c r="A33" s="254"/>
      <c r="B33" s="248" t="s">
        <v>33</v>
      </c>
      <c r="C33" s="249">
        <v>693</v>
      </c>
      <c r="D33" s="134">
        <v>531</v>
      </c>
      <c r="E33" s="134">
        <v>162</v>
      </c>
      <c r="F33" s="134">
        <v>156</v>
      </c>
      <c r="G33" s="134">
        <v>163</v>
      </c>
      <c r="H33" s="134">
        <v>188</v>
      </c>
      <c r="I33" s="134">
        <v>150</v>
      </c>
      <c r="J33" s="134">
        <v>16</v>
      </c>
      <c r="K33" s="134">
        <v>13</v>
      </c>
      <c r="L33" s="134">
        <v>6</v>
      </c>
      <c r="M33" s="134">
        <v>1</v>
      </c>
      <c r="N33" s="134">
        <v>5477</v>
      </c>
      <c r="O33" s="134">
        <v>5377</v>
      </c>
      <c r="P33" s="134">
        <v>17454875</v>
      </c>
      <c r="Q33" s="134">
        <v>45605</v>
      </c>
      <c r="R33" s="47"/>
      <c r="S33" s="48"/>
    </row>
    <row r="34" spans="1:19" ht="20.25" customHeight="1">
      <c r="A34" s="254"/>
      <c r="B34" s="248" t="s">
        <v>34</v>
      </c>
      <c r="C34" s="249">
        <v>91</v>
      </c>
      <c r="D34" s="249">
        <v>15</v>
      </c>
      <c r="E34" s="249">
        <v>76</v>
      </c>
      <c r="F34" s="249">
        <v>70</v>
      </c>
      <c r="G34" s="249">
        <v>16</v>
      </c>
      <c r="H34" s="249">
        <v>5</v>
      </c>
      <c r="I34" s="249" t="s">
        <v>85</v>
      </c>
      <c r="J34" s="249" t="s">
        <v>85</v>
      </c>
      <c r="K34" s="249" t="s">
        <v>85</v>
      </c>
      <c r="L34" s="249" t="s">
        <v>85</v>
      </c>
      <c r="M34" s="249" t="s">
        <v>85</v>
      </c>
      <c r="N34" s="249">
        <v>196</v>
      </c>
      <c r="O34" s="249">
        <v>196</v>
      </c>
      <c r="P34" s="249">
        <v>119789</v>
      </c>
      <c r="Q34" s="249">
        <v>9917</v>
      </c>
      <c r="R34" s="47"/>
      <c r="S34" s="48"/>
    </row>
    <row r="35" spans="1:19" ht="20.25" customHeight="1">
      <c r="A35" s="254"/>
      <c r="B35" s="248" t="s">
        <v>193</v>
      </c>
      <c r="C35" s="249">
        <v>416</v>
      </c>
      <c r="D35" s="249">
        <v>231</v>
      </c>
      <c r="E35" s="249">
        <v>185</v>
      </c>
      <c r="F35" s="249">
        <v>202</v>
      </c>
      <c r="G35" s="249">
        <v>93</v>
      </c>
      <c r="H35" s="249">
        <v>78</v>
      </c>
      <c r="I35" s="249">
        <v>24</v>
      </c>
      <c r="J35" s="249">
        <v>9</v>
      </c>
      <c r="K35" s="249">
        <v>5</v>
      </c>
      <c r="L35" s="249">
        <v>5</v>
      </c>
      <c r="M35" s="249" t="s">
        <v>85</v>
      </c>
      <c r="N35" s="249">
        <v>2365</v>
      </c>
      <c r="O35" s="249">
        <v>2221</v>
      </c>
      <c r="P35" s="249">
        <v>6324542</v>
      </c>
      <c r="Q35" s="249">
        <v>110313</v>
      </c>
      <c r="R35" s="47"/>
      <c r="S35" s="48"/>
    </row>
    <row r="36" spans="1:19" ht="20.25" customHeight="1">
      <c r="A36" s="254"/>
      <c r="B36" s="248"/>
      <c r="C36" s="249"/>
      <c r="D36" s="249"/>
      <c r="E36" s="249"/>
      <c r="F36" s="249"/>
      <c r="G36" s="249"/>
      <c r="H36" s="249"/>
      <c r="I36" s="249"/>
      <c r="J36" s="249"/>
      <c r="K36" s="249"/>
      <c r="L36" s="249"/>
      <c r="M36" s="249"/>
      <c r="N36" s="249"/>
      <c r="O36" s="249"/>
      <c r="P36" s="249"/>
      <c r="Q36" s="249"/>
      <c r="R36" s="47"/>
      <c r="S36" s="48"/>
    </row>
    <row r="37" spans="1:19" s="15" customFormat="1" ht="20.25" customHeight="1">
      <c r="A37" s="243" t="s">
        <v>194</v>
      </c>
      <c r="B37" s="244"/>
      <c r="C37" s="245">
        <v>3306</v>
      </c>
      <c r="D37" s="245">
        <v>1874</v>
      </c>
      <c r="E37" s="245">
        <v>1432</v>
      </c>
      <c r="F37" s="245">
        <v>1280</v>
      </c>
      <c r="G37" s="245">
        <v>829</v>
      </c>
      <c r="H37" s="245">
        <v>687</v>
      </c>
      <c r="I37" s="245">
        <v>346</v>
      </c>
      <c r="J37" s="245">
        <v>104</v>
      </c>
      <c r="K37" s="245">
        <v>36</v>
      </c>
      <c r="L37" s="245">
        <v>20</v>
      </c>
      <c r="M37" s="245">
        <v>4</v>
      </c>
      <c r="N37" s="245">
        <v>20554</v>
      </c>
      <c r="O37" s="245">
        <v>19573</v>
      </c>
      <c r="P37" s="245">
        <v>42354184</v>
      </c>
      <c r="Q37" s="245">
        <v>612892</v>
      </c>
      <c r="R37" s="303"/>
      <c r="S37" s="304"/>
    </row>
    <row r="38" spans="1:19" ht="20.25" customHeight="1">
      <c r="A38" s="254"/>
      <c r="B38" s="248" t="s">
        <v>142</v>
      </c>
      <c r="C38" s="249">
        <v>186</v>
      </c>
      <c r="D38" s="249">
        <v>72</v>
      </c>
      <c r="E38" s="249">
        <v>114</v>
      </c>
      <c r="F38" s="249">
        <v>101</v>
      </c>
      <c r="G38" s="249">
        <v>54</v>
      </c>
      <c r="H38" s="249">
        <v>16</v>
      </c>
      <c r="I38" s="249">
        <v>7</v>
      </c>
      <c r="J38" s="249">
        <v>5</v>
      </c>
      <c r="K38" s="249">
        <v>2</v>
      </c>
      <c r="L38" s="249">
        <v>1</v>
      </c>
      <c r="M38" s="249" t="s">
        <v>85</v>
      </c>
      <c r="N38" s="249">
        <v>806</v>
      </c>
      <c r="O38" s="249">
        <v>798</v>
      </c>
      <c r="P38" s="249">
        <v>1343534</v>
      </c>
      <c r="Q38" s="249">
        <v>82944</v>
      </c>
      <c r="R38" s="47"/>
      <c r="S38" s="48"/>
    </row>
    <row r="39" spans="1:19" ht="20.25" customHeight="1">
      <c r="A39" s="254"/>
      <c r="B39" s="248" t="s">
        <v>298</v>
      </c>
      <c r="C39" s="249">
        <v>192</v>
      </c>
      <c r="D39" s="249">
        <v>63</v>
      </c>
      <c r="E39" s="249">
        <v>129</v>
      </c>
      <c r="F39" s="249">
        <v>120</v>
      </c>
      <c r="G39" s="249">
        <v>48</v>
      </c>
      <c r="H39" s="249">
        <v>20</v>
      </c>
      <c r="I39" s="249">
        <v>2</v>
      </c>
      <c r="J39" s="249">
        <v>2</v>
      </c>
      <c r="K39" s="249" t="s">
        <v>85</v>
      </c>
      <c r="L39" s="249" t="s">
        <v>85</v>
      </c>
      <c r="M39" s="249" t="s">
        <v>85</v>
      </c>
      <c r="N39" s="249">
        <v>567</v>
      </c>
      <c r="O39" s="249">
        <v>538</v>
      </c>
      <c r="P39" s="249">
        <v>484679</v>
      </c>
      <c r="Q39" s="249">
        <v>17219</v>
      </c>
      <c r="R39" s="47"/>
      <c r="S39" s="48"/>
    </row>
    <row r="40" spans="1:19" ht="20.25" customHeight="1">
      <c r="A40" s="254"/>
      <c r="B40" s="248" t="s">
        <v>143</v>
      </c>
      <c r="C40" s="249">
        <v>693</v>
      </c>
      <c r="D40" s="249">
        <v>476</v>
      </c>
      <c r="E40" s="249">
        <v>217</v>
      </c>
      <c r="F40" s="249">
        <v>199</v>
      </c>
      <c r="G40" s="249">
        <v>169</v>
      </c>
      <c r="H40" s="249">
        <v>185</v>
      </c>
      <c r="I40" s="249">
        <v>110</v>
      </c>
      <c r="J40" s="249">
        <v>28</v>
      </c>
      <c r="K40" s="249">
        <v>1</v>
      </c>
      <c r="L40" s="249">
        <v>1</v>
      </c>
      <c r="M40" s="249" t="s">
        <v>85</v>
      </c>
      <c r="N40" s="249">
        <v>4531</v>
      </c>
      <c r="O40" s="249">
        <v>4375</v>
      </c>
      <c r="P40" s="249">
        <v>11116373</v>
      </c>
      <c r="Q40" s="249">
        <v>135996</v>
      </c>
      <c r="R40" s="47"/>
      <c r="S40" s="48"/>
    </row>
    <row r="41" spans="1:19" ht="20.25" customHeight="1">
      <c r="A41" s="254"/>
      <c r="B41" s="248" t="s">
        <v>35</v>
      </c>
      <c r="C41" s="249">
        <v>88</v>
      </c>
      <c r="D41" s="249">
        <v>46</v>
      </c>
      <c r="E41" s="249">
        <v>42</v>
      </c>
      <c r="F41" s="249">
        <v>37</v>
      </c>
      <c r="G41" s="249">
        <v>17</v>
      </c>
      <c r="H41" s="249">
        <v>22</v>
      </c>
      <c r="I41" s="249">
        <v>11</v>
      </c>
      <c r="J41" s="249" t="s">
        <v>85</v>
      </c>
      <c r="K41" s="249" t="s">
        <v>85</v>
      </c>
      <c r="L41" s="249">
        <v>1</v>
      </c>
      <c r="M41" s="249" t="s">
        <v>85</v>
      </c>
      <c r="N41" s="249">
        <v>481</v>
      </c>
      <c r="O41" s="249">
        <v>462</v>
      </c>
      <c r="P41" s="249">
        <v>1493457</v>
      </c>
      <c r="Q41" s="249">
        <v>13061</v>
      </c>
      <c r="R41" s="47"/>
      <c r="S41" s="48"/>
    </row>
    <row r="42" spans="1:19" ht="20.25" customHeight="1">
      <c r="A42" s="254"/>
      <c r="B42" s="248" t="s">
        <v>36</v>
      </c>
      <c r="C42" s="249">
        <v>528</v>
      </c>
      <c r="D42" s="249">
        <v>437</v>
      </c>
      <c r="E42" s="249">
        <v>91</v>
      </c>
      <c r="F42" s="249">
        <v>101</v>
      </c>
      <c r="G42" s="249">
        <v>162</v>
      </c>
      <c r="H42" s="249">
        <v>185</v>
      </c>
      <c r="I42" s="249">
        <v>69</v>
      </c>
      <c r="J42" s="249">
        <v>7</v>
      </c>
      <c r="K42" s="249">
        <v>2</v>
      </c>
      <c r="L42" s="249">
        <v>1</v>
      </c>
      <c r="M42" s="249">
        <v>1</v>
      </c>
      <c r="N42" s="249">
        <v>3371</v>
      </c>
      <c r="O42" s="249">
        <v>3244</v>
      </c>
      <c r="P42" s="249">
        <v>16657673</v>
      </c>
      <c r="Q42" s="249">
        <v>11217</v>
      </c>
      <c r="R42" s="47"/>
      <c r="S42" s="48"/>
    </row>
    <row r="43" spans="1:19" ht="20.25" customHeight="1">
      <c r="A43" s="254"/>
      <c r="B43" s="248" t="s">
        <v>299</v>
      </c>
      <c r="C43" s="249">
        <v>467</v>
      </c>
      <c r="D43" s="249">
        <v>204</v>
      </c>
      <c r="E43" s="249">
        <v>263</v>
      </c>
      <c r="F43" s="249">
        <v>125</v>
      </c>
      <c r="G43" s="249">
        <v>66</v>
      </c>
      <c r="H43" s="249">
        <v>112</v>
      </c>
      <c r="I43" s="249">
        <v>91</v>
      </c>
      <c r="J43" s="249">
        <v>44</v>
      </c>
      <c r="K43" s="249">
        <v>20</v>
      </c>
      <c r="L43" s="249">
        <v>8</v>
      </c>
      <c r="M43" s="249">
        <v>1</v>
      </c>
      <c r="N43" s="249">
        <v>5075</v>
      </c>
      <c r="O43" s="249">
        <v>4859</v>
      </c>
      <c r="P43" s="249">
        <v>2659637</v>
      </c>
      <c r="Q43" s="249">
        <v>51308</v>
      </c>
      <c r="R43" s="47"/>
      <c r="S43" s="48"/>
    </row>
    <row r="44" spans="1:19" ht="20.25" customHeight="1">
      <c r="A44" s="254"/>
      <c r="B44" s="321" t="s">
        <v>40</v>
      </c>
      <c r="C44" s="249">
        <v>152</v>
      </c>
      <c r="D44" s="249">
        <v>80</v>
      </c>
      <c r="E44" s="249">
        <v>72</v>
      </c>
      <c r="F44" s="249">
        <v>72</v>
      </c>
      <c r="G44" s="249">
        <v>39</v>
      </c>
      <c r="H44" s="249">
        <v>20</v>
      </c>
      <c r="I44" s="249">
        <v>12</v>
      </c>
      <c r="J44" s="249">
        <v>2</v>
      </c>
      <c r="K44" s="249">
        <v>4</v>
      </c>
      <c r="L44" s="249">
        <v>3</v>
      </c>
      <c r="M44" s="249" t="s">
        <v>85</v>
      </c>
      <c r="N44" s="249">
        <v>927</v>
      </c>
      <c r="O44" s="249">
        <v>894</v>
      </c>
      <c r="P44" s="249">
        <v>1483393</v>
      </c>
      <c r="Q44" s="249">
        <v>39960</v>
      </c>
      <c r="R44" s="47"/>
      <c r="S44" s="48"/>
    </row>
    <row r="45" spans="1:19" ht="20.25" customHeight="1">
      <c r="A45" s="254"/>
      <c r="B45" s="248" t="s">
        <v>189</v>
      </c>
      <c r="C45" s="249">
        <v>183</v>
      </c>
      <c r="D45" s="249">
        <v>118</v>
      </c>
      <c r="E45" s="249">
        <v>65</v>
      </c>
      <c r="F45" s="249">
        <v>90</v>
      </c>
      <c r="G45" s="249">
        <v>58</v>
      </c>
      <c r="H45" s="249">
        <v>27</v>
      </c>
      <c r="I45" s="249">
        <v>8</v>
      </c>
      <c r="J45" s="249" t="s">
        <v>85</v>
      </c>
      <c r="K45" s="249" t="s">
        <v>85</v>
      </c>
      <c r="L45" s="249" t="s">
        <v>85</v>
      </c>
      <c r="M45" s="249" t="s">
        <v>85</v>
      </c>
      <c r="N45" s="249">
        <v>622</v>
      </c>
      <c r="O45" s="249">
        <v>597</v>
      </c>
      <c r="P45" s="249">
        <v>758946</v>
      </c>
      <c r="Q45" s="249">
        <v>13102</v>
      </c>
      <c r="R45" s="39"/>
      <c r="S45" s="39"/>
    </row>
    <row r="46" spans="1:19" ht="20.25" customHeight="1">
      <c r="A46" s="254"/>
      <c r="B46" s="248" t="s">
        <v>148</v>
      </c>
      <c r="C46" s="256">
        <v>817</v>
      </c>
      <c r="D46" s="324">
        <v>378</v>
      </c>
      <c r="E46" s="324">
        <v>439</v>
      </c>
      <c r="F46" s="324">
        <v>435</v>
      </c>
      <c r="G46" s="324">
        <v>216</v>
      </c>
      <c r="H46" s="324">
        <v>100</v>
      </c>
      <c r="I46" s="324">
        <v>36</v>
      </c>
      <c r="J46" s="324">
        <v>16</v>
      </c>
      <c r="K46" s="324">
        <v>7</v>
      </c>
      <c r="L46" s="324">
        <v>5</v>
      </c>
      <c r="M46" s="324">
        <v>2</v>
      </c>
      <c r="N46" s="324">
        <v>4174</v>
      </c>
      <c r="O46" s="324">
        <v>3806</v>
      </c>
      <c r="P46" s="324">
        <v>6356492</v>
      </c>
      <c r="Q46" s="324">
        <v>248085</v>
      </c>
      <c r="R46" s="39"/>
      <c r="S46" s="39"/>
    </row>
    <row r="47" spans="1:19" ht="20.25" customHeight="1">
      <c r="A47" s="31"/>
      <c r="B47" s="323"/>
      <c r="C47" s="249"/>
      <c r="D47" s="249"/>
      <c r="E47" s="249"/>
      <c r="F47" s="249"/>
      <c r="G47" s="249"/>
      <c r="H47" s="249"/>
      <c r="I47" s="249"/>
      <c r="J47" s="249"/>
      <c r="K47" s="249"/>
      <c r="L47" s="249"/>
      <c r="M47" s="249"/>
      <c r="N47" s="249"/>
      <c r="O47" s="249"/>
      <c r="P47" s="249"/>
      <c r="Q47" s="249"/>
      <c r="R47" s="47"/>
      <c r="S47" s="48"/>
    </row>
    <row r="48" spans="1:19" s="15" customFormat="1" ht="20.25" customHeight="1">
      <c r="A48" s="243" t="s">
        <v>195</v>
      </c>
      <c r="B48" s="244"/>
      <c r="C48" s="245">
        <v>273</v>
      </c>
      <c r="D48" s="245">
        <v>183</v>
      </c>
      <c r="E48" s="245">
        <v>90</v>
      </c>
      <c r="F48" s="245">
        <v>139</v>
      </c>
      <c r="G48" s="245">
        <v>45</v>
      </c>
      <c r="H48" s="245">
        <v>41</v>
      </c>
      <c r="I48" s="245">
        <v>36</v>
      </c>
      <c r="J48" s="245">
        <v>6</v>
      </c>
      <c r="K48" s="245">
        <v>5</v>
      </c>
      <c r="L48" s="245">
        <v>1</v>
      </c>
      <c r="M48" s="245" t="s">
        <v>85</v>
      </c>
      <c r="N48" s="245">
        <v>1625</v>
      </c>
      <c r="O48" s="245">
        <v>1496</v>
      </c>
      <c r="P48" s="245">
        <v>3321609</v>
      </c>
      <c r="Q48" s="245" t="s">
        <v>85</v>
      </c>
      <c r="R48" s="303"/>
      <c r="S48" s="304"/>
    </row>
    <row r="49" spans="1:19" ht="20.25" customHeight="1">
      <c r="A49" s="254"/>
      <c r="B49" s="248" t="s">
        <v>196</v>
      </c>
      <c r="C49" s="249">
        <v>220</v>
      </c>
      <c r="D49" s="134">
        <v>154</v>
      </c>
      <c r="E49" s="134">
        <v>66</v>
      </c>
      <c r="F49" s="134">
        <v>111</v>
      </c>
      <c r="G49" s="134">
        <v>42</v>
      </c>
      <c r="H49" s="134">
        <v>32</v>
      </c>
      <c r="I49" s="134">
        <v>27</v>
      </c>
      <c r="J49" s="134">
        <v>5</v>
      </c>
      <c r="K49" s="134">
        <v>2</v>
      </c>
      <c r="L49" s="134">
        <v>1</v>
      </c>
      <c r="M49" s="134" t="s">
        <v>85</v>
      </c>
      <c r="N49" s="134">
        <v>1186</v>
      </c>
      <c r="O49" s="134">
        <v>1131</v>
      </c>
      <c r="P49" s="134">
        <v>2536137</v>
      </c>
      <c r="Q49" s="134" t="s">
        <v>85</v>
      </c>
      <c r="R49" s="47"/>
      <c r="S49" s="48"/>
    </row>
    <row r="50" spans="1:19" ht="20.25" customHeight="1">
      <c r="A50" s="254"/>
      <c r="B50" s="248" t="s">
        <v>197</v>
      </c>
      <c r="C50" s="249">
        <v>34</v>
      </c>
      <c r="D50" s="249">
        <v>17</v>
      </c>
      <c r="E50" s="249">
        <v>17</v>
      </c>
      <c r="F50" s="249">
        <v>19</v>
      </c>
      <c r="G50" s="249">
        <v>2</v>
      </c>
      <c r="H50" s="249">
        <v>2</v>
      </c>
      <c r="I50" s="249">
        <v>7</v>
      </c>
      <c r="J50" s="249">
        <v>1</v>
      </c>
      <c r="K50" s="249">
        <v>3</v>
      </c>
      <c r="L50" s="249" t="s">
        <v>85</v>
      </c>
      <c r="M50" s="249" t="s">
        <v>85</v>
      </c>
      <c r="N50" s="249">
        <v>293</v>
      </c>
      <c r="O50" s="249">
        <v>278</v>
      </c>
      <c r="P50" s="249">
        <v>617737</v>
      </c>
      <c r="Q50" s="249" t="s">
        <v>85</v>
      </c>
      <c r="R50" s="47"/>
      <c r="S50" s="48"/>
    </row>
    <row r="51" spans="1:19" ht="20.25" customHeight="1">
      <c r="A51" s="257"/>
      <c r="B51" s="258" t="s">
        <v>198</v>
      </c>
      <c r="C51" s="259">
        <v>19</v>
      </c>
      <c r="D51" s="259">
        <v>12</v>
      </c>
      <c r="E51" s="259">
        <v>7</v>
      </c>
      <c r="F51" s="259">
        <v>9</v>
      </c>
      <c r="G51" s="259">
        <v>1</v>
      </c>
      <c r="H51" s="259">
        <v>7</v>
      </c>
      <c r="I51" s="259">
        <v>2</v>
      </c>
      <c r="J51" s="259" t="s">
        <v>85</v>
      </c>
      <c r="K51" s="259" t="s">
        <v>85</v>
      </c>
      <c r="L51" s="259" t="s">
        <v>85</v>
      </c>
      <c r="M51" s="259" t="s">
        <v>85</v>
      </c>
      <c r="N51" s="259">
        <v>146</v>
      </c>
      <c r="O51" s="259">
        <v>87</v>
      </c>
      <c r="P51" s="259">
        <v>167735</v>
      </c>
      <c r="Q51" s="259" t="s">
        <v>85</v>
      </c>
      <c r="R51" s="47"/>
      <c r="S51" s="48"/>
    </row>
    <row r="52" spans="1:19" ht="20.25" customHeight="1">
      <c r="A52" s="39" t="s">
        <v>277</v>
      </c>
      <c r="B52" s="39"/>
      <c r="C52" s="39"/>
      <c r="D52" s="39"/>
      <c r="E52" s="39"/>
      <c r="F52" s="39"/>
      <c r="G52" s="48"/>
      <c r="H52" s="48"/>
      <c r="I52" s="39"/>
      <c r="J52" s="39"/>
      <c r="K52" s="39"/>
      <c r="L52" s="39"/>
      <c r="M52" s="47"/>
      <c r="N52" s="48"/>
      <c r="O52" s="39"/>
      <c r="P52" s="39"/>
      <c r="Q52" s="39"/>
      <c r="R52" s="47"/>
      <c r="S52" s="48"/>
    </row>
    <row r="63" spans="8:14" ht="20.25" customHeight="1">
      <c r="H63" s="11"/>
      <c r="N63" s="11"/>
    </row>
    <row r="64" spans="8:14" ht="20.25" customHeight="1">
      <c r="H64" s="11"/>
      <c r="N64" s="11"/>
    </row>
    <row r="65" spans="8:14" ht="20.25" customHeight="1">
      <c r="H65" s="11"/>
      <c r="N65" s="11"/>
    </row>
    <row r="66" spans="8:14" ht="20.25" customHeight="1">
      <c r="H66" s="11"/>
      <c r="N66" s="11"/>
    </row>
    <row r="67" spans="8:14" ht="20.25" customHeight="1">
      <c r="H67" s="11"/>
      <c r="N67" s="11"/>
    </row>
    <row r="68" spans="8:14" ht="20.25" customHeight="1">
      <c r="H68" s="11"/>
      <c r="N68" s="11"/>
    </row>
    <row r="69" spans="8:14" ht="20.25" customHeight="1">
      <c r="H69" s="11"/>
      <c r="N69" s="11"/>
    </row>
  </sheetData>
  <sheetProtection/>
  <mergeCells count="23">
    <mergeCell ref="A48:B48"/>
    <mergeCell ref="A10:B10"/>
    <mergeCell ref="A12:B12"/>
    <mergeCell ref="A16:B16"/>
    <mergeCell ref="A23:B23"/>
    <mergeCell ref="A32:B32"/>
    <mergeCell ref="A37:B37"/>
    <mergeCell ref="F6:M6"/>
    <mergeCell ref="D7:D8"/>
    <mergeCell ref="E7:E8"/>
    <mergeCell ref="F7:F8"/>
    <mergeCell ref="G7:G8"/>
    <mergeCell ref="H7:H8"/>
    <mergeCell ref="A2:Q2"/>
    <mergeCell ref="A3:Q3"/>
    <mergeCell ref="A5:B8"/>
    <mergeCell ref="C5:M5"/>
    <mergeCell ref="N5:N8"/>
    <mergeCell ref="O5:O8"/>
    <mergeCell ref="P5:P8"/>
    <mergeCell ref="Q5:Q8"/>
    <mergeCell ref="C6:C8"/>
    <mergeCell ref="D6:E6"/>
  </mergeCells>
  <printOptions/>
  <pageMargins left="1.3779527559055118" right="0" top="0.984251968503937" bottom="0.984251968503937" header="0.5118110236220472" footer="0.5118110236220472"/>
  <pageSetup fitToHeight="1" fitToWidth="1" horizontalDpi="600" verticalDpi="600" orientation="landscape" paperSize="8" scale="72" r:id="rId1"/>
</worksheet>
</file>

<file path=xl/worksheets/sheet5.xml><?xml version="1.0" encoding="utf-8"?>
<worksheet xmlns="http://schemas.openxmlformats.org/spreadsheetml/2006/main" xmlns:r="http://schemas.openxmlformats.org/officeDocument/2006/relationships">
  <sheetPr>
    <pageSetUpPr fitToPage="1"/>
  </sheetPr>
  <dimension ref="A1:O44"/>
  <sheetViews>
    <sheetView zoomScale="75" zoomScaleNormal="75" zoomScalePageLayoutView="0" workbookViewId="0" topLeftCell="A1">
      <selection activeCell="Q22" sqref="Q22"/>
    </sheetView>
  </sheetViews>
  <sheetFormatPr defaultColWidth="10.59765625" defaultRowHeight="15"/>
  <cols>
    <col min="1" max="1" width="2.59765625" style="7" customWidth="1"/>
    <col min="2" max="4" width="9.59765625" style="7" customWidth="1"/>
    <col min="5" max="5" width="17" style="7" customWidth="1"/>
    <col min="6" max="7" width="9.59765625" style="7" customWidth="1"/>
    <col min="8" max="8" width="16.19921875" style="7" customWidth="1"/>
    <col min="9" max="10" width="9.59765625" style="7" customWidth="1"/>
    <col min="11" max="11" width="16.19921875" style="7" customWidth="1"/>
    <col min="12" max="12" width="17.59765625" style="11" customWidth="1"/>
    <col min="13" max="13" width="3.59765625" style="12" customWidth="1"/>
    <col min="14" max="16384" width="10.59765625" style="7" customWidth="1"/>
  </cols>
  <sheetData>
    <row r="1" spans="1:13" s="4" customFormat="1" ht="19.5" customHeight="1">
      <c r="A1" s="70" t="s">
        <v>164</v>
      </c>
      <c r="B1" s="71"/>
      <c r="C1" s="71"/>
      <c r="D1" s="71"/>
      <c r="E1" s="71"/>
      <c r="F1" s="71"/>
      <c r="G1" s="71"/>
      <c r="H1" s="71"/>
      <c r="I1" s="71"/>
      <c r="J1" s="71"/>
      <c r="K1" s="71"/>
      <c r="L1" s="325" t="s">
        <v>300</v>
      </c>
      <c r="M1" s="5"/>
    </row>
    <row r="2" spans="1:15" ht="19.5" customHeight="1">
      <c r="A2" s="184" t="s">
        <v>170</v>
      </c>
      <c r="B2" s="184"/>
      <c r="C2" s="184"/>
      <c r="D2" s="184"/>
      <c r="E2" s="184"/>
      <c r="F2" s="184"/>
      <c r="G2" s="184"/>
      <c r="H2" s="184"/>
      <c r="I2" s="184"/>
      <c r="J2" s="184"/>
      <c r="K2" s="184"/>
      <c r="L2" s="184"/>
      <c r="M2" s="3"/>
      <c r="N2" s="2"/>
      <c r="O2" s="2"/>
    </row>
    <row r="3" spans="1:13" ht="19.5" customHeight="1">
      <c r="A3" s="223" t="s">
        <v>330</v>
      </c>
      <c r="B3" s="223"/>
      <c r="C3" s="223"/>
      <c r="D3" s="223"/>
      <c r="E3" s="223"/>
      <c r="F3" s="223"/>
      <c r="G3" s="223"/>
      <c r="H3" s="223"/>
      <c r="I3" s="223"/>
      <c r="J3" s="223"/>
      <c r="K3" s="223"/>
      <c r="L3" s="223"/>
      <c r="M3" s="9"/>
    </row>
    <row r="4" spans="1:12" ht="18" customHeight="1" thickBot="1">
      <c r="A4" s="39"/>
      <c r="B4" s="224"/>
      <c r="C4" s="224"/>
      <c r="D4" s="224"/>
      <c r="E4" s="224"/>
      <c r="F4" s="224"/>
      <c r="G4" s="224"/>
      <c r="H4" s="241" t="s">
        <v>301</v>
      </c>
      <c r="I4" s="224"/>
      <c r="J4" s="224"/>
      <c r="K4" s="326"/>
      <c r="L4" s="296" t="s">
        <v>302</v>
      </c>
    </row>
    <row r="5" spans="1:12" ht="15" customHeight="1">
      <c r="A5" s="228" t="s">
        <v>331</v>
      </c>
      <c r="B5" s="229"/>
      <c r="C5" s="230" t="s">
        <v>303</v>
      </c>
      <c r="D5" s="266"/>
      <c r="E5" s="231"/>
      <c r="F5" s="230" t="s">
        <v>328</v>
      </c>
      <c r="G5" s="266"/>
      <c r="H5" s="266"/>
      <c r="I5" s="327" t="s">
        <v>329</v>
      </c>
      <c r="J5" s="228"/>
      <c r="K5" s="228"/>
      <c r="L5" s="228"/>
    </row>
    <row r="6" spans="1:12" ht="15" customHeight="1">
      <c r="A6" s="271"/>
      <c r="B6" s="272"/>
      <c r="C6" s="282" t="s">
        <v>61</v>
      </c>
      <c r="D6" s="282" t="s">
        <v>41</v>
      </c>
      <c r="E6" s="328" t="s">
        <v>201</v>
      </c>
      <c r="F6" s="282" t="s">
        <v>61</v>
      </c>
      <c r="G6" s="282" t="s">
        <v>41</v>
      </c>
      <c r="H6" s="329" t="s">
        <v>201</v>
      </c>
      <c r="I6" s="282" t="s">
        <v>61</v>
      </c>
      <c r="J6" s="282" t="s">
        <v>41</v>
      </c>
      <c r="K6" s="329" t="s">
        <v>201</v>
      </c>
      <c r="L6" s="330" t="s">
        <v>200</v>
      </c>
    </row>
    <row r="7" spans="1:12" ht="15" customHeight="1">
      <c r="A7" s="237"/>
      <c r="B7" s="238"/>
      <c r="C7" s="287"/>
      <c r="D7" s="287"/>
      <c r="E7" s="294"/>
      <c r="F7" s="287"/>
      <c r="G7" s="287"/>
      <c r="H7" s="293"/>
      <c r="I7" s="287"/>
      <c r="J7" s="287"/>
      <c r="K7" s="293"/>
      <c r="L7" s="331"/>
    </row>
    <row r="8" spans="1:12" ht="15" customHeight="1">
      <c r="A8" s="332" t="s">
        <v>42</v>
      </c>
      <c r="B8" s="333"/>
      <c r="C8" s="334">
        <v>11835</v>
      </c>
      <c r="D8" s="334">
        <v>84191</v>
      </c>
      <c r="E8" s="334">
        <v>346943726</v>
      </c>
      <c r="F8" s="334">
        <v>3058</v>
      </c>
      <c r="G8" s="334">
        <v>26615</v>
      </c>
      <c r="H8" s="334">
        <v>229482125</v>
      </c>
      <c r="I8" s="334">
        <v>8777</v>
      </c>
      <c r="J8" s="334">
        <v>57576</v>
      </c>
      <c r="K8" s="334">
        <v>117461601</v>
      </c>
      <c r="L8" s="334">
        <v>1658740</v>
      </c>
    </row>
    <row r="9" spans="1:12" ht="15" customHeight="1">
      <c r="A9" s="335"/>
      <c r="B9" s="336"/>
      <c r="C9" s="337"/>
      <c r="D9" s="337"/>
      <c r="E9" s="337"/>
      <c r="F9" s="337"/>
      <c r="G9" s="337"/>
      <c r="H9" s="337"/>
      <c r="I9" s="337"/>
      <c r="J9" s="337"/>
      <c r="K9" s="337"/>
      <c r="L9" s="337"/>
    </row>
    <row r="10" spans="1:12" ht="15" customHeight="1">
      <c r="A10" s="243" t="s">
        <v>43</v>
      </c>
      <c r="B10" s="338"/>
      <c r="C10" s="334">
        <v>10615</v>
      </c>
      <c r="D10" s="334">
        <v>76898</v>
      </c>
      <c r="E10" s="334">
        <v>329096185</v>
      </c>
      <c r="F10" s="334">
        <v>2901</v>
      </c>
      <c r="G10" s="334">
        <v>25676</v>
      </c>
      <c r="H10" s="334">
        <v>223146276</v>
      </c>
      <c r="I10" s="334">
        <v>7714</v>
      </c>
      <c r="J10" s="334">
        <v>51222</v>
      </c>
      <c r="K10" s="334">
        <v>105949909</v>
      </c>
      <c r="L10" s="245">
        <v>1458300</v>
      </c>
    </row>
    <row r="11" spans="1:12" ht="15" customHeight="1">
      <c r="A11" s="335"/>
      <c r="B11" s="336"/>
      <c r="C11" s="337"/>
      <c r="D11" s="337"/>
      <c r="E11" s="337"/>
      <c r="F11" s="337"/>
      <c r="G11" s="337"/>
      <c r="H11" s="337"/>
      <c r="I11" s="337"/>
      <c r="J11" s="337"/>
      <c r="K11" s="337"/>
      <c r="L11" s="337"/>
    </row>
    <row r="12" spans="1:12" ht="15" customHeight="1">
      <c r="A12" s="243" t="s">
        <v>44</v>
      </c>
      <c r="B12" s="338"/>
      <c r="C12" s="245">
        <v>1220</v>
      </c>
      <c r="D12" s="245">
        <v>7293</v>
      </c>
      <c r="E12" s="245">
        <v>17847541</v>
      </c>
      <c r="F12" s="245">
        <v>157</v>
      </c>
      <c r="G12" s="245">
        <v>939</v>
      </c>
      <c r="H12" s="245">
        <v>6335849</v>
      </c>
      <c r="I12" s="245">
        <v>1063</v>
      </c>
      <c r="J12" s="245">
        <v>6354</v>
      </c>
      <c r="K12" s="245">
        <v>11511692</v>
      </c>
      <c r="L12" s="245">
        <v>200440</v>
      </c>
    </row>
    <row r="13" spans="1:12" ht="15" customHeight="1">
      <c r="A13" s="339"/>
      <c r="B13" s="340"/>
      <c r="C13" s="245"/>
      <c r="D13" s="245"/>
      <c r="E13" s="245"/>
      <c r="F13" s="245"/>
      <c r="G13" s="245"/>
      <c r="H13" s="245"/>
      <c r="I13" s="245"/>
      <c r="J13" s="245"/>
      <c r="K13" s="245"/>
      <c r="L13" s="302"/>
    </row>
    <row r="14" spans="1:12" ht="15" customHeight="1">
      <c r="A14" s="243" t="s">
        <v>45</v>
      </c>
      <c r="B14" s="338"/>
      <c r="C14" s="245">
        <v>4978</v>
      </c>
      <c r="D14" s="245">
        <v>40701</v>
      </c>
      <c r="E14" s="245">
        <v>226281751</v>
      </c>
      <c r="F14" s="245">
        <v>1731</v>
      </c>
      <c r="G14" s="245">
        <v>17308</v>
      </c>
      <c r="H14" s="245">
        <v>174816365</v>
      </c>
      <c r="I14" s="245">
        <v>3247</v>
      </c>
      <c r="J14" s="245">
        <v>23393</v>
      </c>
      <c r="K14" s="245">
        <v>51465386</v>
      </c>
      <c r="L14" s="245">
        <v>605996</v>
      </c>
    </row>
    <row r="15" spans="1:12" ht="15" customHeight="1">
      <c r="A15" s="243" t="s">
        <v>46</v>
      </c>
      <c r="B15" s="338"/>
      <c r="C15" s="245">
        <v>775</v>
      </c>
      <c r="D15" s="245">
        <v>4209</v>
      </c>
      <c r="E15" s="245">
        <v>12515435</v>
      </c>
      <c r="F15" s="245">
        <v>181</v>
      </c>
      <c r="G15" s="245">
        <v>1315</v>
      </c>
      <c r="H15" s="245">
        <v>6932766</v>
      </c>
      <c r="I15" s="245">
        <v>594</v>
      </c>
      <c r="J15" s="245">
        <v>2894</v>
      </c>
      <c r="K15" s="245">
        <v>5582669</v>
      </c>
      <c r="L15" s="245">
        <v>105905</v>
      </c>
    </row>
    <row r="16" spans="1:12" ht="15" customHeight="1">
      <c r="A16" s="243" t="s">
        <v>47</v>
      </c>
      <c r="B16" s="338"/>
      <c r="C16" s="245">
        <v>1120</v>
      </c>
      <c r="D16" s="245">
        <v>7205</v>
      </c>
      <c r="E16" s="245">
        <v>19839736</v>
      </c>
      <c r="F16" s="245">
        <v>253</v>
      </c>
      <c r="G16" s="245">
        <v>1683</v>
      </c>
      <c r="H16" s="245">
        <v>9263300</v>
      </c>
      <c r="I16" s="245">
        <v>867</v>
      </c>
      <c r="J16" s="245">
        <v>5522</v>
      </c>
      <c r="K16" s="245">
        <v>10576436</v>
      </c>
      <c r="L16" s="245">
        <v>163951</v>
      </c>
    </row>
    <row r="17" spans="1:12" ht="15" customHeight="1">
      <c r="A17" s="243" t="s">
        <v>48</v>
      </c>
      <c r="B17" s="338"/>
      <c r="C17" s="245">
        <v>402</v>
      </c>
      <c r="D17" s="245">
        <v>1662</v>
      </c>
      <c r="E17" s="245">
        <v>2425482</v>
      </c>
      <c r="F17" s="245">
        <v>35</v>
      </c>
      <c r="G17" s="245">
        <v>135</v>
      </c>
      <c r="H17" s="245">
        <v>241034</v>
      </c>
      <c r="I17" s="245">
        <v>367</v>
      </c>
      <c r="J17" s="245">
        <v>1527</v>
      </c>
      <c r="K17" s="245">
        <v>2184448</v>
      </c>
      <c r="L17" s="245">
        <v>35812</v>
      </c>
    </row>
    <row r="18" spans="1:12" ht="15" customHeight="1">
      <c r="A18" s="243" t="s">
        <v>49</v>
      </c>
      <c r="B18" s="338"/>
      <c r="C18" s="245">
        <v>294</v>
      </c>
      <c r="D18" s="245">
        <v>1164</v>
      </c>
      <c r="E18" s="245">
        <v>1727621</v>
      </c>
      <c r="F18" s="245">
        <v>39</v>
      </c>
      <c r="G18" s="245">
        <v>268</v>
      </c>
      <c r="H18" s="245">
        <v>546941</v>
      </c>
      <c r="I18" s="245">
        <v>255</v>
      </c>
      <c r="J18" s="245">
        <v>896</v>
      </c>
      <c r="K18" s="245">
        <v>1180680</v>
      </c>
      <c r="L18" s="245">
        <v>16135</v>
      </c>
    </row>
    <row r="19" spans="1:12" ht="15" customHeight="1">
      <c r="A19" s="243" t="s">
        <v>50</v>
      </c>
      <c r="B19" s="338"/>
      <c r="C19" s="245">
        <v>705</v>
      </c>
      <c r="D19" s="245">
        <v>4058</v>
      </c>
      <c r="E19" s="245">
        <v>8394626</v>
      </c>
      <c r="F19" s="245">
        <v>157</v>
      </c>
      <c r="G19" s="245">
        <v>828</v>
      </c>
      <c r="H19" s="245">
        <v>1957110</v>
      </c>
      <c r="I19" s="245">
        <v>548</v>
      </c>
      <c r="J19" s="245">
        <v>3230</v>
      </c>
      <c r="K19" s="245">
        <v>6437516</v>
      </c>
      <c r="L19" s="245">
        <v>100490</v>
      </c>
    </row>
    <row r="20" spans="1:12" ht="15" customHeight="1">
      <c r="A20" s="243" t="s">
        <v>51</v>
      </c>
      <c r="B20" s="338"/>
      <c r="C20" s="245">
        <v>249</v>
      </c>
      <c r="D20" s="245">
        <v>1172</v>
      </c>
      <c r="E20" s="245">
        <v>2331653</v>
      </c>
      <c r="F20" s="245">
        <v>38</v>
      </c>
      <c r="G20" s="245">
        <v>161</v>
      </c>
      <c r="H20" s="245">
        <v>516568</v>
      </c>
      <c r="I20" s="245">
        <v>211</v>
      </c>
      <c r="J20" s="245">
        <v>1011</v>
      </c>
      <c r="K20" s="245">
        <v>1815085</v>
      </c>
      <c r="L20" s="245">
        <v>31767</v>
      </c>
    </row>
    <row r="21" spans="1:12" ht="15" customHeight="1">
      <c r="A21" s="243" t="s">
        <v>304</v>
      </c>
      <c r="B21" s="338"/>
      <c r="C21" s="245">
        <v>319</v>
      </c>
      <c r="D21" s="245">
        <v>2106</v>
      </c>
      <c r="E21" s="245">
        <v>4568354</v>
      </c>
      <c r="F21" s="245">
        <v>45</v>
      </c>
      <c r="G21" s="245">
        <v>204</v>
      </c>
      <c r="H21" s="245">
        <v>1091798</v>
      </c>
      <c r="I21" s="245">
        <v>274</v>
      </c>
      <c r="J21" s="245">
        <v>1902</v>
      </c>
      <c r="K21" s="245">
        <v>3476556</v>
      </c>
      <c r="L21" s="245">
        <v>63233</v>
      </c>
    </row>
    <row r="22" spans="1:12" ht="15" customHeight="1">
      <c r="A22" s="243" t="s">
        <v>62</v>
      </c>
      <c r="B22" s="338"/>
      <c r="C22" s="245">
        <v>872</v>
      </c>
      <c r="D22" s="245">
        <v>6550</v>
      </c>
      <c r="E22" s="245">
        <v>24939986</v>
      </c>
      <c r="F22" s="245">
        <v>192</v>
      </c>
      <c r="G22" s="245">
        <v>1709</v>
      </c>
      <c r="H22" s="245">
        <v>13727426</v>
      </c>
      <c r="I22" s="245">
        <v>680</v>
      </c>
      <c r="J22" s="245">
        <v>4841</v>
      </c>
      <c r="K22" s="245">
        <v>11212560</v>
      </c>
      <c r="L22" s="245">
        <v>142289</v>
      </c>
    </row>
    <row r="23" spans="1:12" ht="15" customHeight="1">
      <c r="A23" s="243" t="s">
        <v>63</v>
      </c>
      <c r="B23" s="338"/>
      <c r="C23" s="245">
        <v>409</v>
      </c>
      <c r="D23" s="245">
        <v>2678</v>
      </c>
      <c r="E23" s="245">
        <v>7975844</v>
      </c>
      <c r="F23" s="245">
        <v>103</v>
      </c>
      <c r="G23" s="245">
        <v>951</v>
      </c>
      <c r="H23" s="245">
        <v>5221715</v>
      </c>
      <c r="I23" s="245">
        <v>306</v>
      </c>
      <c r="J23" s="245">
        <v>1727</v>
      </c>
      <c r="K23" s="245">
        <v>2754129</v>
      </c>
      <c r="L23" s="245">
        <v>36036</v>
      </c>
    </row>
    <row r="24" spans="1:12" ht="15" customHeight="1">
      <c r="A24" s="243" t="s">
        <v>199</v>
      </c>
      <c r="B24" s="338"/>
      <c r="C24" s="245">
        <v>492</v>
      </c>
      <c r="D24" s="245">
        <v>5393</v>
      </c>
      <c r="E24" s="245">
        <v>18095697</v>
      </c>
      <c r="F24" s="245">
        <v>127</v>
      </c>
      <c r="G24" s="245">
        <v>1114</v>
      </c>
      <c r="H24" s="341">
        <v>8831253</v>
      </c>
      <c r="I24" s="245">
        <v>365</v>
      </c>
      <c r="J24" s="245">
        <v>4279</v>
      </c>
      <c r="K24" s="341">
        <v>9264444</v>
      </c>
      <c r="L24" s="245">
        <v>156686</v>
      </c>
    </row>
    <row r="25" spans="1:12" ht="15" customHeight="1">
      <c r="A25" s="342"/>
      <c r="B25" s="248"/>
      <c r="C25" s="249"/>
      <c r="D25" s="249"/>
      <c r="E25" s="249"/>
      <c r="F25" s="343"/>
      <c r="G25" s="343"/>
      <c r="H25" s="343"/>
      <c r="I25" s="343"/>
      <c r="J25" s="343"/>
      <c r="K25" s="343"/>
      <c r="L25" s="344"/>
    </row>
    <row r="26" spans="1:12" ht="15" customHeight="1">
      <c r="A26" s="243" t="s">
        <v>52</v>
      </c>
      <c r="B26" s="338"/>
      <c r="C26" s="245">
        <v>37</v>
      </c>
      <c r="D26" s="245">
        <v>692</v>
      </c>
      <c r="E26" s="245">
        <v>1660298</v>
      </c>
      <c r="F26" s="245">
        <v>8</v>
      </c>
      <c r="G26" s="245">
        <v>157</v>
      </c>
      <c r="H26" s="245">
        <v>545676</v>
      </c>
      <c r="I26" s="245">
        <v>29</v>
      </c>
      <c r="J26" s="245">
        <v>535</v>
      </c>
      <c r="K26" s="245">
        <v>1114622</v>
      </c>
      <c r="L26" s="245">
        <v>28873</v>
      </c>
    </row>
    <row r="27" spans="1:12" ht="15" customHeight="1">
      <c r="A27" s="342"/>
      <c r="B27" s="248" t="s">
        <v>53</v>
      </c>
      <c r="C27" s="249">
        <v>37</v>
      </c>
      <c r="D27" s="249">
        <v>692</v>
      </c>
      <c r="E27" s="249">
        <v>1660298</v>
      </c>
      <c r="F27" s="343">
        <v>8</v>
      </c>
      <c r="G27" s="343">
        <v>157</v>
      </c>
      <c r="H27" s="343">
        <v>545676</v>
      </c>
      <c r="I27" s="343">
        <v>29</v>
      </c>
      <c r="J27" s="343">
        <v>535</v>
      </c>
      <c r="K27" s="343">
        <v>1114622</v>
      </c>
      <c r="L27" s="249">
        <v>28873</v>
      </c>
    </row>
    <row r="28" spans="1:12" ht="15" customHeight="1">
      <c r="A28" s="342"/>
      <c r="B28" s="248"/>
      <c r="C28" s="249"/>
      <c r="D28" s="249"/>
      <c r="E28" s="249"/>
      <c r="F28" s="343"/>
      <c r="G28" s="343"/>
      <c r="H28" s="343"/>
      <c r="I28" s="343"/>
      <c r="J28" s="343"/>
      <c r="K28" s="343"/>
      <c r="L28" s="302"/>
    </row>
    <row r="29" spans="1:12" ht="15" customHeight="1">
      <c r="A29" s="243" t="s">
        <v>54</v>
      </c>
      <c r="B29" s="338"/>
      <c r="C29" s="245">
        <v>291</v>
      </c>
      <c r="D29" s="245">
        <v>2591</v>
      </c>
      <c r="E29" s="245">
        <v>7682628</v>
      </c>
      <c r="F29" s="245">
        <v>56</v>
      </c>
      <c r="G29" s="245">
        <v>387</v>
      </c>
      <c r="H29" s="245">
        <v>3796731</v>
      </c>
      <c r="I29" s="245">
        <v>235</v>
      </c>
      <c r="J29" s="245">
        <v>2204</v>
      </c>
      <c r="K29" s="245">
        <v>3885897</v>
      </c>
      <c r="L29" s="245">
        <v>71051</v>
      </c>
    </row>
    <row r="30" spans="1:12" ht="15" customHeight="1">
      <c r="A30" s="342"/>
      <c r="B30" s="248" t="s">
        <v>55</v>
      </c>
      <c r="C30" s="249">
        <v>171</v>
      </c>
      <c r="D30" s="249">
        <v>1896</v>
      </c>
      <c r="E30" s="343">
        <v>6419164</v>
      </c>
      <c r="F30" s="343">
        <v>31</v>
      </c>
      <c r="G30" s="343">
        <v>235</v>
      </c>
      <c r="H30" s="343">
        <v>3500324</v>
      </c>
      <c r="I30" s="343">
        <v>140</v>
      </c>
      <c r="J30" s="343">
        <v>1661</v>
      </c>
      <c r="K30" s="343">
        <v>2918840</v>
      </c>
      <c r="L30" s="249">
        <v>60781</v>
      </c>
    </row>
    <row r="31" spans="1:12" ht="15" customHeight="1">
      <c r="A31" s="342"/>
      <c r="B31" s="248" t="s">
        <v>56</v>
      </c>
      <c r="C31" s="249">
        <v>120</v>
      </c>
      <c r="D31" s="249">
        <v>695</v>
      </c>
      <c r="E31" s="249">
        <v>1263464</v>
      </c>
      <c r="F31" s="343">
        <v>25</v>
      </c>
      <c r="G31" s="343">
        <v>152</v>
      </c>
      <c r="H31" s="343">
        <v>296407</v>
      </c>
      <c r="I31" s="343">
        <v>95</v>
      </c>
      <c r="J31" s="343">
        <v>543</v>
      </c>
      <c r="K31" s="343">
        <v>967057</v>
      </c>
      <c r="L31" s="249">
        <v>10270</v>
      </c>
    </row>
    <row r="32" spans="1:12" ht="15" customHeight="1">
      <c r="A32" s="342"/>
      <c r="B32" s="248"/>
      <c r="C32" s="307"/>
      <c r="D32" s="307"/>
      <c r="E32" s="307"/>
      <c r="F32" s="345"/>
      <c r="G32" s="345"/>
      <c r="H32" s="345"/>
      <c r="I32" s="345"/>
      <c r="J32" s="345"/>
      <c r="K32" s="345"/>
      <c r="L32" s="249"/>
    </row>
    <row r="33" spans="1:12" ht="15" customHeight="1">
      <c r="A33" s="243" t="s">
        <v>57</v>
      </c>
      <c r="B33" s="338"/>
      <c r="C33" s="245">
        <v>332</v>
      </c>
      <c r="D33" s="245">
        <v>1545</v>
      </c>
      <c r="E33" s="245">
        <v>3760123</v>
      </c>
      <c r="F33" s="245">
        <v>34</v>
      </c>
      <c r="G33" s="245">
        <v>175</v>
      </c>
      <c r="H33" s="245">
        <v>1129750</v>
      </c>
      <c r="I33" s="245">
        <v>298</v>
      </c>
      <c r="J33" s="245">
        <v>1370</v>
      </c>
      <c r="K33" s="245">
        <v>2630373</v>
      </c>
      <c r="L33" s="245">
        <v>31463</v>
      </c>
    </row>
    <row r="34" spans="1:12" ht="15" customHeight="1">
      <c r="A34" s="346"/>
      <c r="B34" s="248" t="s">
        <v>58</v>
      </c>
      <c r="C34" s="249">
        <v>237</v>
      </c>
      <c r="D34" s="249">
        <v>1007</v>
      </c>
      <c r="E34" s="249">
        <v>2253111</v>
      </c>
      <c r="F34" s="249">
        <v>24</v>
      </c>
      <c r="G34" s="249">
        <v>100</v>
      </c>
      <c r="H34" s="249">
        <v>699302</v>
      </c>
      <c r="I34" s="249">
        <v>213</v>
      </c>
      <c r="J34" s="249">
        <v>907</v>
      </c>
      <c r="K34" s="249">
        <v>1553809</v>
      </c>
      <c r="L34" s="343">
        <v>22743</v>
      </c>
    </row>
    <row r="35" spans="1:12" ht="15" customHeight="1">
      <c r="A35" s="346"/>
      <c r="B35" s="347" t="s">
        <v>64</v>
      </c>
      <c r="C35" s="249">
        <v>95</v>
      </c>
      <c r="D35" s="249">
        <v>538</v>
      </c>
      <c r="E35" s="249">
        <v>1507012</v>
      </c>
      <c r="F35" s="343">
        <v>10</v>
      </c>
      <c r="G35" s="343">
        <v>75</v>
      </c>
      <c r="H35" s="343">
        <v>430448</v>
      </c>
      <c r="I35" s="343">
        <v>85</v>
      </c>
      <c r="J35" s="343">
        <v>463</v>
      </c>
      <c r="K35" s="343">
        <v>1076564</v>
      </c>
      <c r="L35" s="249">
        <v>8720</v>
      </c>
    </row>
    <row r="36" spans="1:12" ht="15" customHeight="1">
      <c r="A36" s="346"/>
      <c r="B36" s="248"/>
      <c r="C36" s="249"/>
      <c r="D36" s="249"/>
      <c r="E36" s="249"/>
      <c r="F36" s="343"/>
      <c r="G36" s="343"/>
      <c r="H36" s="343"/>
      <c r="I36" s="343"/>
      <c r="J36" s="343"/>
      <c r="K36" s="343"/>
      <c r="L36" s="343"/>
    </row>
    <row r="37" spans="1:12" ht="15" customHeight="1">
      <c r="A37" s="243" t="s">
        <v>59</v>
      </c>
      <c r="B37" s="338"/>
      <c r="C37" s="245">
        <v>143</v>
      </c>
      <c r="D37" s="245">
        <v>776</v>
      </c>
      <c r="E37" s="245">
        <v>1465978</v>
      </c>
      <c r="F37" s="245">
        <v>7</v>
      </c>
      <c r="G37" s="245">
        <v>25</v>
      </c>
      <c r="H37" s="341">
        <v>77599</v>
      </c>
      <c r="I37" s="245">
        <v>136</v>
      </c>
      <c r="J37" s="245">
        <v>751</v>
      </c>
      <c r="K37" s="341">
        <v>1388379</v>
      </c>
      <c r="L37" s="245">
        <v>30810</v>
      </c>
    </row>
    <row r="38" spans="1:12" ht="15" customHeight="1">
      <c r="A38" s="342"/>
      <c r="B38" s="248" t="s">
        <v>65</v>
      </c>
      <c r="C38" s="249">
        <v>143</v>
      </c>
      <c r="D38" s="249">
        <v>776</v>
      </c>
      <c r="E38" s="249">
        <v>1465978</v>
      </c>
      <c r="F38" s="343">
        <v>7</v>
      </c>
      <c r="G38" s="343">
        <v>25</v>
      </c>
      <c r="H38" s="343">
        <v>77599</v>
      </c>
      <c r="I38" s="343">
        <v>136</v>
      </c>
      <c r="J38" s="343">
        <v>751</v>
      </c>
      <c r="K38" s="343">
        <v>1388379</v>
      </c>
      <c r="L38" s="249">
        <v>30810</v>
      </c>
    </row>
    <row r="39" spans="1:12" ht="15" customHeight="1">
      <c r="A39" s="342"/>
      <c r="B39" s="248"/>
      <c r="C39" s="302"/>
      <c r="D39" s="302"/>
      <c r="E39" s="302"/>
      <c r="F39" s="302"/>
      <c r="G39" s="302"/>
      <c r="H39" s="302"/>
      <c r="I39" s="302"/>
      <c r="J39" s="302"/>
      <c r="K39" s="302"/>
      <c r="L39" s="249"/>
    </row>
    <row r="40" spans="1:12" ht="15" customHeight="1">
      <c r="A40" s="243" t="s">
        <v>5</v>
      </c>
      <c r="B40" s="338"/>
      <c r="C40" s="245">
        <v>417</v>
      </c>
      <c r="D40" s="245">
        <v>1689</v>
      </c>
      <c r="E40" s="245">
        <v>3278514</v>
      </c>
      <c r="F40" s="245">
        <v>52</v>
      </c>
      <c r="G40" s="245">
        <v>195</v>
      </c>
      <c r="H40" s="341">
        <v>786093</v>
      </c>
      <c r="I40" s="245">
        <v>365</v>
      </c>
      <c r="J40" s="245">
        <v>1494</v>
      </c>
      <c r="K40" s="341">
        <v>2492421</v>
      </c>
      <c r="L40" s="245">
        <v>38243</v>
      </c>
    </row>
    <row r="41" spans="1:12" ht="15" customHeight="1">
      <c r="A41" s="342"/>
      <c r="B41" s="248" t="s">
        <v>60</v>
      </c>
      <c r="C41" s="249">
        <v>142</v>
      </c>
      <c r="D41" s="249">
        <v>670</v>
      </c>
      <c r="E41" s="249">
        <v>1628098</v>
      </c>
      <c r="F41" s="343">
        <v>24</v>
      </c>
      <c r="G41" s="343">
        <v>105</v>
      </c>
      <c r="H41" s="343">
        <v>515396</v>
      </c>
      <c r="I41" s="343">
        <v>118</v>
      </c>
      <c r="J41" s="343">
        <v>565</v>
      </c>
      <c r="K41" s="343">
        <v>1112702</v>
      </c>
      <c r="L41" s="249">
        <v>19212</v>
      </c>
    </row>
    <row r="42" spans="1:13" ht="15" customHeight="1">
      <c r="A42" s="348"/>
      <c r="B42" s="258" t="s">
        <v>6</v>
      </c>
      <c r="C42" s="259">
        <v>275</v>
      </c>
      <c r="D42" s="259">
        <v>1019</v>
      </c>
      <c r="E42" s="259">
        <v>1650416</v>
      </c>
      <c r="F42" s="259">
        <v>28</v>
      </c>
      <c r="G42" s="259">
        <v>90</v>
      </c>
      <c r="H42" s="259">
        <v>270697</v>
      </c>
      <c r="I42" s="259">
        <v>247</v>
      </c>
      <c r="J42" s="259">
        <v>929</v>
      </c>
      <c r="K42" s="259">
        <v>1379719</v>
      </c>
      <c r="L42" s="259">
        <v>19031</v>
      </c>
      <c r="M42" s="52"/>
    </row>
    <row r="43" spans="1:12" ht="15" customHeight="1">
      <c r="A43" s="39" t="s">
        <v>277</v>
      </c>
      <c r="B43" s="39"/>
      <c r="C43" s="39"/>
      <c r="D43" s="39"/>
      <c r="E43" s="39"/>
      <c r="F43" s="39"/>
      <c r="G43" s="39"/>
      <c r="H43" s="39"/>
      <c r="I43" s="39"/>
      <c r="J43" s="39"/>
      <c r="K43" s="39"/>
      <c r="L43" s="47"/>
    </row>
    <row r="44" spans="1:12" ht="15" customHeight="1">
      <c r="A44" s="39"/>
      <c r="B44" s="39"/>
      <c r="C44" s="39"/>
      <c r="D44" s="39"/>
      <c r="E44" s="39"/>
      <c r="F44" s="39"/>
      <c r="G44" s="39"/>
      <c r="H44" s="39"/>
      <c r="I44" s="39"/>
      <c r="J44" s="39"/>
      <c r="K44" s="39"/>
      <c r="L44" s="47"/>
    </row>
    <row r="45" ht="15" customHeight="1"/>
    <row r="46" ht="15" customHeight="1"/>
  </sheetData>
  <sheetProtection/>
  <mergeCells count="36">
    <mergeCell ref="A37:B37"/>
    <mergeCell ref="A40:B40"/>
    <mergeCell ref="A22:B22"/>
    <mergeCell ref="A23:B23"/>
    <mergeCell ref="A24:B24"/>
    <mergeCell ref="A26:B26"/>
    <mergeCell ref="A29:B29"/>
    <mergeCell ref="A33:B33"/>
    <mergeCell ref="A16:B16"/>
    <mergeCell ref="A17:B17"/>
    <mergeCell ref="A18:B18"/>
    <mergeCell ref="A19:B19"/>
    <mergeCell ref="A20:B20"/>
    <mergeCell ref="A21:B21"/>
    <mergeCell ref="A8:B8"/>
    <mergeCell ref="A10:B10"/>
    <mergeCell ref="A12:B12"/>
    <mergeCell ref="A13:B13"/>
    <mergeCell ref="A14:B14"/>
    <mergeCell ref="A15:B15"/>
    <mergeCell ref="G6:G7"/>
    <mergeCell ref="H6:H7"/>
    <mergeCell ref="I6:I7"/>
    <mergeCell ref="J6:J7"/>
    <mergeCell ref="K6:K7"/>
    <mergeCell ref="L6:L7"/>
    <mergeCell ref="A2:L2"/>
    <mergeCell ref="A3:L3"/>
    <mergeCell ref="A5:B7"/>
    <mergeCell ref="C5:E5"/>
    <mergeCell ref="F5:H5"/>
    <mergeCell ref="I5:L5"/>
    <mergeCell ref="C6:C7"/>
    <mergeCell ref="D6:D7"/>
    <mergeCell ref="E6:E7"/>
    <mergeCell ref="F6:F7"/>
  </mergeCells>
  <printOptions horizontalCentered="1"/>
  <pageMargins left="0.5905511811023623" right="0.5905511811023623" top="0.7874015748031497" bottom="0.5905511811023623" header="0" footer="0"/>
  <pageSetup fitToHeight="1"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R94"/>
  <sheetViews>
    <sheetView tabSelected="1" zoomScaleSheetLayoutView="75" zoomScalePageLayoutView="0" workbookViewId="0" topLeftCell="A1">
      <selection activeCell="M54" sqref="M54"/>
    </sheetView>
  </sheetViews>
  <sheetFormatPr defaultColWidth="10.59765625" defaultRowHeight="15"/>
  <cols>
    <col min="1" max="1" width="19" style="7" customWidth="1"/>
    <col min="2" max="7" width="13.59765625" style="7" customWidth="1"/>
    <col min="8" max="8" width="7" style="7" customWidth="1"/>
    <col min="9" max="9" width="3.09765625" style="7" customWidth="1"/>
    <col min="10" max="11" width="3.09765625" style="13" customWidth="1"/>
    <col min="12" max="12" width="14.5" style="51" customWidth="1"/>
    <col min="13" max="14" width="13.8984375" style="7" customWidth="1"/>
    <col min="15" max="15" width="12.3984375" style="7" customWidth="1"/>
    <col min="16" max="16" width="13.5" style="11" customWidth="1"/>
    <col min="17" max="17" width="12.59765625" style="12" customWidth="1"/>
    <col min="18" max="18" width="12.8984375" style="7" customWidth="1"/>
    <col min="19" max="19" width="10.8984375" style="7" customWidth="1"/>
    <col min="20" max="20" width="12.3984375" style="7" customWidth="1"/>
    <col min="21" max="21" width="14.5" style="7" customWidth="1"/>
    <col min="22" max="22" width="10.59765625" style="7" customWidth="1"/>
    <col min="23" max="24" width="2.59765625" style="7" customWidth="1"/>
    <col min="25" max="16384" width="10.59765625" style="7" customWidth="1"/>
  </cols>
  <sheetData>
    <row r="1" spans="1:20" s="4" customFormat="1" ht="19.5" customHeight="1">
      <c r="A1" s="349" t="s">
        <v>229</v>
      </c>
      <c r="B1" s="349"/>
      <c r="C1" s="71"/>
      <c r="D1" s="71"/>
      <c r="E1" s="71"/>
      <c r="F1" s="71"/>
      <c r="G1" s="71"/>
      <c r="H1" s="71"/>
      <c r="I1" s="71"/>
      <c r="J1" s="350"/>
      <c r="K1" s="350"/>
      <c r="L1" s="351"/>
      <c r="M1" s="71"/>
      <c r="N1" s="71"/>
      <c r="O1" s="71"/>
      <c r="P1" s="73"/>
      <c r="Q1" s="72"/>
      <c r="R1" s="71"/>
      <c r="S1" s="71"/>
      <c r="T1" s="260" t="s">
        <v>230</v>
      </c>
    </row>
    <row r="2" spans="1:226" s="17" customFormat="1" ht="19.5" customHeight="1">
      <c r="A2" s="352" t="s">
        <v>231</v>
      </c>
      <c r="B2" s="352"/>
      <c r="C2" s="352"/>
      <c r="D2" s="352"/>
      <c r="E2" s="352"/>
      <c r="F2" s="352"/>
      <c r="G2" s="352"/>
      <c r="H2" s="353"/>
      <c r="I2" s="352" t="s">
        <v>171</v>
      </c>
      <c r="J2" s="352"/>
      <c r="K2" s="352"/>
      <c r="L2" s="352"/>
      <c r="M2" s="352"/>
      <c r="N2" s="352"/>
      <c r="O2" s="352"/>
      <c r="P2" s="352"/>
      <c r="Q2" s="352"/>
      <c r="R2" s="352"/>
      <c r="S2" s="352"/>
      <c r="T2" s="352"/>
      <c r="U2" s="16"/>
      <c r="V2" s="1"/>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row>
    <row r="3" spans="1:20" ht="18" customHeight="1">
      <c r="A3" s="39"/>
      <c r="B3" s="39"/>
      <c r="C3" s="224"/>
      <c r="D3" s="224"/>
      <c r="E3" s="224"/>
      <c r="F3" s="224"/>
      <c r="G3" s="39"/>
      <c r="H3" s="39"/>
      <c r="I3" s="39"/>
      <c r="J3" s="39"/>
      <c r="K3" s="39"/>
      <c r="L3" s="47"/>
      <c r="M3" s="39"/>
      <c r="N3" s="39"/>
      <c r="O3" s="39"/>
      <c r="P3" s="47"/>
      <c r="Q3" s="48"/>
      <c r="R3" s="39"/>
      <c r="S3" s="39"/>
      <c r="T3" s="39"/>
    </row>
    <row r="4" spans="1:20" ht="18" customHeight="1" thickBot="1">
      <c r="A4" s="39"/>
      <c r="B4" s="39"/>
      <c r="C4" s="224"/>
      <c r="D4" s="354" t="s">
        <v>232</v>
      </c>
      <c r="E4" s="354"/>
      <c r="F4" s="354"/>
      <c r="G4" s="354"/>
      <c r="H4" s="39"/>
      <c r="I4" s="39"/>
      <c r="J4" s="39"/>
      <c r="K4" s="39"/>
      <c r="L4" s="47"/>
      <c r="M4" s="39"/>
      <c r="N4" s="39"/>
      <c r="O4" s="39"/>
      <c r="P4" s="47"/>
      <c r="Q4" s="48"/>
      <c r="R4" s="39"/>
      <c r="S4" s="354" t="s">
        <v>10</v>
      </c>
      <c r="T4" s="354"/>
    </row>
    <row r="5" spans="1:20" ht="21.75" customHeight="1">
      <c r="A5" s="355" t="s">
        <v>233</v>
      </c>
      <c r="B5" s="356" t="s">
        <v>234</v>
      </c>
      <c r="C5" s="355" t="s">
        <v>235</v>
      </c>
      <c r="D5" s="269" t="s">
        <v>236</v>
      </c>
      <c r="E5" s="269" t="s">
        <v>332</v>
      </c>
      <c r="F5" s="357" t="s">
        <v>333</v>
      </c>
      <c r="G5" s="268" t="s">
        <v>237</v>
      </c>
      <c r="H5" s="223"/>
      <c r="I5" s="358" t="s">
        <v>334</v>
      </c>
      <c r="J5" s="358"/>
      <c r="K5" s="358"/>
      <c r="L5" s="359"/>
      <c r="M5" s="229" t="s">
        <v>11</v>
      </c>
      <c r="N5" s="360" t="s">
        <v>12</v>
      </c>
      <c r="O5" s="360" t="s">
        <v>13</v>
      </c>
      <c r="P5" s="361" t="s">
        <v>14</v>
      </c>
      <c r="Q5" s="362" t="s">
        <v>15</v>
      </c>
      <c r="R5" s="360" t="s">
        <v>16</v>
      </c>
      <c r="S5" s="360" t="s">
        <v>17</v>
      </c>
      <c r="T5" s="363" t="s">
        <v>18</v>
      </c>
    </row>
    <row r="6" spans="1:20" ht="21.75" customHeight="1">
      <c r="A6" s="238"/>
      <c r="B6" s="287"/>
      <c r="C6" s="238"/>
      <c r="D6" s="294"/>
      <c r="E6" s="294"/>
      <c r="F6" s="238"/>
      <c r="G6" s="293"/>
      <c r="H6" s="271"/>
      <c r="I6" s="364"/>
      <c r="J6" s="364"/>
      <c r="K6" s="364"/>
      <c r="L6" s="365"/>
      <c r="M6" s="238"/>
      <c r="N6" s="287"/>
      <c r="O6" s="287"/>
      <c r="P6" s="366"/>
      <c r="Q6" s="367"/>
      <c r="R6" s="287"/>
      <c r="S6" s="287"/>
      <c r="T6" s="368"/>
    </row>
    <row r="7" spans="1:20" ht="21.75" customHeight="1">
      <c r="A7" s="369" t="s">
        <v>335</v>
      </c>
      <c r="B7" s="249">
        <v>47</v>
      </c>
      <c r="C7" s="249">
        <v>162543</v>
      </c>
      <c r="D7" s="249">
        <v>5612</v>
      </c>
      <c r="E7" s="249">
        <v>17644</v>
      </c>
      <c r="F7" s="249">
        <v>2784</v>
      </c>
      <c r="G7" s="249">
        <v>8302</v>
      </c>
      <c r="H7" s="370"/>
      <c r="I7" s="218" t="s">
        <v>202</v>
      </c>
      <c r="J7" s="219"/>
      <c r="K7" s="219"/>
      <c r="L7" s="220"/>
      <c r="M7" s="28">
        <v>26674240</v>
      </c>
      <c r="N7" s="29">
        <v>10637468</v>
      </c>
      <c r="O7" s="29">
        <v>3988827</v>
      </c>
      <c r="P7" s="29">
        <v>6435355</v>
      </c>
      <c r="Q7" s="29">
        <v>1853565</v>
      </c>
      <c r="R7" s="29">
        <v>2717209</v>
      </c>
      <c r="S7" s="29">
        <v>701593</v>
      </c>
      <c r="T7" s="29">
        <v>340223</v>
      </c>
    </row>
    <row r="8" spans="1:20" ht="21.75" customHeight="1">
      <c r="A8" s="371" t="s">
        <v>305</v>
      </c>
      <c r="B8" s="249">
        <v>48</v>
      </c>
      <c r="C8" s="249">
        <v>162975</v>
      </c>
      <c r="D8" s="249">
        <v>5468</v>
      </c>
      <c r="E8" s="249">
        <v>17183</v>
      </c>
      <c r="F8" s="249">
        <v>2499</v>
      </c>
      <c r="G8" s="249">
        <v>8114</v>
      </c>
      <c r="H8" s="370"/>
      <c r="I8" s="218" t="s">
        <v>203</v>
      </c>
      <c r="J8" s="219"/>
      <c r="K8" s="219"/>
      <c r="L8" s="220"/>
      <c r="M8" s="28">
        <v>26099292</v>
      </c>
      <c r="N8" s="29">
        <v>9637029</v>
      </c>
      <c r="O8" s="29">
        <v>4691038</v>
      </c>
      <c r="P8" s="29">
        <v>6709713</v>
      </c>
      <c r="Q8" s="29">
        <v>593305</v>
      </c>
      <c r="R8" s="29">
        <v>3031277</v>
      </c>
      <c r="S8" s="29">
        <v>486652</v>
      </c>
      <c r="T8" s="29">
        <v>950280</v>
      </c>
    </row>
    <row r="9" spans="1:25" ht="21.75" customHeight="1">
      <c r="A9" s="371" t="s">
        <v>239</v>
      </c>
      <c r="B9" s="249">
        <v>50</v>
      </c>
      <c r="C9" s="249">
        <v>167730</v>
      </c>
      <c r="D9" s="249">
        <v>5585</v>
      </c>
      <c r="E9" s="249">
        <v>17618</v>
      </c>
      <c r="F9" s="249">
        <v>1840</v>
      </c>
      <c r="G9" s="249">
        <v>7867</v>
      </c>
      <c r="H9" s="370"/>
      <c r="I9" s="372" t="s">
        <v>204</v>
      </c>
      <c r="J9" s="373"/>
      <c r="K9" s="373"/>
      <c r="L9" s="374"/>
      <c r="M9" s="375">
        <v>24246383</v>
      </c>
      <c r="N9" s="376">
        <f>N11+N13+N21+N23+N25+N27+N29+N35+N37+N40</f>
        <v>8819138</v>
      </c>
      <c r="O9" s="376">
        <f>O11+O13+O21+O23+O25+O27+O29+O37+O40</f>
        <v>4905526</v>
      </c>
      <c r="P9" s="376">
        <f>P11+P13+P21+P23+P25+P27+P29+P37+P40</f>
        <v>5985428</v>
      </c>
      <c r="Q9" s="376">
        <f>Q11+Q13+Q25+Q27+Q29+Q40</f>
        <v>899113</v>
      </c>
      <c r="R9" s="376">
        <f>R11+R13+R25+R27+R29+R37+R40</f>
        <v>2213124</v>
      </c>
      <c r="S9" s="376">
        <f>S11+S13+S21+S23+S25+S27+S29+S37+S40</f>
        <v>475897</v>
      </c>
      <c r="T9" s="376">
        <f>T11+T13+T25+T27+T29+T37</f>
        <v>948161</v>
      </c>
      <c r="W9" s="217"/>
      <c r="X9" s="217"/>
      <c r="Y9" s="217"/>
    </row>
    <row r="10" spans="1:20" ht="21.75" customHeight="1">
      <c r="A10" s="371" t="s">
        <v>306</v>
      </c>
      <c r="B10" s="35">
        <v>50</v>
      </c>
      <c r="C10" s="36">
        <v>167870</v>
      </c>
      <c r="D10" s="36">
        <v>5274</v>
      </c>
      <c r="E10" s="36">
        <v>16823</v>
      </c>
      <c r="F10" s="36">
        <v>1792</v>
      </c>
      <c r="G10" s="36">
        <v>7592</v>
      </c>
      <c r="H10" s="370"/>
      <c r="I10" s="31"/>
      <c r="J10" s="31"/>
      <c r="K10" s="31"/>
      <c r="L10" s="34"/>
      <c r="M10" s="35"/>
      <c r="N10" s="36"/>
      <c r="O10" s="36"/>
      <c r="P10" s="36"/>
      <c r="Q10" s="36"/>
      <c r="R10" s="36"/>
      <c r="S10" s="36"/>
      <c r="T10" s="36"/>
    </row>
    <row r="11" spans="1:21" ht="21.75" customHeight="1">
      <c r="A11" s="377" t="s">
        <v>307</v>
      </c>
      <c r="B11" s="375">
        <v>50</v>
      </c>
      <c r="C11" s="378">
        <v>166601</v>
      </c>
      <c r="D11" s="378">
        <v>4901</v>
      </c>
      <c r="E11" s="378">
        <v>15796</v>
      </c>
      <c r="F11" s="378">
        <v>1751</v>
      </c>
      <c r="G11" s="378">
        <v>7398</v>
      </c>
      <c r="H11" s="379"/>
      <c r="I11" s="30" t="s">
        <v>205</v>
      </c>
      <c r="J11" s="210" t="s">
        <v>19</v>
      </c>
      <c r="K11" s="210"/>
      <c r="L11" s="216"/>
      <c r="M11" s="35">
        <f>SUM(N11:T11)</f>
        <v>151736</v>
      </c>
      <c r="N11" s="36">
        <v>111174</v>
      </c>
      <c r="O11" s="36">
        <v>14279</v>
      </c>
      <c r="P11" s="36">
        <v>22912</v>
      </c>
      <c r="Q11" s="33">
        <v>586</v>
      </c>
      <c r="R11" s="33">
        <v>402</v>
      </c>
      <c r="S11" s="33">
        <v>869</v>
      </c>
      <c r="T11" s="33">
        <v>1514</v>
      </c>
      <c r="U11" s="50"/>
    </row>
    <row r="12" spans="1:21" ht="21.75" customHeight="1">
      <c r="A12" s="37"/>
      <c r="B12" s="380"/>
      <c r="C12" s="376"/>
      <c r="D12" s="381"/>
      <c r="E12" s="381"/>
      <c r="F12" s="381"/>
      <c r="G12" s="381"/>
      <c r="H12" s="31"/>
      <c r="I12" s="37"/>
      <c r="J12" s="31"/>
      <c r="K12" s="31"/>
      <c r="L12" s="34"/>
      <c r="M12" s="120"/>
      <c r="N12" s="120"/>
      <c r="O12" s="120"/>
      <c r="P12" s="120"/>
      <c r="Q12" s="120"/>
      <c r="R12" s="120"/>
      <c r="S12" s="120"/>
      <c r="T12" s="120"/>
      <c r="U12" s="50"/>
    </row>
    <row r="13" spans="1:21" ht="21.75" customHeight="1">
      <c r="A13" s="382" t="s">
        <v>308</v>
      </c>
      <c r="B13" s="383">
        <v>50</v>
      </c>
      <c r="C13" s="381">
        <v>14966</v>
      </c>
      <c r="D13" s="381">
        <v>492</v>
      </c>
      <c r="E13" s="381">
        <v>1554</v>
      </c>
      <c r="F13" s="381">
        <v>161</v>
      </c>
      <c r="G13" s="381">
        <v>715</v>
      </c>
      <c r="H13" s="370"/>
      <c r="I13" s="30" t="s">
        <v>206</v>
      </c>
      <c r="J13" s="210" t="s">
        <v>207</v>
      </c>
      <c r="K13" s="210"/>
      <c r="L13" s="216"/>
      <c r="M13" s="32">
        <v>1828190</v>
      </c>
      <c r="N13" s="33">
        <v>232237</v>
      </c>
      <c r="O13" s="33">
        <v>572740</v>
      </c>
      <c r="P13" s="33">
        <v>192769</v>
      </c>
      <c r="Q13" s="33">
        <v>300</v>
      </c>
      <c r="R13" s="33">
        <v>824800</v>
      </c>
      <c r="S13" s="33">
        <v>1318</v>
      </c>
      <c r="T13" s="33">
        <v>4026</v>
      </c>
      <c r="U13" s="50"/>
    </row>
    <row r="14" spans="1:21" ht="21.75" customHeight="1">
      <c r="A14" s="384" t="s">
        <v>241</v>
      </c>
      <c r="B14" s="383">
        <v>49</v>
      </c>
      <c r="C14" s="381">
        <v>12843</v>
      </c>
      <c r="D14" s="381">
        <v>331</v>
      </c>
      <c r="E14" s="381">
        <v>1134</v>
      </c>
      <c r="F14" s="381">
        <v>134</v>
      </c>
      <c r="G14" s="381">
        <v>495</v>
      </c>
      <c r="H14" s="370"/>
      <c r="I14" s="31"/>
      <c r="J14" s="31" t="s">
        <v>7</v>
      </c>
      <c r="K14" s="210" t="s">
        <v>20</v>
      </c>
      <c r="L14" s="216"/>
      <c r="M14" s="33">
        <f aca="true" t="shared" si="0" ref="M14:M19">SUM(N14:T14)</f>
        <v>2900</v>
      </c>
      <c r="N14" s="33">
        <v>900</v>
      </c>
      <c r="O14" s="33" t="s">
        <v>208</v>
      </c>
      <c r="P14" s="33" t="s">
        <v>208</v>
      </c>
      <c r="Q14" s="33" t="s">
        <v>208</v>
      </c>
      <c r="R14" s="33">
        <v>2000</v>
      </c>
      <c r="S14" s="33" t="s">
        <v>208</v>
      </c>
      <c r="T14" s="33" t="s">
        <v>208</v>
      </c>
      <c r="U14" s="50"/>
    </row>
    <row r="15" spans="1:21" ht="21.75" customHeight="1">
      <c r="A15" s="384" t="s">
        <v>242</v>
      </c>
      <c r="B15" s="383">
        <v>49</v>
      </c>
      <c r="C15" s="381">
        <v>13581</v>
      </c>
      <c r="D15" s="381">
        <v>374</v>
      </c>
      <c r="E15" s="381">
        <v>1382</v>
      </c>
      <c r="F15" s="381">
        <v>121</v>
      </c>
      <c r="G15" s="381">
        <v>670</v>
      </c>
      <c r="H15" s="370"/>
      <c r="I15" s="31"/>
      <c r="J15" s="31" t="s">
        <v>8</v>
      </c>
      <c r="K15" s="210" t="s">
        <v>21</v>
      </c>
      <c r="L15" s="216"/>
      <c r="M15" s="35">
        <f t="shared" si="0"/>
        <v>31300</v>
      </c>
      <c r="N15" s="33" t="s">
        <v>208</v>
      </c>
      <c r="O15" s="33" t="s">
        <v>208</v>
      </c>
      <c r="P15" s="33" t="s">
        <v>208</v>
      </c>
      <c r="Q15" s="33" t="s">
        <v>208</v>
      </c>
      <c r="R15" s="33">
        <v>31300</v>
      </c>
      <c r="S15" s="33" t="s">
        <v>208</v>
      </c>
      <c r="T15" s="33" t="s">
        <v>208</v>
      </c>
      <c r="U15" s="50"/>
    </row>
    <row r="16" spans="1:21" ht="21.75" customHeight="1">
      <c r="A16" s="384" t="s">
        <v>243</v>
      </c>
      <c r="B16" s="383">
        <v>49</v>
      </c>
      <c r="C16" s="381">
        <v>13165</v>
      </c>
      <c r="D16" s="381">
        <v>392</v>
      </c>
      <c r="E16" s="381">
        <v>1427</v>
      </c>
      <c r="F16" s="381">
        <v>121</v>
      </c>
      <c r="G16" s="381">
        <v>568</v>
      </c>
      <c r="H16" s="370"/>
      <c r="I16" s="31"/>
      <c r="J16" s="31" t="s">
        <v>9</v>
      </c>
      <c r="K16" s="210" t="s">
        <v>209</v>
      </c>
      <c r="L16" s="216"/>
      <c r="M16" s="33">
        <f t="shared" si="0"/>
        <v>100</v>
      </c>
      <c r="N16" s="33" t="s">
        <v>208</v>
      </c>
      <c r="O16" s="33" t="s">
        <v>208</v>
      </c>
      <c r="P16" s="33" t="s">
        <v>208</v>
      </c>
      <c r="Q16" s="33" t="s">
        <v>208</v>
      </c>
      <c r="R16" s="33" t="s">
        <v>208</v>
      </c>
      <c r="S16" s="33" t="s">
        <v>208</v>
      </c>
      <c r="T16" s="33">
        <v>100</v>
      </c>
      <c r="U16" s="50"/>
    </row>
    <row r="17" spans="1:21" ht="21.75" customHeight="1">
      <c r="A17" s="382"/>
      <c r="B17" s="383"/>
      <c r="C17" s="36"/>
      <c r="D17" s="249"/>
      <c r="E17" s="249"/>
      <c r="F17" s="249" t="s">
        <v>244</v>
      </c>
      <c r="G17" s="249"/>
      <c r="H17" s="382"/>
      <c r="I17" s="31"/>
      <c r="J17" s="31" t="s">
        <v>210</v>
      </c>
      <c r="K17" s="210" t="s">
        <v>22</v>
      </c>
      <c r="L17" s="216"/>
      <c r="M17" s="35">
        <f t="shared" si="0"/>
        <v>1781651</v>
      </c>
      <c r="N17" s="36">
        <v>219466</v>
      </c>
      <c r="O17" s="33">
        <v>572372</v>
      </c>
      <c r="P17" s="33">
        <v>192769</v>
      </c>
      <c r="Q17" s="33">
        <v>300</v>
      </c>
      <c r="R17" s="33">
        <v>791500</v>
      </c>
      <c r="S17" s="33">
        <v>1318</v>
      </c>
      <c r="T17" s="33">
        <v>3926</v>
      </c>
      <c r="U17" s="50"/>
    </row>
    <row r="18" spans="1:21" ht="21.75" customHeight="1">
      <c r="A18" s="384" t="s">
        <v>245</v>
      </c>
      <c r="B18" s="383">
        <v>49</v>
      </c>
      <c r="C18" s="381">
        <v>13633</v>
      </c>
      <c r="D18" s="381">
        <v>410</v>
      </c>
      <c r="E18" s="381">
        <v>1343</v>
      </c>
      <c r="F18" s="381">
        <v>150</v>
      </c>
      <c r="G18" s="381">
        <v>593</v>
      </c>
      <c r="H18" s="370"/>
      <c r="I18" s="31"/>
      <c r="J18" s="31" t="s">
        <v>211</v>
      </c>
      <c r="K18" s="210" t="s">
        <v>23</v>
      </c>
      <c r="L18" s="216"/>
      <c r="M18" s="35">
        <f t="shared" si="0"/>
        <v>10749</v>
      </c>
      <c r="N18" s="36">
        <v>10381</v>
      </c>
      <c r="O18" s="33">
        <v>368</v>
      </c>
      <c r="P18" s="33" t="s">
        <v>208</v>
      </c>
      <c r="Q18" s="33" t="s">
        <v>208</v>
      </c>
      <c r="R18" s="33" t="s">
        <v>208</v>
      </c>
      <c r="S18" s="33" t="s">
        <v>208</v>
      </c>
      <c r="T18" s="33" t="s">
        <v>208</v>
      </c>
      <c r="U18" s="50"/>
    </row>
    <row r="19" spans="1:21" ht="21.75" customHeight="1">
      <c r="A19" s="384" t="s">
        <v>246</v>
      </c>
      <c r="B19" s="383">
        <v>49</v>
      </c>
      <c r="C19" s="381">
        <v>13431</v>
      </c>
      <c r="D19" s="381">
        <v>458</v>
      </c>
      <c r="E19" s="381">
        <v>1302</v>
      </c>
      <c r="F19" s="381">
        <v>157</v>
      </c>
      <c r="G19" s="381">
        <v>564</v>
      </c>
      <c r="H19" s="370"/>
      <c r="I19" s="31"/>
      <c r="J19" s="31" t="s">
        <v>212</v>
      </c>
      <c r="K19" s="210" t="s">
        <v>24</v>
      </c>
      <c r="L19" s="216"/>
      <c r="M19" s="385">
        <f t="shared" si="0"/>
        <v>1490</v>
      </c>
      <c r="N19" s="33">
        <v>1490</v>
      </c>
      <c r="O19" s="33" t="s">
        <v>208</v>
      </c>
      <c r="P19" s="33" t="s">
        <v>208</v>
      </c>
      <c r="Q19" s="33" t="s">
        <v>208</v>
      </c>
      <c r="R19" s="33" t="s">
        <v>208</v>
      </c>
      <c r="S19" s="33" t="s">
        <v>208</v>
      </c>
      <c r="T19" s="33" t="s">
        <v>208</v>
      </c>
      <c r="U19" s="50"/>
    </row>
    <row r="20" spans="1:21" ht="21.75" customHeight="1">
      <c r="A20" s="384" t="s">
        <v>247</v>
      </c>
      <c r="B20" s="383">
        <v>49</v>
      </c>
      <c r="C20" s="381">
        <v>14117</v>
      </c>
      <c r="D20" s="381">
        <v>405</v>
      </c>
      <c r="E20" s="381">
        <v>1422</v>
      </c>
      <c r="F20" s="381">
        <v>147</v>
      </c>
      <c r="G20" s="381">
        <v>662</v>
      </c>
      <c r="H20" s="370"/>
      <c r="I20" s="31"/>
      <c r="J20" s="31"/>
      <c r="K20" s="210"/>
      <c r="L20" s="216"/>
      <c r="M20" s="32"/>
      <c r="N20" s="33"/>
      <c r="O20" s="33"/>
      <c r="P20" s="33"/>
      <c r="Q20" s="33"/>
      <c r="R20" s="33"/>
      <c r="S20" s="33"/>
      <c r="T20" s="33"/>
      <c r="U20" s="50"/>
    </row>
    <row r="21" spans="1:21" ht="21.75" customHeight="1">
      <c r="A21" s="384" t="s">
        <v>248</v>
      </c>
      <c r="B21" s="383">
        <v>49</v>
      </c>
      <c r="C21" s="381">
        <v>13514</v>
      </c>
      <c r="D21" s="381">
        <v>281</v>
      </c>
      <c r="E21" s="381">
        <v>995</v>
      </c>
      <c r="F21" s="381">
        <v>131</v>
      </c>
      <c r="G21" s="381">
        <v>552</v>
      </c>
      <c r="H21" s="370"/>
      <c r="I21" s="30" t="s">
        <v>213</v>
      </c>
      <c r="J21" s="210" t="s">
        <v>214</v>
      </c>
      <c r="K21" s="210"/>
      <c r="L21" s="216"/>
      <c r="M21" s="35">
        <f>SUM(N21:T21)</f>
        <v>8453</v>
      </c>
      <c r="N21" s="36">
        <v>6966</v>
      </c>
      <c r="O21" s="33">
        <v>100</v>
      </c>
      <c r="P21" s="33">
        <v>1381</v>
      </c>
      <c r="Q21" s="33" t="s">
        <v>208</v>
      </c>
      <c r="R21" s="33" t="s">
        <v>208</v>
      </c>
      <c r="S21" s="33">
        <v>6</v>
      </c>
      <c r="T21" s="33" t="s">
        <v>208</v>
      </c>
      <c r="U21" s="50"/>
    </row>
    <row r="22" spans="1:21" ht="21.75" customHeight="1">
      <c r="A22" s="382"/>
      <c r="B22" s="383"/>
      <c r="C22" s="36"/>
      <c r="D22" s="381"/>
      <c r="E22" s="249"/>
      <c r="F22" s="249"/>
      <c r="G22" s="249"/>
      <c r="H22" s="382"/>
      <c r="I22" s="31"/>
      <c r="J22" s="31"/>
      <c r="K22" s="210"/>
      <c r="L22" s="216"/>
      <c r="M22" s="32"/>
      <c r="N22" s="33"/>
      <c r="O22" s="33"/>
      <c r="P22" s="33"/>
      <c r="Q22" s="33"/>
      <c r="R22" s="33"/>
      <c r="S22" s="33"/>
      <c r="T22" s="33"/>
      <c r="U22" s="50"/>
    </row>
    <row r="23" spans="1:21" ht="21.75" customHeight="1">
      <c r="A23" s="384" t="s">
        <v>249</v>
      </c>
      <c r="B23" s="383">
        <v>49</v>
      </c>
      <c r="C23" s="381">
        <v>12714</v>
      </c>
      <c r="D23" s="381">
        <v>302</v>
      </c>
      <c r="E23" s="381">
        <v>1124</v>
      </c>
      <c r="F23" s="381">
        <v>163</v>
      </c>
      <c r="G23" s="381">
        <v>557</v>
      </c>
      <c r="H23" s="370"/>
      <c r="I23" s="30" t="s">
        <v>215</v>
      </c>
      <c r="J23" s="210" t="s">
        <v>216</v>
      </c>
      <c r="K23" s="210"/>
      <c r="L23" s="216"/>
      <c r="M23" s="35">
        <f>SUM(N23:T23)</f>
        <v>40070</v>
      </c>
      <c r="N23" s="36">
        <v>35151</v>
      </c>
      <c r="O23" s="33">
        <v>651</v>
      </c>
      <c r="P23" s="33">
        <v>4260</v>
      </c>
      <c r="Q23" s="33" t="s">
        <v>208</v>
      </c>
      <c r="R23" s="33" t="s">
        <v>208</v>
      </c>
      <c r="S23" s="33">
        <v>8</v>
      </c>
      <c r="T23" s="33" t="s">
        <v>208</v>
      </c>
      <c r="U23" s="50"/>
    </row>
    <row r="24" spans="1:21" ht="21.75" customHeight="1">
      <c r="A24" s="384" t="s">
        <v>310</v>
      </c>
      <c r="B24" s="383">
        <v>50</v>
      </c>
      <c r="C24" s="381">
        <v>13478</v>
      </c>
      <c r="D24" s="381">
        <v>428</v>
      </c>
      <c r="E24" s="381">
        <v>1318</v>
      </c>
      <c r="F24" s="381">
        <v>146</v>
      </c>
      <c r="G24" s="381">
        <v>582</v>
      </c>
      <c r="H24" s="370"/>
      <c r="I24" s="31"/>
      <c r="J24" s="31"/>
      <c r="K24" s="31"/>
      <c r="L24" s="34"/>
      <c r="M24" s="35"/>
      <c r="N24" s="36"/>
      <c r="O24" s="36"/>
      <c r="P24" s="36"/>
      <c r="Q24" s="36"/>
      <c r="R24" s="33"/>
      <c r="S24" s="36"/>
      <c r="T24" s="33"/>
      <c r="U24" s="50"/>
    </row>
    <row r="25" spans="1:21" ht="21.75" customHeight="1">
      <c r="A25" s="384" t="s">
        <v>311</v>
      </c>
      <c r="B25" s="383">
        <v>50</v>
      </c>
      <c r="C25" s="381">
        <v>14275</v>
      </c>
      <c r="D25" s="381">
        <v>508</v>
      </c>
      <c r="E25" s="381">
        <v>1457</v>
      </c>
      <c r="F25" s="381">
        <v>164</v>
      </c>
      <c r="G25" s="381">
        <v>611</v>
      </c>
      <c r="H25" s="370"/>
      <c r="I25" s="30" t="s">
        <v>217</v>
      </c>
      <c r="J25" s="210" t="s">
        <v>25</v>
      </c>
      <c r="K25" s="210"/>
      <c r="L25" s="216"/>
      <c r="M25" s="32">
        <f>SUM(N25:T25)</f>
        <v>76585</v>
      </c>
      <c r="N25" s="33">
        <v>25603</v>
      </c>
      <c r="O25" s="33">
        <v>4679</v>
      </c>
      <c r="P25" s="33">
        <v>23649</v>
      </c>
      <c r="Q25" s="33">
        <v>5</v>
      </c>
      <c r="R25" s="33">
        <v>21733</v>
      </c>
      <c r="S25" s="33">
        <v>709</v>
      </c>
      <c r="T25" s="33">
        <v>207</v>
      </c>
      <c r="U25" s="50"/>
    </row>
    <row r="26" spans="1:21" ht="21.75" customHeight="1">
      <c r="A26" s="386" t="s">
        <v>312</v>
      </c>
      <c r="B26" s="387">
        <v>50</v>
      </c>
      <c r="C26" s="388">
        <v>16885</v>
      </c>
      <c r="D26" s="388">
        <v>520</v>
      </c>
      <c r="E26" s="388">
        <v>1338</v>
      </c>
      <c r="F26" s="388">
        <v>156</v>
      </c>
      <c r="G26" s="388">
        <v>830</v>
      </c>
      <c r="H26" s="370"/>
      <c r="I26" s="37"/>
      <c r="J26" s="31"/>
      <c r="K26" s="210"/>
      <c r="L26" s="216"/>
      <c r="M26" s="32"/>
      <c r="N26" s="33"/>
      <c r="O26" s="33"/>
      <c r="P26" s="33"/>
      <c r="Q26" s="33"/>
      <c r="R26" s="33"/>
      <c r="S26" s="33"/>
      <c r="T26" s="33"/>
      <c r="U26" s="50"/>
    </row>
    <row r="27" spans="1:21" ht="21.75" customHeight="1">
      <c r="A27" s="389"/>
      <c r="B27" s="390"/>
      <c r="C27" s="390" t="s">
        <v>250</v>
      </c>
      <c r="D27" s="390"/>
      <c r="E27" s="390"/>
      <c r="F27" s="390"/>
      <c r="G27" s="390" t="s">
        <v>250</v>
      </c>
      <c r="H27" s="40"/>
      <c r="I27" s="30" t="s">
        <v>218</v>
      </c>
      <c r="J27" s="210" t="s">
        <v>219</v>
      </c>
      <c r="K27" s="210"/>
      <c r="L27" s="216"/>
      <c r="M27" s="35">
        <f>SUM(N27:T27)</f>
        <v>2277987</v>
      </c>
      <c r="N27" s="36">
        <v>1557826</v>
      </c>
      <c r="O27" s="36">
        <v>253341</v>
      </c>
      <c r="P27" s="33">
        <v>312343</v>
      </c>
      <c r="Q27" s="33">
        <v>3719</v>
      </c>
      <c r="R27" s="33">
        <v>8589</v>
      </c>
      <c r="S27" s="33">
        <v>6689</v>
      </c>
      <c r="T27" s="33">
        <v>135480</v>
      </c>
      <c r="U27" s="50"/>
    </row>
    <row r="28" spans="1:21" ht="21.75" customHeight="1" thickBot="1">
      <c r="A28" s="384"/>
      <c r="B28" s="384"/>
      <c r="C28" s="390"/>
      <c r="D28" s="390"/>
      <c r="E28" s="390"/>
      <c r="F28" s="390"/>
      <c r="G28" s="390"/>
      <c r="H28" s="39"/>
      <c r="I28" s="37"/>
      <c r="J28" s="31"/>
      <c r="K28" s="31"/>
      <c r="L28" s="38"/>
      <c r="M28" s="35"/>
      <c r="N28" s="36"/>
      <c r="O28" s="36"/>
      <c r="P28" s="36"/>
      <c r="Q28" s="33"/>
      <c r="R28" s="33"/>
      <c r="S28" s="36"/>
      <c r="T28" s="33"/>
      <c r="U28" s="50"/>
    </row>
    <row r="29" spans="1:21" ht="21.75" customHeight="1">
      <c r="A29" s="355" t="s">
        <v>251</v>
      </c>
      <c r="B29" s="391" t="s">
        <v>336</v>
      </c>
      <c r="C29" s="269" t="s">
        <v>252</v>
      </c>
      <c r="D29" s="269" t="s">
        <v>337</v>
      </c>
      <c r="E29" s="269" t="s">
        <v>253</v>
      </c>
      <c r="F29" s="392" t="s">
        <v>254</v>
      </c>
      <c r="G29" s="393" t="s">
        <v>255</v>
      </c>
      <c r="H29" s="353"/>
      <c r="I29" s="30" t="s">
        <v>220</v>
      </c>
      <c r="J29" s="210" t="s">
        <v>221</v>
      </c>
      <c r="K29" s="210"/>
      <c r="L29" s="210"/>
      <c r="M29" s="35">
        <f>SUM(M30:M32)</f>
        <v>19526837</v>
      </c>
      <c r="N29" s="36">
        <v>6539991</v>
      </c>
      <c r="O29" s="36">
        <v>4046460</v>
      </c>
      <c r="P29" s="36">
        <v>5415400</v>
      </c>
      <c r="Q29" s="36">
        <v>894485</v>
      </c>
      <c r="R29" s="36">
        <v>1357551</v>
      </c>
      <c r="S29" s="36">
        <v>466021</v>
      </c>
      <c r="T29" s="36">
        <v>806929</v>
      </c>
      <c r="U29" s="50"/>
    </row>
    <row r="30" spans="1:21" ht="21.75" customHeight="1">
      <c r="A30" s="238"/>
      <c r="B30" s="287"/>
      <c r="C30" s="294"/>
      <c r="D30" s="294"/>
      <c r="E30" s="294"/>
      <c r="F30" s="294"/>
      <c r="G30" s="394"/>
      <c r="H30" s="382"/>
      <c r="I30" s="37"/>
      <c r="J30" s="31" t="s">
        <v>7</v>
      </c>
      <c r="K30" s="210" t="s">
        <v>222</v>
      </c>
      <c r="L30" s="210"/>
      <c r="M30" s="32">
        <f>SUM(N30,O30,P30,Q30,R30,S30,T30)</f>
        <v>10646406</v>
      </c>
      <c r="N30" s="33">
        <v>5373425</v>
      </c>
      <c r="O30" s="36">
        <v>2468412</v>
      </c>
      <c r="P30" s="33">
        <v>1740485</v>
      </c>
      <c r="Q30" s="33">
        <v>250275</v>
      </c>
      <c r="R30" s="33" t="s">
        <v>208</v>
      </c>
      <c r="S30" s="33">
        <v>6880</v>
      </c>
      <c r="T30" s="33">
        <v>806929</v>
      </c>
      <c r="U30" s="50"/>
    </row>
    <row r="31" spans="1:21" ht="21.75" customHeight="1">
      <c r="A31" s="369" t="s">
        <v>338</v>
      </c>
      <c r="B31" s="249">
        <v>93660</v>
      </c>
      <c r="C31" s="249">
        <v>1090</v>
      </c>
      <c r="D31" s="249">
        <v>1710</v>
      </c>
      <c r="E31" s="249">
        <v>3512</v>
      </c>
      <c r="F31" s="249">
        <v>27190</v>
      </c>
      <c r="G31" s="249">
        <v>1040</v>
      </c>
      <c r="H31" s="39"/>
      <c r="I31" s="37"/>
      <c r="J31" s="31" t="s">
        <v>8</v>
      </c>
      <c r="K31" s="210" t="s">
        <v>0</v>
      </c>
      <c r="L31" s="210"/>
      <c r="M31" s="35">
        <f>SUM(N31,O31,P31,Q31,R31,S31,T31)</f>
        <v>8876960</v>
      </c>
      <c r="N31" s="36">
        <v>1163974</v>
      </c>
      <c r="O31" s="36">
        <v>1578048</v>
      </c>
      <c r="P31" s="33">
        <v>3674057</v>
      </c>
      <c r="Q31" s="33">
        <v>644189</v>
      </c>
      <c r="R31" s="33">
        <v>1357551</v>
      </c>
      <c r="S31" s="33">
        <v>459141</v>
      </c>
      <c r="T31" s="33" t="s">
        <v>208</v>
      </c>
      <c r="U31" s="50"/>
    </row>
    <row r="32" spans="1:21" ht="21.75" customHeight="1">
      <c r="A32" s="371" t="s">
        <v>238</v>
      </c>
      <c r="B32" s="249">
        <v>95784</v>
      </c>
      <c r="C32" s="249">
        <v>1070</v>
      </c>
      <c r="D32" s="249">
        <v>1649</v>
      </c>
      <c r="E32" s="249">
        <v>3607</v>
      </c>
      <c r="F32" s="249">
        <v>26503</v>
      </c>
      <c r="G32" s="249">
        <v>1098</v>
      </c>
      <c r="H32" s="382"/>
      <c r="I32" s="39"/>
      <c r="J32" s="31" t="s">
        <v>9</v>
      </c>
      <c r="K32" s="213" t="s">
        <v>1</v>
      </c>
      <c r="L32" s="214"/>
      <c r="M32" s="35">
        <f>SUM(N32,O32,P32,Q32,R32,S32,T32)</f>
        <v>3471</v>
      </c>
      <c r="N32" s="33">
        <v>2592</v>
      </c>
      <c r="O32" s="33">
        <v>0</v>
      </c>
      <c r="P32" s="33">
        <v>858</v>
      </c>
      <c r="Q32" s="33">
        <v>21</v>
      </c>
      <c r="R32" s="33" t="s">
        <v>208</v>
      </c>
      <c r="S32" s="33" t="s">
        <v>208</v>
      </c>
      <c r="T32" s="33" t="s">
        <v>208</v>
      </c>
      <c r="U32" s="50"/>
    </row>
    <row r="33" spans="1:21" ht="21.75" customHeight="1">
      <c r="A33" s="371" t="s">
        <v>239</v>
      </c>
      <c r="B33" s="249">
        <v>99659</v>
      </c>
      <c r="C33" s="249">
        <v>960</v>
      </c>
      <c r="D33" s="249">
        <v>1566</v>
      </c>
      <c r="E33" s="249">
        <v>3833</v>
      </c>
      <c r="F33" s="249">
        <v>27675</v>
      </c>
      <c r="G33" s="249">
        <v>1128</v>
      </c>
      <c r="H33" s="37"/>
      <c r="I33" s="37"/>
      <c r="J33" s="31"/>
      <c r="K33" s="221"/>
      <c r="L33" s="221"/>
      <c r="M33" s="32"/>
      <c r="N33" s="33"/>
      <c r="O33" s="33"/>
      <c r="P33" s="33"/>
      <c r="Q33" s="33"/>
      <c r="R33" s="33"/>
      <c r="S33" s="33"/>
      <c r="T33" s="33"/>
      <c r="U33" s="50"/>
    </row>
    <row r="34" spans="1:21" ht="21.75" customHeight="1">
      <c r="A34" s="371" t="s">
        <v>240</v>
      </c>
      <c r="B34" s="35">
        <v>103517</v>
      </c>
      <c r="C34" s="36">
        <v>797</v>
      </c>
      <c r="D34" s="36">
        <v>1688</v>
      </c>
      <c r="E34" s="36">
        <v>3692</v>
      </c>
      <c r="F34" s="36">
        <v>25406</v>
      </c>
      <c r="G34" s="36">
        <v>1289</v>
      </c>
      <c r="H34" s="370"/>
      <c r="I34" s="39"/>
      <c r="J34" s="40"/>
      <c r="K34" s="40"/>
      <c r="L34" s="41"/>
      <c r="M34" s="32"/>
      <c r="N34" s="33"/>
      <c r="O34" s="33"/>
      <c r="P34" s="33"/>
      <c r="Q34" s="33"/>
      <c r="R34" s="33"/>
      <c r="S34" s="33"/>
      <c r="T34" s="33"/>
      <c r="U34" s="50"/>
    </row>
    <row r="35" spans="1:21" ht="21.75" customHeight="1">
      <c r="A35" s="377" t="s">
        <v>307</v>
      </c>
      <c r="B35" s="378">
        <v>106179</v>
      </c>
      <c r="C35" s="378">
        <v>721</v>
      </c>
      <c r="D35" s="378">
        <v>1663</v>
      </c>
      <c r="E35" s="378">
        <v>3516</v>
      </c>
      <c r="F35" s="378">
        <v>23406</v>
      </c>
      <c r="G35" s="378">
        <v>1271</v>
      </c>
      <c r="H35" s="370"/>
      <c r="I35" s="30" t="s">
        <v>223</v>
      </c>
      <c r="J35" s="213" t="s">
        <v>2</v>
      </c>
      <c r="K35" s="213"/>
      <c r="L35" s="215"/>
      <c r="M35" s="35">
        <f>SUM(N35:T35)</f>
        <v>186365</v>
      </c>
      <c r="N35" s="36">
        <v>186365</v>
      </c>
      <c r="O35" s="33" t="s">
        <v>208</v>
      </c>
      <c r="P35" s="33" t="s">
        <v>208</v>
      </c>
      <c r="Q35" s="33" t="s">
        <v>208</v>
      </c>
      <c r="R35" s="33" t="s">
        <v>208</v>
      </c>
      <c r="S35" s="33" t="s">
        <v>208</v>
      </c>
      <c r="T35" s="33" t="s">
        <v>208</v>
      </c>
      <c r="U35" s="50"/>
    </row>
    <row r="36" spans="1:21" ht="21.75" customHeight="1">
      <c r="A36" s="37"/>
      <c r="B36" s="380"/>
      <c r="C36" s="381"/>
      <c r="D36" s="381"/>
      <c r="E36" s="381"/>
      <c r="F36" s="381"/>
      <c r="G36" s="39"/>
      <c r="H36" s="370"/>
      <c r="I36" s="37"/>
      <c r="J36" s="40"/>
      <c r="K36" s="40"/>
      <c r="L36" s="41"/>
      <c r="M36" s="35"/>
      <c r="N36" s="36"/>
      <c r="O36" s="33"/>
      <c r="P36" s="36"/>
      <c r="Q36" s="33"/>
      <c r="R36" s="33"/>
      <c r="S36" s="33"/>
      <c r="T36" s="33"/>
      <c r="U36" s="50"/>
    </row>
    <row r="37" spans="1:21" ht="21.75" customHeight="1">
      <c r="A37" s="382" t="s">
        <v>309</v>
      </c>
      <c r="B37" s="380">
        <v>9358</v>
      </c>
      <c r="C37" s="381">
        <v>61</v>
      </c>
      <c r="D37" s="381">
        <v>173</v>
      </c>
      <c r="E37" s="381">
        <v>328</v>
      </c>
      <c r="F37" s="381">
        <v>2016</v>
      </c>
      <c r="G37" s="381">
        <v>108</v>
      </c>
      <c r="H37" s="370"/>
      <c r="I37" s="30" t="s">
        <v>224</v>
      </c>
      <c r="J37" s="213" t="s">
        <v>3</v>
      </c>
      <c r="K37" s="213"/>
      <c r="L37" s="215"/>
      <c r="M37" s="35">
        <f>SUM(N37:T37)</f>
        <v>97707</v>
      </c>
      <c r="N37" s="33">
        <v>75250</v>
      </c>
      <c r="O37" s="33">
        <v>12708</v>
      </c>
      <c r="P37" s="36">
        <v>9718</v>
      </c>
      <c r="Q37" s="33" t="s">
        <v>208</v>
      </c>
      <c r="R37" s="33">
        <v>3</v>
      </c>
      <c r="S37" s="33">
        <v>23</v>
      </c>
      <c r="T37" s="33">
        <v>5</v>
      </c>
      <c r="U37" s="50"/>
    </row>
    <row r="38" spans="1:21" ht="21.75" customHeight="1">
      <c r="A38" s="384" t="s">
        <v>256</v>
      </c>
      <c r="B38" s="380">
        <v>8411</v>
      </c>
      <c r="C38" s="381">
        <v>49</v>
      </c>
      <c r="D38" s="381">
        <v>133</v>
      </c>
      <c r="E38" s="381">
        <v>265</v>
      </c>
      <c r="F38" s="381">
        <v>1797</v>
      </c>
      <c r="G38" s="381">
        <v>95</v>
      </c>
      <c r="H38" s="379"/>
      <c r="I38" s="39"/>
      <c r="J38" s="40"/>
      <c r="K38" s="40"/>
      <c r="L38" s="41"/>
      <c r="M38" s="35"/>
      <c r="N38" s="36"/>
      <c r="O38" s="33"/>
      <c r="P38" s="36"/>
      <c r="Q38" s="33"/>
      <c r="R38" s="33"/>
      <c r="S38" s="33"/>
      <c r="T38" s="33"/>
      <c r="U38" s="50"/>
    </row>
    <row r="39" spans="1:20" ht="21.75" customHeight="1">
      <c r="A39" s="384" t="s">
        <v>257</v>
      </c>
      <c r="B39" s="380">
        <v>8491</v>
      </c>
      <c r="C39" s="381">
        <v>81</v>
      </c>
      <c r="D39" s="381">
        <v>146</v>
      </c>
      <c r="E39" s="381">
        <v>303</v>
      </c>
      <c r="F39" s="381">
        <v>1904</v>
      </c>
      <c r="G39" s="381">
        <v>111</v>
      </c>
      <c r="H39" s="382"/>
      <c r="I39" s="37"/>
      <c r="J39" s="31"/>
      <c r="K39" s="42"/>
      <c r="L39" s="42"/>
      <c r="M39" s="35"/>
      <c r="N39" s="36"/>
      <c r="O39" s="36"/>
      <c r="P39" s="36"/>
      <c r="Q39" s="33"/>
      <c r="R39" s="33"/>
      <c r="S39" s="36"/>
      <c r="T39" s="33"/>
    </row>
    <row r="40" spans="1:20" ht="21.75" customHeight="1">
      <c r="A40" s="384" t="s">
        <v>258</v>
      </c>
      <c r="B40" s="380">
        <v>8270</v>
      </c>
      <c r="C40" s="381">
        <v>46</v>
      </c>
      <c r="D40" s="381">
        <v>114</v>
      </c>
      <c r="E40" s="381">
        <v>286</v>
      </c>
      <c r="F40" s="381">
        <v>1836</v>
      </c>
      <c r="G40" s="381">
        <v>105</v>
      </c>
      <c r="H40" s="370"/>
      <c r="I40" s="37">
        <v>10</v>
      </c>
      <c r="J40" s="210" t="s">
        <v>225</v>
      </c>
      <c r="K40" s="210"/>
      <c r="L40" s="216"/>
      <c r="M40" s="395">
        <f>SUM(N40:T40)</f>
        <v>52457</v>
      </c>
      <c r="N40" s="36">
        <v>48575</v>
      </c>
      <c r="O40" s="36">
        <v>568</v>
      </c>
      <c r="P40" s="36">
        <v>2996</v>
      </c>
      <c r="Q40" s="33">
        <v>18</v>
      </c>
      <c r="R40" s="33">
        <v>46</v>
      </c>
      <c r="S40" s="33">
        <v>254</v>
      </c>
      <c r="T40" s="33" t="s">
        <v>208</v>
      </c>
    </row>
    <row r="41" spans="1:20" ht="21.75" customHeight="1">
      <c r="A41" s="382"/>
      <c r="B41" s="396"/>
      <c r="C41" s="397"/>
      <c r="D41" s="397" t="s">
        <v>259</v>
      </c>
      <c r="E41" s="31"/>
      <c r="F41" s="397"/>
      <c r="G41" s="31"/>
      <c r="H41" s="370"/>
      <c r="I41" s="39"/>
      <c r="J41" s="31"/>
      <c r="K41" s="31"/>
      <c r="L41" s="34"/>
      <c r="M41" s="35"/>
      <c r="N41" s="36"/>
      <c r="O41" s="36"/>
      <c r="P41" s="36"/>
      <c r="Q41" s="36"/>
      <c r="R41" s="36"/>
      <c r="S41" s="36"/>
      <c r="T41" s="36"/>
    </row>
    <row r="42" spans="1:20" ht="21.75" customHeight="1">
      <c r="A42" s="384" t="s">
        <v>260</v>
      </c>
      <c r="B42" s="380">
        <v>8756</v>
      </c>
      <c r="C42" s="381">
        <v>46</v>
      </c>
      <c r="D42" s="381">
        <v>110</v>
      </c>
      <c r="E42" s="381">
        <v>283</v>
      </c>
      <c r="F42" s="381">
        <v>1830</v>
      </c>
      <c r="G42" s="381">
        <v>112</v>
      </c>
      <c r="H42" s="370"/>
      <c r="I42" s="39"/>
      <c r="J42" s="31"/>
      <c r="K42" s="31"/>
      <c r="L42" s="34"/>
      <c r="M42" s="39"/>
      <c r="N42" s="36"/>
      <c r="O42" s="36"/>
      <c r="P42" s="36"/>
      <c r="Q42" s="36"/>
      <c r="R42" s="36"/>
      <c r="S42" s="36"/>
      <c r="T42" s="36"/>
    </row>
    <row r="43" spans="1:20" ht="21.75" customHeight="1">
      <c r="A43" s="384" t="s">
        <v>246</v>
      </c>
      <c r="B43" s="380">
        <v>8533</v>
      </c>
      <c r="C43" s="381">
        <v>62</v>
      </c>
      <c r="D43" s="381">
        <v>122</v>
      </c>
      <c r="E43" s="381">
        <v>288</v>
      </c>
      <c r="F43" s="381">
        <v>1854</v>
      </c>
      <c r="G43" s="381">
        <v>90</v>
      </c>
      <c r="H43" s="370"/>
      <c r="I43" s="210" t="s">
        <v>226</v>
      </c>
      <c r="J43" s="211"/>
      <c r="K43" s="211"/>
      <c r="L43" s="212"/>
      <c r="M43" s="398">
        <f>SUM(N43:T43)</f>
        <v>1.0000001649730603</v>
      </c>
      <c r="N43" s="399">
        <f aca="true" t="shared" si="1" ref="N43:T43">N9/$M$9</f>
        <v>0.3637300458381772</v>
      </c>
      <c r="O43" s="399">
        <f t="shared" si="1"/>
        <v>0.2023199089117746</v>
      </c>
      <c r="P43" s="399">
        <f t="shared" si="1"/>
        <v>0.2468585933002873</v>
      </c>
      <c r="Q43" s="399">
        <f t="shared" si="1"/>
        <v>0.03708235574765935</v>
      </c>
      <c r="R43" s="399">
        <f t="shared" si="1"/>
        <v>0.09127645966823175</v>
      </c>
      <c r="S43" s="399">
        <f t="shared" si="1"/>
        <v>0.019627546096256915</v>
      </c>
      <c r="T43" s="399">
        <f t="shared" si="1"/>
        <v>0.03910525541067301</v>
      </c>
    </row>
    <row r="44" spans="1:20" ht="21.75" customHeight="1">
      <c r="A44" s="384" t="s">
        <v>247</v>
      </c>
      <c r="B44" s="380">
        <v>8888</v>
      </c>
      <c r="C44" s="381">
        <v>54</v>
      </c>
      <c r="D44" s="381">
        <v>144</v>
      </c>
      <c r="E44" s="381">
        <v>303</v>
      </c>
      <c r="F44" s="381">
        <v>1987</v>
      </c>
      <c r="G44" s="381">
        <v>106</v>
      </c>
      <c r="H44" s="382"/>
      <c r="I44" s="76"/>
      <c r="J44" s="76"/>
      <c r="K44" s="76"/>
      <c r="L44" s="43"/>
      <c r="M44" s="44"/>
      <c r="N44" s="45"/>
      <c r="O44" s="45"/>
      <c r="P44" s="45"/>
      <c r="Q44" s="46"/>
      <c r="R44" s="46"/>
      <c r="S44" s="46"/>
      <c r="T44" s="46"/>
    </row>
    <row r="45" spans="1:20" ht="21.75" customHeight="1">
      <c r="A45" s="384" t="s">
        <v>248</v>
      </c>
      <c r="B45" s="380">
        <v>8992</v>
      </c>
      <c r="C45" s="381">
        <v>45</v>
      </c>
      <c r="D45" s="381">
        <v>126</v>
      </c>
      <c r="E45" s="381">
        <v>252</v>
      </c>
      <c r="F45" s="381">
        <v>2023</v>
      </c>
      <c r="G45" s="381">
        <v>115</v>
      </c>
      <c r="H45" s="370"/>
      <c r="I45" s="39" t="s">
        <v>227</v>
      </c>
      <c r="J45" s="40"/>
      <c r="K45" s="40"/>
      <c r="L45" s="41"/>
      <c r="M45" s="39"/>
      <c r="N45" s="39"/>
      <c r="O45" s="39"/>
      <c r="P45" s="47"/>
      <c r="Q45" s="48"/>
      <c r="R45" s="39"/>
      <c r="S45" s="39"/>
      <c r="T45" s="39"/>
    </row>
    <row r="46" spans="1:20" ht="21.75" customHeight="1">
      <c r="A46" s="382"/>
      <c r="B46" s="396"/>
      <c r="C46" s="397"/>
      <c r="D46" s="381"/>
      <c r="E46" s="31"/>
      <c r="F46" s="397"/>
      <c r="G46" s="31" t="s">
        <v>250</v>
      </c>
      <c r="H46" s="370"/>
      <c r="I46" s="222" t="s">
        <v>228</v>
      </c>
      <c r="J46" s="222"/>
      <c r="K46" s="222"/>
      <c r="L46" s="222"/>
      <c r="M46" s="222"/>
      <c r="N46" s="222"/>
      <c r="O46" s="222"/>
      <c r="P46" s="222"/>
      <c r="Q46" s="222"/>
      <c r="R46" s="222"/>
      <c r="S46" s="222"/>
      <c r="T46" s="222"/>
    </row>
    <row r="47" spans="1:20" ht="21.75" customHeight="1">
      <c r="A47" s="384" t="s">
        <v>249</v>
      </c>
      <c r="B47" s="380">
        <v>8205</v>
      </c>
      <c r="C47" s="381">
        <v>48</v>
      </c>
      <c r="D47" s="381">
        <v>105</v>
      </c>
      <c r="E47" s="381">
        <v>285</v>
      </c>
      <c r="F47" s="381">
        <v>1829</v>
      </c>
      <c r="G47" s="381">
        <v>96</v>
      </c>
      <c r="H47" s="370"/>
      <c r="I47" s="68"/>
      <c r="J47" s="68"/>
      <c r="K47" s="68"/>
      <c r="L47" s="68"/>
      <c r="M47" s="68"/>
      <c r="N47" s="68"/>
      <c r="O47" s="68"/>
      <c r="P47" s="68"/>
      <c r="Q47" s="68"/>
      <c r="R47" s="68"/>
      <c r="S47" s="68"/>
      <c r="T47" s="68"/>
    </row>
    <row r="48" spans="1:20" ht="21.75" customHeight="1">
      <c r="A48" s="384" t="s">
        <v>313</v>
      </c>
      <c r="B48" s="380">
        <v>8564</v>
      </c>
      <c r="C48" s="381">
        <v>71</v>
      </c>
      <c r="D48" s="381">
        <v>135</v>
      </c>
      <c r="E48" s="381">
        <v>261</v>
      </c>
      <c r="F48" s="381">
        <v>1865</v>
      </c>
      <c r="G48" s="381">
        <v>108</v>
      </c>
      <c r="H48" s="370"/>
      <c r="I48" s="400" t="s">
        <v>261</v>
      </c>
      <c r="J48" s="400"/>
      <c r="K48" s="400"/>
      <c r="L48" s="400"/>
      <c r="M48" s="400"/>
      <c r="N48" s="400"/>
      <c r="O48" s="400"/>
      <c r="P48" s="400"/>
      <c r="Q48" s="400"/>
      <c r="R48" s="400"/>
      <c r="S48" s="400"/>
      <c r="T48" s="400"/>
    </row>
    <row r="49" spans="1:20" ht="21.75" customHeight="1">
      <c r="A49" s="384" t="s">
        <v>311</v>
      </c>
      <c r="B49" s="380">
        <v>8895</v>
      </c>
      <c r="C49" s="381">
        <v>95</v>
      </c>
      <c r="D49" s="381">
        <v>160</v>
      </c>
      <c r="E49" s="381">
        <v>313</v>
      </c>
      <c r="F49" s="381">
        <v>1967</v>
      </c>
      <c r="G49" s="381">
        <v>105</v>
      </c>
      <c r="H49" s="382"/>
      <c r="I49" s="400"/>
      <c r="J49" s="400"/>
      <c r="K49" s="400"/>
      <c r="L49" s="400"/>
      <c r="M49" s="400"/>
      <c r="N49" s="400"/>
      <c r="O49" s="400"/>
      <c r="P49" s="400"/>
      <c r="Q49" s="400"/>
      <c r="R49" s="400"/>
      <c r="S49" s="400"/>
      <c r="T49" s="400"/>
    </row>
    <row r="50" spans="1:20" ht="21.75" customHeight="1">
      <c r="A50" s="386" t="s">
        <v>312</v>
      </c>
      <c r="B50" s="401">
        <v>10815</v>
      </c>
      <c r="C50" s="388">
        <v>63</v>
      </c>
      <c r="D50" s="388">
        <v>194</v>
      </c>
      <c r="E50" s="388">
        <v>349</v>
      </c>
      <c r="F50" s="388">
        <v>2499</v>
      </c>
      <c r="G50" s="388">
        <v>121</v>
      </c>
      <c r="H50" s="370"/>
      <c r="I50" s="37"/>
      <c r="J50" s="254"/>
      <c r="K50" s="254"/>
      <c r="L50" s="402"/>
      <c r="M50" s="31"/>
      <c r="N50" s="31"/>
      <c r="O50" s="31"/>
      <c r="P50" s="113"/>
      <c r="Q50" s="403"/>
      <c r="R50" s="31"/>
      <c r="S50" s="31"/>
      <c r="T50" s="31"/>
    </row>
    <row r="51" spans="1:20" ht="21.75" customHeight="1">
      <c r="A51" s="404" t="s">
        <v>262</v>
      </c>
      <c r="B51" s="39"/>
      <c r="C51" s="39"/>
      <c r="D51" s="39"/>
      <c r="E51" s="39"/>
      <c r="F51" s="39"/>
      <c r="G51" s="39"/>
      <c r="H51" s="370"/>
      <c r="I51" s="31"/>
      <c r="J51" s="40"/>
      <c r="K51" s="40"/>
      <c r="L51" s="41"/>
      <c r="M51" s="39"/>
      <c r="N51" s="39"/>
      <c r="O51" s="39"/>
      <c r="P51" s="47"/>
      <c r="Q51" s="48"/>
      <c r="R51" s="39"/>
      <c r="S51" s="39"/>
      <c r="T51" s="39"/>
    </row>
    <row r="52" spans="8:12" ht="21.75" customHeight="1">
      <c r="H52" s="49"/>
      <c r="J52" s="7"/>
      <c r="K52" s="7"/>
      <c r="L52" s="11"/>
    </row>
    <row r="53" ht="21.75" customHeight="1">
      <c r="H53" s="49"/>
    </row>
    <row r="54" ht="21.75" customHeight="1">
      <c r="H54" s="13"/>
    </row>
    <row r="55" spans="9:17" ht="21.75" customHeight="1">
      <c r="I55" s="11"/>
      <c r="J55" s="7"/>
      <c r="K55" s="7"/>
      <c r="L55" s="7"/>
      <c r="M55" s="11"/>
      <c r="N55" s="12"/>
      <c r="P55" s="7"/>
      <c r="Q55" s="7"/>
    </row>
    <row r="56" spans="9:17" ht="21.75" customHeight="1">
      <c r="I56" s="11"/>
      <c r="J56" s="7"/>
      <c r="K56" s="7"/>
      <c r="L56" s="7"/>
      <c r="M56" s="11"/>
      <c r="N56" s="12"/>
      <c r="P56" s="7"/>
      <c r="Q56" s="7"/>
    </row>
    <row r="57" spans="9:17" ht="21.75" customHeight="1">
      <c r="I57" s="11"/>
      <c r="J57" s="7"/>
      <c r="K57" s="7"/>
      <c r="L57" s="7"/>
      <c r="M57" s="11"/>
      <c r="N57" s="12"/>
      <c r="P57" s="7"/>
      <c r="Q57" s="7"/>
    </row>
    <row r="58" spans="9:17" ht="21.75" customHeight="1">
      <c r="I58" s="11"/>
      <c r="J58" s="7"/>
      <c r="K58" s="7"/>
      <c r="L58" s="7"/>
      <c r="M58" s="11"/>
      <c r="N58" s="12"/>
      <c r="P58" s="7"/>
      <c r="Q58" s="7"/>
    </row>
    <row r="59" spans="10:12" ht="21.75" customHeight="1">
      <c r="J59" s="7"/>
      <c r="K59" s="7"/>
      <c r="L59" s="11"/>
    </row>
    <row r="60" spans="10:12" ht="21.75" customHeight="1">
      <c r="J60" s="7"/>
      <c r="K60" s="7"/>
      <c r="L60" s="11"/>
    </row>
    <row r="61" spans="10:12" ht="21.75" customHeight="1">
      <c r="J61" s="7"/>
      <c r="K61" s="7"/>
      <c r="L61" s="11"/>
    </row>
    <row r="62" spans="10:12" ht="21.75" customHeight="1">
      <c r="J62" s="7"/>
      <c r="K62" s="7"/>
      <c r="L62" s="11"/>
    </row>
    <row r="63" spans="10:12" ht="21.75" customHeight="1">
      <c r="J63" s="7"/>
      <c r="K63" s="7"/>
      <c r="L63" s="11"/>
    </row>
    <row r="64" spans="10:12" ht="21.75" customHeight="1">
      <c r="J64" s="7"/>
      <c r="K64" s="7"/>
      <c r="L64" s="11"/>
    </row>
    <row r="65" spans="10:12" ht="21.75" customHeight="1">
      <c r="J65" s="7"/>
      <c r="K65" s="7"/>
      <c r="L65" s="11"/>
    </row>
    <row r="66" spans="10:12" ht="21.75" customHeight="1">
      <c r="J66" s="7"/>
      <c r="K66" s="7"/>
      <c r="L66" s="11"/>
    </row>
    <row r="67" spans="10:12" ht="21.75" customHeight="1">
      <c r="J67" s="7"/>
      <c r="K67" s="7"/>
      <c r="L67" s="11"/>
    </row>
    <row r="68" spans="10:12" ht="21.75" customHeight="1">
      <c r="J68" s="7"/>
      <c r="K68" s="7"/>
      <c r="L68" s="11"/>
    </row>
    <row r="69" spans="10:12" ht="21.75" customHeight="1">
      <c r="J69" s="7"/>
      <c r="K69" s="7"/>
      <c r="L69" s="11"/>
    </row>
    <row r="70" spans="10:12" ht="15" customHeight="1">
      <c r="J70" s="7"/>
      <c r="K70" s="7"/>
      <c r="L70" s="11"/>
    </row>
    <row r="71" spans="10:12" ht="15" customHeight="1">
      <c r="J71" s="7"/>
      <c r="K71" s="7"/>
      <c r="L71" s="11"/>
    </row>
    <row r="72" spans="10:12" ht="15" customHeight="1">
      <c r="J72" s="7"/>
      <c r="K72" s="7"/>
      <c r="L72" s="11"/>
    </row>
    <row r="73" spans="10:12" ht="15" customHeight="1">
      <c r="J73" s="7"/>
      <c r="K73" s="7"/>
      <c r="L73" s="11"/>
    </row>
    <row r="74" spans="10:12" ht="15" customHeight="1">
      <c r="J74" s="7"/>
      <c r="K74" s="7"/>
      <c r="L74" s="11"/>
    </row>
    <row r="75" spans="10:12" ht="15" customHeight="1">
      <c r="J75" s="7"/>
      <c r="K75" s="7"/>
      <c r="L75" s="11"/>
    </row>
    <row r="76" spans="10:12" ht="14.25">
      <c r="J76" s="7"/>
      <c r="K76" s="7"/>
      <c r="L76" s="11"/>
    </row>
    <row r="77" spans="10:12" ht="14.25">
      <c r="J77" s="7"/>
      <c r="K77" s="7"/>
      <c r="L77" s="11"/>
    </row>
    <row r="78" spans="10:12" ht="14.25">
      <c r="J78" s="7"/>
      <c r="K78" s="7"/>
      <c r="L78" s="11"/>
    </row>
    <row r="79" spans="10:12" ht="14.25">
      <c r="J79" s="7"/>
      <c r="K79" s="7"/>
      <c r="L79" s="11"/>
    </row>
    <row r="80" spans="10:12" ht="14.25">
      <c r="J80" s="7"/>
      <c r="K80" s="7"/>
      <c r="L80" s="11"/>
    </row>
    <row r="81" spans="10:12" ht="14.25">
      <c r="J81" s="7"/>
      <c r="K81" s="7"/>
      <c r="L81" s="11"/>
    </row>
    <row r="82" spans="10:12" ht="14.25">
      <c r="J82" s="7"/>
      <c r="K82" s="7"/>
      <c r="L82" s="11"/>
    </row>
    <row r="83" spans="10:12" ht="14.25">
      <c r="J83" s="7"/>
      <c r="K83" s="7"/>
      <c r="L83" s="11"/>
    </row>
    <row r="84" spans="10:12" ht="14.25">
      <c r="J84" s="7"/>
      <c r="K84" s="7"/>
      <c r="L84" s="11"/>
    </row>
    <row r="85" spans="10:12" ht="14.25">
      <c r="J85" s="7"/>
      <c r="K85" s="7"/>
      <c r="L85" s="11"/>
    </row>
    <row r="86" spans="10:12" ht="14.25">
      <c r="J86" s="7"/>
      <c r="K86" s="7"/>
      <c r="L86" s="11"/>
    </row>
    <row r="87" spans="10:12" ht="14.25">
      <c r="J87" s="7"/>
      <c r="K87" s="7"/>
      <c r="L87" s="11"/>
    </row>
    <row r="88" spans="10:12" ht="14.25">
      <c r="J88" s="7"/>
      <c r="K88" s="7"/>
      <c r="L88" s="11"/>
    </row>
    <row r="89" spans="10:12" ht="14.25">
      <c r="J89" s="7"/>
      <c r="K89" s="7"/>
      <c r="L89" s="11"/>
    </row>
    <row r="90" spans="10:12" ht="14.25">
      <c r="J90" s="7"/>
      <c r="K90" s="7"/>
      <c r="L90" s="11"/>
    </row>
    <row r="91" spans="10:12" ht="14.25">
      <c r="J91" s="7"/>
      <c r="K91" s="7"/>
      <c r="L91" s="11"/>
    </row>
    <row r="92" spans="10:12" ht="14.25">
      <c r="J92" s="7"/>
      <c r="K92" s="7"/>
      <c r="L92" s="11"/>
    </row>
    <row r="93" spans="10:12" ht="14.25">
      <c r="J93" s="7"/>
      <c r="K93" s="7"/>
      <c r="L93" s="11"/>
    </row>
    <row r="94" spans="10:12" ht="14.25">
      <c r="J94" s="7"/>
      <c r="K94" s="7"/>
      <c r="L94" s="11"/>
    </row>
  </sheetData>
  <sheetProtection/>
  <mergeCells count="57">
    <mergeCell ref="K22:L22"/>
    <mergeCell ref="K26:L26"/>
    <mergeCell ref="K33:L33"/>
    <mergeCell ref="J37:L37"/>
    <mergeCell ref="I46:T46"/>
    <mergeCell ref="A2:G2"/>
    <mergeCell ref="I2:T2"/>
    <mergeCell ref="D4:G4"/>
    <mergeCell ref="S4:T4"/>
    <mergeCell ref="A5:A6"/>
    <mergeCell ref="B5:B6"/>
    <mergeCell ref="C5:C6"/>
    <mergeCell ref="D5:D6"/>
    <mergeCell ref="E5:E6"/>
    <mergeCell ref="F5:F6"/>
    <mergeCell ref="G5:G6"/>
    <mergeCell ref="H5:H6"/>
    <mergeCell ref="I5:L6"/>
    <mergeCell ref="M5:M6"/>
    <mergeCell ref="N5:N6"/>
    <mergeCell ref="O5:O6"/>
    <mergeCell ref="P5:P6"/>
    <mergeCell ref="Q5:Q6"/>
    <mergeCell ref="R5:R6"/>
    <mergeCell ref="S5:S6"/>
    <mergeCell ref="T5:T6"/>
    <mergeCell ref="I7:L7"/>
    <mergeCell ref="I8:L8"/>
    <mergeCell ref="I9:L9"/>
    <mergeCell ref="W9:Y9"/>
    <mergeCell ref="J11:L11"/>
    <mergeCell ref="J13:L13"/>
    <mergeCell ref="K14:L14"/>
    <mergeCell ref="K15:L15"/>
    <mergeCell ref="K16:L16"/>
    <mergeCell ref="K17:L17"/>
    <mergeCell ref="K18:L18"/>
    <mergeCell ref="K19:L19"/>
    <mergeCell ref="J21:L21"/>
    <mergeCell ref="K20:L20"/>
    <mergeCell ref="J23:L23"/>
    <mergeCell ref="J25:L25"/>
    <mergeCell ref="J27:L27"/>
    <mergeCell ref="A29:A30"/>
    <mergeCell ref="B29:B30"/>
    <mergeCell ref="C29:C30"/>
    <mergeCell ref="D29:D30"/>
    <mergeCell ref="E29:E30"/>
    <mergeCell ref="F29:F30"/>
    <mergeCell ref="G29:G30"/>
    <mergeCell ref="I43:L43"/>
    <mergeCell ref="J29:L29"/>
    <mergeCell ref="K30:L30"/>
    <mergeCell ref="K31:L31"/>
    <mergeCell ref="K32:L32"/>
    <mergeCell ref="J35:L35"/>
    <mergeCell ref="J40:L40"/>
  </mergeCells>
  <printOptions/>
  <pageMargins left="1.1023622047244095" right="0" top="0.7086614173228347" bottom="0.7086614173228347" header="0.5118110236220472" footer="0.5118110236220472"/>
  <pageSetup horizontalDpi="300" verticalDpi="300" orientation="landscape" paperSize="8"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守友　満</cp:lastModifiedBy>
  <cp:lastPrinted>2017-12-06T07:40:51Z</cp:lastPrinted>
  <dcterms:created xsi:type="dcterms:W3CDTF">2005-08-11T08:10:25Z</dcterms:created>
  <dcterms:modified xsi:type="dcterms:W3CDTF">2018-01-11T07:51:20Z</dcterms:modified>
  <cp:category/>
  <cp:version/>
  <cp:contentType/>
  <cp:contentStatus/>
</cp:coreProperties>
</file>