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30" windowWidth="19320" windowHeight="11715" activeTab="5"/>
  </bookViews>
  <sheets>
    <sheet name="130" sheetId="1" r:id="rId1"/>
    <sheet name="132" sheetId="2" r:id="rId2"/>
    <sheet name="134" sheetId="3" r:id="rId3"/>
    <sheet name="136" sheetId="4" r:id="rId4"/>
    <sheet name="138" sheetId="5" r:id="rId5"/>
    <sheet name="140" sheetId="6" r:id="rId6"/>
    <sheet name="142" sheetId="7" r:id="rId7"/>
  </sheets>
  <definedNames>
    <definedName name="_xlnm.Print_Area" localSheetId="0">'130'!$A$1:$K$65</definedName>
    <definedName name="_xlnm.Print_Area" localSheetId="1">'132'!$A$1:$Y$61</definedName>
    <definedName name="_xlnm.Print_Area" localSheetId="4">'138'!$A$1:$Q$35</definedName>
    <definedName name="_xlnm.Print_Area" localSheetId="5">'140'!$A$1:$P$34</definedName>
    <definedName name="_xlnm.Print_Area" localSheetId="6">'142'!$A$1:$Q$34</definedName>
  </definedNames>
  <calcPr fullCalcOnLoad="1"/>
</workbook>
</file>

<file path=xl/sharedStrings.xml><?xml version="1.0" encoding="utf-8"?>
<sst xmlns="http://schemas.openxmlformats.org/spreadsheetml/2006/main" count="936" uniqueCount="470">
  <si>
    <t>対前年度増減率</t>
  </si>
  <si>
    <t>歳　　　　　　　　　　　出</t>
  </si>
  <si>
    <t>地方消費税清算金</t>
  </si>
  <si>
    <t>地方特例交付金</t>
  </si>
  <si>
    <t>水道用水供給事業</t>
  </si>
  <si>
    <t>分担金及び負担金</t>
  </si>
  <si>
    <t>使用料及び手数料</t>
  </si>
  <si>
    <t>対前年度増減率(%)</t>
  </si>
  <si>
    <t>健康福祉費</t>
  </si>
  <si>
    <t>物権</t>
  </si>
  <si>
    <t>農林水産業費</t>
  </si>
  <si>
    <t>債権</t>
  </si>
  <si>
    <t>翌年度へ繰り越すべき財源</t>
  </si>
  <si>
    <t>災害復旧債</t>
  </si>
  <si>
    <t>合           計</t>
  </si>
  <si>
    <t>（１）　一　　　    般 　　　   会　　　    計</t>
  </si>
  <si>
    <t>（３）　事　　　　　業　　　　　会　　　　　計</t>
  </si>
  <si>
    <t>会 　 計　  名</t>
  </si>
  <si>
    <t>歳　　　　　　　　　　　　入</t>
  </si>
  <si>
    <t>合          計</t>
  </si>
  <si>
    <t>財     　　   産</t>
  </si>
  <si>
    <t>㎡</t>
  </si>
  <si>
    <t>㎡</t>
  </si>
  <si>
    <t>会　　　計　　　区　　　分</t>
  </si>
  <si>
    <t>（２）　特 　　 　　別　　　　  会　　　　  計</t>
  </si>
  <si>
    <t>（単位：千円）</t>
  </si>
  <si>
    <t>就農支援資金</t>
  </si>
  <si>
    <t>港湾整備</t>
  </si>
  <si>
    <t>公債管理</t>
  </si>
  <si>
    <t xml:space="preserve">      　２</t>
  </si>
  <si>
    <t>税　　　　目　　　　別</t>
  </si>
  <si>
    <t>収入歩合</t>
  </si>
  <si>
    <t>調定額</t>
  </si>
  <si>
    <t>所得税</t>
  </si>
  <si>
    <t>収入額</t>
  </si>
  <si>
    <t xml:space="preserve">滞納処分停止額 </t>
  </si>
  <si>
    <t>不納欠損額</t>
  </si>
  <si>
    <t>酒税</t>
  </si>
  <si>
    <t>収入未済額</t>
  </si>
  <si>
    <t>収入歩合</t>
  </si>
  <si>
    <t>翌年度に繰り越すべき財源</t>
  </si>
  <si>
    <t>配当割交付金</t>
  </si>
  <si>
    <t>地方消費税　　交付金</t>
  </si>
  <si>
    <t>ゴルフ場利用税　　　　交　　付　　金</t>
  </si>
  <si>
    <t>特別地方消費税　　　　交　　付　　金</t>
  </si>
  <si>
    <t>自動車取得税　　　　交　 付　 金</t>
  </si>
  <si>
    <t>項　　　　　　　　　　　　目</t>
  </si>
  <si>
    <t>信 用 組 合</t>
  </si>
  <si>
    <t>労 働 金 庫</t>
  </si>
  <si>
    <t>農    協</t>
  </si>
  <si>
    <t>保 証 承 諾</t>
  </si>
  <si>
    <t>保 証 債 務 残 高</t>
  </si>
  <si>
    <t>代 位 弁 済</t>
  </si>
  <si>
    <t>枚　　　数</t>
  </si>
  <si>
    <t>金　　　額</t>
  </si>
  <si>
    <t>資料　金沢国税局</t>
  </si>
  <si>
    <t>（単位：千円、％）</t>
  </si>
  <si>
    <t>－</t>
  </si>
  <si>
    <t>揮発油税及び地方揮発油税</t>
  </si>
  <si>
    <t>ゴ ル フ 場 利 用 税</t>
  </si>
  <si>
    <t>自  　動 　 車　  税</t>
  </si>
  <si>
    <t>鉱 　　　区　 　　税</t>
  </si>
  <si>
    <t xml:space="preserve">自 動 車 取 得 税 </t>
  </si>
  <si>
    <t>軽  油  引  取  税</t>
  </si>
  <si>
    <t>核 　燃 　料　 税</t>
  </si>
  <si>
    <t>区　　　　　　　分</t>
  </si>
  <si>
    <t>総　　　　　　　　　額</t>
  </si>
  <si>
    <t>地　 方　　　消費税</t>
  </si>
  <si>
    <t>譲渡割</t>
  </si>
  <si>
    <t>貨物割</t>
  </si>
  <si>
    <t>狩　　　猟　　　税</t>
  </si>
  <si>
    <t>資料　石川県税務課「税務統計書」</t>
  </si>
  <si>
    <t xml:space="preserve">  　 　 ６</t>
  </si>
  <si>
    <t xml:space="preserve">   　　 ７</t>
  </si>
  <si>
    <t xml:space="preserve">  　　  ９</t>
  </si>
  <si>
    <t xml:space="preserve">   　　 10</t>
  </si>
  <si>
    <t xml:space="preserve">  　　　８</t>
  </si>
  <si>
    <t xml:space="preserve">   　　 11</t>
  </si>
  <si>
    <t xml:space="preserve">   　　 12</t>
  </si>
  <si>
    <t xml:space="preserve">   　 　２</t>
  </si>
  <si>
    <t xml:space="preserve">   　　 ３</t>
  </si>
  <si>
    <t>１人当たり県税負担額（円）</t>
  </si>
  <si>
    <t>歳 出 総 額</t>
  </si>
  <si>
    <t>実 質 収 支</t>
  </si>
  <si>
    <t>財政力指数</t>
  </si>
  <si>
    <t>地  方  税</t>
  </si>
  <si>
    <t>利子割交付金</t>
  </si>
  <si>
    <t>能美市</t>
  </si>
  <si>
    <t>宝達志水町</t>
  </si>
  <si>
    <t>中能登町</t>
  </si>
  <si>
    <t>能登町</t>
  </si>
  <si>
    <t>年度及び月次</t>
  </si>
  <si>
    <t>保 証 申 込</t>
  </si>
  <si>
    <t>資料　㈱東京商工リサーチ金沢支店</t>
  </si>
  <si>
    <t>（単位：千円、％）</t>
  </si>
  <si>
    <t>歳　入　総　額</t>
  </si>
  <si>
    <t>県税</t>
  </si>
  <si>
    <t>中央病院事業</t>
  </si>
  <si>
    <t>高松病院事業</t>
  </si>
  <si>
    <t>地方譲与税</t>
  </si>
  <si>
    <t>港湾土地造成事業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</si>
  <si>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</si>
  <si>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</si>
  <si>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</si>
  <si>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</si>
  <si>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</si>
  <si>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</si>
  <si>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</si>
  <si>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</si>
  <si>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</si>
  <si>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</si>
  <si>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</si>
  <si>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</si>
  <si>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</si>
  <si>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</si>
  <si>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</si>
  <si>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</si>
  <si>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</si>
  <si>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</si>
  <si>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</si>
  <si>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</si>
  <si>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</si>
  <si>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</si>
  <si>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</si>
  <si>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</si>
  <si>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</si>
  <si>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</si>
  <si>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</si>
  <si>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</si>
  <si>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</si>
  <si>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</si>
  <si>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</si>
  <si>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</si>
  <si>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</si>
  <si>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</si>
  <si>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</si>
  <si>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</si>
  <si>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t>農 林 中 金</t>
  </si>
  <si>
    <t>商 工 中 金</t>
  </si>
  <si>
    <t>合　　計</t>
  </si>
  <si>
    <t>銀　　行</t>
  </si>
  <si>
    <t>信 用 金 庫</t>
  </si>
  <si>
    <t>１２　　　金　　　融　　　及　　　び　　　財　　　政</t>
  </si>
  <si>
    <t>信 用 金 庫</t>
  </si>
  <si>
    <t>住宅金融
支援機構</t>
  </si>
  <si>
    <t>（単位：千円）</t>
  </si>
  <si>
    <t>金沢市</t>
  </si>
  <si>
    <t>七尾市</t>
  </si>
  <si>
    <t>小松市</t>
  </si>
  <si>
    <t>うち 取引停止処分</t>
  </si>
  <si>
    <t>（百万円）</t>
  </si>
  <si>
    <t>（枚）</t>
  </si>
  <si>
    <t>金　額（千円）</t>
  </si>
  <si>
    <t xml:space="preserve"> </t>
  </si>
  <si>
    <t xml:space="preserve"> </t>
  </si>
  <si>
    <t>一　般　会　計</t>
  </si>
  <si>
    <t>普通債</t>
  </si>
  <si>
    <t>土木</t>
  </si>
  <si>
    <t>農林水産</t>
  </si>
  <si>
    <t>教育</t>
  </si>
  <si>
    <t>公営住宅</t>
  </si>
  <si>
    <t>その他</t>
  </si>
  <si>
    <t>歳　　　　　　　　入</t>
  </si>
  <si>
    <t>歳　　　　　　　　出</t>
  </si>
  <si>
    <t>その他債</t>
  </si>
  <si>
    <t>計</t>
  </si>
  <si>
    <t>証紙</t>
  </si>
  <si>
    <t>特　別　会　計</t>
  </si>
  <si>
    <t>土地取得</t>
  </si>
  <si>
    <t>流域下水道</t>
  </si>
  <si>
    <t>中小企業近代化資金</t>
  </si>
  <si>
    <t>中小企業近代化資金貸付金</t>
  </si>
  <si>
    <t>林業改善資金</t>
  </si>
  <si>
    <t>沿岸漁業改善資金</t>
  </si>
  <si>
    <t>事　業　会　計</t>
  </si>
  <si>
    <t>公営競馬</t>
  </si>
  <si>
    <t>病　院　事　業</t>
  </si>
  <si>
    <t>育英資金</t>
  </si>
  <si>
    <t>水道用水供給事業</t>
  </si>
  <si>
    <t>金融及び財政 135</t>
  </si>
  <si>
    <t>予  算  額</t>
  </si>
  <si>
    <t>調  定  額</t>
  </si>
  <si>
    <t>収  入  額</t>
  </si>
  <si>
    <t>収入歩合</t>
  </si>
  <si>
    <t>個人</t>
  </si>
  <si>
    <t>県民税</t>
  </si>
  <si>
    <t>法人</t>
  </si>
  <si>
    <t>利子割</t>
  </si>
  <si>
    <t>事業税</t>
  </si>
  <si>
    <t>不　動　産　取　得　税</t>
  </si>
  <si>
    <t>県　た　ば　こ　税</t>
  </si>
  <si>
    <t>交通安全対策　　特別交付金</t>
  </si>
  <si>
    <t>分担金及び　　負　担　金</t>
  </si>
  <si>
    <t>使　用　料</t>
  </si>
  <si>
    <t>手　数　料</t>
  </si>
  <si>
    <t>国庫支出金</t>
  </si>
  <si>
    <t>財産収入</t>
  </si>
  <si>
    <t>交      換      高</t>
  </si>
  <si>
    <t>不　　　渡　　　手　　　形</t>
  </si>
  <si>
    <t>件　数</t>
  </si>
  <si>
    <t>金　額</t>
  </si>
  <si>
    <t>－</t>
  </si>
  <si>
    <t>金融及び財政 133</t>
  </si>
  <si>
    <t>（単位：件、百万円）</t>
  </si>
  <si>
    <t>年度及び月次</t>
  </si>
  <si>
    <t>件　数</t>
  </si>
  <si>
    <t>金　額</t>
  </si>
  <si>
    <t>（千枚）</t>
  </si>
  <si>
    <t>（百万円）</t>
  </si>
  <si>
    <t>（単位：件、万円）</t>
  </si>
  <si>
    <t>（単位：億円）</t>
  </si>
  <si>
    <t>年　　　度</t>
  </si>
  <si>
    <t>総　　　数</t>
  </si>
  <si>
    <t>金　　　属</t>
  </si>
  <si>
    <t>年次及び月次</t>
  </si>
  <si>
    <t>受　　　入</t>
  </si>
  <si>
    <t>支　　　払</t>
  </si>
  <si>
    <t>受入(△)・支払超</t>
  </si>
  <si>
    <t>金属製品・金属加工</t>
  </si>
  <si>
    <t>一般・精密・機械工具</t>
  </si>
  <si>
    <t>運搬・電気機械器具</t>
  </si>
  <si>
    <t>繊維工業</t>
  </si>
  <si>
    <t>議 会 費</t>
  </si>
  <si>
    <t>総 務 費</t>
  </si>
  <si>
    <t>民 生 費</t>
  </si>
  <si>
    <t>衛 生 費</t>
  </si>
  <si>
    <t>労 働 費</t>
  </si>
  <si>
    <t>商 工 費</t>
  </si>
  <si>
    <t>土 木 費</t>
  </si>
  <si>
    <t>消 防 費</t>
  </si>
  <si>
    <t>教 育 費</t>
  </si>
  <si>
    <t>公 債 費</t>
  </si>
  <si>
    <t>諸支出金</t>
  </si>
  <si>
    <t>地方債現在高</t>
  </si>
  <si>
    <t>市  計</t>
  </si>
  <si>
    <t>白山市</t>
  </si>
  <si>
    <t>株式等譲渡　所得割交付金</t>
  </si>
  <si>
    <t>国有提供施設等   所在市町村助成   交　　付　　金</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</si>
  <si>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</si>
  <si>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</si>
  <si>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</si>
  <si>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</si>
  <si>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</si>
  <si>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</si>
  <si>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</si>
  <si>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</si>
  <si>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</si>
  <si>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</si>
  <si>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</si>
  <si>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資料　日本銀行金沢支店「北陸の金融経済月報」</t>
  </si>
  <si>
    <t>注　　負債総額１千万円以上</t>
  </si>
  <si>
    <t>132 金融及び財政</t>
  </si>
  <si>
    <t>134 金融及び財政</t>
  </si>
  <si>
    <t>輪島市</t>
  </si>
  <si>
    <t>珠洲市</t>
  </si>
  <si>
    <t>加賀市</t>
  </si>
  <si>
    <t>羽咋市</t>
  </si>
  <si>
    <t>かほく市</t>
  </si>
  <si>
    <t>白山市</t>
  </si>
  <si>
    <t>能美市</t>
  </si>
  <si>
    <t>市計</t>
  </si>
  <si>
    <t>川北町</t>
  </si>
  <si>
    <t>津幡町</t>
  </si>
  <si>
    <t>内灘町</t>
  </si>
  <si>
    <t>志賀町</t>
  </si>
  <si>
    <t>宝達志水町</t>
  </si>
  <si>
    <t>中能登町</t>
  </si>
  <si>
    <t>穴水町</t>
  </si>
  <si>
    <t>能登町</t>
  </si>
  <si>
    <t>町計</t>
  </si>
  <si>
    <t>地方特例　　交付金等</t>
  </si>
  <si>
    <t>地方交付税</t>
  </si>
  <si>
    <t>枚 数（枚）</t>
  </si>
  <si>
    <t>鉄鋼・非鉄金属</t>
  </si>
  <si>
    <t>繊　　維</t>
  </si>
  <si>
    <t>繊　　維</t>
  </si>
  <si>
    <t>資料　石川県信用保証協会</t>
  </si>
  <si>
    <t>衣服・繊維製品</t>
  </si>
  <si>
    <t>前年実績</t>
  </si>
  <si>
    <t>件数</t>
  </si>
  <si>
    <t>負債総額</t>
  </si>
  <si>
    <t>　</t>
  </si>
  <si>
    <t>野々市市</t>
  </si>
  <si>
    <t>（単位：億円）</t>
  </si>
  <si>
    <t>合    　　　計</t>
  </si>
  <si>
    <t>銀    　　　行</t>
  </si>
  <si>
    <t>商 工 中 金</t>
  </si>
  <si>
    <t xml:space="preserve"> </t>
  </si>
  <si>
    <t>注　　経常収支比率、財政力指数の各合計欄の値は単純平均値である。また、市町別の財政力指数は３カ年平均である。</t>
  </si>
  <si>
    <t>㎥</t>
  </si>
  <si>
    <t>　</t>
  </si>
  <si>
    <t>金融及び財政 131</t>
  </si>
  <si>
    <t>資料　日本銀行、関係機関</t>
  </si>
  <si>
    <t xml:space="preserve"> </t>
  </si>
  <si>
    <t>合　　　　　　　　　計</t>
  </si>
  <si>
    <t>資料　石川県市町支援課「地方財政状況調査」</t>
  </si>
  <si>
    <t>資料　石川県市町支援課「地方財政状況調査」</t>
  </si>
  <si>
    <t>注１　銀行･･･国内銀行（都市銀行、地方銀行、第二地方銀行、信託銀行）。整理回収機構、ゆうちょ銀行は含まない。</t>
  </si>
  <si>
    <t>　３　預金は表面預金であり、譲渡性預金・債権を含まない。</t>
  </si>
  <si>
    <t>　４　農協には漁協を含む。なお、漁協については、平成14年４月１日をもって預金元の信用事業実施漁協が全て統合されたため以後預金額はなし。</t>
  </si>
  <si>
    <t>　２　銀行は銀行勘定を集計したもの。ただし、オフショア勘定を含まない。</t>
  </si>
  <si>
    <t>　３　農協には漁協を含む。</t>
  </si>
  <si>
    <t>　４　住宅金融支援機構は、石川県内に本店を置く金融機関の残高。平成17年度から年度末貸出残高のみ掲載し、数値は直接受付分とフラット35分の合計。</t>
  </si>
  <si>
    <t>　５　信用金庫は、平成25年10月分から資料出所を変更したことに伴い、当該月以前のすべての係数について改訂を行った。</t>
  </si>
  <si>
    <t>　５　銀行及び信用金庫は、平成25年10月分から資料出所を変更したことに伴い、当該月以前のすべての係数について改訂を行った。</t>
  </si>
  <si>
    <t>注　　保証債務残高は、各年度３月現在</t>
  </si>
  <si>
    <t xml:space="preserve"> </t>
  </si>
  <si>
    <t>項　　　　　　目</t>
  </si>
  <si>
    <t>商工労働費</t>
  </si>
  <si>
    <t>観光費</t>
  </si>
  <si>
    <t>　</t>
  </si>
  <si>
    <t>件</t>
  </si>
  <si>
    <t>資料　石川県銀行協会　金沢手形交換所</t>
  </si>
  <si>
    <t xml:space="preserve">  </t>
  </si>
  <si>
    <t>母子父子寡婦福祉資金</t>
  </si>
  <si>
    <t>母子父子寡婦福祉資金</t>
  </si>
  <si>
    <t>136 金融及び財政</t>
  </si>
  <si>
    <t>金融及び財政 137</t>
  </si>
  <si>
    <t>　</t>
  </si>
  <si>
    <t>…</t>
  </si>
  <si>
    <t xml:space="preserve">        ６</t>
  </si>
  <si>
    <t xml:space="preserve">        ７</t>
  </si>
  <si>
    <t xml:space="preserve">  　    ８</t>
  </si>
  <si>
    <t xml:space="preserve">  　    ９</t>
  </si>
  <si>
    <t xml:space="preserve">        10</t>
  </si>
  <si>
    <t xml:space="preserve">        11</t>
  </si>
  <si>
    <t xml:space="preserve">        12</t>
  </si>
  <si>
    <t xml:space="preserve">        ２</t>
  </si>
  <si>
    <t xml:space="preserve">        ３</t>
  </si>
  <si>
    <t>構 成 比</t>
  </si>
  <si>
    <t>公営競馬</t>
  </si>
  <si>
    <t>構 成 比</t>
  </si>
  <si>
    <t xml:space="preserve">        ６</t>
  </si>
  <si>
    <t xml:space="preserve">        ７</t>
  </si>
  <si>
    <t xml:space="preserve">  　    ８</t>
  </si>
  <si>
    <t xml:space="preserve">  　    ９</t>
  </si>
  <si>
    <t xml:space="preserve">        10</t>
  </si>
  <si>
    <t xml:space="preserve">        11</t>
  </si>
  <si>
    <t xml:space="preserve">        12</t>
  </si>
  <si>
    <t xml:space="preserve">        ２</t>
  </si>
  <si>
    <t xml:space="preserve">        ３</t>
  </si>
  <si>
    <t xml:space="preserve">        ４</t>
  </si>
  <si>
    <t xml:space="preserve">  　    ６</t>
  </si>
  <si>
    <t xml:space="preserve">        ７</t>
  </si>
  <si>
    <t xml:space="preserve">        ８</t>
  </si>
  <si>
    <t xml:space="preserve">        ９</t>
  </si>
  <si>
    <t xml:space="preserve">        10</t>
  </si>
  <si>
    <t xml:space="preserve">        11</t>
  </si>
  <si>
    <t>年度及び月次</t>
  </si>
  <si>
    <t>単  位</t>
  </si>
  <si>
    <t>２８　年　度</t>
  </si>
  <si>
    <t>年度及び　　市 町 別</t>
  </si>
  <si>
    <t>経常収支比率</t>
  </si>
  <si>
    <t>都道府県　　　支 出 金</t>
  </si>
  <si>
    <t>寄 附 金</t>
  </si>
  <si>
    <t>繰 入 金</t>
  </si>
  <si>
    <t>繰 越 金</t>
  </si>
  <si>
    <t>諸 収 入</t>
  </si>
  <si>
    <t>地 方 債</t>
  </si>
  <si>
    <t>年度及び　　　　市 町 別</t>
  </si>
  <si>
    <t>前年度繰上　　　充  用  金</t>
  </si>
  <si>
    <t>２９</t>
  </si>
  <si>
    <t>その他</t>
  </si>
  <si>
    <t>税　　　目　　　別</t>
  </si>
  <si>
    <t>総計</t>
  </si>
  <si>
    <t>２７年度</t>
  </si>
  <si>
    <t>法人税</t>
  </si>
  <si>
    <t>相続税</t>
  </si>
  <si>
    <t>消費税</t>
  </si>
  <si>
    <t xml:space="preserve"> 源泉所得税及び復興特別所得税</t>
  </si>
  <si>
    <t xml:space="preserve"> 申告所得税及び復興特別所得税</t>
  </si>
  <si>
    <t xml:space="preserve"> 源 　泉 　所 　得  税</t>
  </si>
  <si>
    <t xml:space="preserve"> 申　 告 　所 　得　税</t>
  </si>
  <si>
    <t>２８年度</t>
  </si>
  <si>
    <t>ｘ</t>
  </si>
  <si>
    <t>たばこ税及びたばこ特別税</t>
  </si>
  <si>
    <t>注１　消費税には、地方消費税を含む。</t>
  </si>
  <si>
    <t>　４　相続税には、贈与税を含む。</t>
  </si>
  <si>
    <t>　５　単位未満を四捨五入したため、総額と内訳の合計が一致しない場合がある。</t>
  </si>
  <si>
    <t>２８　　年　　度</t>
  </si>
  <si>
    <t>２９　　年　　度</t>
  </si>
  <si>
    <t>２９　年　度</t>
  </si>
  <si>
    <t>130 金融及び財政</t>
  </si>
  <si>
    <t>８２　　国税税目別徴収決定済額（各年度３月31日現在）</t>
  </si>
  <si>
    <t>企画振興費</t>
  </si>
  <si>
    <t>県民文化スポーツ費</t>
  </si>
  <si>
    <t>生活環境費</t>
  </si>
  <si>
    <t>７１　　金　融　機　関　別　預　金　残　高（各年度３月31日現在）</t>
  </si>
  <si>
    <t>７２　　金　融　機　関　別　貸　出　残　高（各年度３月31日現在）</t>
  </si>
  <si>
    <t>７３　　手　形　交　換　状　況（各年度３月31日現在）</t>
  </si>
  <si>
    <t>７５　　信 用 保 証 協 会 保 証 状 況</t>
  </si>
  <si>
    <t>７４　　業　種　分　類　別　企　業　倒　産　状　況</t>
  </si>
  <si>
    <t>７６　　日 本 銀 行 券 受 入 支 払 状 況(北陸三県)</t>
  </si>
  <si>
    <t xml:space="preserve">７７　　石 川 県 歳 入 歳 出 決 算 </t>
  </si>
  <si>
    <t>７７　　石 川 県 歳 入 歳 出 決 算（つづき）</t>
  </si>
  <si>
    <t>７８　　県　有　財　産　現　在　高 （各年度３月31日現在）</t>
  </si>
  <si>
    <t>７９　　県　債　目　的　別　現　在　高 （各年度３月31日現在）</t>
  </si>
  <si>
    <t>７７　　石 川 県 歳 入 歳 出 決 算 （つづき）</t>
  </si>
  <si>
    <t>８０　　県 　　税　　 税　　 目　　 別　　 決　　 算　　 額（各年度末現在）</t>
  </si>
  <si>
    <t>８１　　県　 税　 徴　 収　 状　 況（各年度末現在）</t>
  </si>
  <si>
    <t>８３　　市　　　　　　　町　　　　　　　財　　　　　　　政 （つづき）</t>
  </si>
  <si>
    <t>138 金融及び財政</t>
  </si>
  <si>
    <t>金融及び財政 139</t>
  </si>
  <si>
    <t>歳入歳出  　　　 　差 引 額</t>
  </si>
  <si>
    <t>140 金融及び財政</t>
  </si>
  <si>
    <t>金融及び財政 141</t>
  </si>
  <si>
    <t>（単位：千円、％）</t>
  </si>
  <si>
    <t>歳 入 総 額</t>
  </si>
  <si>
    <t>－</t>
  </si>
  <si>
    <t xml:space="preserve"> </t>
  </si>
  <si>
    <t>　</t>
  </si>
  <si>
    <t>農林水産業費</t>
  </si>
  <si>
    <t>災害復旧費</t>
  </si>
  <si>
    <t>積 立 金     現 在 高</t>
  </si>
  <si>
    <t>－</t>
  </si>
  <si>
    <t>かほく市</t>
  </si>
  <si>
    <t>　</t>
  </si>
  <si>
    <t>町  計</t>
  </si>
  <si>
    <t>３０　　年　　度</t>
  </si>
  <si>
    <t>３０　年　度</t>
  </si>
  <si>
    <t>２９年度</t>
  </si>
  <si>
    <t>２９</t>
  </si>
  <si>
    <t>３０</t>
  </si>
  <si>
    <t>平成３１年１月</t>
  </si>
  <si>
    <t>－</t>
  </si>
  <si>
    <t>２８</t>
  </si>
  <si>
    <t xml:space="preserve">  ２９</t>
  </si>
  <si>
    <t>　２　平成25・26・27年度の法人税には、復興特別法人税を含む。</t>
  </si>
  <si>
    <t>平成２６年度</t>
  </si>
  <si>
    <t>３０年度</t>
  </si>
  <si>
    <t>　３　平成27・28・29・30年度の法人税には、地方法人税を含む。</t>
  </si>
  <si>
    <t>平成27年度</t>
  </si>
  <si>
    <t>令和元年度</t>
  </si>
  <si>
    <t>令和元年度</t>
  </si>
  <si>
    <t>128 金融及び財政</t>
  </si>
  <si>
    <t>金融及び財政 129</t>
  </si>
  <si>
    <t>平成 ２７ 年度</t>
  </si>
  <si>
    <t>３０</t>
  </si>
  <si>
    <t>令和 元 年度</t>
  </si>
  <si>
    <t>平成３１年４月</t>
  </si>
  <si>
    <t>令和 元 年５月</t>
  </si>
  <si>
    <t>令和 ２ 年１月</t>
  </si>
  <si>
    <t>令和 ２ 年１月</t>
  </si>
  <si>
    <t>平成２７年度</t>
  </si>
  <si>
    <t>令和 元 年度</t>
  </si>
  <si>
    <t>令和 元 年５月</t>
  </si>
  <si>
    <t>令和 ２ 年１月</t>
  </si>
  <si>
    <t>令和 元 年度</t>
  </si>
  <si>
    <t>令和 元 年５月</t>
  </si>
  <si>
    <t>令和 ２ 年１月</t>
  </si>
  <si>
    <t>平成 ２７ 年</t>
  </si>
  <si>
    <t xml:space="preserve">  ２８</t>
  </si>
  <si>
    <t xml:space="preserve">  ３０</t>
  </si>
  <si>
    <t>令和 元 年</t>
  </si>
  <si>
    <t>令和 元 年５月</t>
  </si>
  <si>
    <t>　　</t>
  </si>
  <si>
    <t>平成２９年度</t>
  </si>
  <si>
    <t>３０年度</t>
  </si>
  <si>
    <t>令和 元 年度</t>
  </si>
  <si>
    <t>令和 元 年度</t>
  </si>
  <si>
    <t>平成２９度</t>
  </si>
  <si>
    <t>△ 0.0</t>
  </si>
  <si>
    <t>△ 3.0</t>
  </si>
  <si>
    <t>令和 元 年度</t>
  </si>
  <si>
    <t>平　　成　　２７　　年　　度</t>
  </si>
  <si>
    <t>令　　和　　元　　年　　度</t>
  </si>
  <si>
    <t>平　成　２７　年　度</t>
  </si>
  <si>
    <t>令　和　元　年　度</t>
  </si>
  <si>
    <t>８３　　市　　　　　　　町　　　　　　　財　　　　　　　政　（各年度3月31日現在）</t>
  </si>
  <si>
    <t>２０</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</si>
</sst>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quot;△ &quot;#,##0"/>
    <numFmt numFmtId="192" formatCode="#,##0.0_ "/>
    <numFmt numFmtId="193" formatCode="#,##0.0;&quot;△ &quot;#,##0.0"/>
    <numFmt numFmtId="194" formatCode="#,##0.00;&quot;△ &quot;#,##0.00"/>
    <numFmt numFmtId="195" formatCode="#,##0.000;&quot;△ &quot;#,##0.000"/>
    <numFmt numFmtId="196" formatCode="#,##0.000;[Red]\-#,##0.000"/>
    <numFmt numFmtId="197" formatCode="#,##0.00_);[Red]\(#,##0.00\)"/>
    <numFmt numFmtId="198" formatCode="0.00;&quot;△ &quot;0.00"/>
    <numFmt numFmtId="199" formatCode="0.00_ "/>
    <numFmt numFmtId="200" formatCode="0.0_ "/>
    <numFmt numFmtId="201" formatCode="0_ "/>
    <numFmt numFmtId="202" formatCode="#,##0.0;[Red]#,##0.0"/>
    <numFmt numFmtId="203" formatCode="#,##0.00;[Red]#,##0.00"/>
    <numFmt numFmtId="204" formatCode="0.0;&quot;△ &quot;0.0"/>
    <numFmt numFmtId="205" formatCode="#,##0,"/>
    <numFmt numFmtId="206" formatCode="0;&quot;△ &quot;0"/>
  </numFmts>
  <fonts count="70">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6"/>
      <name val="ＭＳ ゴシック"/>
      <family val="3"/>
    </font>
    <font>
      <sz val="14"/>
      <name val="ＭＳ ゴシック"/>
      <family val="3"/>
    </font>
    <font>
      <b/>
      <sz val="16"/>
      <name val="ＭＳ ゴシック"/>
      <family val="3"/>
    </font>
    <font>
      <b/>
      <sz val="14"/>
      <name val="ＭＳ ゴシック"/>
      <family val="3"/>
    </font>
    <font>
      <b/>
      <sz val="12"/>
      <name val="ＭＳ ゴシック"/>
      <family val="3"/>
    </font>
    <font>
      <sz val="12"/>
      <name val="ＭＳ ゴシック"/>
      <family val="3"/>
    </font>
    <font>
      <sz val="10"/>
      <name val="ＭＳ 明朝"/>
      <family val="1"/>
    </font>
    <font>
      <sz val="6"/>
      <name val="ＭＳ 明朝"/>
      <family val="1"/>
    </font>
    <font>
      <sz val="12"/>
      <name val="ＭＳ Ｐゴシック"/>
      <family val="3"/>
    </font>
    <font>
      <sz val="6"/>
      <name val="ＭＳ Ｐゴシック"/>
      <family val="3"/>
    </font>
    <font>
      <sz val="11"/>
      <name val="ＭＳ 明朝"/>
      <family val="1"/>
    </font>
    <font>
      <strike/>
      <sz val="12"/>
      <name val="ＭＳ 明朝"/>
      <family val="1"/>
    </font>
    <font>
      <sz val="9"/>
      <name val="ＭＳ 明朝"/>
      <family val="1"/>
    </font>
    <font>
      <b/>
      <sz val="14"/>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b/>
      <sz val="12"/>
      <color indexed="8"/>
      <name val="ＭＳ ゴシック"/>
      <family val="3"/>
    </font>
    <font>
      <sz val="12"/>
      <color indexed="10"/>
      <name val="ＭＳ 明朝"/>
      <family val="1"/>
    </font>
    <font>
      <b/>
      <sz val="12"/>
      <color indexed="10"/>
      <name val="ＭＳ 明朝"/>
      <family val="1"/>
    </font>
    <font>
      <b/>
      <sz val="14"/>
      <color indexed="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b/>
      <sz val="12"/>
      <color theme="1"/>
      <name val="ＭＳ ゴシック"/>
      <family val="3"/>
    </font>
    <font>
      <sz val="12"/>
      <color rgb="FFFF0000"/>
      <name val="ＭＳ 明朝"/>
      <family val="1"/>
    </font>
    <font>
      <b/>
      <sz val="12"/>
      <color rgb="FFFF0000"/>
      <name val="ＭＳ 明朝"/>
      <family val="1"/>
    </font>
    <font>
      <sz val="10"/>
      <color theme="1"/>
      <name val="ＭＳ 明朝"/>
      <family val="1"/>
    </font>
    <font>
      <b/>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color indexed="8"/>
      </right>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mediumDashDotDot"/>
      <bottom style="thin">
        <color theme="1"/>
      </bottom>
    </border>
    <border>
      <left>
        <color indexed="63"/>
      </left>
      <right>
        <color indexed="63"/>
      </right>
      <top>
        <color indexed="63"/>
      </top>
      <bottom style="thin">
        <color theme="1"/>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medium">
        <color indexed="8"/>
      </bottom>
    </border>
    <border>
      <left style="thin"/>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right>
        <color indexed="63"/>
      </right>
      <top style="medium"/>
      <bottom style="thin">
        <color indexed="8"/>
      </bottom>
    </border>
    <border>
      <left>
        <color indexed="63"/>
      </left>
      <right style="thin">
        <color indexed="8"/>
      </right>
      <top>
        <color indexed="63"/>
      </top>
      <bottom style="thin"/>
    </border>
    <border>
      <left style="thin"/>
      <right>
        <color indexed="63"/>
      </right>
      <top>
        <color indexed="63"/>
      </top>
      <bottom style="thin"/>
    </border>
    <border>
      <left>
        <color indexed="63"/>
      </left>
      <right>
        <color indexed="63"/>
      </right>
      <top style="thin"/>
      <bottom style="thin"/>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right>
        <color indexed="63"/>
      </right>
      <top style="medium">
        <color indexed="8"/>
      </top>
      <bottom style="thin">
        <color indexed="8"/>
      </bottom>
    </border>
    <border>
      <left style="thin"/>
      <right>
        <color indexed="63"/>
      </right>
      <top style="thin">
        <color indexed="8"/>
      </top>
      <bottom style="thin">
        <color indexed="8"/>
      </bottom>
    </border>
    <border>
      <left>
        <color indexed="63"/>
      </left>
      <right>
        <color indexed="63"/>
      </right>
      <top style="medium"/>
      <bottom style="thin">
        <color indexed="8"/>
      </bottom>
    </border>
    <border>
      <left>
        <color indexed="63"/>
      </left>
      <right style="thin"/>
      <top style="medium"/>
      <bottom style="thin">
        <color indexed="8"/>
      </bottom>
    </border>
    <border>
      <left>
        <color indexed="63"/>
      </left>
      <right style="thin"/>
      <top style="medium">
        <color indexed="8"/>
      </top>
      <bottom style="thin">
        <color indexed="8"/>
      </bottom>
    </border>
    <border>
      <left style="thin">
        <color indexed="8"/>
      </left>
      <right style="thin">
        <color indexed="8"/>
      </right>
      <top>
        <color indexed="63"/>
      </top>
      <bottom style="thin"/>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6" borderId="1" applyNumberFormat="0" applyAlignment="0" applyProtection="0"/>
    <xf numFmtId="0" fontId="49" fillId="26" borderId="1" applyNumberFormat="0" applyAlignment="0" applyProtection="0"/>
    <xf numFmtId="0" fontId="50" fillId="27" borderId="0" applyNumberFormat="0" applyBorder="0" applyAlignment="0" applyProtection="0"/>
    <xf numFmtId="0" fontId="5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28" borderId="2" applyNumberFormat="0" applyFont="0" applyAlignment="0" applyProtection="0"/>
    <xf numFmtId="0" fontId="51" fillId="0" borderId="3" applyNumberFormat="0" applyFill="0" applyAlignment="0" applyProtection="0"/>
    <xf numFmtId="0" fontId="51" fillId="0" borderId="3" applyNumberFormat="0" applyFill="0" applyAlignment="0" applyProtection="0"/>
    <xf numFmtId="0" fontId="52" fillId="29" borderId="0" applyNumberFormat="0" applyBorder="0" applyAlignment="0" applyProtection="0"/>
    <xf numFmtId="0" fontId="52" fillId="29" borderId="0" applyNumberFormat="0" applyBorder="0" applyAlignment="0" applyProtection="0"/>
    <xf numFmtId="0" fontId="53" fillId="30" borderId="4" applyNumberFormat="0" applyAlignment="0" applyProtection="0"/>
    <xf numFmtId="0" fontId="53" fillId="30" borderId="4"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8" applyNumberFormat="0" applyFill="0" applyAlignment="0" applyProtection="0"/>
    <xf numFmtId="0" fontId="58" fillId="0" borderId="8" applyNumberFormat="0" applyFill="0" applyAlignment="0" applyProtection="0"/>
    <xf numFmtId="0" fontId="59" fillId="30" borderId="9" applyNumberFormat="0" applyAlignment="0" applyProtection="0"/>
    <xf numFmtId="0" fontId="59" fillId="30" borderId="9"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1" fillId="31" borderId="4" applyNumberFormat="0" applyAlignment="0" applyProtection="0"/>
    <xf numFmtId="0" fontId="46" fillId="0" borderId="0">
      <alignment vertical="center"/>
      <protection/>
    </xf>
    <xf numFmtId="0" fontId="5" fillId="0" borderId="0" applyNumberFormat="0" applyFill="0" applyBorder="0" applyAlignment="0" applyProtection="0"/>
    <xf numFmtId="0" fontId="62" fillId="32" borderId="0" applyNumberFormat="0" applyBorder="0" applyAlignment="0" applyProtection="0"/>
    <xf numFmtId="0" fontId="62" fillId="32" borderId="0" applyNumberFormat="0" applyBorder="0" applyAlignment="0" applyProtection="0"/>
  </cellStyleXfs>
  <cellXfs count="490">
    <xf numFmtId="0" fontId="0" fillId="0" borderId="0" xfId="0" applyAlignment="1">
      <alignment/>
    </xf>
    <xf numFmtId="0" fontId="7" fillId="0" borderId="0" xfId="0" applyFont="1" applyFill="1" applyBorder="1" applyAlignment="1" applyProtection="1">
      <alignment horizontal="center" vertical="center"/>
      <protection/>
    </xf>
    <xf numFmtId="0" fontId="0" fillId="0" borderId="0" xfId="0" applyFont="1" applyFill="1" applyAlignment="1">
      <alignment vertical="center"/>
    </xf>
    <xf numFmtId="0" fontId="8"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0" fontId="1"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38" fontId="0" fillId="0" borderId="0" xfId="81" applyFont="1" applyFill="1" applyBorder="1" applyAlignment="1">
      <alignment horizontal="right" vertical="center"/>
    </xf>
    <xf numFmtId="37" fontId="0"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0" fontId="0" fillId="0" borderId="1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7" fontId="11" fillId="0" borderId="0" xfId="0" applyNumberFormat="1" applyFont="1" applyFill="1" applyBorder="1" applyAlignment="1" applyProtection="1">
      <alignment vertical="center"/>
      <protection/>
    </xf>
    <xf numFmtId="37" fontId="11" fillId="0" borderId="0" xfId="0" applyNumberFormat="1" applyFont="1" applyFill="1" applyBorder="1" applyAlignment="1" applyProtection="1">
      <alignment horizontal="right" vertical="center"/>
      <protection/>
    </xf>
    <xf numFmtId="0" fontId="11" fillId="0" borderId="0" xfId="0" applyFont="1" applyFill="1" applyAlignment="1">
      <alignment vertical="center"/>
    </xf>
    <xf numFmtId="38" fontId="11" fillId="0" borderId="0" xfId="0" applyNumberFormat="1" applyFont="1" applyFill="1" applyAlignment="1">
      <alignment vertical="center"/>
    </xf>
    <xf numFmtId="37" fontId="11" fillId="0" borderId="0" xfId="0" applyNumberFormat="1" applyFont="1" applyFill="1" applyAlignment="1">
      <alignment vertical="center"/>
    </xf>
    <xf numFmtId="0" fontId="9"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3" fillId="0" borderId="0" xfId="0" applyNumberFormat="1" applyFont="1" applyFill="1" applyAlignment="1">
      <alignment horizontal="right"/>
    </xf>
    <xf numFmtId="0" fontId="0" fillId="0" borderId="0" xfId="0" applyFont="1" applyFill="1" applyAlignment="1">
      <alignment vertical="top"/>
    </xf>
    <xf numFmtId="181" fontId="0" fillId="0" borderId="0" xfId="0" applyNumberFormat="1"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2" fontId="1" fillId="0" borderId="0" xfId="0" applyNumberFormat="1"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37" fontId="0" fillId="0" borderId="0" xfId="0" applyNumberFormat="1" applyFont="1" applyFill="1" applyAlignment="1" applyProtection="1">
      <alignment vertical="center"/>
      <protection/>
    </xf>
    <xf numFmtId="181" fontId="1" fillId="0" borderId="0" xfId="0" applyNumberFormat="1" applyFont="1" applyFill="1" applyAlignment="1">
      <alignment vertical="center"/>
    </xf>
    <xf numFmtId="0" fontId="1" fillId="0" borderId="0"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37" fontId="1" fillId="0" borderId="0" xfId="0" applyNumberFormat="1" applyFont="1" applyFill="1" applyAlignment="1" applyProtection="1">
      <alignment vertical="center"/>
      <protection/>
    </xf>
    <xf numFmtId="182" fontId="11" fillId="0" borderId="0" xfId="0" applyNumberFormat="1" applyFont="1" applyFill="1" applyAlignment="1">
      <alignment vertical="center"/>
    </xf>
    <xf numFmtId="181" fontId="11" fillId="0" borderId="0" xfId="0" applyNumberFormat="1" applyFont="1" applyFill="1" applyAlignment="1">
      <alignment vertical="center"/>
    </xf>
    <xf numFmtId="0" fontId="12" fillId="0" borderId="0" xfId="0" applyFont="1" applyFill="1" applyAlignment="1">
      <alignment vertical="center"/>
    </xf>
    <xf numFmtId="181" fontId="12"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Alignment="1">
      <alignment vertical="center"/>
    </xf>
    <xf numFmtId="177" fontId="0" fillId="0" borderId="0" xfId="0" applyNumberFormat="1" applyFont="1" applyFill="1" applyAlignment="1">
      <alignment vertical="center"/>
    </xf>
    <xf numFmtId="182" fontId="0" fillId="0" borderId="0" xfId="0" applyNumberFormat="1" applyFont="1" applyFill="1" applyBorder="1" applyAlignment="1">
      <alignment vertical="center"/>
    </xf>
    <xf numFmtId="0" fontId="0" fillId="0" borderId="0" xfId="0" applyFont="1" applyFill="1" applyAlignment="1">
      <alignment/>
    </xf>
    <xf numFmtId="0" fontId="63" fillId="0" borderId="0" xfId="0" applyFont="1" applyFill="1" applyAlignment="1">
      <alignment vertical="center"/>
    </xf>
    <xf numFmtId="37" fontId="63"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quotePrefix="1">
      <alignment horizontal="center" vertical="center"/>
      <protection/>
    </xf>
    <xf numFmtId="37" fontId="0" fillId="0" borderId="1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193" fontId="0" fillId="0" borderId="0" xfId="0" applyNumberFormat="1" applyFont="1" applyFill="1" applyBorder="1" applyAlignment="1" applyProtection="1">
      <alignment vertical="center"/>
      <protection/>
    </xf>
    <xf numFmtId="181" fontId="0" fillId="0" borderId="0" xfId="0" applyNumberFormat="1" applyFont="1" applyFill="1" applyAlignment="1">
      <alignment vertical="center"/>
    </xf>
    <xf numFmtId="38" fontId="0" fillId="0" borderId="0" xfId="0" applyNumberFormat="1" applyFont="1" applyFill="1" applyBorder="1" applyAlignment="1" applyProtection="1">
      <alignment horizontal="right" vertical="center"/>
      <protection/>
    </xf>
    <xf numFmtId="38" fontId="0" fillId="0" borderId="0" xfId="81" applyFont="1" applyFill="1" applyBorder="1" applyAlignment="1">
      <alignment vertical="center"/>
    </xf>
    <xf numFmtId="176" fontId="0" fillId="0" borderId="0" xfId="0" applyNumberFormat="1" applyFont="1" applyFill="1" applyBorder="1" applyAlignment="1" applyProtection="1">
      <alignment horizontal="right" vertical="center"/>
      <protection/>
    </xf>
    <xf numFmtId="0" fontId="17" fillId="0" borderId="0" xfId="0" applyFont="1" applyFill="1" applyAlignment="1">
      <alignment vertical="top"/>
    </xf>
    <xf numFmtId="0" fontId="0" fillId="0" borderId="0" xfId="0" applyFont="1" applyFill="1" applyAlignment="1">
      <alignment vertical="top"/>
    </xf>
    <xf numFmtId="0" fontId="17" fillId="0" borderId="0" xfId="0" applyFont="1" applyFill="1" applyAlignment="1">
      <alignment horizontal="right" vertical="top"/>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3" xfId="0" applyFont="1" applyFill="1" applyBorder="1" applyAlignment="1" applyProtection="1">
      <alignment horizontal="center" vertical="center"/>
      <protection/>
    </xf>
    <xf numFmtId="6" fontId="0" fillId="0" borderId="14" xfId="98" applyFont="1"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6" fontId="0" fillId="0" borderId="11" xfId="98" applyFont="1" applyFill="1" applyBorder="1" applyAlignment="1" quotePrefix="1">
      <alignment horizontal="center" vertical="center"/>
    </xf>
    <xf numFmtId="38" fontId="0" fillId="0" borderId="0" xfId="81" applyFont="1" applyFill="1" applyBorder="1" applyAlignment="1">
      <alignment horizontal="right" vertical="center"/>
    </xf>
    <xf numFmtId="6" fontId="11" fillId="0" borderId="11" xfId="98" applyFont="1" applyFill="1" applyBorder="1" applyAlignment="1" quotePrefix="1">
      <alignment horizontal="center" vertical="center"/>
    </xf>
    <xf numFmtId="191" fontId="11" fillId="0" borderId="0" xfId="0" applyNumberFormat="1" applyFont="1" applyFill="1" applyBorder="1" applyAlignment="1">
      <alignment horizontal="right"/>
    </xf>
    <xf numFmtId="0" fontId="0" fillId="0" borderId="11" xfId="0" applyFont="1" applyFill="1" applyBorder="1" applyAlignment="1">
      <alignment horizontal="center" vertical="center"/>
    </xf>
    <xf numFmtId="191" fontId="13" fillId="0" borderId="0" xfId="0" applyNumberFormat="1" applyFont="1" applyFill="1" applyBorder="1" applyAlignment="1">
      <alignment horizontal="right"/>
    </xf>
    <xf numFmtId="38"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0" fontId="0" fillId="0" borderId="11" xfId="0" applyFont="1" applyFill="1" applyBorder="1" applyAlignment="1" applyProtection="1">
      <alignment horizontal="center" vertical="center"/>
      <protection/>
    </xf>
    <xf numFmtId="191" fontId="0" fillId="0" borderId="0" xfId="0" applyNumberFormat="1" applyFont="1" applyFill="1" applyBorder="1" applyAlignment="1">
      <alignment horizontal="right"/>
    </xf>
    <xf numFmtId="178" fontId="0" fillId="0" borderId="0" xfId="0" applyNumberFormat="1" applyFont="1" applyFill="1" applyBorder="1" applyAlignment="1">
      <alignment/>
    </xf>
    <xf numFmtId="0" fontId="0" fillId="0" borderId="11" xfId="0" applyFont="1" applyFill="1" applyBorder="1" applyAlignment="1">
      <alignment vertical="center"/>
    </xf>
    <xf numFmtId="0" fontId="18" fillId="0" borderId="15" xfId="0" applyFont="1" applyFill="1" applyBorder="1" applyAlignment="1">
      <alignment vertical="center"/>
    </xf>
    <xf numFmtId="0" fontId="18" fillId="0" borderId="0" xfId="0" applyFont="1" applyFill="1" applyBorder="1" applyAlignment="1">
      <alignment vertical="center"/>
    </xf>
    <xf numFmtId="0" fontId="0" fillId="0" borderId="16" xfId="0" applyFont="1" applyFill="1" applyBorder="1" applyAlignment="1" applyProtection="1" quotePrefix="1">
      <alignment horizontal="center" vertical="center"/>
      <protection/>
    </xf>
    <xf numFmtId="0" fontId="18" fillId="0" borderId="17" xfId="0" applyFont="1" applyFill="1" applyBorder="1" applyAlignment="1">
      <alignment vertical="center"/>
    </xf>
    <xf numFmtId="191" fontId="0" fillId="0" borderId="18" xfId="0" applyNumberFormat="1" applyFont="1" applyFill="1" applyBorder="1" applyAlignment="1">
      <alignment horizontal="right"/>
    </xf>
    <xf numFmtId="0" fontId="18" fillId="0" borderId="18" xfId="0" applyFont="1" applyFill="1" applyBorder="1" applyAlignment="1">
      <alignment vertical="center"/>
    </xf>
    <xf numFmtId="3" fontId="0" fillId="0" borderId="19" xfId="0" applyNumberFormat="1" applyFont="1" applyFill="1" applyBorder="1" applyAlignment="1">
      <alignment horizontal="right"/>
    </xf>
    <xf numFmtId="3" fontId="0" fillId="0" borderId="20" xfId="0" applyNumberFormat="1" applyFont="1" applyFill="1" applyBorder="1" applyAlignment="1">
      <alignment horizontal="right"/>
    </xf>
    <xf numFmtId="38" fontId="0" fillId="0" borderId="20" xfId="0" applyNumberFormat="1" applyFont="1" applyFill="1" applyBorder="1" applyAlignment="1">
      <alignment horizontal="right"/>
    </xf>
    <xf numFmtId="178" fontId="0" fillId="0" borderId="20" xfId="0" applyNumberFormat="1" applyFont="1" applyFill="1" applyBorder="1" applyAlignment="1">
      <alignment/>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0" fontId="0" fillId="0" borderId="0" xfId="0" applyFont="1" applyFill="1" applyAlignment="1">
      <alignment horizontal="left" vertical="center"/>
    </xf>
    <xf numFmtId="37" fontId="0" fillId="0" borderId="15" xfId="0" applyNumberFormat="1" applyFont="1" applyFill="1" applyBorder="1" applyAlignment="1" applyProtection="1">
      <alignment horizontal="right" vertical="center"/>
      <protection/>
    </xf>
    <xf numFmtId="38" fontId="0" fillId="0" borderId="15" xfId="81" applyFont="1" applyFill="1" applyBorder="1" applyAlignment="1">
      <alignment horizontal="right" vertical="center"/>
    </xf>
    <xf numFmtId="38" fontId="0" fillId="0" borderId="0" xfId="0" applyNumberFormat="1" applyFont="1" applyFill="1" applyAlignment="1">
      <alignment horizontal="right"/>
    </xf>
    <xf numFmtId="38" fontId="0" fillId="0" borderId="0" xfId="0" applyNumberFormat="1" applyFont="1" applyFill="1" applyAlignment="1">
      <alignment/>
    </xf>
    <xf numFmtId="38" fontId="11" fillId="0" borderId="15" xfId="0" applyNumberFormat="1" applyFont="1" applyFill="1" applyBorder="1" applyAlignment="1">
      <alignment vertical="center"/>
    </xf>
    <xf numFmtId="38" fontId="11" fillId="0" borderId="0" xfId="0" applyNumberFormat="1" applyFont="1" applyFill="1" applyBorder="1" applyAlignment="1">
      <alignment vertical="center"/>
    </xf>
    <xf numFmtId="38" fontId="0" fillId="0" borderId="15" xfId="0" applyNumberFormat="1" applyFont="1" applyFill="1" applyBorder="1" applyAlignment="1">
      <alignment vertical="center"/>
    </xf>
    <xf numFmtId="38" fontId="0" fillId="0" borderId="0" xfId="0" applyNumberFormat="1" applyFont="1" applyFill="1" applyBorder="1" applyAlignment="1">
      <alignment vertical="center"/>
    </xf>
    <xf numFmtId="38" fontId="0" fillId="0" borderId="15" xfId="0" applyNumberFormat="1" applyFont="1" applyFill="1" applyBorder="1" applyAlignment="1">
      <alignment horizontal="right" vertical="center"/>
    </xf>
    <xf numFmtId="191" fontId="0" fillId="0" borderId="0" xfId="0" applyNumberFormat="1" applyFont="1" applyFill="1" applyBorder="1" applyAlignment="1">
      <alignment vertical="center"/>
    </xf>
    <xf numFmtId="178" fontId="0" fillId="0" borderId="0" xfId="0" applyNumberFormat="1" applyFont="1" applyFill="1" applyBorder="1" applyAlignment="1">
      <alignment vertical="center"/>
    </xf>
    <xf numFmtId="38" fontId="0" fillId="0" borderId="0" xfId="0" applyNumberFormat="1" applyFont="1" applyFill="1" applyBorder="1" applyAlignment="1">
      <alignment horizontal="right" vertical="center"/>
    </xf>
    <xf numFmtId="191" fontId="0" fillId="0" borderId="18" xfId="0" applyNumberFormat="1" applyFont="1" applyFill="1" applyBorder="1" applyAlignment="1">
      <alignment vertical="center"/>
    </xf>
    <xf numFmtId="38" fontId="0" fillId="0" borderId="18" xfId="0" applyNumberFormat="1" applyFont="1" applyFill="1" applyBorder="1" applyAlignment="1">
      <alignment vertical="center"/>
    </xf>
    <xf numFmtId="178" fontId="0" fillId="0" borderId="18" xfId="0" applyNumberFormat="1" applyFont="1" applyFill="1" applyBorder="1" applyAlignment="1">
      <alignment vertical="center"/>
    </xf>
    <xf numFmtId="0" fontId="0" fillId="0" borderId="0" xfId="0" applyFont="1" applyFill="1" applyBorder="1" applyAlignment="1" applyProtection="1">
      <alignment horizontal="center" vertical="center"/>
      <protection/>
    </xf>
    <xf numFmtId="0" fontId="17"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pplyProtection="1">
      <alignment vertical="center"/>
      <protection/>
    </xf>
    <xf numFmtId="0" fontId="0" fillId="0" borderId="21" xfId="0" applyFont="1"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23"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26" xfId="0" applyFont="1" applyFill="1" applyBorder="1" applyAlignment="1" applyProtection="1">
      <alignment horizontal="center" vertical="center"/>
      <protection/>
    </xf>
    <xf numFmtId="0" fontId="0" fillId="0" borderId="15" xfId="0" applyFont="1" applyFill="1" applyBorder="1" applyAlignment="1" applyProtection="1" quotePrefix="1">
      <alignment horizontal="center" vertical="center"/>
      <protection/>
    </xf>
    <xf numFmtId="37" fontId="12" fillId="0" borderId="0" xfId="0" applyNumberFormat="1" applyFont="1" applyFill="1" applyBorder="1" applyAlignment="1" applyProtection="1">
      <alignment vertical="center"/>
      <protection/>
    </xf>
    <xf numFmtId="0" fontId="12" fillId="0" borderId="15" xfId="0" applyFont="1" applyFill="1" applyBorder="1" applyAlignment="1" applyProtection="1" quotePrefix="1">
      <alignment horizontal="center" vertical="center"/>
      <protection/>
    </xf>
    <xf numFmtId="3" fontId="0" fillId="0" borderId="12" xfId="0" applyNumberFormat="1" applyFont="1" applyFill="1" applyBorder="1" applyAlignment="1">
      <alignment vertical="center"/>
    </xf>
    <xf numFmtId="3" fontId="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8" fontId="11" fillId="0" borderId="15" xfId="81" applyFont="1" applyFill="1" applyBorder="1" applyAlignment="1" applyProtection="1" quotePrefix="1">
      <alignment horizontal="center" vertical="center"/>
      <protection/>
    </xf>
    <xf numFmtId="38" fontId="11" fillId="0" borderId="0" xfId="81" applyFont="1" applyFill="1" applyBorder="1" applyAlignment="1">
      <alignment vertical="center"/>
    </xf>
    <xf numFmtId="38" fontId="0" fillId="0" borderId="0" xfId="83" applyFont="1" applyFill="1" applyAlignment="1">
      <alignment vertical="center"/>
    </xf>
    <xf numFmtId="0" fontId="0" fillId="0" borderId="15" xfId="0" applyFont="1" applyFill="1" applyBorder="1" applyAlignment="1">
      <alignment horizontal="center" vertical="center"/>
    </xf>
    <xf numFmtId="37" fontId="0" fillId="0" borderId="0" xfId="0" applyNumberFormat="1" applyFont="1" applyFill="1" applyBorder="1" applyAlignment="1">
      <alignment vertical="center"/>
    </xf>
    <xf numFmtId="178" fontId="0" fillId="0" borderId="0" xfId="0" applyNumberFormat="1" applyFont="1" applyFill="1" applyAlignment="1">
      <alignment vertical="center"/>
    </xf>
    <xf numFmtId="0" fontId="0" fillId="0" borderId="15" xfId="0" applyFont="1" applyFill="1" applyBorder="1" applyAlignment="1" applyProtection="1">
      <alignment horizontal="center" vertical="center"/>
      <protection/>
    </xf>
    <xf numFmtId="6" fontId="0" fillId="0" borderId="0" xfId="98" applyFont="1" applyFill="1" applyBorder="1" applyAlignment="1" quotePrefix="1">
      <alignment horizontal="center" vertical="center"/>
    </xf>
    <xf numFmtId="178" fontId="0" fillId="0" borderId="12" xfId="0" applyNumberFormat="1" applyFont="1" applyFill="1" applyBorder="1" applyAlignment="1">
      <alignment vertical="center"/>
    </xf>
    <xf numFmtId="38" fontId="0" fillId="0" borderId="0" xfId="81" applyFont="1" applyFill="1" applyAlignment="1">
      <alignment vertical="center"/>
    </xf>
    <xf numFmtId="0" fontId="0" fillId="0" borderId="0" xfId="0" applyFont="1" applyFill="1" applyAlignment="1">
      <alignment horizontal="right" vertical="center"/>
    </xf>
    <xf numFmtId="38" fontId="0" fillId="0" borderId="0" xfId="81" applyFont="1" applyFill="1" applyAlignment="1">
      <alignment horizontal="right" vertical="center"/>
    </xf>
    <xf numFmtId="191" fontId="0" fillId="0" borderId="0" xfId="0" applyNumberFormat="1" applyFont="1" applyFill="1" applyAlignment="1">
      <alignment vertical="center"/>
    </xf>
    <xf numFmtId="6" fontId="0" fillId="0" borderId="0" xfId="98" applyFont="1" applyFill="1" applyBorder="1" applyAlignment="1">
      <alignment horizontal="center" vertical="center"/>
    </xf>
    <xf numFmtId="0" fontId="0" fillId="0" borderId="12" xfId="0" applyFont="1" applyFill="1" applyBorder="1" applyAlignment="1">
      <alignment vertical="center"/>
    </xf>
    <xf numFmtId="38" fontId="0" fillId="0" borderId="0" xfId="81" applyFont="1" applyFill="1" applyBorder="1" applyAlignment="1" applyProtection="1">
      <alignment horizontal="center" vertical="center"/>
      <protection/>
    </xf>
    <xf numFmtId="38" fontId="0" fillId="0" borderId="0" xfId="81" applyFont="1" applyFill="1" applyBorder="1" applyAlignment="1" applyProtection="1">
      <alignment horizontal="right" vertical="center"/>
      <protection/>
    </xf>
    <xf numFmtId="178" fontId="0" fillId="0" borderId="0" xfId="0" applyNumberFormat="1" applyFont="1" applyFill="1" applyAlignment="1">
      <alignment horizontal="right" vertical="center"/>
    </xf>
    <xf numFmtId="6" fontId="0" fillId="0" borderId="16" xfId="98" applyFont="1" applyFill="1" applyBorder="1" applyAlignment="1" quotePrefix="1">
      <alignment horizontal="center" vertical="center"/>
    </xf>
    <xf numFmtId="178" fontId="0" fillId="0" borderId="17" xfId="0" applyNumberFormat="1" applyFont="1" applyFill="1" applyBorder="1" applyAlignment="1">
      <alignment vertical="center"/>
    </xf>
    <xf numFmtId="0" fontId="0" fillId="0" borderId="17" xfId="0" applyFont="1" applyFill="1" applyBorder="1" applyAlignment="1" applyProtection="1" quotePrefix="1">
      <alignment horizontal="center" vertical="center"/>
      <protection/>
    </xf>
    <xf numFmtId="3" fontId="0" fillId="0" borderId="27" xfId="0" applyNumberFormat="1" applyFont="1" applyFill="1" applyBorder="1" applyAlignment="1">
      <alignment horizontal="right"/>
    </xf>
    <xf numFmtId="37" fontId="0" fillId="0" borderId="27" xfId="0" applyNumberFormat="1" applyFont="1" applyFill="1" applyBorder="1" applyAlignment="1" applyProtection="1">
      <alignment vertical="center"/>
      <protection/>
    </xf>
    <xf numFmtId="37" fontId="0" fillId="0" borderId="27" xfId="0" applyNumberFormat="1" applyFont="1" applyFill="1" applyBorder="1" applyAlignment="1" applyProtection="1">
      <alignment horizontal="right" vertical="center"/>
      <protection/>
    </xf>
    <xf numFmtId="0" fontId="0" fillId="0" borderId="24" xfId="0" applyFont="1" applyFill="1" applyBorder="1" applyAlignment="1">
      <alignment horizontal="left" vertical="center"/>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38" fontId="0" fillId="0" borderId="0" xfId="0" applyNumberFormat="1" applyFont="1" applyFill="1" applyBorder="1" applyAlignment="1" applyProtection="1">
      <alignment vertical="center"/>
      <protection/>
    </xf>
    <xf numFmtId="38" fontId="0" fillId="0" borderId="28" xfId="0" applyNumberFormat="1" applyFont="1" applyFill="1" applyBorder="1" applyAlignment="1" applyProtection="1">
      <alignment vertical="center"/>
      <protection/>
    </xf>
    <xf numFmtId="38" fontId="0" fillId="0" borderId="15"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38" fontId="0" fillId="0" borderId="15" xfId="81" applyFont="1" applyFill="1" applyBorder="1" applyAlignment="1" applyProtection="1">
      <alignment horizontal="right" vertical="center"/>
      <protection/>
    </xf>
    <xf numFmtId="191" fontId="0" fillId="0" borderId="0" xfId="0" applyNumberFormat="1" applyFont="1" applyFill="1" applyBorder="1" applyAlignment="1" applyProtection="1">
      <alignment vertical="center"/>
      <protection/>
    </xf>
    <xf numFmtId="38" fontId="12" fillId="0" borderId="0" xfId="81" applyNumberFormat="1" applyFont="1" applyFill="1" applyBorder="1" applyAlignment="1" applyProtection="1">
      <alignment vertical="center"/>
      <protection/>
    </xf>
    <xf numFmtId="38" fontId="11" fillId="0" borderId="15" xfId="0" applyNumberFormat="1" applyFont="1" applyFill="1" applyBorder="1" applyAlignment="1" applyProtection="1">
      <alignment vertical="center"/>
      <protection/>
    </xf>
    <xf numFmtId="38" fontId="11" fillId="0" borderId="0" xfId="0" applyNumberFormat="1" applyFont="1" applyFill="1" applyBorder="1" applyAlignment="1" applyProtection="1">
      <alignment vertical="center"/>
      <protection/>
    </xf>
    <xf numFmtId="0" fontId="11" fillId="0" borderId="0" xfId="0" applyFont="1" applyFill="1" applyBorder="1" applyAlignment="1">
      <alignment vertical="center"/>
    </xf>
    <xf numFmtId="191" fontId="11" fillId="0" borderId="0" xfId="0" applyNumberFormat="1" applyFont="1" applyFill="1" applyBorder="1" applyAlignment="1">
      <alignment vertical="center"/>
    </xf>
    <xf numFmtId="6" fontId="11" fillId="0" borderId="16" xfId="98" applyFont="1" applyFill="1" applyBorder="1" applyAlignment="1" quotePrefix="1">
      <alignment horizontal="center" vertical="center"/>
    </xf>
    <xf numFmtId="38" fontId="11" fillId="0" borderId="29" xfId="0" applyNumberFormat="1" applyFont="1" applyFill="1" applyBorder="1" applyAlignment="1" applyProtection="1">
      <alignment vertical="center"/>
      <protection/>
    </xf>
    <xf numFmtId="38" fontId="11" fillId="0" borderId="27" xfId="0" applyNumberFormat="1" applyFont="1" applyFill="1" applyBorder="1" applyAlignment="1" applyProtection="1">
      <alignment vertical="center"/>
      <protection/>
    </xf>
    <xf numFmtId="38" fontId="11" fillId="0" borderId="27" xfId="0" applyNumberFormat="1" applyFont="1" applyFill="1" applyBorder="1" applyAlignment="1" applyProtection="1">
      <alignment horizontal="right" vertical="center"/>
      <protection/>
    </xf>
    <xf numFmtId="38" fontId="11" fillId="0" borderId="27" xfId="81" applyFont="1" applyFill="1" applyBorder="1" applyAlignment="1">
      <alignment horizontal="right" vertical="center"/>
    </xf>
    <xf numFmtId="38" fontId="11" fillId="0" borderId="27" xfId="81" applyFont="1" applyFill="1" applyBorder="1" applyAlignment="1">
      <alignment vertical="center"/>
    </xf>
    <xf numFmtId="6" fontId="0" fillId="0" borderId="10" xfId="98" applyFont="1" applyFill="1" applyBorder="1" applyAlignment="1">
      <alignment vertical="center"/>
    </xf>
    <xf numFmtId="0" fontId="0" fillId="0" borderId="30" xfId="0" applyFont="1" applyFill="1" applyBorder="1" applyAlignment="1">
      <alignment vertical="center"/>
    </xf>
    <xf numFmtId="6" fontId="0" fillId="0" borderId="10" xfId="98" applyFont="1" applyFill="1" applyBorder="1" applyAlignment="1">
      <alignment horizontal="center"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lignment horizontal="right" vertical="center"/>
    </xf>
    <xf numFmtId="6" fontId="0" fillId="0" borderId="10" xfId="98" applyFont="1" applyFill="1" applyBorder="1" applyAlignment="1" quotePrefix="1">
      <alignment horizontal="center" vertical="center"/>
    </xf>
    <xf numFmtId="0" fontId="0" fillId="0" borderId="31"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right" vertical="center"/>
      <protection/>
    </xf>
    <xf numFmtId="38" fontId="0" fillId="0" borderId="15" xfId="81" applyFont="1" applyFill="1" applyBorder="1" applyAlignment="1">
      <alignment vertical="center"/>
    </xf>
    <xf numFmtId="38" fontId="11" fillId="0" borderId="29" xfId="81" applyFont="1" applyFill="1" applyBorder="1" applyAlignment="1">
      <alignment vertical="center"/>
    </xf>
    <xf numFmtId="0" fontId="13" fillId="0" borderId="0" xfId="0" applyFont="1" applyFill="1" applyBorder="1" applyAlignment="1">
      <alignment horizontal="center" vertical="center"/>
    </xf>
    <xf numFmtId="37" fontId="0" fillId="0" borderId="29" xfId="0" applyNumberFormat="1" applyFont="1" applyFill="1" applyBorder="1" applyAlignment="1" applyProtection="1">
      <alignment vertical="center"/>
      <protection/>
    </xf>
    <xf numFmtId="0" fontId="0" fillId="0" borderId="32" xfId="0" applyFont="1" applyFill="1" applyBorder="1" applyAlignment="1">
      <alignment vertical="center"/>
    </xf>
    <xf numFmtId="38" fontId="12" fillId="0" borderId="0" xfId="0" applyNumberFormat="1" applyFont="1" applyFill="1" applyBorder="1" applyAlignment="1">
      <alignment vertical="center"/>
    </xf>
    <xf numFmtId="0" fontId="20" fillId="0" borderId="0"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33" xfId="0" applyFont="1" applyFill="1" applyBorder="1" applyAlignment="1" applyProtection="1">
      <alignment horizontal="center" vertical="center"/>
      <protection/>
    </xf>
    <xf numFmtId="37" fontId="11" fillId="0" borderId="24" xfId="0" applyNumberFormat="1" applyFont="1" applyFill="1" applyBorder="1" applyAlignment="1" applyProtection="1">
      <alignment vertical="center"/>
      <protection/>
    </xf>
    <xf numFmtId="176" fontId="11" fillId="0" borderId="24" xfId="0" applyNumberFormat="1" applyFont="1" applyFill="1" applyBorder="1" applyAlignment="1" applyProtection="1">
      <alignment vertical="center"/>
      <protection/>
    </xf>
    <xf numFmtId="193" fontId="11" fillId="0" borderId="24" xfId="0" applyNumberFormat="1" applyFont="1" applyFill="1" applyBorder="1" applyAlignment="1" applyProtection="1">
      <alignment horizontal="right" vertical="center"/>
      <protection/>
    </xf>
    <xf numFmtId="0" fontId="0" fillId="0" borderId="34"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xf>
    <xf numFmtId="193"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37" fontId="11" fillId="0" borderId="18" xfId="0" applyNumberFormat="1" applyFont="1" applyFill="1" applyBorder="1" applyAlignment="1" applyProtection="1">
      <alignment vertical="center"/>
      <protection/>
    </xf>
    <xf numFmtId="37" fontId="11" fillId="0" borderId="27" xfId="0" applyNumberFormat="1" applyFont="1" applyFill="1" applyBorder="1" applyAlignment="1" applyProtection="1">
      <alignment vertical="center"/>
      <protection/>
    </xf>
    <xf numFmtId="37" fontId="0" fillId="0" borderId="0" xfId="0" applyNumberFormat="1" applyFont="1" applyFill="1" applyAlignment="1">
      <alignment vertical="center"/>
    </xf>
    <xf numFmtId="0" fontId="0" fillId="0" borderId="11" xfId="0" applyFont="1" applyFill="1" applyBorder="1" applyAlignment="1" applyProtection="1">
      <alignment vertical="center"/>
      <protection/>
    </xf>
    <xf numFmtId="176" fontId="0" fillId="0" borderId="0" xfId="0" applyNumberFormat="1" applyFont="1" applyFill="1" applyBorder="1" applyAlignment="1" applyProtection="1">
      <alignment horizontal="center" vertical="center"/>
      <protection/>
    </xf>
    <xf numFmtId="176" fontId="11" fillId="0" borderId="0" xfId="0" applyNumberFormat="1" applyFont="1" applyFill="1" applyBorder="1" applyAlignment="1" applyProtection="1">
      <alignment vertical="center"/>
      <protection/>
    </xf>
    <xf numFmtId="193" fontId="11" fillId="0" borderId="0" xfId="0" applyNumberFormat="1" applyFont="1" applyFill="1" applyBorder="1" applyAlignment="1" applyProtection="1">
      <alignment horizontal="right" vertical="center"/>
      <protection/>
    </xf>
    <xf numFmtId="0" fontId="17" fillId="0" borderId="22" xfId="0" applyFont="1" applyFill="1" applyBorder="1" applyAlignment="1" applyProtection="1">
      <alignment horizontal="left" vertical="center"/>
      <protection/>
    </xf>
    <xf numFmtId="0" fontId="0" fillId="0" borderId="35" xfId="0" applyFont="1" applyFill="1" applyBorder="1" applyAlignment="1" applyProtection="1">
      <alignment horizontal="center" vertical="center"/>
      <protection/>
    </xf>
    <xf numFmtId="193" fontId="0" fillId="0" borderId="24" xfId="0" applyNumberFormat="1" applyFont="1" applyFill="1" applyBorder="1" applyAlignment="1" applyProtection="1">
      <alignment horizontal="right" vertical="center"/>
      <protection/>
    </xf>
    <xf numFmtId="0" fontId="0" fillId="0" borderId="36" xfId="0" applyFont="1" applyFill="1" applyBorder="1" applyAlignment="1" applyProtection="1">
      <alignment horizontal="center" vertical="center"/>
      <protection/>
    </xf>
    <xf numFmtId="193" fontId="0" fillId="0" borderId="0" xfId="0" applyNumberFormat="1" applyFont="1" applyFill="1" applyBorder="1" applyAlignment="1" applyProtection="1" quotePrefix="1">
      <alignment horizontal="right" vertical="center"/>
      <protection/>
    </xf>
    <xf numFmtId="204" fontId="0" fillId="0" borderId="0" xfId="0" applyNumberFormat="1" applyFont="1" applyFill="1" applyAlignment="1">
      <alignment vertical="center"/>
    </xf>
    <xf numFmtId="38" fontId="0" fillId="0" borderId="27" xfId="81" applyFont="1" applyFill="1" applyBorder="1" applyAlignment="1">
      <alignment vertical="center"/>
    </xf>
    <xf numFmtId="193" fontId="0" fillId="0" borderId="18" xfId="0" applyNumberFormat="1" applyFont="1" applyFill="1" applyBorder="1" applyAlignment="1" applyProtection="1">
      <alignment horizontal="right" vertical="center"/>
      <protection/>
    </xf>
    <xf numFmtId="0" fontId="0" fillId="0" borderId="11" xfId="0" applyFont="1" applyFill="1" applyBorder="1" applyAlignment="1" applyProtection="1">
      <alignment horizontal="left" vertical="center"/>
      <protection/>
    </xf>
    <xf numFmtId="176" fontId="0" fillId="0" borderId="18" xfId="0" applyNumberFormat="1" applyFont="1" applyFill="1" applyBorder="1" applyAlignment="1" applyProtection="1">
      <alignment horizontal="right" vertical="center"/>
      <protection/>
    </xf>
    <xf numFmtId="0" fontId="0" fillId="0" borderId="0" xfId="0" applyFont="1" applyFill="1" applyAlignment="1" quotePrefix="1">
      <alignment horizontal="right" vertical="center"/>
    </xf>
    <xf numFmtId="0" fontId="0" fillId="0" borderId="24" xfId="0" applyFont="1" applyFill="1" applyBorder="1" applyAlignment="1">
      <alignment/>
    </xf>
    <xf numFmtId="193" fontId="11" fillId="0" borderId="0" xfId="0" applyNumberFormat="1" applyFont="1" applyFill="1" applyBorder="1" applyAlignment="1" applyProtection="1">
      <alignment vertical="center"/>
      <protection/>
    </xf>
    <xf numFmtId="38" fontId="11" fillId="0" borderId="0" xfId="8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38" fontId="11" fillId="0" borderId="18" xfId="81" applyFont="1" applyFill="1" applyBorder="1" applyAlignment="1" applyProtection="1">
      <alignment vertical="center"/>
      <protection/>
    </xf>
    <xf numFmtId="37" fontId="11" fillId="0" borderId="37" xfId="0" applyNumberFormat="1" applyFont="1" applyFill="1" applyBorder="1" applyAlignment="1" applyProtection="1">
      <alignment vertical="center"/>
      <protection/>
    </xf>
    <xf numFmtId="176" fontId="11" fillId="0" borderId="37" xfId="0" applyNumberFormat="1" applyFont="1" applyFill="1" applyBorder="1" applyAlignment="1" applyProtection="1">
      <alignment vertical="center"/>
      <protection/>
    </xf>
    <xf numFmtId="177" fontId="1" fillId="0" borderId="32" xfId="0" applyNumberFormat="1" applyFont="1" applyFill="1" applyBorder="1" applyAlignment="1" applyProtection="1">
      <alignment vertical="center"/>
      <protection/>
    </xf>
    <xf numFmtId="0" fontId="17" fillId="0" borderId="0" xfId="0" applyFont="1" applyFill="1" applyAlignment="1">
      <alignment horizontal="left" vertical="top"/>
    </xf>
    <xf numFmtId="37" fontId="17" fillId="0" borderId="0" xfId="0" applyNumberFormat="1" applyFont="1" applyFill="1" applyAlignment="1" applyProtection="1">
      <alignment vertical="top"/>
      <protection/>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0" fontId="0" fillId="0" borderId="0" xfId="0" applyFont="1" applyFill="1" applyBorder="1" applyAlignment="1">
      <alignment horizontal="centerContinuous" vertical="center"/>
    </xf>
    <xf numFmtId="37" fontId="0" fillId="0" borderId="16" xfId="0" applyNumberFormat="1" applyFont="1" applyFill="1" applyBorder="1" applyAlignment="1" applyProtection="1">
      <alignment horizontal="center" vertical="center"/>
      <protection/>
    </xf>
    <xf numFmtId="0" fontId="0" fillId="0" borderId="16" xfId="0" applyFont="1" applyFill="1" applyBorder="1" applyAlignment="1">
      <alignment horizontal="distributed" vertical="center"/>
    </xf>
    <xf numFmtId="37" fontId="0" fillId="0" borderId="13" xfId="0" applyNumberFormat="1" applyFont="1" applyFill="1" applyBorder="1" applyAlignment="1" applyProtection="1">
      <alignment horizontal="center" vertical="center"/>
      <protection/>
    </xf>
    <xf numFmtId="0" fontId="0" fillId="0" borderId="25" xfId="0" applyFont="1" applyFill="1" applyBorder="1" applyAlignment="1">
      <alignment horizontal="distributed" vertical="center"/>
    </xf>
    <xf numFmtId="37" fontId="0" fillId="0" borderId="26" xfId="0" applyNumberFormat="1" applyFont="1" applyFill="1" applyBorder="1" applyAlignment="1" applyProtection="1">
      <alignment horizontal="center" vertical="center"/>
      <protection/>
    </xf>
    <xf numFmtId="38" fontId="11" fillId="0" borderId="24" xfId="0" applyNumberFormat="1" applyFont="1" applyFill="1" applyBorder="1" applyAlignment="1" applyProtection="1">
      <alignment horizontal="right" vertical="center"/>
      <protection/>
    </xf>
    <xf numFmtId="38" fontId="11" fillId="0" borderId="24" xfId="0" applyNumberFormat="1" applyFont="1" applyFill="1" applyBorder="1" applyAlignment="1" applyProtection="1">
      <alignment vertical="center"/>
      <protection/>
    </xf>
    <xf numFmtId="189" fontId="11" fillId="0" borderId="24"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distributed"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0" fontId="8" fillId="0" borderId="0" xfId="0" applyFont="1" applyFill="1" applyBorder="1" applyAlignment="1">
      <alignment horizontal="center" vertical="center"/>
    </xf>
    <xf numFmtId="37" fontId="0" fillId="0" borderId="0" xfId="0" applyNumberFormat="1" applyFont="1" applyFill="1" applyBorder="1" applyAlignment="1" applyProtection="1">
      <alignment horizontal="center" vertical="center"/>
      <protection/>
    </xf>
    <xf numFmtId="0" fontId="0" fillId="0" borderId="38" xfId="0" applyFont="1" applyFill="1" applyBorder="1" applyAlignment="1">
      <alignment horizontal="center" vertical="center"/>
    </xf>
    <xf numFmtId="0" fontId="0" fillId="0" borderId="24" xfId="0" applyFont="1" applyFill="1" applyBorder="1" applyAlignment="1">
      <alignment horizontal="distributed" vertical="center"/>
    </xf>
    <xf numFmtId="0" fontId="0" fillId="0" borderId="14" xfId="0" applyFont="1" applyFill="1" applyBorder="1" applyAlignment="1">
      <alignment horizontal="distributed" vertical="center"/>
    </xf>
    <xf numFmtId="37" fontId="0" fillId="0" borderId="24" xfId="0" applyNumberFormat="1" applyFont="1" applyFill="1" applyBorder="1" applyAlignment="1" applyProtection="1">
      <alignment vertical="center"/>
      <protection/>
    </xf>
    <xf numFmtId="0" fontId="0" fillId="0" borderId="24" xfId="0" applyFont="1" applyFill="1" applyBorder="1" applyAlignment="1">
      <alignment vertical="center"/>
    </xf>
    <xf numFmtId="0" fontId="11" fillId="0" borderId="0" xfId="0" applyFont="1" applyFill="1" applyAlignment="1">
      <alignment horizontal="distributed" vertical="center"/>
    </xf>
    <xf numFmtId="0" fontId="0" fillId="0" borderId="27" xfId="0" applyFont="1" applyFill="1" applyBorder="1" applyAlignment="1">
      <alignment vertical="center"/>
    </xf>
    <xf numFmtId="37" fontId="0" fillId="0" borderId="0" xfId="0" applyNumberFormat="1" applyFont="1" applyFill="1" applyAlignment="1" applyProtection="1">
      <alignment horizontal="left" vertical="center"/>
      <protection/>
    </xf>
    <xf numFmtId="180" fontId="0" fillId="0" borderId="0" xfId="0" applyNumberFormat="1" applyFont="1" applyFill="1" applyBorder="1" applyAlignment="1" applyProtection="1">
      <alignment vertical="center"/>
      <protection/>
    </xf>
    <xf numFmtId="37" fontId="0" fillId="0" borderId="39" xfId="0" applyNumberFormat="1" applyFont="1" applyFill="1" applyBorder="1" applyAlignment="1" applyProtection="1">
      <alignment vertical="center"/>
      <protection/>
    </xf>
    <xf numFmtId="0" fontId="0" fillId="0" borderId="27" xfId="0" applyFont="1" applyFill="1" applyBorder="1" applyAlignment="1">
      <alignment horizontal="center" vertical="center"/>
    </xf>
    <xf numFmtId="37" fontId="21" fillId="0" borderId="0" xfId="0" applyNumberFormat="1" applyFont="1" applyFill="1" applyBorder="1" applyAlignment="1" applyProtection="1">
      <alignment/>
      <protection locked="0"/>
    </xf>
    <xf numFmtId="0" fontId="64" fillId="0" borderId="0" xfId="0" applyFont="1" applyFill="1" applyAlignment="1">
      <alignment vertical="top"/>
    </xf>
    <xf numFmtId="0" fontId="63" fillId="0" borderId="0" xfId="0" applyFont="1" applyFill="1" applyAlignment="1">
      <alignment vertical="top"/>
    </xf>
    <xf numFmtId="0" fontId="64" fillId="0" borderId="0" xfId="0" applyFont="1" applyFill="1" applyAlignment="1">
      <alignment horizontal="right" vertical="top"/>
    </xf>
    <xf numFmtId="0" fontId="63" fillId="0" borderId="0" xfId="0" applyFont="1" applyFill="1" applyBorder="1" applyAlignment="1" applyProtection="1">
      <alignment horizontal="centerContinuous" vertical="center"/>
      <protection/>
    </xf>
    <xf numFmtId="0" fontId="63" fillId="0" borderId="0" xfId="0" applyFont="1" applyFill="1" applyBorder="1" applyAlignment="1" applyProtection="1">
      <alignment horizontal="right" vertical="center"/>
      <protection/>
    </xf>
    <xf numFmtId="0" fontId="63" fillId="0" borderId="11" xfId="0" applyFont="1" applyFill="1" applyBorder="1" applyAlignment="1" applyProtection="1" quotePrefix="1">
      <alignment horizontal="center" vertical="center"/>
      <protection/>
    </xf>
    <xf numFmtId="37" fontId="63" fillId="0" borderId="15" xfId="0" applyNumberFormat="1" applyFont="1" applyFill="1" applyBorder="1" applyAlignment="1" applyProtection="1">
      <alignment vertical="center"/>
      <protection/>
    </xf>
    <xf numFmtId="37" fontId="63" fillId="0" borderId="0" xfId="0" applyNumberFormat="1" applyFont="1" applyFill="1" applyBorder="1" applyAlignment="1" applyProtection="1">
      <alignment vertical="center"/>
      <protection/>
    </xf>
    <xf numFmtId="193" fontId="63" fillId="0" borderId="0" xfId="0" applyNumberFormat="1" applyFont="1" applyFill="1" applyBorder="1" applyAlignment="1" applyProtection="1">
      <alignment vertical="center"/>
      <protection/>
    </xf>
    <xf numFmtId="198" fontId="63" fillId="0" borderId="0" xfId="0" applyNumberFormat="1" applyFont="1" applyFill="1" applyBorder="1" applyAlignment="1" applyProtection="1">
      <alignment vertical="center"/>
      <protection/>
    </xf>
    <xf numFmtId="3" fontId="63" fillId="0" borderId="0" xfId="0" applyNumberFormat="1" applyFont="1" applyFill="1" applyBorder="1" applyAlignment="1" applyProtection="1">
      <alignment vertical="center"/>
      <protection/>
    </xf>
    <xf numFmtId="3" fontId="63" fillId="0" borderId="0" xfId="0" applyNumberFormat="1" applyFont="1" applyFill="1" applyBorder="1" applyAlignment="1" applyProtection="1">
      <alignment horizontal="right" vertical="center"/>
      <protection/>
    </xf>
    <xf numFmtId="37" fontId="63" fillId="0" borderId="12" xfId="0" applyNumberFormat="1" applyFont="1" applyFill="1" applyBorder="1" applyAlignment="1" applyProtection="1">
      <alignment vertical="center"/>
      <protection/>
    </xf>
    <xf numFmtId="194" fontId="63" fillId="0" borderId="0" xfId="0" applyNumberFormat="1" applyFont="1" applyFill="1" applyBorder="1" applyAlignment="1" applyProtection="1">
      <alignment vertical="center"/>
      <protection/>
    </xf>
    <xf numFmtId="37" fontId="63" fillId="0" borderId="0" xfId="0" applyNumberFormat="1" applyFont="1" applyFill="1" applyAlignment="1" applyProtection="1">
      <alignment vertical="center"/>
      <protection/>
    </xf>
    <xf numFmtId="0" fontId="63" fillId="0" borderId="0" xfId="0" applyFont="1" applyFill="1" applyAlignment="1" applyProtection="1">
      <alignment vertical="center"/>
      <protection/>
    </xf>
    <xf numFmtId="38" fontId="63" fillId="0" borderId="15" xfId="0" applyNumberFormat="1" applyFont="1" applyFill="1" applyBorder="1" applyAlignment="1" applyProtection="1" quotePrefix="1">
      <alignment horizontal="right" vertical="center"/>
      <protection/>
    </xf>
    <xf numFmtId="38" fontId="63" fillId="0" borderId="12" xfId="0" applyNumberFormat="1" applyFont="1" applyFill="1" applyBorder="1" applyAlignment="1" applyProtection="1" quotePrefix="1">
      <alignment horizontal="right" vertical="center"/>
      <protection/>
    </xf>
    <xf numFmtId="38" fontId="63" fillId="0" borderId="0" xfId="0" applyNumberFormat="1" applyFont="1" applyFill="1" applyBorder="1" applyAlignment="1" applyProtection="1" quotePrefix="1">
      <alignment horizontal="right" vertical="center"/>
      <protection/>
    </xf>
    <xf numFmtId="38" fontId="63" fillId="0" borderId="12" xfId="0" applyNumberFormat="1" applyFont="1" applyFill="1" applyBorder="1" applyAlignment="1" applyProtection="1">
      <alignment horizontal="right" vertical="center"/>
      <protection/>
    </xf>
    <xf numFmtId="38" fontId="63" fillId="0" borderId="0" xfId="0" applyNumberFormat="1" applyFont="1" applyFill="1" applyBorder="1" applyAlignment="1" applyProtection="1">
      <alignment horizontal="right" vertical="center"/>
      <protection/>
    </xf>
    <xf numFmtId="176" fontId="63"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38" fontId="63" fillId="0" borderId="0" xfId="81" applyFont="1" applyFill="1" applyBorder="1" applyAlignment="1">
      <alignment vertical="center"/>
    </xf>
    <xf numFmtId="37" fontId="65" fillId="0" borderId="0" xfId="0" applyNumberFormat="1" applyFont="1" applyFill="1" applyBorder="1" applyAlignment="1" applyProtection="1">
      <alignment vertical="center"/>
      <protection/>
    </xf>
    <xf numFmtId="194"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1" fillId="0" borderId="11" xfId="0" applyFont="1" applyFill="1" applyBorder="1" applyAlignment="1" applyProtection="1" quotePrefix="1">
      <alignment horizontal="center" vertical="center"/>
      <protection/>
    </xf>
    <xf numFmtId="37" fontId="11" fillId="0" borderId="12" xfId="0" applyNumberFormat="1" applyFont="1" applyFill="1" applyBorder="1" applyAlignment="1" applyProtection="1">
      <alignment vertical="center"/>
      <protection/>
    </xf>
    <xf numFmtId="194" fontId="11" fillId="0" borderId="0" xfId="0" applyNumberFormat="1" applyFont="1" applyFill="1" applyBorder="1" applyAlignment="1" applyProtection="1">
      <alignment vertical="center"/>
      <protection/>
    </xf>
    <xf numFmtId="3" fontId="11" fillId="0" borderId="0" xfId="0" applyNumberFormat="1" applyFont="1" applyFill="1" applyBorder="1" applyAlignment="1" applyProtection="1">
      <alignment vertical="center"/>
      <protection/>
    </xf>
    <xf numFmtId="3" fontId="11" fillId="0" borderId="0" xfId="0" applyNumberFormat="1" applyFont="1" applyFill="1" applyBorder="1" applyAlignment="1" applyProtection="1">
      <alignment horizontal="right" vertical="center"/>
      <protection/>
    </xf>
    <xf numFmtId="0" fontId="0" fillId="0" borderId="12" xfId="0"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38" fontId="0" fillId="0" borderId="12" xfId="81" applyFont="1" applyFill="1" applyBorder="1" applyAlignment="1">
      <alignment vertical="center"/>
    </xf>
    <xf numFmtId="202" fontId="0" fillId="0" borderId="0" xfId="81" applyNumberFormat="1" applyFont="1" applyFill="1" applyBorder="1" applyAlignment="1">
      <alignment vertical="center"/>
    </xf>
    <xf numFmtId="203" fontId="0" fillId="0" borderId="0" xfId="81" applyNumberFormat="1" applyFont="1" applyFill="1" applyBorder="1" applyAlignment="1">
      <alignment vertical="center"/>
    </xf>
    <xf numFmtId="38" fontId="11" fillId="0" borderId="12" xfId="81" applyFont="1" applyFill="1" applyBorder="1" applyAlignment="1">
      <alignment vertical="center"/>
    </xf>
    <xf numFmtId="202" fontId="11" fillId="0" borderId="0" xfId="81" applyNumberFormat="1" applyFont="1" applyFill="1" applyBorder="1" applyAlignment="1">
      <alignment vertical="center"/>
    </xf>
    <xf numFmtId="203" fontId="11" fillId="0" borderId="0" xfId="81" applyNumberFormat="1" applyFont="1" applyFill="1" applyBorder="1" applyAlignment="1">
      <alignment vertical="center"/>
    </xf>
    <xf numFmtId="38" fontId="11" fillId="0" borderId="0" xfId="81" applyFont="1" applyFill="1" applyBorder="1" applyAlignment="1">
      <alignment horizontal="right" vertical="center"/>
    </xf>
    <xf numFmtId="0" fontId="1" fillId="0" borderId="0" xfId="0" applyFont="1" applyFill="1" applyBorder="1" applyAlignment="1" applyProtection="1">
      <alignment horizontal="distributed" vertical="center"/>
      <protection/>
    </xf>
    <xf numFmtId="38" fontId="1" fillId="0" borderId="12" xfId="81" applyFont="1" applyFill="1" applyBorder="1" applyAlignment="1">
      <alignment vertical="center"/>
    </xf>
    <xf numFmtId="38" fontId="1" fillId="0" borderId="0" xfId="81" applyFont="1" applyFill="1" applyBorder="1" applyAlignment="1">
      <alignment vertical="center"/>
    </xf>
    <xf numFmtId="202" fontId="1" fillId="0" borderId="0" xfId="81" applyNumberFormat="1" applyFont="1" applyFill="1" applyBorder="1" applyAlignment="1">
      <alignment vertical="center"/>
    </xf>
    <xf numFmtId="203" fontId="1" fillId="0" borderId="0" xfId="81" applyNumberFormat="1" applyFont="1" applyFill="1" applyBorder="1" applyAlignment="1">
      <alignment vertical="center"/>
    </xf>
    <xf numFmtId="38" fontId="1" fillId="0" borderId="0" xfId="81" applyFont="1" applyFill="1" applyBorder="1" applyAlignment="1">
      <alignment horizontal="right" vertical="center"/>
    </xf>
    <xf numFmtId="0" fontId="11" fillId="0" borderId="27" xfId="0" applyFont="1" applyFill="1" applyBorder="1" applyAlignment="1" applyProtection="1">
      <alignment horizontal="distributed" vertical="center"/>
      <protection/>
    </xf>
    <xf numFmtId="38" fontId="11" fillId="0" borderId="40" xfId="81" applyFont="1" applyFill="1" applyBorder="1" applyAlignment="1">
      <alignment vertical="center"/>
    </xf>
    <xf numFmtId="202" fontId="11" fillId="0" borderId="27" xfId="81" applyNumberFormat="1" applyFont="1" applyFill="1" applyBorder="1" applyAlignment="1">
      <alignment vertical="center"/>
    </xf>
    <xf numFmtId="203" fontId="11" fillId="0" borderId="27" xfId="81" applyNumberFormat="1" applyFont="1" applyFill="1" applyBorder="1" applyAlignment="1">
      <alignment vertical="center"/>
    </xf>
    <xf numFmtId="38" fontId="0" fillId="0" borderId="12" xfId="0" applyNumberFormat="1" applyFont="1" applyFill="1" applyBorder="1" applyAlignment="1" applyProtection="1">
      <alignment horizontal="right" vertical="center"/>
      <protection/>
    </xf>
    <xf numFmtId="38" fontId="11" fillId="0" borderId="12" xfId="0" applyNumberFormat="1" applyFont="1" applyFill="1" applyBorder="1" applyAlignment="1" applyProtection="1">
      <alignment horizontal="right" vertical="center"/>
      <protection/>
    </xf>
    <xf numFmtId="38" fontId="11" fillId="0" borderId="0" xfId="0" applyNumberFormat="1" applyFont="1" applyFill="1" applyBorder="1" applyAlignment="1" applyProtection="1">
      <alignment horizontal="right" vertical="center"/>
      <protection/>
    </xf>
    <xf numFmtId="3" fontId="11" fillId="0" borderId="12" xfId="81" applyNumberFormat="1" applyFont="1" applyFill="1" applyBorder="1" applyAlignment="1">
      <alignment vertical="center"/>
    </xf>
    <xf numFmtId="3" fontId="11" fillId="0" borderId="0" xfId="81" applyNumberFormat="1" applyFont="1" applyFill="1" applyBorder="1" applyAlignment="1">
      <alignment vertical="center"/>
    </xf>
    <xf numFmtId="3" fontId="0" fillId="0" borderId="12" xfId="81" applyNumberFormat="1" applyFont="1" applyFill="1" applyBorder="1" applyAlignment="1">
      <alignment vertical="center"/>
    </xf>
    <xf numFmtId="3" fontId="0" fillId="0" borderId="0" xfId="81" applyNumberFormat="1" applyFont="1" applyFill="1" applyBorder="1" applyAlignment="1">
      <alignment vertical="center"/>
    </xf>
    <xf numFmtId="3" fontId="0" fillId="0" borderId="0" xfId="0" applyNumberFormat="1" applyFont="1" applyFill="1" applyBorder="1" applyAlignment="1">
      <alignment horizontal="right" vertical="center"/>
    </xf>
    <xf numFmtId="0" fontId="11" fillId="0" borderId="18" xfId="0" applyFont="1" applyFill="1" applyBorder="1" applyAlignment="1" applyProtection="1">
      <alignment horizontal="distributed" vertical="center"/>
      <protection/>
    </xf>
    <xf numFmtId="3" fontId="11" fillId="0" borderId="40" xfId="81" applyNumberFormat="1" applyFont="1" applyFill="1" applyBorder="1" applyAlignment="1">
      <alignment vertical="center"/>
    </xf>
    <xf numFmtId="3" fontId="11" fillId="0" borderId="27" xfId="81" applyNumberFormat="1" applyFont="1" applyFill="1" applyBorder="1" applyAlignment="1">
      <alignment vertical="center"/>
    </xf>
    <xf numFmtId="176" fontId="11" fillId="0" borderId="27" xfId="0" applyNumberFormat="1" applyFont="1" applyFill="1" applyBorder="1" applyAlignment="1" applyProtection="1">
      <alignment horizontal="right" vertical="center"/>
      <protection/>
    </xf>
    <xf numFmtId="176" fontId="1" fillId="0" borderId="0" xfId="0" applyNumberFormat="1" applyFont="1" applyFill="1" applyBorder="1" applyAlignment="1" applyProtection="1">
      <alignment horizontal="right" vertical="center"/>
      <protection/>
    </xf>
    <xf numFmtId="37" fontId="11" fillId="0" borderId="0" xfId="0" applyNumberFormat="1" applyFont="1" applyFill="1" applyBorder="1" applyAlignment="1" applyProtection="1">
      <alignment vertical="center" shrinkToFit="1"/>
      <protection/>
    </xf>
    <xf numFmtId="176" fontId="11" fillId="0" borderId="0" xfId="0" applyNumberFormat="1" applyFont="1" applyFill="1" applyBorder="1" applyAlignment="1" applyProtection="1">
      <alignment horizontal="right" vertical="center"/>
      <protection/>
    </xf>
    <xf numFmtId="37" fontId="11" fillId="0" borderId="27" xfId="0" applyNumberFormat="1" applyFont="1" applyFill="1" applyBorder="1" applyAlignment="1" applyProtection="1">
      <alignment horizontal="right" vertical="center"/>
      <protection/>
    </xf>
    <xf numFmtId="37" fontId="0" fillId="0" borderId="32" xfId="0" applyNumberFormat="1" applyFont="1" applyFill="1" applyBorder="1" applyAlignment="1" applyProtection="1">
      <alignment vertical="center"/>
      <protection/>
    </xf>
    <xf numFmtId="0" fontId="0" fillId="0" borderId="32" xfId="0" applyFont="1" applyFill="1" applyBorder="1" applyAlignment="1">
      <alignment horizontal="center" vertical="center"/>
    </xf>
    <xf numFmtId="38" fontId="11" fillId="0" borderId="0" xfId="0" applyNumberFormat="1" applyFont="1" applyFill="1" applyBorder="1" applyAlignment="1">
      <alignment horizontal="right" vertical="center"/>
    </xf>
    <xf numFmtId="38" fontId="0" fillId="0" borderId="17" xfId="0" applyNumberFormat="1" applyFont="1" applyFill="1" applyBorder="1" applyAlignment="1">
      <alignment horizontal="right" vertical="center"/>
    </xf>
    <xf numFmtId="38" fontId="0" fillId="0" borderId="18" xfId="0" applyNumberFormat="1" applyFont="1" applyFill="1" applyBorder="1" applyAlignment="1">
      <alignment horizontal="right" vertical="center"/>
    </xf>
    <xf numFmtId="0" fontId="66" fillId="0" borderId="24" xfId="0" applyFont="1" applyFill="1" applyBorder="1" applyAlignment="1" applyProtection="1">
      <alignment horizontal="center" vertical="center"/>
      <protection/>
    </xf>
    <xf numFmtId="193" fontId="66" fillId="0" borderId="0" xfId="0" applyNumberFormat="1" applyFont="1" applyFill="1" applyBorder="1" applyAlignment="1" applyProtection="1">
      <alignment vertical="center"/>
      <protection/>
    </xf>
    <xf numFmtId="193" fontId="67" fillId="0" borderId="0" xfId="0" applyNumberFormat="1" applyFont="1" applyFill="1" applyBorder="1" applyAlignment="1" applyProtection="1">
      <alignment vertical="center"/>
      <protection/>
    </xf>
    <xf numFmtId="204" fontId="0" fillId="0" borderId="0" xfId="0" applyNumberFormat="1" applyFont="1" applyFill="1" applyAlignment="1">
      <alignment horizontal="right" vertical="center"/>
    </xf>
    <xf numFmtId="204" fontId="0" fillId="0" borderId="41" xfId="0" applyNumberFormat="1" applyFont="1" applyFill="1" applyBorder="1" applyAlignment="1">
      <alignment vertical="center"/>
    </xf>
    <xf numFmtId="0" fontId="0" fillId="0" borderId="22" xfId="0" applyFont="1" applyFill="1" applyBorder="1" applyAlignment="1" applyProtection="1">
      <alignment horizontal="center" vertical="center" shrinkToFit="1"/>
      <protection/>
    </xf>
    <xf numFmtId="0" fontId="1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4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44"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44"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45"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25"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protection/>
    </xf>
    <xf numFmtId="0" fontId="0" fillId="0" borderId="47" xfId="0" applyFont="1" applyFill="1" applyBorder="1" applyAlignment="1">
      <alignment horizontal="center" vertical="center"/>
    </xf>
    <xf numFmtId="0" fontId="0" fillId="0" borderId="45"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3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3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25"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0" fillId="0" borderId="22" xfId="0" applyFont="1" applyBorder="1" applyAlignment="1">
      <alignment horizontal="center" vertical="center"/>
    </xf>
    <xf numFmtId="37" fontId="0" fillId="0" borderId="21" xfId="0" applyNumberFormat="1" applyFont="1" applyFill="1" applyBorder="1" applyAlignment="1" applyProtection="1">
      <alignment horizontal="center" vertical="center"/>
      <protection/>
    </xf>
    <xf numFmtId="37" fontId="0" fillId="0" borderId="22" xfId="0" applyNumberFormat="1"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44" xfId="0" applyFont="1" applyFill="1" applyBorder="1" applyAlignment="1">
      <alignment horizontal="center" vertical="center"/>
    </xf>
    <xf numFmtId="37" fontId="0" fillId="0" borderId="48" xfId="0" applyNumberFormat="1"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13" fillId="0" borderId="3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11" fillId="0" borderId="0" xfId="0" applyFont="1" applyFill="1" applyBorder="1" applyAlignment="1" applyProtection="1">
      <alignment horizontal="distributed" vertical="center"/>
      <protection/>
    </xf>
    <xf numFmtId="0" fontId="0" fillId="0" borderId="0" xfId="0" applyFont="1" applyAlignment="1">
      <alignment horizontal="distributed" vertical="center"/>
    </xf>
    <xf numFmtId="0" fontId="0" fillId="0" borderId="11" xfId="0" applyFont="1" applyBorder="1" applyAlignment="1">
      <alignment horizontal="distributed" vertical="center"/>
    </xf>
    <xf numFmtId="0" fontId="11" fillId="0" borderId="37" xfId="0" applyFont="1" applyFill="1" applyBorder="1" applyAlignment="1" applyProtection="1">
      <alignment horizontal="center" vertical="center"/>
      <protection/>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11" fillId="0" borderId="0" xfId="0" applyFont="1" applyFill="1" applyBorder="1" applyAlignment="1" applyProtection="1">
      <alignment horizontal="center" vertical="center"/>
      <protection/>
    </xf>
    <xf numFmtId="0" fontId="0" fillId="0" borderId="0" xfId="0" applyFont="1" applyAlignment="1">
      <alignment horizontal="center" vertical="center"/>
    </xf>
    <xf numFmtId="0" fontId="0" fillId="0" borderId="11" xfId="0" applyFont="1" applyBorder="1" applyAlignment="1">
      <alignment horizontal="center" vertical="center"/>
    </xf>
    <xf numFmtId="0" fontId="63" fillId="0" borderId="0" xfId="0" applyFont="1" applyFill="1" applyBorder="1" applyAlignment="1" applyProtection="1">
      <alignment horizontal="distributed" vertical="center"/>
      <protection/>
    </xf>
    <xf numFmtId="0" fontId="11" fillId="0" borderId="18" xfId="0" applyFont="1" applyFill="1" applyBorder="1" applyAlignment="1" applyProtection="1">
      <alignment horizontal="center" vertical="center"/>
      <protection/>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11" fillId="0" borderId="11" xfId="0" applyFont="1" applyFill="1" applyBorder="1" applyAlignment="1" applyProtection="1">
      <alignment horizontal="distributed" vertical="center"/>
      <protection/>
    </xf>
    <xf numFmtId="0" fontId="11"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1" fillId="0" borderId="24" xfId="0" applyFont="1" applyFill="1" applyBorder="1" applyAlignment="1" applyProtection="1">
      <alignment horizontal="distributed" vertical="center"/>
      <protection/>
    </xf>
    <xf numFmtId="0" fontId="11" fillId="0" borderId="14" xfId="0" applyFont="1" applyFill="1" applyBorder="1" applyAlignment="1" applyProtection="1">
      <alignment horizontal="distributed" vertical="center"/>
      <protection/>
    </xf>
    <xf numFmtId="0" fontId="10" fillId="0" borderId="0" xfId="0" applyFont="1" applyFill="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8"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11" xfId="0" applyFont="1" applyFill="1" applyBorder="1" applyAlignment="1" applyProtection="1">
      <alignment horizontal="center" vertical="center"/>
      <protection/>
    </xf>
    <xf numFmtId="0" fontId="0" fillId="0" borderId="0" xfId="0" applyFont="1" applyFill="1" applyAlignment="1">
      <alignment horizontal="distributed" vertical="center"/>
    </xf>
    <xf numFmtId="0" fontId="0" fillId="0" borderId="10" xfId="0" applyFont="1" applyBorder="1" applyAlignment="1">
      <alignment horizontal="distributed" vertical="center"/>
    </xf>
    <xf numFmtId="0" fontId="11" fillId="0" borderId="16" xfId="0" applyFont="1" applyFill="1" applyBorder="1" applyAlignment="1" applyProtection="1">
      <alignment horizontal="center" vertical="center"/>
      <protection/>
    </xf>
    <xf numFmtId="0" fontId="0" fillId="0" borderId="11" xfId="0" applyFont="1" applyFill="1" applyBorder="1" applyAlignment="1">
      <alignment horizontal="distributed" vertical="center"/>
    </xf>
    <xf numFmtId="0" fontId="0" fillId="0" borderId="0" xfId="0" applyFont="1" applyFill="1" applyAlignment="1" applyProtection="1">
      <alignment horizontal="center" vertical="center"/>
      <protection/>
    </xf>
    <xf numFmtId="0" fontId="0" fillId="0" borderId="0" xfId="0" applyFont="1" applyFill="1" applyBorder="1" applyAlignment="1">
      <alignment horizontal="distributed" vertical="center"/>
    </xf>
    <xf numFmtId="0" fontId="10" fillId="0" borderId="0" xfId="0" applyFont="1" applyFill="1" applyAlignment="1">
      <alignment horizontal="center" vertical="center"/>
    </xf>
    <xf numFmtId="0" fontId="0" fillId="0" borderId="18" xfId="0" applyFont="1" applyBorder="1" applyAlignment="1">
      <alignment horizontal="distributed" vertical="center"/>
    </xf>
    <xf numFmtId="0" fontId="0" fillId="0" borderId="16" xfId="0" applyFont="1" applyBorder="1" applyAlignment="1">
      <alignment horizontal="distributed" vertical="center"/>
    </xf>
    <xf numFmtId="0" fontId="19" fillId="0" borderId="0" xfId="0" applyFont="1" applyFill="1" applyBorder="1" applyAlignment="1">
      <alignment horizontal="right" vertical="center" wrapText="1"/>
    </xf>
    <xf numFmtId="0" fontId="19" fillId="0" borderId="11" xfId="0" applyFont="1" applyBorder="1" applyAlignment="1">
      <alignment horizontal="right" vertical="center" wrapText="1"/>
    </xf>
    <xf numFmtId="189" fontId="0" fillId="0" borderId="0" xfId="0" applyNumberFormat="1" applyFont="1" applyFill="1" applyBorder="1" applyAlignment="1" applyProtection="1">
      <alignment horizontal="right" vertical="center"/>
      <protection/>
    </xf>
    <xf numFmtId="0" fontId="0" fillId="0" borderId="0" xfId="0" applyFont="1" applyAlignment="1">
      <alignment horizontal="right" vertical="center"/>
    </xf>
    <xf numFmtId="0" fontId="0" fillId="0" borderId="0" xfId="0" applyFont="1" applyFill="1" applyBorder="1" applyAlignment="1">
      <alignment horizontal="right" vertical="center"/>
    </xf>
    <xf numFmtId="0" fontId="0" fillId="0" borderId="11" xfId="0" applyFont="1" applyBorder="1" applyAlignment="1">
      <alignment horizontal="right" vertical="center"/>
    </xf>
    <xf numFmtId="0" fontId="0" fillId="0" borderId="27" xfId="0" applyFont="1" applyFill="1" applyBorder="1" applyAlignment="1">
      <alignment horizontal="distributed" vertical="center"/>
    </xf>
    <xf numFmtId="0" fontId="0" fillId="0" borderId="39" xfId="0" applyFont="1" applyBorder="1" applyAlignment="1">
      <alignment horizontal="distributed" vertical="center"/>
    </xf>
    <xf numFmtId="0" fontId="11" fillId="0" borderId="24" xfId="0" applyFont="1" applyFill="1" applyBorder="1" applyAlignment="1">
      <alignment horizontal="distributed" vertical="center"/>
    </xf>
    <xf numFmtId="0" fontId="11" fillId="0" borderId="14" xfId="0" applyFont="1" applyFill="1" applyBorder="1" applyAlignment="1">
      <alignment horizontal="distributed" vertical="center"/>
    </xf>
    <xf numFmtId="0" fontId="10" fillId="0" borderId="0" xfId="0" applyFont="1" applyFill="1" applyBorder="1" applyAlignment="1">
      <alignment horizontal="center" vertical="center"/>
    </xf>
    <xf numFmtId="37" fontId="0" fillId="0" borderId="0" xfId="0" applyNumberFormat="1" applyFont="1" applyFill="1" applyBorder="1" applyAlignment="1" applyProtection="1">
      <alignment horizontal="distributed" vertical="center"/>
      <protection/>
    </xf>
    <xf numFmtId="189" fontId="11" fillId="0" borderId="24" xfId="0" applyNumberFormat="1" applyFont="1" applyFill="1" applyBorder="1" applyAlignment="1" applyProtection="1">
      <alignment horizontal="right" vertical="center"/>
      <protection/>
    </xf>
    <xf numFmtId="0" fontId="0" fillId="0" borderId="0" xfId="0" applyFont="1" applyFill="1" applyBorder="1" applyAlignment="1">
      <alignment horizontal="center" vertical="center" shrinkToFit="1"/>
    </xf>
    <xf numFmtId="0" fontId="0" fillId="0" borderId="11" xfId="0" applyFont="1" applyBorder="1" applyAlignment="1">
      <alignment horizontal="center" vertical="center" shrinkToFit="1"/>
    </xf>
    <xf numFmtId="37" fontId="0" fillId="0" borderId="11"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0" fontId="0" fillId="0" borderId="22" xfId="0" applyFont="1" applyFill="1" applyBorder="1" applyAlignment="1">
      <alignment horizontal="center" vertical="center"/>
    </xf>
    <xf numFmtId="0" fontId="0" fillId="0" borderId="33" xfId="0" applyFont="1" applyFill="1" applyBorder="1" applyAlignment="1">
      <alignment horizontal="center" vertical="center"/>
    </xf>
    <xf numFmtId="37" fontId="10" fillId="0" borderId="0" xfId="0" applyNumberFormat="1" applyFont="1" applyFill="1" applyBorder="1" applyAlignment="1" applyProtection="1">
      <alignment horizontal="center" vertical="center"/>
      <protection/>
    </xf>
    <xf numFmtId="37" fontId="0" fillId="0" borderId="45" xfId="0" applyNumberFormat="1" applyFont="1" applyFill="1" applyBorder="1" applyAlignment="1" applyProtection="1">
      <alignment horizontal="center" vertical="center"/>
      <protection/>
    </xf>
    <xf numFmtId="37" fontId="0" fillId="0" borderId="33" xfId="0" applyNumberFormat="1" applyFont="1" applyFill="1" applyBorder="1" applyAlignment="1" applyProtection="1">
      <alignment horizontal="center" vertical="center"/>
      <protection/>
    </xf>
    <xf numFmtId="37" fontId="0" fillId="0" borderId="38" xfId="0" applyNumberFormat="1" applyFont="1" applyFill="1" applyBorder="1" applyAlignment="1" applyProtection="1">
      <alignment horizontal="center" vertical="center"/>
      <protection/>
    </xf>
    <xf numFmtId="37" fontId="0" fillId="0" borderId="50" xfId="0" applyNumberFormat="1" applyFont="1" applyFill="1" applyBorder="1" applyAlignment="1" applyProtection="1">
      <alignment horizontal="center" vertical="center"/>
      <protection/>
    </xf>
    <xf numFmtId="37" fontId="0" fillId="0" borderId="51" xfId="0" applyNumberFormat="1" applyFont="1" applyFill="1" applyBorder="1" applyAlignment="1" applyProtection="1">
      <alignment horizontal="center" vertical="center"/>
      <protection/>
    </xf>
    <xf numFmtId="0" fontId="0" fillId="0" borderId="25" xfId="0" applyFont="1" applyFill="1" applyBorder="1" applyAlignment="1">
      <alignment horizontal="distributed" vertical="center"/>
    </xf>
    <xf numFmtId="0" fontId="0" fillId="0" borderId="34" xfId="0" applyFont="1" applyFill="1" applyBorder="1" applyAlignment="1">
      <alignment horizontal="distributed" vertical="center"/>
    </xf>
    <xf numFmtId="37" fontId="0" fillId="0" borderId="52" xfId="0" applyNumberFormat="1" applyFont="1" applyFill="1" applyBorder="1" applyAlignment="1" applyProtection="1">
      <alignment horizontal="center" vertical="center"/>
      <protection/>
    </xf>
    <xf numFmtId="37" fontId="11" fillId="0" borderId="24" xfId="0" applyNumberFormat="1" applyFont="1" applyFill="1" applyBorder="1" applyAlignment="1" applyProtection="1">
      <alignment horizontal="distributed" vertical="center"/>
      <protection/>
    </xf>
    <xf numFmtId="0" fontId="68" fillId="0" borderId="42" xfId="0" applyFont="1" applyFill="1" applyBorder="1" applyAlignment="1" applyProtection="1">
      <alignment horizontal="distributed" vertical="center" wrapText="1"/>
      <protection/>
    </xf>
    <xf numFmtId="0" fontId="68" fillId="0" borderId="13" xfId="0" applyFont="1" applyFill="1" applyBorder="1" applyAlignment="1">
      <alignment horizontal="distributed" vertical="center" wrapText="1"/>
    </xf>
    <xf numFmtId="0" fontId="63" fillId="0" borderId="44" xfId="0" applyFont="1" applyFill="1" applyBorder="1" applyAlignment="1" applyProtection="1">
      <alignment horizontal="distributed" vertical="center" wrapText="1"/>
      <protection/>
    </xf>
    <xf numFmtId="0" fontId="63" fillId="0" borderId="17" xfId="0" applyFont="1" applyFill="1" applyBorder="1" applyAlignment="1">
      <alignment horizontal="distributed" vertical="center" wrapText="1"/>
    </xf>
    <xf numFmtId="0" fontId="63" fillId="0" borderId="42" xfId="0" applyFont="1" applyFill="1" applyBorder="1" applyAlignment="1" applyProtection="1">
      <alignment horizontal="center" vertical="center"/>
      <protection/>
    </xf>
    <xf numFmtId="0" fontId="63" fillId="0" borderId="13" xfId="0" applyFont="1" applyFill="1" applyBorder="1" applyAlignment="1">
      <alignment horizontal="center" vertical="center"/>
    </xf>
    <xf numFmtId="0" fontId="63" fillId="0" borderId="42" xfId="0" applyFont="1" applyFill="1" applyBorder="1" applyAlignment="1" applyProtection="1">
      <alignment horizontal="center" vertical="center" wrapText="1"/>
      <protection/>
    </xf>
    <xf numFmtId="0" fontId="63" fillId="0" borderId="13" xfId="0" applyFont="1" applyFill="1" applyBorder="1" applyAlignment="1">
      <alignment horizontal="center" vertical="center" wrapText="1"/>
    </xf>
    <xf numFmtId="0" fontId="63" fillId="0" borderId="42" xfId="0" applyFont="1" applyFill="1" applyBorder="1" applyAlignment="1" applyProtection="1">
      <alignment horizontal="distributed" vertical="center" wrapText="1"/>
      <protection/>
    </xf>
    <xf numFmtId="0" fontId="63" fillId="0" borderId="13" xfId="0" applyFont="1" applyFill="1" applyBorder="1" applyAlignment="1">
      <alignment horizontal="distributed" vertical="center" wrapText="1"/>
    </xf>
    <xf numFmtId="0" fontId="69" fillId="0" borderId="0" xfId="0" applyFont="1" applyFill="1" applyBorder="1" applyAlignment="1" applyProtection="1">
      <alignment horizontal="center" vertical="center"/>
      <protection/>
    </xf>
    <xf numFmtId="0" fontId="63" fillId="0" borderId="43" xfId="0" applyFont="1" applyFill="1" applyBorder="1" applyAlignment="1" applyProtection="1">
      <alignment horizontal="center" vertical="center" wrapText="1"/>
      <protection/>
    </xf>
    <xf numFmtId="0" fontId="63" fillId="0" borderId="16" xfId="0" applyFont="1" applyFill="1" applyBorder="1" applyAlignment="1">
      <alignment horizontal="center" vertical="center" wrapText="1"/>
    </xf>
    <xf numFmtId="0" fontId="63" fillId="0" borderId="44" xfId="0" applyFont="1" applyFill="1" applyBorder="1" applyAlignment="1" applyProtection="1">
      <alignment horizontal="center" vertical="center" wrapText="1"/>
      <protection/>
    </xf>
    <xf numFmtId="0" fontId="63" fillId="0" borderId="17" xfId="0" applyFont="1" applyFill="1" applyBorder="1" applyAlignment="1">
      <alignment horizontal="center" vertical="center" wrapText="1"/>
    </xf>
    <xf numFmtId="0" fontId="63" fillId="0" borderId="13" xfId="0" applyFont="1" applyFill="1" applyBorder="1" applyAlignment="1" applyProtection="1">
      <alignment horizontal="center" vertical="center" wrapText="1"/>
      <protection/>
    </xf>
    <xf numFmtId="0" fontId="63" fillId="0" borderId="53" xfId="0" applyFont="1" applyFill="1" applyBorder="1" applyAlignment="1">
      <alignment horizontal="center" vertical="center" wrapText="1"/>
    </xf>
    <xf numFmtId="0" fontId="68" fillId="0" borderId="42" xfId="0" applyFont="1" applyFill="1" applyBorder="1" applyAlignment="1" applyProtection="1">
      <alignment horizontal="center" vertical="center" wrapText="1"/>
      <protection/>
    </xf>
    <xf numFmtId="0" fontId="68" fillId="0" borderId="13" xfId="0" applyFont="1" applyFill="1" applyBorder="1" applyAlignment="1">
      <alignment horizontal="center" vertical="center" wrapText="1"/>
    </xf>
    <xf numFmtId="0" fontId="63" fillId="0" borderId="44" xfId="0" applyFont="1" applyFill="1" applyBorder="1" applyAlignment="1" applyProtection="1">
      <alignment horizontal="center" vertical="center"/>
      <protection/>
    </xf>
    <xf numFmtId="0" fontId="63" fillId="0" borderId="17" xfId="0" applyFont="1" applyFill="1" applyBorder="1" applyAlignment="1">
      <alignment horizontal="center" vertic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Followed Hyperlink" xfId="103"/>
    <cellStyle name="良い" xfId="104"/>
    <cellStyle name="良い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161925</xdr:rowOff>
    </xdr:from>
    <xdr:to>
      <xdr:col>1</xdr:col>
      <xdr:colOff>104775</xdr:colOff>
      <xdr:row>8</xdr:row>
      <xdr:rowOff>190500</xdr:rowOff>
    </xdr:to>
    <xdr:sp>
      <xdr:nvSpPr>
        <xdr:cNvPr id="1" name="AutoShape 1"/>
        <xdr:cNvSpPr>
          <a:spLocks/>
        </xdr:cNvSpPr>
      </xdr:nvSpPr>
      <xdr:spPr>
        <a:xfrm>
          <a:off x="828675" y="171450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19150" y="25431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152400</xdr:rowOff>
    </xdr:from>
    <xdr:to>
      <xdr:col>1</xdr:col>
      <xdr:colOff>104775</xdr:colOff>
      <xdr:row>12</xdr:row>
      <xdr:rowOff>142875</xdr:rowOff>
    </xdr:to>
    <xdr:sp>
      <xdr:nvSpPr>
        <xdr:cNvPr id="3" name="AutoShape 3"/>
        <xdr:cNvSpPr>
          <a:spLocks/>
        </xdr:cNvSpPr>
      </xdr:nvSpPr>
      <xdr:spPr>
        <a:xfrm>
          <a:off x="828675" y="30861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defaultGridColor="0" zoomScaleSheetLayoutView="50" zoomScalePageLayoutView="0" colorId="27" workbookViewId="0" topLeftCell="A54">
      <selection activeCell="A52" sqref="A52"/>
    </sheetView>
  </sheetViews>
  <sheetFormatPr defaultColWidth="8.796875" defaultRowHeight="15"/>
  <cols>
    <col min="1" max="1" width="17.3984375" style="2" customWidth="1"/>
    <col min="2" max="11" width="15.59765625" style="2" customWidth="1"/>
    <col min="12" max="15" width="12.59765625" style="2" customWidth="1"/>
    <col min="16" max="17" width="10.59765625" style="2" customWidth="1"/>
    <col min="18" max="16384" width="9" style="2" customWidth="1"/>
  </cols>
  <sheetData>
    <row r="1" spans="1:11" s="15" customFormat="1" ht="19.5" customHeight="1">
      <c r="A1" s="62" t="s">
        <v>434</v>
      </c>
      <c r="B1" s="63"/>
      <c r="C1" s="63"/>
      <c r="D1" s="63"/>
      <c r="E1" s="63"/>
      <c r="F1" s="63"/>
      <c r="G1" s="63"/>
      <c r="H1" s="63"/>
      <c r="I1" s="63"/>
      <c r="J1" s="63"/>
      <c r="K1" s="64" t="s">
        <v>435</v>
      </c>
    </row>
    <row r="2" spans="1:15" s="14" customFormat="1" ht="24.75" customHeight="1">
      <c r="A2" s="342" t="s">
        <v>142</v>
      </c>
      <c r="B2" s="342"/>
      <c r="C2" s="342"/>
      <c r="D2" s="342"/>
      <c r="E2" s="342"/>
      <c r="F2" s="342"/>
      <c r="G2" s="342"/>
      <c r="H2" s="342"/>
      <c r="I2" s="342"/>
      <c r="J2" s="342"/>
      <c r="K2" s="342"/>
      <c r="L2" s="24"/>
      <c r="M2" s="24"/>
      <c r="N2" s="24"/>
      <c r="O2" s="1"/>
    </row>
    <row r="3" spans="1:15" s="14" customFormat="1" ht="18" customHeight="1">
      <c r="A3" s="341" t="s">
        <v>387</v>
      </c>
      <c r="B3" s="341"/>
      <c r="C3" s="341"/>
      <c r="D3" s="341"/>
      <c r="E3" s="341"/>
      <c r="F3" s="341"/>
      <c r="G3" s="341"/>
      <c r="H3" s="341"/>
      <c r="I3" s="341"/>
      <c r="J3" s="341"/>
      <c r="K3" s="341"/>
      <c r="L3" s="25"/>
      <c r="M3" s="25"/>
      <c r="N3" s="25"/>
      <c r="O3" s="3"/>
    </row>
    <row r="4" spans="1:14" s="14" customFormat="1" ht="18" customHeight="1" thickBot="1">
      <c r="A4" s="48"/>
      <c r="B4" s="65"/>
      <c r="C4" s="65"/>
      <c r="D4" s="65"/>
      <c r="E4" s="65"/>
      <c r="F4" s="65"/>
      <c r="G4" s="65"/>
      <c r="H4" s="65"/>
      <c r="I4" s="48"/>
      <c r="J4" s="65"/>
      <c r="K4" s="66" t="s">
        <v>283</v>
      </c>
      <c r="L4" s="17"/>
      <c r="N4" s="18"/>
    </row>
    <row r="5" spans="1:12" s="14" customFormat="1" ht="15" customHeight="1">
      <c r="A5" s="347" t="s">
        <v>348</v>
      </c>
      <c r="B5" s="349" t="s">
        <v>284</v>
      </c>
      <c r="C5" s="347"/>
      <c r="D5" s="349" t="s">
        <v>285</v>
      </c>
      <c r="E5" s="347"/>
      <c r="F5" s="345" t="s">
        <v>143</v>
      </c>
      <c r="G5" s="345" t="s">
        <v>47</v>
      </c>
      <c r="H5" s="345" t="s">
        <v>48</v>
      </c>
      <c r="I5" s="345" t="s">
        <v>49</v>
      </c>
      <c r="J5" s="345" t="s">
        <v>137</v>
      </c>
      <c r="K5" s="349" t="s">
        <v>138</v>
      </c>
      <c r="L5" s="353"/>
    </row>
    <row r="6" spans="1:12" s="14" customFormat="1" ht="15" customHeight="1">
      <c r="A6" s="348"/>
      <c r="B6" s="357"/>
      <c r="C6" s="358"/>
      <c r="D6" s="357"/>
      <c r="E6" s="358"/>
      <c r="F6" s="346"/>
      <c r="G6" s="346"/>
      <c r="H6" s="346"/>
      <c r="I6" s="351"/>
      <c r="J6" s="351"/>
      <c r="K6" s="350"/>
      <c r="L6" s="354"/>
    </row>
    <row r="7" spans="1:12" s="14" customFormat="1" ht="15" customHeight="1">
      <c r="A7" s="68" t="s">
        <v>436</v>
      </c>
      <c r="B7" s="48"/>
      <c r="C7" s="69">
        <v>80648</v>
      </c>
      <c r="D7" s="48"/>
      <c r="E7" s="69">
        <v>46585</v>
      </c>
      <c r="F7" s="69">
        <v>13286</v>
      </c>
      <c r="G7" s="56">
        <v>554</v>
      </c>
      <c r="H7" s="56">
        <v>2389</v>
      </c>
      <c r="I7" s="56">
        <v>11665</v>
      </c>
      <c r="J7" s="56">
        <v>5618</v>
      </c>
      <c r="K7" s="56">
        <v>551</v>
      </c>
      <c r="L7" s="12"/>
    </row>
    <row r="8" spans="1:12" s="14" customFormat="1" ht="15" customHeight="1">
      <c r="A8" s="70" t="s">
        <v>425</v>
      </c>
      <c r="B8" s="48"/>
      <c r="C8" s="69">
        <v>83015</v>
      </c>
      <c r="D8" s="48"/>
      <c r="E8" s="69">
        <v>47828</v>
      </c>
      <c r="F8" s="69">
        <v>13349</v>
      </c>
      <c r="G8" s="56">
        <v>568</v>
      </c>
      <c r="H8" s="56">
        <v>2467</v>
      </c>
      <c r="I8" s="56">
        <v>12052</v>
      </c>
      <c r="J8" s="56">
        <v>6245</v>
      </c>
      <c r="K8" s="56">
        <v>506</v>
      </c>
      <c r="L8" s="12"/>
    </row>
    <row r="9" spans="1:14" ht="15" customHeight="1">
      <c r="A9" s="70" t="s">
        <v>421</v>
      </c>
      <c r="B9" s="48"/>
      <c r="C9" s="69">
        <v>86222</v>
      </c>
      <c r="D9" s="48"/>
      <c r="E9" s="69">
        <v>49959</v>
      </c>
      <c r="F9" s="69">
        <v>13426</v>
      </c>
      <c r="G9" s="56">
        <v>574</v>
      </c>
      <c r="H9" s="56">
        <v>2520</v>
      </c>
      <c r="I9" s="56">
        <v>12438</v>
      </c>
      <c r="J9" s="56">
        <v>6811</v>
      </c>
      <c r="K9" s="56">
        <v>495</v>
      </c>
      <c r="L9" s="5"/>
      <c r="N9" s="7"/>
    </row>
    <row r="10" spans="1:14" ht="15" customHeight="1">
      <c r="A10" s="70" t="s">
        <v>437</v>
      </c>
      <c r="B10" s="21"/>
      <c r="C10" s="69">
        <v>88790</v>
      </c>
      <c r="D10" s="48"/>
      <c r="E10" s="71">
        <v>51723</v>
      </c>
      <c r="F10" s="71">
        <v>13322</v>
      </c>
      <c r="G10" s="71">
        <v>601</v>
      </c>
      <c r="H10" s="71">
        <v>2549</v>
      </c>
      <c r="I10" s="71">
        <v>12775</v>
      </c>
      <c r="J10" s="71">
        <v>7316</v>
      </c>
      <c r="K10" s="71">
        <v>505</v>
      </c>
      <c r="L10" s="5"/>
      <c r="N10" s="7"/>
    </row>
    <row r="11" spans="1:14" s="21" customFormat="1" ht="15" customHeight="1">
      <c r="A11" s="72" t="s">
        <v>438</v>
      </c>
      <c r="C11" s="73">
        <v>91026</v>
      </c>
      <c r="E11" s="73">
        <v>53343</v>
      </c>
      <c r="F11" s="73">
        <v>13170</v>
      </c>
      <c r="G11" s="73">
        <v>624</v>
      </c>
      <c r="H11" s="73">
        <v>2565</v>
      </c>
      <c r="I11" s="73">
        <v>13065</v>
      </c>
      <c r="J11" s="73">
        <v>7764</v>
      </c>
      <c r="K11" s="73">
        <v>495</v>
      </c>
      <c r="L11" s="19"/>
      <c r="N11" s="22"/>
    </row>
    <row r="12" spans="1:14" ht="15" customHeight="1">
      <c r="A12" s="74"/>
      <c r="B12" s="48"/>
      <c r="C12" s="75"/>
      <c r="D12" s="48"/>
      <c r="E12" s="76"/>
      <c r="F12" s="77"/>
      <c r="G12" s="78"/>
      <c r="H12" s="77"/>
      <c r="I12" s="77"/>
      <c r="J12" s="77"/>
      <c r="K12" s="77"/>
      <c r="L12" s="4"/>
      <c r="N12" s="7"/>
    </row>
    <row r="13" spans="1:14" ht="15" customHeight="1">
      <c r="A13" s="79" t="s">
        <v>439</v>
      </c>
      <c r="B13" s="48"/>
      <c r="C13" s="80">
        <v>89712</v>
      </c>
      <c r="D13" s="48"/>
      <c r="E13" s="77">
        <v>52297</v>
      </c>
      <c r="F13" s="77">
        <v>13421</v>
      </c>
      <c r="G13" s="77">
        <v>594</v>
      </c>
      <c r="H13" s="77">
        <v>2580</v>
      </c>
      <c r="I13" s="76">
        <v>12892</v>
      </c>
      <c r="J13" s="77">
        <v>7421</v>
      </c>
      <c r="K13" s="81">
        <v>507</v>
      </c>
      <c r="L13" s="10"/>
      <c r="N13" s="7"/>
    </row>
    <row r="14" spans="1:14" ht="15" customHeight="1">
      <c r="A14" s="54" t="s">
        <v>440</v>
      </c>
      <c r="B14" s="48"/>
      <c r="C14" s="80">
        <v>88695</v>
      </c>
      <c r="D14" s="48"/>
      <c r="E14" s="77">
        <v>51154</v>
      </c>
      <c r="F14" s="77">
        <v>13311</v>
      </c>
      <c r="G14" s="77">
        <v>590</v>
      </c>
      <c r="H14" s="77">
        <v>2548</v>
      </c>
      <c r="I14" s="76">
        <v>12821</v>
      </c>
      <c r="J14" s="77">
        <v>7769</v>
      </c>
      <c r="K14" s="81">
        <v>503</v>
      </c>
      <c r="L14" s="10"/>
      <c r="N14" s="7"/>
    </row>
    <row r="15" spans="1:14" ht="15" customHeight="1">
      <c r="A15" s="54" t="s">
        <v>72</v>
      </c>
      <c r="B15" s="48"/>
      <c r="C15" s="80">
        <v>90088</v>
      </c>
      <c r="D15" s="48"/>
      <c r="E15" s="77">
        <v>51927</v>
      </c>
      <c r="F15" s="77">
        <v>13509</v>
      </c>
      <c r="G15" s="77">
        <v>590</v>
      </c>
      <c r="H15" s="77">
        <v>2590</v>
      </c>
      <c r="I15" s="76">
        <v>13079</v>
      </c>
      <c r="J15" s="77">
        <v>7895</v>
      </c>
      <c r="K15" s="81">
        <v>498</v>
      </c>
      <c r="L15" s="10"/>
      <c r="N15" s="7"/>
    </row>
    <row r="16" spans="1:14" ht="15" customHeight="1">
      <c r="A16" s="54" t="s">
        <v>73</v>
      </c>
      <c r="B16" s="48"/>
      <c r="C16" s="80">
        <v>89228</v>
      </c>
      <c r="D16" s="48"/>
      <c r="E16" s="77">
        <v>51110</v>
      </c>
      <c r="F16" s="77">
        <v>13463</v>
      </c>
      <c r="G16" s="77">
        <v>582</v>
      </c>
      <c r="H16" s="77">
        <v>2585</v>
      </c>
      <c r="I16" s="76">
        <v>13067</v>
      </c>
      <c r="J16" s="77">
        <v>7933</v>
      </c>
      <c r="K16" s="81">
        <v>488</v>
      </c>
      <c r="L16" s="10"/>
      <c r="N16" s="7"/>
    </row>
    <row r="17" spans="1:14" ht="15" customHeight="1">
      <c r="A17" s="54" t="s">
        <v>76</v>
      </c>
      <c r="B17" s="48"/>
      <c r="C17" s="80">
        <v>90035</v>
      </c>
      <c r="D17" s="48"/>
      <c r="E17" s="77">
        <v>51618</v>
      </c>
      <c r="F17" s="77">
        <v>13544</v>
      </c>
      <c r="G17" s="77">
        <v>590</v>
      </c>
      <c r="H17" s="77">
        <v>2582</v>
      </c>
      <c r="I17" s="76">
        <v>13157</v>
      </c>
      <c r="J17" s="77">
        <v>8057</v>
      </c>
      <c r="K17" s="81">
        <v>486</v>
      </c>
      <c r="L17" s="10"/>
      <c r="N17" s="7"/>
    </row>
    <row r="18" spans="1:14" ht="15" customHeight="1">
      <c r="A18" s="54" t="s">
        <v>74</v>
      </c>
      <c r="B18" s="48"/>
      <c r="C18" s="80">
        <v>89145</v>
      </c>
      <c r="D18" s="48"/>
      <c r="E18" s="77">
        <v>51052</v>
      </c>
      <c r="F18" s="77">
        <v>13407</v>
      </c>
      <c r="G18" s="77">
        <v>592</v>
      </c>
      <c r="H18" s="77">
        <v>2566</v>
      </c>
      <c r="I18" s="76">
        <v>13115</v>
      </c>
      <c r="J18" s="77">
        <v>7923</v>
      </c>
      <c r="K18" s="81">
        <v>490</v>
      </c>
      <c r="L18" s="10"/>
      <c r="N18" s="7"/>
    </row>
    <row r="19" spans="1:14" ht="15" customHeight="1">
      <c r="A19" s="54" t="s">
        <v>75</v>
      </c>
      <c r="B19" s="48"/>
      <c r="C19" s="80">
        <v>89765</v>
      </c>
      <c r="D19" s="48"/>
      <c r="E19" s="77">
        <v>51401</v>
      </c>
      <c r="F19" s="77">
        <v>13402</v>
      </c>
      <c r="G19" s="77">
        <v>619</v>
      </c>
      <c r="H19" s="77">
        <v>2560</v>
      </c>
      <c r="I19" s="76">
        <v>13202</v>
      </c>
      <c r="J19" s="77">
        <v>8073</v>
      </c>
      <c r="K19" s="81">
        <v>494</v>
      </c>
      <c r="L19" s="10"/>
      <c r="N19" s="7"/>
    </row>
    <row r="20" spans="1:14" ht="15" customHeight="1">
      <c r="A20" s="54" t="s">
        <v>77</v>
      </c>
      <c r="B20" s="48"/>
      <c r="C20" s="80">
        <v>90190</v>
      </c>
      <c r="D20" s="48"/>
      <c r="E20" s="77">
        <v>52044</v>
      </c>
      <c r="F20" s="77">
        <v>13312</v>
      </c>
      <c r="G20" s="77">
        <v>626</v>
      </c>
      <c r="H20" s="77">
        <v>2560</v>
      </c>
      <c r="I20" s="76">
        <v>13161</v>
      </c>
      <c r="J20" s="77">
        <v>7985</v>
      </c>
      <c r="K20" s="81">
        <v>501</v>
      </c>
      <c r="L20" s="10"/>
      <c r="N20" s="7"/>
    </row>
    <row r="21" spans="1:14" ht="15" customHeight="1">
      <c r="A21" s="54" t="s">
        <v>78</v>
      </c>
      <c r="B21" s="48"/>
      <c r="C21" s="80">
        <v>90808</v>
      </c>
      <c r="D21" s="48"/>
      <c r="E21" s="77">
        <v>52382</v>
      </c>
      <c r="F21" s="77">
        <v>13371</v>
      </c>
      <c r="G21" s="77">
        <v>624</v>
      </c>
      <c r="H21" s="77">
        <v>2605</v>
      </c>
      <c r="I21" s="76">
        <v>13263</v>
      </c>
      <c r="J21" s="77">
        <v>8064</v>
      </c>
      <c r="K21" s="81">
        <v>498</v>
      </c>
      <c r="L21" s="10"/>
      <c r="N21" s="7"/>
    </row>
    <row r="22" spans="1:11" ht="14.25">
      <c r="A22" s="82"/>
      <c r="B22" s="48"/>
      <c r="C22" s="80"/>
      <c r="D22" s="48"/>
      <c r="E22" s="77"/>
      <c r="F22" s="77"/>
      <c r="G22" s="77"/>
      <c r="H22" s="77"/>
      <c r="I22" s="76"/>
      <c r="J22" s="77"/>
      <c r="K22" s="81"/>
    </row>
    <row r="23" spans="1:14" ht="15" customHeight="1">
      <c r="A23" s="79" t="s">
        <v>441</v>
      </c>
      <c r="B23" s="48"/>
      <c r="C23" s="80">
        <v>76683</v>
      </c>
      <c r="D23" s="48"/>
      <c r="E23" s="77">
        <v>51786</v>
      </c>
      <c r="F23" s="77">
        <v>13251</v>
      </c>
      <c r="G23" s="77">
        <v>622</v>
      </c>
      <c r="H23" s="77">
        <v>2581</v>
      </c>
      <c r="I23" s="76">
        <v>13222</v>
      </c>
      <c r="J23" s="77">
        <v>7962</v>
      </c>
      <c r="K23" s="81">
        <v>481</v>
      </c>
      <c r="L23" s="10"/>
      <c r="N23" s="7"/>
    </row>
    <row r="24" spans="1:14" ht="15" customHeight="1" thickBot="1">
      <c r="A24" s="54" t="s">
        <v>79</v>
      </c>
      <c r="B24" s="83"/>
      <c r="C24" s="80">
        <v>90540</v>
      </c>
      <c r="D24" s="84"/>
      <c r="E24" s="77">
        <v>52498</v>
      </c>
      <c r="F24" s="77">
        <v>13295</v>
      </c>
      <c r="G24" s="77">
        <v>624</v>
      </c>
      <c r="H24" s="77">
        <v>2587</v>
      </c>
      <c r="I24" s="76">
        <v>13236</v>
      </c>
      <c r="J24" s="77">
        <v>7810</v>
      </c>
      <c r="K24" s="81">
        <v>490</v>
      </c>
      <c r="L24" s="10"/>
      <c r="N24" s="7"/>
    </row>
    <row r="25" spans="1:14" ht="15" customHeight="1">
      <c r="A25" s="85" t="s">
        <v>80</v>
      </c>
      <c r="B25" s="86"/>
      <c r="C25" s="87">
        <v>91026</v>
      </c>
      <c r="D25" s="88"/>
      <c r="E25" s="89">
        <v>53343</v>
      </c>
      <c r="F25" s="90">
        <v>13170</v>
      </c>
      <c r="G25" s="90">
        <v>624</v>
      </c>
      <c r="H25" s="90">
        <v>2565</v>
      </c>
      <c r="I25" s="91">
        <v>13065</v>
      </c>
      <c r="J25" s="90">
        <v>7764</v>
      </c>
      <c r="K25" s="92">
        <v>495</v>
      </c>
      <c r="L25" s="10"/>
      <c r="N25" s="7"/>
    </row>
    <row r="26" spans="1:11" ht="15" customHeight="1">
      <c r="A26" s="93" t="s">
        <v>297</v>
      </c>
      <c r="B26" s="48"/>
      <c r="C26" s="48"/>
      <c r="D26" s="48"/>
      <c r="E26" s="48"/>
      <c r="F26" s="48"/>
      <c r="G26" s="48"/>
      <c r="H26" s="48"/>
      <c r="I26" s="48"/>
      <c r="J26" s="48"/>
      <c r="K26" s="48"/>
    </row>
    <row r="27" spans="1:11" ht="15" customHeight="1">
      <c r="A27" s="94" t="s">
        <v>300</v>
      </c>
      <c r="B27" s="48"/>
      <c r="C27" s="48"/>
      <c r="D27" s="48"/>
      <c r="E27" s="48"/>
      <c r="F27" s="48"/>
      <c r="G27" s="48"/>
      <c r="H27" s="48"/>
      <c r="I27" s="48"/>
      <c r="J27" s="48"/>
      <c r="K27" s="48"/>
    </row>
    <row r="28" spans="1:11" ht="15" customHeight="1">
      <c r="A28" s="94" t="s">
        <v>298</v>
      </c>
      <c r="B28" s="48"/>
      <c r="C28" s="48"/>
      <c r="D28" s="48"/>
      <c r="E28" s="48"/>
      <c r="F28" s="48"/>
      <c r="G28" s="48"/>
      <c r="H28" s="48"/>
      <c r="I28" s="48"/>
      <c r="J28" s="48"/>
      <c r="K28" s="48"/>
    </row>
    <row r="29" spans="1:11" ht="15" customHeight="1">
      <c r="A29" s="95" t="s">
        <v>299</v>
      </c>
      <c r="B29" s="48"/>
      <c r="C29" s="48"/>
      <c r="D29" s="48"/>
      <c r="E29" s="48"/>
      <c r="F29" s="48"/>
      <c r="G29" s="48"/>
      <c r="H29" s="48"/>
      <c r="I29" s="48"/>
      <c r="J29" s="48"/>
      <c r="K29" s="48"/>
    </row>
    <row r="30" spans="1:11" ht="15" customHeight="1">
      <c r="A30" s="94" t="s">
        <v>304</v>
      </c>
      <c r="B30" s="48"/>
      <c r="C30" s="48"/>
      <c r="D30" s="48"/>
      <c r="E30" s="48"/>
      <c r="F30" s="48"/>
      <c r="G30" s="48"/>
      <c r="H30" s="48"/>
      <c r="I30" s="48"/>
      <c r="J30" s="48"/>
      <c r="K30" s="48"/>
    </row>
    <row r="31" spans="1:11" ht="15" customHeight="1">
      <c r="A31" s="95" t="s">
        <v>292</v>
      </c>
      <c r="B31" s="48"/>
      <c r="C31" s="48"/>
      <c r="D31" s="48"/>
      <c r="E31" s="48"/>
      <c r="F31" s="48"/>
      <c r="G31" s="48"/>
      <c r="H31" s="48"/>
      <c r="I31" s="48"/>
      <c r="J31" s="48"/>
      <c r="K31" s="48"/>
    </row>
    <row r="32" spans="1:11" ht="15" customHeight="1">
      <c r="A32" s="95"/>
      <c r="B32" s="48"/>
      <c r="C32" s="48"/>
      <c r="D32" s="48"/>
      <c r="E32" s="48"/>
      <c r="F32" s="48"/>
      <c r="G32" s="48"/>
      <c r="H32" s="48"/>
      <c r="I32" s="48"/>
      <c r="J32" s="48"/>
      <c r="K32" s="48"/>
    </row>
    <row r="33" spans="1:11" ht="15" customHeight="1">
      <c r="A33" s="95"/>
      <c r="B33" s="48"/>
      <c r="C33" s="48"/>
      <c r="D33" s="48"/>
      <c r="E33" s="48"/>
      <c r="F33" s="48"/>
      <c r="G33" s="48"/>
      <c r="H33" s="48"/>
      <c r="I33" s="48"/>
      <c r="J33" s="48"/>
      <c r="K33" s="48"/>
    </row>
    <row r="34" spans="1:11" ht="15" customHeight="1">
      <c r="A34" s="95"/>
      <c r="B34" s="48"/>
      <c r="C34" s="48"/>
      <c r="D34" s="48"/>
      <c r="E34" s="48"/>
      <c r="F34" s="48"/>
      <c r="G34" s="48"/>
      <c r="H34" s="48"/>
      <c r="I34" s="48"/>
      <c r="J34" s="48"/>
      <c r="K34" s="48"/>
    </row>
    <row r="35" spans="1:15" s="14" customFormat="1" ht="15" customHeight="1">
      <c r="A35" s="341" t="s">
        <v>388</v>
      </c>
      <c r="B35" s="341"/>
      <c r="C35" s="341"/>
      <c r="D35" s="341"/>
      <c r="E35" s="341"/>
      <c r="F35" s="341"/>
      <c r="G35" s="341"/>
      <c r="H35" s="341"/>
      <c r="I35" s="341"/>
      <c r="J35" s="341"/>
      <c r="K35" s="341"/>
      <c r="L35" s="25"/>
      <c r="M35" s="25"/>
      <c r="N35" s="25"/>
      <c r="O35" s="25"/>
    </row>
    <row r="36" spans="1:15" s="14" customFormat="1" ht="15" customHeight="1" thickBot="1">
      <c r="A36" s="48"/>
      <c r="B36" s="65"/>
      <c r="C36" s="65"/>
      <c r="D36" s="65"/>
      <c r="E36" s="65"/>
      <c r="F36" s="65"/>
      <c r="G36" s="65"/>
      <c r="H36" s="65"/>
      <c r="I36" s="65"/>
      <c r="J36" s="66" t="s">
        <v>283</v>
      </c>
      <c r="K36" s="48"/>
      <c r="M36" s="18"/>
      <c r="N36" s="16"/>
      <c r="O36" s="18"/>
    </row>
    <row r="37" spans="1:14" s="14" customFormat="1" ht="15" customHeight="1">
      <c r="A37" s="347" t="s">
        <v>348</v>
      </c>
      <c r="B37" s="345" t="s">
        <v>139</v>
      </c>
      <c r="C37" s="345" t="s">
        <v>140</v>
      </c>
      <c r="D37" s="345" t="s">
        <v>141</v>
      </c>
      <c r="E37" s="345" t="s">
        <v>47</v>
      </c>
      <c r="F37" s="345" t="s">
        <v>48</v>
      </c>
      <c r="G37" s="345" t="s">
        <v>49</v>
      </c>
      <c r="H37" s="345" t="s">
        <v>137</v>
      </c>
      <c r="I37" s="345" t="s">
        <v>286</v>
      </c>
      <c r="J37" s="355" t="s">
        <v>144</v>
      </c>
      <c r="K37" s="352" t="s">
        <v>287</v>
      </c>
      <c r="L37" s="353"/>
      <c r="M37" s="343"/>
      <c r="N37" s="343"/>
    </row>
    <row r="38" spans="1:14" s="14" customFormat="1" ht="15" customHeight="1">
      <c r="A38" s="348"/>
      <c r="B38" s="351"/>
      <c r="C38" s="351"/>
      <c r="D38" s="351"/>
      <c r="E38" s="346"/>
      <c r="F38" s="346"/>
      <c r="G38" s="346"/>
      <c r="H38" s="346"/>
      <c r="I38" s="346"/>
      <c r="J38" s="356"/>
      <c r="K38" s="352"/>
      <c r="L38" s="354"/>
      <c r="M38" s="344"/>
      <c r="N38" s="344"/>
    </row>
    <row r="39" spans="1:14" s="14" customFormat="1" ht="14.25" customHeight="1">
      <c r="A39" s="68" t="s">
        <v>436</v>
      </c>
      <c r="B39" s="96">
        <v>40788</v>
      </c>
      <c r="C39" s="69">
        <v>27519</v>
      </c>
      <c r="D39" s="69">
        <v>6646</v>
      </c>
      <c r="E39" s="56">
        <v>159</v>
      </c>
      <c r="F39" s="56">
        <v>1353</v>
      </c>
      <c r="G39" s="56">
        <v>3419</v>
      </c>
      <c r="H39" s="56">
        <v>43</v>
      </c>
      <c r="I39" s="56">
        <v>912</v>
      </c>
      <c r="J39" s="69">
        <v>737</v>
      </c>
      <c r="K39" s="56" t="s">
        <v>153</v>
      </c>
      <c r="L39" s="12"/>
      <c r="M39" s="12"/>
      <c r="N39" s="12"/>
    </row>
    <row r="40" spans="1:14" s="14" customFormat="1" ht="14.25" customHeight="1">
      <c r="A40" s="70" t="s">
        <v>425</v>
      </c>
      <c r="B40" s="96">
        <v>41326</v>
      </c>
      <c r="C40" s="69">
        <v>28115</v>
      </c>
      <c r="D40" s="69">
        <v>6819</v>
      </c>
      <c r="E40" s="56">
        <v>173</v>
      </c>
      <c r="F40" s="56">
        <v>1357</v>
      </c>
      <c r="G40" s="56">
        <v>3296</v>
      </c>
      <c r="H40" s="56">
        <v>46</v>
      </c>
      <c r="I40" s="56">
        <v>886</v>
      </c>
      <c r="J40" s="69">
        <v>633</v>
      </c>
      <c r="K40" s="69" t="s">
        <v>153</v>
      </c>
      <c r="L40" s="12"/>
      <c r="M40" s="12"/>
      <c r="N40" s="13"/>
    </row>
    <row r="41" spans="1:16" ht="14.25" customHeight="1">
      <c r="A41" s="70" t="s">
        <v>421</v>
      </c>
      <c r="B41" s="71">
        <v>42280</v>
      </c>
      <c r="C41" s="69">
        <v>29162</v>
      </c>
      <c r="D41" s="69">
        <v>6885</v>
      </c>
      <c r="E41" s="56">
        <v>184</v>
      </c>
      <c r="F41" s="56">
        <v>1351</v>
      </c>
      <c r="G41" s="56">
        <v>3280</v>
      </c>
      <c r="H41" s="56">
        <v>54</v>
      </c>
      <c r="I41" s="56">
        <v>809</v>
      </c>
      <c r="J41" s="71">
        <v>555</v>
      </c>
      <c r="K41" s="69" t="s">
        <v>153</v>
      </c>
      <c r="L41" s="5"/>
      <c r="M41" s="5"/>
      <c r="N41" s="6"/>
      <c r="P41" s="7"/>
    </row>
    <row r="42" spans="1:16" ht="14.25" customHeight="1">
      <c r="A42" s="70" t="s">
        <v>437</v>
      </c>
      <c r="B42" s="97">
        <v>43397</v>
      </c>
      <c r="C42" s="98">
        <v>30489</v>
      </c>
      <c r="D42" s="98">
        <v>6850</v>
      </c>
      <c r="E42" s="98">
        <v>180</v>
      </c>
      <c r="F42" s="99">
        <v>1417</v>
      </c>
      <c r="G42" s="98">
        <v>3113</v>
      </c>
      <c r="H42" s="98">
        <v>84</v>
      </c>
      <c r="I42" s="98">
        <v>764</v>
      </c>
      <c r="J42" s="71">
        <v>500</v>
      </c>
      <c r="K42" s="69" t="s">
        <v>153</v>
      </c>
      <c r="L42" s="5"/>
      <c r="M42" s="5"/>
      <c r="N42" s="6"/>
      <c r="P42" s="11"/>
    </row>
    <row r="43" spans="1:16" s="21" customFormat="1" ht="14.25" customHeight="1">
      <c r="A43" s="72" t="s">
        <v>438</v>
      </c>
      <c r="B43" s="100">
        <v>43711</v>
      </c>
      <c r="C43" s="101">
        <v>31214</v>
      </c>
      <c r="D43" s="101">
        <v>6772</v>
      </c>
      <c r="E43" s="101">
        <v>194</v>
      </c>
      <c r="F43" s="101">
        <v>1554</v>
      </c>
      <c r="G43" s="101">
        <v>3130</v>
      </c>
      <c r="H43" s="101">
        <v>107</v>
      </c>
      <c r="I43" s="101">
        <v>740</v>
      </c>
      <c r="J43" s="332" t="s">
        <v>319</v>
      </c>
      <c r="K43" s="20" t="s">
        <v>153</v>
      </c>
      <c r="L43" s="19"/>
      <c r="M43" s="19"/>
      <c r="N43" s="20"/>
      <c r="P43" s="23"/>
    </row>
    <row r="44" spans="1:14" ht="14.25" customHeight="1">
      <c r="A44" s="74"/>
      <c r="B44" s="102"/>
      <c r="C44" s="103"/>
      <c r="D44" s="48"/>
      <c r="E44" s="48"/>
      <c r="F44" s="48"/>
      <c r="G44" s="48"/>
      <c r="H44" s="48"/>
      <c r="I44" s="48"/>
      <c r="J44" s="48"/>
      <c r="K44" s="69"/>
      <c r="L44" s="8"/>
      <c r="M44" s="8"/>
      <c r="N44" s="6"/>
    </row>
    <row r="45" spans="1:16" ht="14.25" customHeight="1">
      <c r="A45" s="79" t="s">
        <v>439</v>
      </c>
      <c r="B45" s="104" t="s">
        <v>319</v>
      </c>
      <c r="C45" s="105">
        <v>29993</v>
      </c>
      <c r="D45" s="103">
        <v>6778</v>
      </c>
      <c r="E45" s="103">
        <v>182</v>
      </c>
      <c r="F45" s="103">
        <v>1425</v>
      </c>
      <c r="G45" s="103">
        <v>3098</v>
      </c>
      <c r="H45" s="103">
        <v>83</v>
      </c>
      <c r="I45" s="106">
        <v>747</v>
      </c>
      <c r="J45" s="107" t="s">
        <v>319</v>
      </c>
      <c r="K45" s="69" t="s">
        <v>153</v>
      </c>
      <c r="L45" s="26"/>
      <c r="M45" s="10"/>
      <c r="N45" s="6"/>
      <c r="P45" s="7"/>
    </row>
    <row r="46" spans="1:16" ht="14.25" customHeight="1">
      <c r="A46" s="54" t="s">
        <v>440</v>
      </c>
      <c r="B46" s="104" t="s">
        <v>319</v>
      </c>
      <c r="C46" s="105">
        <v>29855</v>
      </c>
      <c r="D46" s="103">
        <v>6794</v>
      </c>
      <c r="E46" s="103">
        <v>180</v>
      </c>
      <c r="F46" s="103">
        <v>1461</v>
      </c>
      <c r="G46" s="103">
        <v>3129</v>
      </c>
      <c r="H46" s="103">
        <v>82</v>
      </c>
      <c r="I46" s="106">
        <v>731</v>
      </c>
      <c r="J46" s="107" t="s">
        <v>319</v>
      </c>
      <c r="K46" s="69" t="s">
        <v>153</v>
      </c>
      <c r="L46" s="26"/>
      <c r="M46" s="10"/>
      <c r="N46" s="6"/>
      <c r="P46" s="7"/>
    </row>
    <row r="47" spans="1:16" ht="14.25" customHeight="1">
      <c r="A47" s="54" t="s">
        <v>72</v>
      </c>
      <c r="B47" s="104" t="s">
        <v>319</v>
      </c>
      <c r="C47" s="105">
        <v>29945</v>
      </c>
      <c r="D47" s="103">
        <v>6787</v>
      </c>
      <c r="E47" s="103">
        <v>180</v>
      </c>
      <c r="F47" s="103">
        <v>1473</v>
      </c>
      <c r="G47" s="103">
        <v>3133</v>
      </c>
      <c r="H47" s="103">
        <v>88</v>
      </c>
      <c r="I47" s="106">
        <v>738</v>
      </c>
      <c r="J47" s="107" t="s">
        <v>319</v>
      </c>
      <c r="K47" s="69" t="s">
        <v>153</v>
      </c>
      <c r="L47" s="26"/>
      <c r="M47" s="10"/>
      <c r="N47" s="6"/>
      <c r="P47" s="7"/>
    </row>
    <row r="48" spans="1:16" ht="15" customHeight="1">
      <c r="A48" s="54" t="s">
        <v>73</v>
      </c>
      <c r="B48" s="104" t="s">
        <v>319</v>
      </c>
      <c r="C48" s="105">
        <v>30016</v>
      </c>
      <c r="D48" s="103">
        <v>6798</v>
      </c>
      <c r="E48" s="103">
        <v>178</v>
      </c>
      <c r="F48" s="103">
        <v>1476</v>
      </c>
      <c r="G48" s="103">
        <v>3130</v>
      </c>
      <c r="H48" s="103">
        <v>88</v>
      </c>
      <c r="I48" s="106">
        <v>731</v>
      </c>
      <c r="J48" s="107" t="s">
        <v>319</v>
      </c>
      <c r="K48" s="69" t="s">
        <v>153</v>
      </c>
      <c r="L48" s="26"/>
      <c r="M48" s="10"/>
      <c r="N48" s="6"/>
      <c r="P48" s="7"/>
    </row>
    <row r="49" spans="1:16" ht="15" customHeight="1">
      <c r="A49" s="54" t="s">
        <v>76</v>
      </c>
      <c r="B49" s="104" t="s">
        <v>319</v>
      </c>
      <c r="C49" s="105">
        <v>30192</v>
      </c>
      <c r="D49" s="103">
        <v>6792</v>
      </c>
      <c r="E49" s="103">
        <v>181</v>
      </c>
      <c r="F49" s="103">
        <v>1486</v>
      </c>
      <c r="G49" s="103">
        <v>3131</v>
      </c>
      <c r="H49" s="103">
        <v>87</v>
      </c>
      <c r="I49" s="106">
        <v>732</v>
      </c>
      <c r="J49" s="107" t="s">
        <v>319</v>
      </c>
      <c r="K49" s="69" t="s">
        <v>153</v>
      </c>
      <c r="L49" s="26"/>
      <c r="M49" s="10"/>
      <c r="N49" s="6"/>
      <c r="P49" s="7"/>
    </row>
    <row r="50" spans="1:16" ht="15" customHeight="1">
      <c r="A50" s="54" t="s">
        <v>74</v>
      </c>
      <c r="B50" s="104" t="s">
        <v>319</v>
      </c>
      <c r="C50" s="105">
        <v>30203</v>
      </c>
      <c r="D50" s="103">
        <v>6778</v>
      </c>
      <c r="E50" s="103">
        <v>183</v>
      </c>
      <c r="F50" s="103">
        <v>1501</v>
      </c>
      <c r="G50" s="103">
        <v>3118</v>
      </c>
      <c r="H50" s="103">
        <v>89</v>
      </c>
      <c r="I50" s="106">
        <v>731</v>
      </c>
      <c r="J50" s="107" t="s">
        <v>319</v>
      </c>
      <c r="K50" s="69" t="s">
        <v>153</v>
      </c>
      <c r="L50" s="26"/>
      <c r="M50" s="10"/>
      <c r="N50" s="6"/>
      <c r="P50" s="7"/>
    </row>
    <row r="51" spans="1:16" ht="15" customHeight="1">
      <c r="A51" s="54" t="s">
        <v>75</v>
      </c>
      <c r="B51" s="104" t="s">
        <v>319</v>
      </c>
      <c r="C51" s="105">
        <v>30351</v>
      </c>
      <c r="D51" s="103">
        <v>6758</v>
      </c>
      <c r="E51" s="103">
        <v>195</v>
      </c>
      <c r="F51" s="103">
        <v>1524</v>
      </c>
      <c r="G51" s="103">
        <v>3123</v>
      </c>
      <c r="H51" s="103">
        <v>88</v>
      </c>
      <c r="I51" s="106">
        <v>736</v>
      </c>
      <c r="J51" s="107" t="s">
        <v>319</v>
      </c>
      <c r="K51" s="69" t="s">
        <v>153</v>
      </c>
      <c r="L51" s="26"/>
      <c r="M51" s="10"/>
      <c r="N51" s="6"/>
      <c r="P51" s="7"/>
    </row>
    <row r="52" spans="1:16" ht="15" customHeight="1">
      <c r="A52" s="54" t="s">
        <v>77</v>
      </c>
      <c r="B52" s="104" t="s">
        <v>319</v>
      </c>
      <c r="C52" s="105">
        <v>30590</v>
      </c>
      <c r="D52" s="103">
        <v>6757</v>
      </c>
      <c r="E52" s="103">
        <v>196</v>
      </c>
      <c r="F52" s="103">
        <v>1524</v>
      </c>
      <c r="G52" s="103">
        <v>3119</v>
      </c>
      <c r="H52" s="103">
        <v>94</v>
      </c>
      <c r="I52" s="106">
        <v>746</v>
      </c>
      <c r="J52" s="107" t="s">
        <v>319</v>
      </c>
      <c r="K52" s="69" t="s">
        <v>153</v>
      </c>
      <c r="L52" s="26"/>
      <c r="M52" s="10"/>
      <c r="N52" s="6"/>
      <c r="P52" s="7"/>
    </row>
    <row r="53" spans="1:16" ht="15" customHeight="1">
      <c r="A53" s="54" t="s">
        <v>78</v>
      </c>
      <c r="B53" s="104" t="s">
        <v>319</v>
      </c>
      <c r="C53" s="105">
        <v>30747</v>
      </c>
      <c r="D53" s="103">
        <v>6762</v>
      </c>
      <c r="E53" s="103">
        <v>197</v>
      </c>
      <c r="F53" s="103">
        <v>1530</v>
      </c>
      <c r="G53" s="103">
        <v>3106</v>
      </c>
      <c r="H53" s="103">
        <v>110</v>
      </c>
      <c r="I53" s="106">
        <v>740</v>
      </c>
      <c r="J53" s="107" t="s">
        <v>319</v>
      </c>
      <c r="K53" s="69" t="s">
        <v>153</v>
      </c>
      <c r="L53" s="10"/>
      <c r="M53" s="10"/>
      <c r="N53" s="6"/>
      <c r="P53" s="7"/>
    </row>
    <row r="54" spans="1:11" ht="14.25">
      <c r="A54" s="82"/>
      <c r="B54" s="104"/>
      <c r="C54" s="105"/>
      <c r="D54" s="103"/>
      <c r="E54" s="103"/>
      <c r="F54" s="103"/>
      <c r="G54" s="103"/>
      <c r="H54" s="103"/>
      <c r="I54" s="106"/>
      <c r="J54" s="107"/>
      <c r="K54" s="48" t="s">
        <v>153</v>
      </c>
    </row>
    <row r="55" spans="1:16" ht="15" customHeight="1">
      <c r="A55" s="79" t="s">
        <v>442</v>
      </c>
      <c r="B55" s="107" t="s">
        <v>319</v>
      </c>
      <c r="C55" s="105">
        <v>30742</v>
      </c>
      <c r="D55" s="103">
        <v>6736</v>
      </c>
      <c r="E55" s="103">
        <v>196</v>
      </c>
      <c r="F55" s="103">
        <v>1531</v>
      </c>
      <c r="G55" s="103">
        <v>3103</v>
      </c>
      <c r="H55" s="103">
        <v>110</v>
      </c>
      <c r="I55" s="106">
        <v>727</v>
      </c>
      <c r="J55" s="107" t="s">
        <v>319</v>
      </c>
      <c r="K55" s="69" t="s">
        <v>153</v>
      </c>
      <c r="L55" s="10"/>
      <c r="M55" s="10"/>
      <c r="N55" s="6"/>
      <c r="P55" s="7"/>
    </row>
    <row r="56" spans="1:16" ht="15" customHeight="1">
      <c r="A56" s="54" t="s">
        <v>79</v>
      </c>
      <c r="B56" s="107" t="s">
        <v>319</v>
      </c>
      <c r="C56" s="105">
        <v>30815</v>
      </c>
      <c r="D56" s="103">
        <v>6759</v>
      </c>
      <c r="E56" s="103">
        <v>199</v>
      </c>
      <c r="F56" s="103">
        <v>1541</v>
      </c>
      <c r="G56" s="103">
        <v>3136</v>
      </c>
      <c r="H56" s="103">
        <v>105</v>
      </c>
      <c r="I56" s="106">
        <v>738</v>
      </c>
      <c r="J56" s="107" t="s">
        <v>319</v>
      </c>
      <c r="K56" s="69" t="s">
        <v>153</v>
      </c>
      <c r="L56" s="10"/>
      <c r="M56" s="10"/>
      <c r="N56" s="6"/>
      <c r="P56" s="7"/>
    </row>
    <row r="57" spans="1:16" ht="15" customHeight="1">
      <c r="A57" s="85" t="s">
        <v>80</v>
      </c>
      <c r="B57" s="333" t="s">
        <v>319</v>
      </c>
      <c r="C57" s="108">
        <v>31214</v>
      </c>
      <c r="D57" s="109">
        <v>6772</v>
      </c>
      <c r="E57" s="109">
        <v>194</v>
      </c>
      <c r="F57" s="109">
        <v>1554</v>
      </c>
      <c r="G57" s="109">
        <v>3130</v>
      </c>
      <c r="H57" s="109">
        <v>109</v>
      </c>
      <c r="I57" s="110">
        <v>751</v>
      </c>
      <c r="J57" s="334" t="s">
        <v>319</v>
      </c>
      <c r="K57" s="69" t="s">
        <v>153</v>
      </c>
      <c r="L57" s="10"/>
      <c r="M57" s="10"/>
      <c r="N57" s="10"/>
      <c r="O57" s="4"/>
      <c r="P57" s="7"/>
    </row>
    <row r="58" spans="1:16" s="4" customFormat="1" ht="15" customHeight="1">
      <c r="A58" s="93" t="s">
        <v>297</v>
      </c>
      <c r="B58" s="111"/>
      <c r="C58" s="111"/>
      <c r="D58" s="111"/>
      <c r="E58" s="94"/>
      <c r="F58" s="111"/>
      <c r="G58" s="111"/>
      <c r="H58" s="111"/>
      <c r="I58" s="111"/>
      <c r="J58" s="111"/>
      <c r="K58" s="111"/>
      <c r="L58" s="9"/>
      <c r="M58" s="9"/>
      <c r="N58" s="9"/>
      <c r="O58" s="9"/>
      <c r="P58" s="9"/>
    </row>
    <row r="59" spans="1:16" s="4" customFormat="1" ht="15" customHeight="1">
      <c r="A59" s="94" t="s">
        <v>300</v>
      </c>
      <c r="B59" s="111"/>
      <c r="C59" s="111"/>
      <c r="D59" s="111"/>
      <c r="E59" s="94"/>
      <c r="F59" s="111"/>
      <c r="G59" s="111"/>
      <c r="H59" s="111"/>
      <c r="I59" s="111"/>
      <c r="J59" s="111"/>
      <c r="K59" s="111"/>
      <c r="L59" s="9"/>
      <c r="M59" s="9"/>
      <c r="N59" s="9"/>
      <c r="O59" s="9"/>
      <c r="P59" s="9"/>
    </row>
    <row r="60" spans="1:12" s="4" customFormat="1" ht="15" customHeight="1">
      <c r="A60" s="95" t="s">
        <v>301</v>
      </c>
      <c r="B60" s="94"/>
      <c r="C60" s="94"/>
      <c r="D60" s="94"/>
      <c r="E60" s="94"/>
      <c r="F60" s="94"/>
      <c r="G60" s="94"/>
      <c r="H60" s="94"/>
      <c r="I60" s="94"/>
      <c r="J60" s="94"/>
      <c r="K60" s="94"/>
      <c r="L60" s="9"/>
    </row>
    <row r="61" spans="1:16" s="4" customFormat="1" ht="15" customHeight="1">
      <c r="A61" s="94" t="s">
        <v>302</v>
      </c>
      <c r="B61" s="111"/>
      <c r="C61" s="111"/>
      <c r="D61" s="111"/>
      <c r="E61" s="94"/>
      <c r="F61" s="111"/>
      <c r="G61" s="111"/>
      <c r="H61" s="111"/>
      <c r="I61" s="111"/>
      <c r="J61" s="111"/>
      <c r="K61" s="111"/>
      <c r="L61" s="9"/>
      <c r="M61" s="9"/>
      <c r="N61" s="9"/>
      <c r="O61" s="9"/>
      <c r="P61" s="9"/>
    </row>
    <row r="62" spans="1:11" s="4" customFormat="1" ht="15" customHeight="1">
      <c r="A62" s="94" t="s">
        <v>303</v>
      </c>
      <c r="B62" s="94"/>
      <c r="C62" s="94"/>
      <c r="D62" s="94"/>
      <c r="E62" s="94"/>
      <c r="F62" s="94"/>
      <c r="G62" s="94"/>
      <c r="H62" s="94"/>
      <c r="I62" s="94"/>
      <c r="J62" s="94"/>
      <c r="K62" s="94"/>
    </row>
    <row r="63" spans="1:11" s="4" customFormat="1" ht="15" customHeight="1">
      <c r="A63" s="95" t="s">
        <v>292</v>
      </c>
      <c r="B63" s="111"/>
      <c r="C63" s="111"/>
      <c r="D63" s="111"/>
      <c r="E63" s="94"/>
      <c r="F63" s="111"/>
      <c r="G63" s="111"/>
      <c r="H63" s="111"/>
      <c r="I63" s="111"/>
      <c r="J63" s="111"/>
      <c r="K63" s="94"/>
    </row>
    <row r="64" spans="1:11" s="4" customFormat="1" ht="15" customHeight="1">
      <c r="A64" s="94"/>
      <c r="B64" s="111"/>
      <c r="C64" s="111"/>
      <c r="D64" s="111"/>
      <c r="E64" s="94"/>
      <c r="F64" s="111"/>
      <c r="G64" s="111"/>
      <c r="H64" s="111"/>
      <c r="I64" s="111"/>
      <c r="J64" s="111"/>
      <c r="K64" s="94"/>
    </row>
    <row r="65" spans="1:11" s="4" customFormat="1" ht="15" customHeight="1">
      <c r="A65" s="94"/>
      <c r="B65" s="94"/>
      <c r="C65" s="94"/>
      <c r="D65" s="94"/>
      <c r="E65" s="94"/>
      <c r="F65" s="94"/>
      <c r="G65" s="94"/>
      <c r="H65" s="94"/>
      <c r="I65" s="94"/>
      <c r="J65" s="94"/>
      <c r="K65" s="94"/>
    </row>
    <row r="66" spans="1:11" s="4" customFormat="1" ht="14.25">
      <c r="A66" s="94"/>
      <c r="B66" s="94"/>
      <c r="C66" s="94"/>
      <c r="D66" s="94"/>
      <c r="E66" s="94"/>
      <c r="F66" s="94"/>
      <c r="G66" s="94"/>
      <c r="H66" s="94"/>
      <c r="I66" s="94"/>
      <c r="J66" s="94"/>
      <c r="K66" s="94"/>
    </row>
    <row r="67" s="4" customFormat="1" ht="14.25"/>
    <row r="68" spans="2:6" s="4" customFormat="1" ht="14.25">
      <c r="B68" s="9"/>
      <c r="C68" s="9"/>
      <c r="D68" s="9"/>
      <c r="E68" s="9"/>
      <c r="F68" s="9"/>
    </row>
    <row r="69" s="4" customFormat="1" ht="14.25"/>
  </sheetData>
  <sheetProtection/>
  <mergeCells count="27">
    <mergeCell ref="A37:A38"/>
    <mergeCell ref="L5:L6"/>
    <mergeCell ref="B5:C6"/>
    <mergeCell ref="D5:E6"/>
    <mergeCell ref="F5:F6"/>
    <mergeCell ref="G5:G6"/>
    <mergeCell ref="I5:I6"/>
    <mergeCell ref="B37:B38"/>
    <mergeCell ref="G37:G38"/>
    <mergeCell ref="C37:C38"/>
    <mergeCell ref="D37:D38"/>
    <mergeCell ref="N37:N38"/>
    <mergeCell ref="H37:H38"/>
    <mergeCell ref="I37:I38"/>
    <mergeCell ref="K37:K38"/>
    <mergeCell ref="L37:L38"/>
    <mergeCell ref="J37:J38"/>
    <mergeCell ref="A35:K35"/>
    <mergeCell ref="A2:K2"/>
    <mergeCell ref="A3:K3"/>
    <mergeCell ref="M37:M38"/>
    <mergeCell ref="E37:E38"/>
    <mergeCell ref="F37:F38"/>
    <mergeCell ref="A5:A6"/>
    <mergeCell ref="H5:H6"/>
    <mergeCell ref="K5:K6"/>
    <mergeCell ref="J5:J6"/>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84" r:id="rId1"/>
</worksheet>
</file>

<file path=xl/worksheets/sheet2.xml><?xml version="1.0" encoding="utf-8"?>
<worksheet xmlns="http://schemas.openxmlformats.org/spreadsheetml/2006/main" xmlns:r="http://schemas.openxmlformats.org/officeDocument/2006/relationships">
  <dimension ref="A1:AD92"/>
  <sheetViews>
    <sheetView zoomScaleSheetLayoutView="75" zoomScalePageLayoutView="0" workbookViewId="0" topLeftCell="A10">
      <selection activeCell="I29" sqref="I29"/>
    </sheetView>
  </sheetViews>
  <sheetFormatPr defaultColWidth="10.59765625" defaultRowHeight="15"/>
  <cols>
    <col min="1" max="1" width="15.09765625" style="44" customWidth="1"/>
    <col min="2" max="2" width="5.59765625" style="44" customWidth="1"/>
    <col min="3" max="3" width="12.8984375" style="44" customWidth="1"/>
    <col min="4" max="4" width="5.59765625" style="44" customWidth="1"/>
    <col min="5" max="5" width="12.59765625" style="44" customWidth="1"/>
    <col min="6" max="6" width="5.59765625" style="44" customWidth="1"/>
    <col min="7" max="7" width="12.59765625" style="44" customWidth="1"/>
    <col min="8" max="8" width="5.59765625" style="44" customWidth="1"/>
    <col min="9" max="9" width="13.09765625" style="44" customWidth="1"/>
    <col min="10" max="10" width="5.59765625" style="44" customWidth="1"/>
    <col min="11" max="11" width="11.59765625" style="44" customWidth="1"/>
    <col min="12" max="12" width="5.59765625" style="44" customWidth="1"/>
    <col min="13" max="13" width="12.5" style="44" customWidth="1"/>
    <col min="14" max="14" width="16.59765625" style="44" customWidth="1"/>
    <col min="15" max="15" width="15.59765625" style="44" customWidth="1"/>
    <col min="16" max="20" width="10.59765625" style="44" customWidth="1"/>
    <col min="21" max="21" width="11.8984375" style="44" customWidth="1"/>
    <col min="22" max="22" width="10.59765625" style="44" customWidth="1"/>
    <col min="23" max="23" width="13.09765625" style="44" customWidth="1"/>
    <col min="24" max="16384" width="10.59765625" style="44" customWidth="1"/>
  </cols>
  <sheetData>
    <row r="1" spans="1:24" s="14" customFormat="1" ht="19.5" customHeight="1">
      <c r="A1" s="62" t="s">
        <v>382</v>
      </c>
      <c r="B1" s="112"/>
      <c r="C1" s="48"/>
      <c r="D1" s="48"/>
      <c r="E1" s="95"/>
      <c r="F1" s="48"/>
      <c r="G1" s="48"/>
      <c r="H1" s="48"/>
      <c r="I1" s="48"/>
      <c r="J1" s="48"/>
      <c r="K1" s="48"/>
      <c r="L1" s="48"/>
      <c r="M1" s="48"/>
      <c r="N1" s="48"/>
      <c r="O1" s="48"/>
      <c r="P1" s="48"/>
      <c r="Q1" s="48"/>
      <c r="R1" s="48"/>
      <c r="S1" s="48"/>
      <c r="T1" s="48"/>
      <c r="U1" s="48"/>
      <c r="V1" s="48"/>
      <c r="W1" s="64" t="s">
        <v>291</v>
      </c>
      <c r="X1" s="48"/>
    </row>
    <row r="2" spans="1:24" s="2" customFormat="1" ht="19.5" customHeight="1">
      <c r="A2" s="341" t="s">
        <v>389</v>
      </c>
      <c r="B2" s="341"/>
      <c r="C2" s="341"/>
      <c r="D2" s="341"/>
      <c r="E2" s="341"/>
      <c r="F2" s="341"/>
      <c r="G2" s="341"/>
      <c r="H2" s="341"/>
      <c r="I2" s="341"/>
      <c r="J2" s="341"/>
      <c r="K2" s="341"/>
      <c r="L2" s="341"/>
      <c r="M2" s="341"/>
      <c r="N2" s="113"/>
      <c r="O2" s="341" t="s">
        <v>390</v>
      </c>
      <c r="P2" s="341"/>
      <c r="Q2" s="341"/>
      <c r="R2" s="341"/>
      <c r="S2" s="341"/>
      <c r="T2" s="360"/>
      <c r="U2" s="360"/>
      <c r="V2" s="360"/>
      <c r="W2" s="360"/>
      <c r="X2" s="48"/>
    </row>
    <row r="3" spans="1:24" s="2" customFormat="1" ht="18" customHeight="1" thickBot="1">
      <c r="A3" s="114"/>
      <c r="B3" s="114"/>
      <c r="C3" s="114"/>
      <c r="D3" s="114"/>
      <c r="E3" s="114"/>
      <c r="F3" s="114"/>
      <c r="G3" s="114"/>
      <c r="H3" s="114"/>
      <c r="I3" s="114"/>
      <c r="J3" s="114"/>
      <c r="K3" s="114"/>
      <c r="L3" s="114"/>
      <c r="M3" s="114"/>
      <c r="N3" s="114"/>
      <c r="O3" s="48"/>
      <c r="P3" s="65"/>
      <c r="Q3" s="65"/>
      <c r="R3" s="65"/>
      <c r="S3" s="48"/>
      <c r="T3" s="48"/>
      <c r="U3" s="48"/>
      <c r="V3" s="48"/>
      <c r="W3" s="66" t="s">
        <v>203</v>
      </c>
      <c r="X3" s="48"/>
    </row>
    <row r="4" spans="1:30" s="2" customFormat="1" ht="15" customHeight="1">
      <c r="A4" s="361" t="s">
        <v>91</v>
      </c>
      <c r="B4" s="349" t="s">
        <v>197</v>
      </c>
      <c r="C4" s="364"/>
      <c r="D4" s="364"/>
      <c r="E4" s="365"/>
      <c r="F4" s="115"/>
      <c r="G4" s="366" t="s">
        <v>198</v>
      </c>
      <c r="H4" s="367"/>
      <c r="I4" s="367"/>
      <c r="J4" s="367"/>
      <c r="K4" s="367"/>
      <c r="L4" s="367"/>
      <c r="M4" s="367"/>
      <c r="N4" s="117"/>
      <c r="O4" s="347" t="s">
        <v>204</v>
      </c>
      <c r="P4" s="368" t="s">
        <v>92</v>
      </c>
      <c r="Q4" s="369"/>
      <c r="R4" s="368" t="s">
        <v>50</v>
      </c>
      <c r="S4" s="368"/>
      <c r="T4" s="369" t="s">
        <v>51</v>
      </c>
      <c r="U4" s="373"/>
      <c r="V4" s="373" t="s">
        <v>52</v>
      </c>
      <c r="W4" s="367"/>
      <c r="X4" s="48"/>
      <c r="Y4" s="359"/>
      <c r="Z4" s="359"/>
      <c r="AA4" s="359"/>
      <c r="AB4" s="359"/>
      <c r="AC4" s="359"/>
      <c r="AD4" s="359"/>
    </row>
    <row r="5" spans="1:24" s="2" customFormat="1" ht="15" customHeight="1">
      <c r="A5" s="362"/>
      <c r="B5" s="374" t="s">
        <v>53</v>
      </c>
      <c r="C5" s="375"/>
      <c r="D5" s="376" t="s">
        <v>54</v>
      </c>
      <c r="E5" s="377"/>
      <c r="F5" s="374" t="s">
        <v>53</v>
      </c>
      <c r="G5" s="375"/>
      <c r="H5" s="374" t="s">
        <v>54</v>
      </c>
      <c r="I5" s="375"/>
      <c r="J5" s="378" t="s">
        <v>149</v>
      </c>
      <c r="K5" s="371"/>
      <c r="L5" s="371"/>
      <c r="M5" s="371"/>
      <c r="N5" s="117"/>
      <c r="O5" s="348"/>
      <c r="P5" s="122" t="s">
        <v>205</v>
      </c>
      <c r="Q5" s="123" t="s">
        <v>206</v>
      </c>
      <c r="R5" s="123" t="s">
        <v>199</v>
      </c>
      <c r="S5" s="123" t="s">
        <v>200</v>
      </c>
      <c r="T5" s="123" t="s">
        <v>199</v>
      </c>
      <c r="U5" s="123" t="s">
        <v>200</v>
      </c>
      <c r="V5" s="123" t="s">
        <v>199</v>
      </c>
      <c r="W5" s="121" t="s">
        <v>200</v>
      </c>
      <c r="X5" s="48"/>
    </row>
    <row r="6" spans="1:24" s="2" customFormat="1" ht="15" customHeight="1">
      <c r="A6" s="363"/>
      <c r="B6" s="350" t="s">
        <v>207</v>
      </c>
      <c r="C6" s="348"/>
      <c r="D6" s="372" t="s">
        <v>150</v>
      </c>
      <c r="E6" s="372"/>
      <c r="F6" s="350" t="s">
        <v>151</v>
      </c>
      <c r="G6" s="348"/>
      <c r="H6" s="350" t="s">
        <v>208</v>
      </c>
      <c r="I6" s="348"/>
      <c r="J6" s="357" t="s">
        <v>272</v>
      </c>
      <c r="K6" s="348"/>
      <c r="L6" s="357" t="s">
        <v>152</v>
      </c>
      <c r="M6" s="372"/>
      <c r="N6" s="117"/>
      <c r="O6" s="68" t="s">
        <v>443</v>
      </c>
      <c r="P6" s="55">
        <v>3406</v>
      </c>
      <c r="Q6" s="56">
        <v>38750</v>
      </c>
      <c r="R6" s="56">
        <v>3141</v>
      </c>
      <c r="S6" s="56">
        <v>33999</v>
      </c>
      <c r="T6" s="56">
        <v>27917</v>
      </c>
      <c r="U6" s="56">
        <v>211773</v>
      </c>
      <c r="V6" s="56">
        <v>448</v>
      </c>
      <c r="W6" s="56">
        <v>4807</v>
      </c>
      <c r="X6" s="48"/>
    </row>
    <row r="7" spans="1:24" s="2" customFormat="1" ht="15" customHeight="1">
      <c r="A7" s="68" t="s">
        <v>436</v>
      </c>
      <c r="B7" s="124"/>
      <c r="C7" s="56">
        <v>826</v>
      </c>
      <c r="D7" s="125"/>
      <c r="E7" s="56">
        <v>950891</v>
      </c>
      <c r="F7" s="94"/>
      <c r="G7" s="56">
        <v>132</v>
      </c>
      <c r="H7" s="125"/>
      <c r="I7" s="56">
        <v>91</v>
      </c>
      <c r="J7" s="125"/>
      <c r="K7" s="56">
        <v>47</v>
      </c>
      <c r="L7" s="125"/>
      <c r="M7" s="56">
        <v>35435</v>
      </c>
      <c r="N7" s="56"/>
      <c r="O7" s="70" t="s">
        <v>425</v>
      </c>
      <c r="P7" s="55">
        <v>2917</v>
      </c>
      <c r="Q7" s="56">
        <v>32803</v>
      </c>
      <c r="R7" s="56">
        <v>2721</v>
      </c>
      <c r="S7" s="56">
        <v>29036</v>
      </c>
      <c r="T7" s="56">
        <v>21981</v>
      </c>
      <c r="U7" s="56">
        <v>160359</v>
      </c>
      <c r="V7" s="56">
        <v>344</v>
      </c>
      <c r="W7" s="56">
        <v>4111</v>
      </c>
      <c r="X7" s="48"/>
    </row>
    <row r="8" spans="1:24" ht="15" customHeight="1">
      <c r="A8" s="70" t="s">
        <v>425</v>
      </c>
      <c r="B8" s="124"/>
      <c r="C8" s="56">
        <v>775</v>
      </c>
      <c r="D8" s="125"/>
      <c r="E8" s="56">
        <v>915084</v>
      </c>
      <c r="F8" s="94"/>
      <c r="G8" s="56">
        <v>108</v>
      </c>
      <c r="H8" s="125"/>
      <c r="I8" s="56">
        <v>89</v>
      </c>
      <c r="J8" s="125"/>
      <c r="K8" s="69">
        <v>39</v>
      </c>
      <c r="L8" s="125"/>
      <c r="M8" s="56">
        <v>25217</v>
      </c>
      <c r="N8" s="94"/>
      <c r="O8" s="70" t="s">
        <v>361</v>
      </c>
      <c r="P8" s="55">
        <v>2744</v>
      </c>
      <c r="Q8" s="56">
        <v>23480</v>
      </c>
      <c r="R8" s="56">
        <v>2632</v>
      </c>
      <c r="S8" s="56">
        <v>22002</v>
      </c>
      <c r="T8" s="56">
        <v>17811</v>
      </c>
      <c r="U8" s="56">
        <v>124583</v>
      </c>
      <c r="V8" s="56">
        <v>323</v>
      </c>
      <c r="W8" s="56">
        <v>3493</v>
      </c>
      <c r="X8" s="48"/>
    </row>
    <row r="9" spans="1:24" ht="15" customHeight="1">
      <c r="A9" s="70" t="s">
        <v>421</v>
      </c>
      <c r="B9" s="126"/>
      <c r="C9" s="56">
        <v>709</v>
      </c>
      <c r="D9" s="125"/>
      <c r="E9" s="56">
        <v>821276</v>
      </c>
      <c r="F9" s="94"/>
      <c r="G9" s="56">
        <v>199</v>
      </c>
      <c r="H9" s="125"/>
      <c r="I9" s="56">
        <v>137</v>
      </c>
      <c r="J9" s="125"/>
      <c r="K9" s="69">
        <v>34</v>
      </c>
      <c r="L9" s="125"/>
      <c r="M9" s="56">
        <v>14883</v>
      </c>
      <c r="N9" s="94"/>
      <c r="O9" s="70" t="s">
        <v>422</v>
      </c>
      <c r="P9" s="127">
        <v>3227</v>
      </c>
      <c r="Q9" s="128">
        <v>28730</v>
      </c>
      <c r="R9" s="128">
        <v>3129</v>
      </c>
      <c r="S9" s="128">
        <v>27634</v>
      </c>
      <c r="T9" s="128">
        <v>15003</v>
      </c>
      <c r="U9" s="128">
        <v>107844</v>
      </c>
      <c r="V9" s="128">
        <v>245</v>
      </c>
      <c r="W9" s="128">
        <v>2131</v>
      </c>
      <c r="X9" s="48"/>
    </row>
    <row r="10" spans="1:24" ht="15" customHeight="1">
      <c r="A10" s="70" t="s">
        <v>437</v>
      </c>
      <c r="B10" s="126"/>
      <c r="C10" s="60">
        <v>636</v>
      </c>
      <c r="D10" s="60"/>
      <c r="E10" s="60">
        <v>746142</v>
      </c>
      <c r="F10" s="60"/>
      <c r="G10" s="60">
        <v>101</v>
      </c>
      <c r="H10" s="60"/>
      <c r="I10" s="60">
        <v>106</v>
      </c>
      <c r="J10" s="60"/>
      <c r="K10" s="60">
        <v>20</v>
      </c>
      <c r="L10" s="60"/>
      <c r="M10" s="60">
        <v>34191</v>
      </c>
      <c r="N10" s="94"/>
      <c r="O10" s="72" t="s">
        <v>444</v>
      </c>
      <c r="P10" s="129">
        <v>3643</v>
      </c>
      <c r="Q10" s="129">
        <v>35174</v>
      </c>
      <c r="R10" s="129">
        <v>3546</v>
      </c>
      <c r="S10" s="129">
        <v>33561</v>
      </c>
      <c r="T10" s="129">
        <v>13470</v>
      </c>
      <c r="U10" s="129">
        <v>103826</v>
      </c>
      <c r="V10" s="129">
        <v>185</v>
      </c>
      <c r="W10" s="129">
        <v>1825</v>
      </c>
      <c r="X10" s="48"/>
    </row>
    <row r="11" spans="1:24" ht="15" customHeight="1">
      <c r="A11" s="72" t="s">
        <v>447</v>
      </c>
      <c r="B11" s="130"/>
      <c r="C11" s="131">
        <f>SUM(C13:C26)</f>
        <v>526</v>
      </c>
      <c r="D11" s="131"/>
      <c r="E11" s="131">
        <f>SUM(E13:E26)</f>
        <v>644474</v>
      </c>
      <c r="F11" s="131"/>
      <c r="G11" s="131">
        <f>SUM(G13:G26)</f>
        <v>55</v>
      </c>
      <c r="H11" s="131"/>
      <c r="I11" s="131">
        <f>SUM(I13:I26)</f>
        <v>53</v>
      </c>
      <c r="J11" s="131"/>
      <c r="K11" s="131">
        <f>SUM(K13:K26)</f>
        <v>11</v>
      </c>
      <c r="L11" s="131"/>
      <c r="M11" s="131">
        <f>SUM(M13:M26)</f>
        <v>4583</v>
      </c>
      <c r="N11" s="94"/>
      <c r="O11" s="74"/>
      <c r="P11" s="132"/>
      <c r="Q11" s="132"/>
      <c r="R11" s="132"/>
      <c r="S11" s="132"/>
      <c r="T11" s="132"/>
      <c r="U11" s="132"/>
      <c r="V11" s="132"/>
      <c r="W11" s="132"/>
      <c r="X11" s="48"/>
    </row>
    <row r="12" spans="1:24" ht="15" customHeight="1">
      <c r="A12" s="74"/>
      <c r="B12" s="133"/>
      <c r="C12" s="134"/>
      <c r="D12" s="134"/>
      <c r="E12" s="134"/>
      <c r="F12" s="134"/>
      <c r="G12" s="134"/>
      <c r="H12" s="134"/>
      <c r="I12" s="134"/>
      <c r="J12" s="134"/>
      <c r="K12" s="134"/>
      <c r="L12" s="134"/>
      <c r="M12" s="134"/>
      <c r="N12" s="94"/>
      <c r="O12" s="79" t="s">
        <v>439</v>
      </c>
      <c r="P12" s="135">
        <v>275</v>
      </c>
      <c r="Q12" s="135">
        <v>2414</v>
      </c>
      <c r="R12" s="135">
        <v>266</v>
      </c>
      <c r="S12" s="135">
        <v>2306</v>
      </c>
      <c r="T12" s="135">
        <v>14870</v>
      </c>
      <c r="U12" s="135">
        <v>107381</v>
      </c>
      <c r="V12" s="135">
        <v>10</v>
      </c>
      <c r="W12" s="135">
        <v>78</v>
      </c>
      <c r="X12" s="48"/>
    </row>
    <row r="13" spans="1:24" ht="15" customHeight="1">
      <c r="A13" s="79" t="s">
        <v>439</v>
      </c>
      <c r="B13" s="136"/>
      <c r="C13" s="77">
        <v>43</v>
      </c>
      <c r="D13" s="94"/>
      <c r="E13" s="77">
        <v>55104</v>
      </c>
      <c r="F13" s="94"/>
      <c r="G13" s="77">
        <v>3</v>
      </c>
      <c r="H13" s="56"/>
      <c r="I13" s="77">
        <v>4</v>
      </c>
      <c r="J13" s="56"/>
      <c r="K13" s="69" t="s">
        <v>57</v>
      </c>
      <c r="L13" s="69"/>
      <c r="M13" s="146" t="s">
        <v>57</v>
      </c>
      <c r="N13" s="56"/>
      <c r="O13" s="137" t="s">
        <v>445</v>
      </c>
      <c r="P13" s="138">
        <v>276</v>
      </c>
      <c r="Q13" s="135">
        <v>2034</v>
      </c>
      <c r="R13" s="135">
        <v>265</v>
      </c>
      <c r="S13" s="135">
        <v>2147</v>
      </c>
      <c r="T13" s="135">
        <v>14723</v>
      </c>
      <c r="U13" s="135">
        <v>106560</v>
      </c>
      <c r="V13" s="135">
        <v>11</v>
      </c>
      <c r="W13" s="135">
        <v>62</v>
      </c>
      <c r="X13" s="48"/>
    </row>
    <row r="14" spans="1:24" ht="15" customHeight="1">
      <c r="A14" s="137" t="s">
        <v>448</v>
      </c>
      <c r="B14" s="124"/>
      <c r="C14" s="139">
        <v>53</v>
      </c>
      <c r="D14" s="48"/>
      <c r="E14" s="139">
        <v>63816</v>
      </c>
      <c r="F14" s="48"/>
      <c r="G14" s="48">
        <v>22</v>
      </c>
      <c r="H14" s="48"/>
      <c r="I14" s="139">
        <v>28</v>
      </c>
      <c r="J14" s="48"/>
      <c r="K14" s="140">
        <v>3</v>
      </c>
      <c r="L14" s="48"/>
      <c r="M14" s="141">
        <v>1013</v>
      </c>
      <c r="N14" s="56"/>
      <c r="O14" s="137" t="s">
        <v>320</v>
      </c>
      <c r="P14" s="138">
        <v>316</v>
      </c>
      <c r="Q14" s="135">
        <v>2896</v>
      </c>
      <c r="R14" s="135">
        <v>318</v>
      </c>
      <c r="S14" s="135">
        <v>2501</v>
      </c>
      <c r="T14" s="135">
        <v>14563</v>
      </c>
      <c r="U14" s="135">
        <v>105931</v>
      </c>
      <c r="V14" s="135">
        <v>11</v>
      </c>
      <c r="W14" s="135">
        <v>99</v>
      </c>
      <c r="X14" s="48"/>
    </row>
    <row r="15" spans="1:24" ht="15" customHeight="1">
      <c r="A15" s="137" t="s">
        <v>332</v>
      </c>
      <c r="B15" s="124"/>
      <c r="C15" s="77">
        <v>39</v>
      </c>
      <c r="D15" s="94"/>
      <c r="E15" s="77">
        <v>46331</v>
      </c>
      <c r="F15" s="94"/>
      <c r="G15" s="77">
        <v>3</v>
      </c>
      <c r="H15" s="56"/>
      <c r="I15" s="77">
        <v>4</v>
      </c>
      <c r="J15" s="56"/>
      <c r="K15" s="69">
        <v>3</v>
      </c>
      <c r="L15" s="56"/>
      <c r="M15" s="69">
        <v>931</v>
      </c>
      <c r="N15" s="56"/>
      <c r="O15" s="137" t="s">
        <v>321</v>
      </c>
      <c r="P15" s="138">
        <v>337</v>
      </c>
      <c r="Q15" s="135">
        <v>2958</v>
      </c>
      <c r="R15" s="135">
        <v>315</v>
      </c>
      <c r="S15" s="135">
        <v>3080</v>
      </c>
      <c r="T15" s="135">
        <v>14403</v>
      </c>
      <c r="U15" s="135">
        <v>105560</v>
      </c>
      <c r="V15" s="135">
        <v>14</v>
      </c>
      <c r="W15" s="142">
        <v>130</v>
      </c>
      <c r="X15" s="48"/>
    </row>
    <row r="16" spans="1:24" ht="15" customHeight="1">
      <c r="A16" s="137" t="s">
        <v>333</v>
      </c>
      <c r="B16" s="124"/>
      <c r="C16" s="77">
        <v>55</v>
      </c>
      <c r="D16" s="94"/>
      <c r="E16" s="77">
        <v>65245</v>
      </c>
      <c r="F16" s="94"/>
      <c r="G16" s="77">
        <v>5</v>
      </c>
      <c r="H16" s="56"/>
      <c r="I16" s="77">
        <v>3</v>
      </c>
      <c r="J16" s="56"/>
      <c r="K16" s="69" t="s">
        <v>57</v>
      </c>
      <c r="L16" s="56"/>
      <c r="M16" s="69" t="s">
        <v>57</v>
      </c>
      <c r="N16" s="56"/>
      <c r="O16" s="143" t="s">
        <v>153</v>
      </c>
      <c r="P16" s="144"/>
      <c r="Q16" s="94"/>
      <c r="R16" s="94"/>
      <c r="S16" s="94"/>
      <c r="T16" s="94"/>
      <c r="U16" s="94"/>
      <c r="V16" s="94"/>
      <c r="W16" s="94"/>
      <c r="X16" s="48"/>
    </row>
    <row r="17" spans="1:24" ht="15" customHeight="1">
      <c r="A17" s="143" t="s">
        <v>153</v>
      </c>
      <c r="B17" s="136"/>
      <c r="C17" s="94"/>
      <c r="D17" s="94"/>
      <c r="E17" s="94" t="s">
        <v>281</v>
      </c>
      <c r="F17" s="94"/>
      <c r="G17" s="111" t="s">
        <v>281</v>
      </c>
      <c r="H17" s="111"/>
      <c r="I17" s="111"/>
      <c r="J17" s="111"/>
      <c r="K17" s="111" t="s">
        <v>281</v>
      </c>
      <c r="L17" s="111"/>
      <c r="M17" s="145" t="s">
        <v>281</v>
      </c>
      <c r="N17" s="111"/>
      <c r="O17" s="137" t="s">
        <v>322</v>
      </c>
      <c r="P17" s="138">
        <v>289</v>
      </c>
      <c r="Q17" s="135">
        <v>2519</v>
      </c>
      <c r="R17" s="135">
        <v>291</v>
      </c>
      <c r="S17" s="135">
        <v>2371</v>
      </c>
      <c r="T17" s="135">
        <v>14280</v>
      </c>
      <c r="U17" s="135">
        <v>105205</v>
      </c>
      <c r="V17" s="135">
        <v>22</v>
      </c>
      <c r="W17" s="135">
        <v>105</v>
      </c>
      <c r="X17" s="48"/>
    </row>
    <row r="18" spans="1:24" ht="15" customHeight="1">
      <c r="A18" s="137" t="s">
        <v>334</v>
      </c>
      <c r="B18" s="124"/>
      <c r="C18" s="77">
        <v>37</v>
      </c>
      <c r="D18" s="94"/>
      <c r="E18" s="77">
        <v>42373</v>
      </c>
      <c r="F18" s="94"/>
      <c r="G18" s="77">
        <v>5</v>
      </c>
      <c r="H18" s="56"/>
      <c r="I18" s="77">
        <v>3</v>
      </c>
      <c r="J18" s="56"/>
      <c r="K18" s="69">
        <v>2</v>
      </c>
      <c r="L18" s="56"/>
      <c r="M18" s="146">
        <v>514</v>
      </c>
      <c r="N18" s="56"/>
      <c r="O18" s="137" t="s">
        <v>323</v>
      </c>
      <c r="P18" s="138">
        <v>305</v>
      </c>
      <c r="Q18" s="135">
        <v>2343</v>
      </c>
      <c r="R18" s="135">
        <v>307</v>
      </c>
      <c r="S18" s="135">
        <v>2494</v>
      </c>
      <c r="T18" s="135">
        <v>14167</v>
      </c>
      <c r="U18" s="135">
        <v>104869</v>
      </c>
      <c r="V18" s="135">
        <v>18</v>
      </c>
      <c r="W18" s="135">
        <v>173</v>
      </c>
      <c r="X18" s="48"/>
    </row>
    <row r="19" spans="1:24" ht="15" customHeight="1">
      <c r="A19" s="137" t="s">
        <v>335</v>
      </c>
      <c r="B19" s="124"/>
      <c r="C19" s="77">
        <v>47</v>
      </c>
      <c r="D19" s="94"/>
      <c r="E19" s="77">
        <v>61779</v>
      </c>
      <c r="F19" s="94"/>
      <c r="G19" s="77">
        <v>3</v>
      </c>
      <c r="H19" s="56"/>
      <c r="I19" s="77">
        <v>1</v>
      </c>
      <c r="J19" s="56"/>
      <c r="K19" s="69" t="s">
        <v>201</v>
      </c>
      <c r="L19" s="56"/>
      <c r="M19" s="69" t="s">
        <v>201</v>
      </c>
      <c r="N19" s="56"/>
      <c r="O19" s="137" t="s">
        <v>324</v>
      </c>
      <c r="P19" s="138">
        <v>279</v>
      </c>
      <c r="Q19" s="135">
        <v>2151</v>
      </c>
      <c r="R19" s="135">
        <v>253</v>
      </c>
      <c r="S19" s="135">
        <v>1899</v>
      </c>
      <c r="T19" s="135">
        <v>14016</v>
      </c>
      <c r="U19" s="135">
        <v>104189</v>
      </c>
      <c r="V19" s="135">
        <v>26</v>
      </c>
      <c r="W19" s="135">
        <v>244</v>
      </c>
      <c r="X19" s="48"/>
    </row>
    <row r="20" spans="1:24" ht="15" customHeight="1">
      <c r="A20" s="137" t="s">
        <v>336</v>
      </c>
      <c r="B20" s="124"/>
      <c r="C20" s="77">
        <v>43</v>
      </c>
      <c r="D20" s="94"/>
      <c r="E20" s="77">
        <v>49994</v>
      </c>
      <c r="F20" s="94"/>
      <c r="G20" s="77">
        <v>1</v>
      </c>
      <c r="H20" s="56"/>
      <c r="I20" s="77">
        <v>1</v>
      </c>
      <c r="J20" s="56"/>
      <c r="K20" s="69">
        <v>2</v>
      </c>
      <c r="L20" s="56"/>
      <c r="M20" s="146">
        <v>368</v>
      </c>
      <c r="N20" s="56"/>
      <c r="O20" s="137" t="s">
        <v>325</v>
      </c>
      <c r="P20" s="138">
        <v>286</v>
      </c>
      <c r="Q20" s="135">
        <v>3226</v>
      </c>
      <c r="R20" s="135">
        <v>292</v>
      </c>
      <c r="S20" s="135">
        <v>3130</v>
      </c>
      <c r="T20" s="135">
        <v>13873</v>
      </c>
      <c r="U20" s="135">
        <v>103849</v>
      </c>
      <c r="V20" s="135">
        <v>21</v>
      </c>
      <c r="W20" s="135">
        <v>288</v>
      </c>
      <c r="X20" s="48"/>
    </row>
    <row r="21" spans="1:24" ht="15" customHeight="1">
      <c r="A21" s="137" t="s">
        <v>337</v>
      </c>
      <c r="B21" s="124"/>
      <c r="C21" s="77">
        <v>35</v>
      </c>
      <c r="D21" s="94"/>
      <c r="E21" s="77">
        <v>40433</v>
      </c>
      <c r="F21" s="94"/>
      <c r="G21" s="77">
        <v>1</v>
      </c>
      <c r="H21" s="56"/>
      <c r="I21" s="77">
        <v>1</v>
      </c>
      <c r="J21" s="56"/>
      <c r="K21" s="69" t="s">
        <v>57</v>
      </c>
      <c r="L21" s="56"/>
      <c r="M21" s="69" t="s">
        <v>57</v>
      </c>
      <c r="N21" s="56"/>
      <c r="O21" s="143" t="s">
        <v>154</v>
      </c>
      <c r="P21" s="127" t="s">
        <v>154</v>
      </c>
      <c r="Q21" s="128"/>
      <c r="R21" s="128"/>
      <c r="S21" s="128"/>
      <c r="T21" s="128"/>
      <c r="U21" s="128"/>
      <c r="V21" s="60"/>
      <c r="W21" s="60"/>
      <c r="X21" s="48"/>
    </row>
    <row r="22" spans="1:24" ht="15" customHeight="1">
      <c r="A22" s="143" t="s">
        <v>154</v>
      </c>
      <c r="B22" s="136"/>
      <c r="C22" s="77"/>
      <c r="D22" s="77"/>
      <c r="E22" s="77" t="s">
        <v>281</v>
      </c>
      <c r="F22" s="77"/>
      <c r="G22" s="111"/>
      <c r="H22" s="111"/>
      <c r="I22" s="111"/>
      <c r="J22" s="111"/>
      <c r="K22" s="111"/>
      <c r="L22" s="111"/>
      <c r="M22" s="145"/>
      <c r="N22" s="111"/>
      <c r="O22" s="137" t="s">
        <v>326</v>
      </c>
      <c r="P22" s="138">
        <v>329</v>
      </c>
      <c r="Q22" s="135">
        <v>3081</v>
      </c>
      <c r="R22" s="135">
        <v>321</v>
      </c>
      <c r="S22" s="135">
        <v>3061</v>
      </c>
      <c r="T22" s="135">
        <v>13750</v>
      </c>
      <c r="U22" s="135">
        <v>103852</v>
      </c>
      <c r="V22" s="135">
        <v>10</v>
      </c>
      <c r="W22" s="135">
        <v>287</v>
      </c>
      <c r="X22" s="48"/>
    </row>
    <row r="23" spans="1:24" ht="15" customHeight="1">
      <c r="A23" s="137" t="s">
        <v>338</v>
      </c>
      <c r="B23" s="124"/>
      <c r="C23" s="77">
        <v>47</v>
      </c>
      <c r="D23" s="94"/>
      <c r="E23" s="77">
        <v>54267</v>
      </c>
      <c r="F23" s="94"/>
      <c r="G23" s="77">
        <v>4</v>
      </c>
      <c r="H23" s="56"/>
      <c r="I23" s="77">
        <v>1</v>
      </c>
      <c r="J23" s="56"/>
      <c r="K23" s="69" t="s">
        <v>57</v>
      </c>
      <c r="L23" s="56"/>
      <c r="M23" s="69" t="s">
        <v>57</v>
      </c>
      <c r="N23" s="56"/>
      <c r="O23" s="143" t="s">
        <v>446</v>
      </c>
      <c r="P23" s="138">
        <v>235</v>
      </c>
      <c r="Q23" s="135">
        <v>2530</v>
      </c>
      <c r="R23" s="135">
        <v>223</v>
      </c>
      <c r="S23" s="135">
        <v>2434</v>
      </c>
      <c r="T23" s="135">
        <v>13699</v>
      </c>
      <c r="U23" s="135">
        <v>103527</v>
      </c>
      <c r="V23" s="147">
        <v>17</v>
      </c>
      <c r="W23" s="147">
        <v>103</v>
      </c>
      <c r="X23" s="48"/>
    </row>
    <row r="24" spans="1:24" ht="15" customHeight="1">
      <c r="A24" s="143" t="s">
        <v>449</v>
      </c>
      <c r="B24" s="124"/>
      <c r="C24" s="77">
        <v>46</v>
      </c>
      <c r="D24" s="94"/>
      <c r="E24" s="77">
        <v>57910</v>
      </c>
      <c r="F24" s="94"/>
      <c r="G24" s="77" t="s">
        <v>201</v>
      </c>
      <c r="H24" s="56"/>
      <c r="I24" s="77" t="s">
        <v>201</v>
      </c>
      <c r="J24" s="56"/>
      <c r="K24" s="69" t="s">
        <v>201</v>
      </c>
      <c r="L24" s="56"/>
      <c r="M24" s="69" t="s">
        <v>201</v>
      </c>
      <c r="N24" s="56"/>
      <c r="O24" s="137" t="s">
        <v>327</v>
      </c>
      <c r="P24" s="138">
        <v>232</v>
      </c>
      <c r="Q24" s="135">
        <v>2276</v>
      </c>
      <c r="R24" s="135">
        <v>239</v>
      </c>
      <c r="S24" s="135">
        <v>2216</v>
      </c>
      <c r="T24" s="135">
        <v>13597</v>
      </c>
      <c r="U24" s="135">
        <v>102959</v>
      </c>
      <c r="V24" s="135">
        <v>25</v>
      </c>
      <c r="W24" s="135">
        <v>256</v>
      </c>
      <c r="X24" s="48"/>
    </row>
    <row r="25" spans="1:24" ht="15" customHeight="1">
      <c r="A25" s="137" t="s">
        <v>339</v>
      </c>
      <c r="B25" s="124"/>
      <c r="C25" s="77">
        <v>34</v>
      </c>
      <c r="D25" s="94"/>
      <c r="E25" s="77">
        <v>43149</v>
      </c>
      <c r="F25" s="94"/>
      <c r="G25" s="69" t="s">
        <v>201</v>
      </c>
      <c r="H25" s="56"/>
      <c r="I25" s="69" t="s">
        <v>201</v>
      </c>
      <c r="J25" s="56"/>
      <c r="K25" s="69" t="s">
        <v>424</v>
      </c>
      <c r="L25" s="56"/>
      <c r="M25" s="69" t="s">
        <v>57</v>
      </c>
      <c r="N25" s="56"/>
      <c r="O25" s="148" t="s">
        <v>328</v>
      </c>
      <c r="P25" s="149">
        <v>484</v>
      </c>
      <c r="Q25" s="110">
        <v>6746</v>
      </c>
      <c r="R25" s="110">
        <v>456</v>
      </c>
      <c r="S25" s="110">
        <v>5922</v>
      </c>
      <c r="T25" s="110">
        <v>13470</v>
      </c>
      <c r="U25" s="110">
        <v>103826</v>
      </c>
      <c r="V25" s="110">
        <v>0</v>
      </c>
      <c r="W25" s="110">
        <v>0</v>
      </c>
      <c r="X25" s="48"/>
    </row>
    <row r="26" spans="1:24" ht="15" customHeight="1">
      <c r="A26" s="148" t="s">
        <v>340</v>
      </c>
      <c r="B26" s="150"/>
      <c r="C26" s="151">
        <v>47</v>
      </c>
      <c r="D26" s="152"/>
      <c r="E26" s="151">
        <v>64073</v>
      </c>
      <c r="F26" s="152"/>
      <c r="G26" s="151">
        <v>8</v>
      </c>
      <c r="H26" s="152"/>
      <c r="I26" s="151">
        <v>7</v>
      </c>
      <c r="J26" s="152"/>
      <c r="K26" s="153">
        <v>1</v>
      </c>
      <c r="L26" s="152"/>
      <c r="M26" s="153">
        <v>1757</v>
      </c>
      <c r="N26" s="56"/>
      <c r="O26" s="154" t="s">
        <v>305</v>
      </c>
      <c r="P26" s="94"/>
      <c r="Q26" s="94"/>
      <c r="R26" s="48" t="s">
        <v>154</v>
      </c>
      <c r="S26" s="48"/>
      <c r="T26" s="48"/>
      <c r="U26" s="48"/>
      <c r="V26" s="48"/>
      <c r="W26" s="48"/>
      <c r="X26" s="48"/>
    </row>
    <row r="27" spans="1:24" ht="15" customHeight="1">
      <c r="A27" s="155" t="s">
        <v>312</v>
      </c>
      <c r="B27" s="156"/>
      <c r="C27" s="156"/>
      <c r="D27" s="156"/>
      <c r="E27" s="114"/>
      <c r="F27" s="114"/>
      <c r="G27" s="114" t="s">
        <v>281</v>
      </c>
      <c r="H27" s="114"/>
      <c r="I27" s="114"/>
      <c r="J27" s="114"/>
      <c r="K27" s="114" t="s">
        <v>281</v>
      </c>
      <c r="L27" s="114"/>
      <c r="M27" s="114"/>
      <c r="N27" s="114"/>
      <c r="O27" s="157" t="s">
        <v>276</v>
      </c>
      <c r="P27" s="94"/>
      <c r="Q27" s="48"/>
      <c r="R27" s="48"/>
      <c r="S27" s="48"/>
      <c r="T27" s="48"/>
      <c r="U27" s="48"/>
      <c r="V27" s="48"/>
      <c r="W27" s="48"/>
      <c r="X27" s="48"/>
    </row>
    <row r="28" spans="1:24" ht="15" customHeight="1">
      <c r="A28" s="156"/>
      <c r="B28" s="156"/>
      <c r="C28" s="156"/>
      <c r="D28" s="156"/>
      <c r="E28" s="114"/>
      <c r="F28" s="114"/>
      <c r="G28" s="114"/>
      <c r="H28" s="114"/>
      <c r="I28" s="114"/>
      <c r="J28" s="114"/>
      <c r="K28" s="114"/>
      <c r="L28" s="114"/>
      <c r="M28" s="114"/>
      <c r="N28" s="48"/>
      <c r="O28" s="48"/>
      <c r="P28" s="48"/>
      <c r="Q28" s="48"/>
      <c r="R28" s="48"/>
      <c r="S28" s="48"/>
      <c r="T28" s="48"/>
      <c r="U28" s="48"/>
      <c r="V28" s="48"/>
      <c r="W28" s="48"/>
      <c r="X28" s="48"/>
    </row>
    <row r="29" spans="1:24" ht="15" customHeight="1">
      <c r="A29" s="156"/>
      <c r="B29" s="156"/>
      <c r="C29" s="156"/>
      <c r="D29" s="156"/>
      <c r="E29" s="114"/>
      <c r="F29" s="114"/>
      <c r="G29" s="114"/>
      <c r="H29" s="114"/>
      <c r="I29" s="114"/>
      <c r="J29" s="114"/>
      <c r="K29" s="114"/>
      <c r="L29" s="114"/>
      <c r="M29" s="114"/>
      <c r="N29" s="48"/>
      <c r="O29" s="48"/>
      <c r="P29" s="48"/>
      <c r="Q29" s="48"/>
      <c r="R29" s="48"/>
      <c r="S29" s="48"/>
      <c r="T29" s="48"/>
      <c r="U29" s="48"/>
      <c r="V29" s="48"/>
      <c r="W29" s="48"/>
      <c r="X29" s="48"/>
    </row>
    <row r="30" spans="1:24" s="2" customFormat="1" ht="1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row>
    <row r="31" spans="1:24" s="14" customFormat="1" ht="15" customHeight="1">
      <c r="A31" s="48"/>
      <c r="B31" s="48"/>
      <c r="C31" s="48"/>
      <c r="D31" s="48"/>
      <c r="E31" s="48"/>
      <c r="F31" s="48"/>
      <c r="G31" s="48"/>
      <c r="H31" s="48"/>
      <c r="I31" s="48"/>
      <c r="J31" s="48"/>
      <c r="K31" s="48"/>
      <c r="L31" s="48"/>
      <c r="M31" s="48"/>
      <c r="N31" s="3"/>
      <c r="O31" s="95"/>
      <c r="P31" s="48"/>
      <c r="Q31" s="48"/>
      <c r="R31" s="48"/>
      <c r="S31" s="48"/>
      <c r="T31" s="48"/>
      <c r="U31" s="48"/>
      <c r="V31" s="48"/>
      <c r="W31" s="48"/>
      <c r="X31" s="48"/>
    </row>
    <row r="32" spans="1:24" s="2" customFormat="1" ht="19.5" customHeight="1">
      <c r="A32" s="341" t="s">
        <v>391</v>
      </c>
      <c r="B32" s="341"/>
      <c r="C32" s="341"/>
      <c r="D32" s="341"/>
      <c r="E32" s="341"/>
      <c r="F32" s="341"/>
      <c r="G32" s="341"/>
      <c r="H32" s="341"/>
      <c r="I32" s="341"/>
      <c r="J32" s="341"/>
      <c r="K32" s="341"/>
      <c r="L32" s="341"/>
      <c r="M32" s="341"/>
      <c r="N32" s="113"/>
      <c r="O32" s="341" t="s">
        <v>392</v>
      </c>
      <c r="P32" s="341"/>
      <c r="Q32" s="341"/>
      <c r="R32" s="341"/>
      <c r="S32" s="341"/>
      <c r="T32" s="360"/>
      <c r="U32" s="360"/>
      <c r="V32" s="360"/>
      <c r="W32" s="360"/>
      <c r="X32" s="48"/>
    </row>
    <row r="33" spans="1:24" s="2" customFormat="1" ht="18" customHeight="1" thickBot="1">
      <c r="A33" s="156"/>
      <c r="B33" s="156"/>
      <c r="C33" s="156"/>
      <c r="D33" s="156"/>
      <c r="E33" s="156"/>
      <c r="F33" s="56"/>
      <c r="G33" s="56"/>
      <c r="H33" s="56"/>
      <c r="I33" s="94"/>
      <c r="J33" s="94"/>
      <c r="K33" s="94"/>
      <c r="L33" s="94"/>
      <c r="M33" s="158" t="s">
        <v>209</v>
      </c>
      <c r="N33" s="48"/>
      <c r="O33" s="95"/>
      <c r="P33" s="65"/>
      <c r="Q33" s="65"/>
      <c r="R33" s="65"/>
      <c r="S33" s="48"/>
      <c r="T33" s="48"/>
      <c r="U33" s="48"/>
      <c r="V33" s="48"/>
      <c r="W33" s="66" t="s">
        <v>210</v>
      </c>
      <c r="X33" s="48"/>
    </row>
    <row r="34" spans="1:24" s="2" customFormat="1" ht="15" customHeight="1">
      <c r="A34" s="379" t="s">
        <v>211</v>
      </c>
      <c r="B34" s="349" t="s">
        <v>212</v>
      </c>
      <c r="C34" s="347"/>
      <c r="D34" s="394" t="s">
        <v>213</v>
      </c>
      <c r="E34" s="395"/>
      <c r="F34" s="395"/>
      <c r="G34" s="395"/>
      <c r="H34" s="395"/>
      <c r="I34" s="395"/>
      <c r="J34" s="395"/>
      <c r="K34" s="395"/>
      <c r="L34" s="398" t="s">
        <v>274</v>
      </c>
      <c r="M34" s="395"/>
      <c r="N34" s="48"/>
      <c r="O34" s="347" t="s">
        <v>214</v>
      </c>
      <c r="P34" s="384" t="s">
        <v>215</v>
      </c>
      <c r="Q34" s="347"/>
      <c r="R34" s="384" t="s">
        <v>216</v>
      </c>
      <c r="S34" s="347"/>
      <c r="T34" s="345" t="s">
        <v>217</v>
      </c>
      <c r="U34" s="396"/>
      <c r="V34" s="396"/>
      <c r="W34" s="397"/>
      <c r="X34" s="48"/>
    </row>
    <row r="35" spans="1:24" ht="15" customHeight="1">
      <c r="A35" s="380"/>
      <c r="B35" s="357"/>
      <c r="C35" s="358"/>
      <c r="D35" s="387" t="s">
        <v>273</v>
      </c>
      <c r="E35" s="388"/>
      <c r="F35" s="387" t="s">
        <v>218</v>
      </c>
      <c r="G35" s="388"/>
      <c r="H35" s="389" t="s">
        <v>219</v>
      </c>
      <c r="I35" s="390"/>
      <c r="J35" s="387" t="s">
        <v>220</v>
      </c>
      <c r="K35" s="388"/>
      <c r="L35" s="370" t="s">
        <v>221</v>
      </c>
      <c r="M35" s="371"/>
      <c r="N35" s="48"/>
      <c r="O35" s="348"/>
      <c r="P35" s="385"/>
      <c r="Q35" s="358"/>
      <c r="R35" s="385"/>
      <c r="S35" s="358"/>
      <c r="T35" s="346"/>
      <c r="U35" s="351"/>
      <c r="V35" s="382" t="s">
        <v>278</v>
      </c>
      <c r="W35" s="383"/>
      <c r="X35" s="48"/>
    </row>
    <row r="36" spans="1:24" ht="15" customHeight="1">
      <c r="A36" s="381"/>
      <c r="B36" s="123" t="s">
        <v>279</v>
      </c>
      <c r="C36" s="123" t="s">
        <v>280</v>
      </c>
      <c r="D36" s="123" t="s">
        <v>279</v>
      </c>
      <c r="E36" s="123" t="s">
        <v>280</v>
      </c>
      <c r="F36" s="123" t="s">
        <v>279</v>
      </c>
      <c r="G36" s="123" t="s">
        <v>280</v>
      </c>
      <c r="H36" s="123" t="s">
        <v>279</v>
      </c>
      <c r="I36" s="123" t="s">
        <v>280</v>
      </c>
      <c r="J36" s="123" t="s">
        <v>279</v>
      </c>
      <c r="K36" s="123" t="s">
        <v>280</v>
      </c>
      <c r="L36" s="123" t="s">
        <v>279</v>
      </c>
      <c r="M36" s="121" t="s">
        <v>280</v>
      </c>
      <c r="N36" s="159"/>
      <c r="O36" s="68" t="s">
        <v>450</v>
      </c>
      <c r="P36" s="160"/>
      <c r="Q36" s="159">
        <v>5275</v>
      </c>
      <c r="R36" s="159"/>
      <c r="S36" s="159">
        <v>9694</v>
      </c>
      <c r="T36" s="94"/>
      <c r="U36" s="159">
        <v>4415</v>
      </c>
      <c r="V36" s="94"/>
      <c r="W36" s="159">
        <v>4301</v>
      </c>
      <c r="X36" s="48"/>
    </row>
    <row r="37" spans="1:24" ht="15" customHeight="1">
      <c r="A37" s="68" t="s">
        <v>436</v>
      </c>
      <c r="B37" s="161">
        <v>79</v>
      </c>
      <c r="C37" s="159">
        <v>1512500</v>
      </c>
      <c r="D37" s="162" t="s">
        <v>201</v>
      </c>
      <c r="E37" s="162" t="s">
        <v>201</v>
      </c>
      <c r="F37" s="146">
        <v>1</v>
      </c>
      <c r="G37" s="146">
        <v>150000</v>
      </c>
      <c r="H37" s="159">
        <v>1</v>
      </c>
      <c r="I37" s="159">
        <v>5000</v>
      </c>
      <c r="J37" s="159" t="s">
        <v>201</v>
      </c>
      <c r="K37" s="159" t="s">
        <v>201</v>
      </c>
      <c r="L37" s="159">
        <v>5</v>
      </c>
      <c r="M37" s="159">
        <v>52000</v>
      </c>
      <c r="N37" s="159"/>
      <c r="O37" s="70" t="s">
        <v>451</v>
      </c>
      <c r="P37" s="161"/>
      <c r="Q37" s="159">
        <v>5016</v>
      </c>
      <c r="R37" s="159"/>
      <c r="S37" s="159">
        <v>10342</v>
      </c>
      <c r="T37" s="94"/>
      <c r="U37" s="159">
        <v>5323</v>
      </c>
      <c r="V37" s="94"/>
      <c r="W37" s="159">
        <v>4415</v>
      </c>
      <c r="X37" s="48"/>
    </row>
    <row r="38" spans="1:24" ht="15" customHeight="1">
      <c r="A38" s="70" t="s">
        <v>425</v>
      </c>
      <c r="B38" s="161">
        <v>87</v>
      </c>
      <c r="C38" s="159">
        <v>1142100</v>
      </c>
      <c r="D38" s="59" t="s">
        <v>201</v>
      </c>
      <c r="E38" s="59" t="s">
        <v>201</v>
      </c>
      <c r="F38" s="59" t="s">
        <v>201</v>
      </c>
      <c r="G38" s="59" t="s">
        <v>201</v>
      </c>
      <c r="H38" s="59">
        <v>3</v>
      </c>
      <c r="I38" s="59">
        <v>195100</v>
      </c>
      <c r="J38" s="159">
        <v>1</v>
      </c>
      <c r="K38" s="159">
        <v>2400</v>
      </c>
      <c r="L38" s="159">
        <v>1</v>
      </c>
      <c r="M38" s="159">
        <v>1400</v>
      </c>
      <c r="N38" s="94"/>
      <c r="O38" s="70" t="s">
        <v>426</v>
      </c>
      <c r="P38" s="161"/>
      <c r="Q38" s="159">
        <v>4700</v>
      </c>
      <c r="R38" s="159"/>
      <c r="S38" s="159">
        <v>10145</v>
      </c>
      <c r="T38" s="94"/>
      <c r="U38" s="59">
        <v>5443</v>
      </c>
      <c r="V38" s="94"/>
      <c r="W38" s="159">
        <v>5323</v>
      </c>
      <c r="X38" s="48"/>
    </row>
    <row r="39" spans="1:24" ht="15" customHeight="1">
      <c r="A39" s="70" t="s">
        <v>421</v>
      </c>
      <c r="B39" s="163">
        <v>71</v>
      </c>
      <c r="C39" s="146">
        <v>830100</v>
      </c>
      <c r="D39" s="71" t="s">
        <v>201</v>
      </c>
      <c r="E39" s="71" t="s">
        <v>201</v>
      </c>
      <c r="F39" s="71">
        <v>3</v>
      </c>
      <c r="G39" s="71">
        <v>22400</v>
      </c>
      <c r="H39" s="146">
        <v>6</v>
      </c>
      <c r="I39" s="146">
        <v>52400</v>
      </c>
      <c r="J39" s="71">
        <v>1</v>
      </c>
      <c r="K39" s="146">
        <v>51700</v>
      </c>
      <c r="L39" s="71">
        <v>1</v>
      </c>
      <c r="M39" s="146">
        <v>1600</v>
      </c>
      <c r="N39" s="159"/>
      <c r="O39" s="70" t="s">
        <v>452</v>
      </c>
      <c r="P39" s="161"/>
      <c r="Q39" s="159">
        <v>6476</v>
      </c>
      <c r="R39" s="159"/>
      <c r="S39" s="159">
        <v>10686</v>
      </c>
      <c r="T39" s="94"/>
      <c r="U39" s="164">
        <v>4206</v>
      </c>
      <c r="V39" s="105"/>
      <c r="W39" s="159">
        <v>4477</v>
      </c>
      <c r="X39" s="48"/>
    </row>
    <row r="40" spans="1:24" ht="15" customHeight="1">
      <c r="A40" s="70" t="s">
        <v>437</v>
      </c>
      <c r="B40" s="161">
        <v>70</v>
      </c>
      <c r="C40" s="159">
        <v>847400</v>
      </c>
      <c r="D40" s="59" t="s">
        <v>201</v>
      </c>
      <c r="E40" s="59" t="s">
        <v>201</v>
      </c>
      <c r="F40" s="59" t="s">
        <v>201</v>
      </c>
      <c r="G40" s="59" t="s">
        <v>201</v>
      </c>
      <c r="H40" s="59">
        <v>4</v>
      </c>
      <c r="I40" s="59">
        <v>8800</v>
      </c>
      <c r="J40" s="71">
        <v>1</v>
      </c>
      <c r="K40" s="71">
        <v>25600</v>
      </c>
      <c r="L40" s="60">
        <v>3</v>
      </c>
      <c r="M40" s="60">
        <v>17500</v>
      </c>
      <c r="N40" s="165"/>
      <c r="O40" s="72" t="s">
        <v>453</v>
      </c>
      <c r="P40" s="166"/>
      <c r="Q40" s="167">
        <f>SUM(Q42:Q55)</f>
        <v>6779</v>
      </c>
      <c r="R40" s="167"/>
      <c r="S40" s="167">
        <f>SUM(S42:S55)</f>
        <v>10585</v>
      </c>
      <c r="T40" s="168"/>
      <c r="U40" s="167">
        <f>SUM(U42:U55)</f>
        <v>3800</v>
      </c>
      <c r="V40" s="169"/>
      <c r="W40" s="167">
        <f>SUM(W42:W55)</f>
        <v>4206</v>
      </c>
      <c r="X40" s="48"/>
    </row>
    <row r="41" spans="1:24" ht="15" customHeight="1">
      <c r="A41" s="170" t="s">
        <v>438</v>
      </c>
      <c r="B41" s="171">
        <v>76</v>
      </c>
      <c r="C41" s="172">
        <v>598900</v>
      </c>
      <c r="D41" s="173" t="s">
        <v>57</v>
      </c>
      <c r="E41" s="173" t="s">
        <v>57</v>
      </c>
      <c r="F41" s="173" t="s">
        <v>57</v>
      </c>
      <c r="G41" s="173" t="s">
        <v>57</v>
      </c>
      <c r="H41" s="173" t="s">
        <v>201</v>
      </c>
      <c r="I41" s="173" t="s">
        <v>201</v>
      </c>
      <c r="J41" s="174" t="s">
        <v>201</v>
      </c>
      <c r="K41" s="174" t="s">
        <v>201</v>
      </c>
      <c r="L41" s="175">
        <v>1</v>
      </c>
      <c r="M41" s="175">
        <v>7500</v>
      </c>
      <c r="N41" s="94"/>
      <c r="O41" s="176"/>
      <c r="P41" s="134"/>
      <c r="Q41" s="134"/>
      <c r="R41" s="134"/>
      <c r="S41" s="134"/>
      <c r="T41" s="94"/>
      <c r="U41" s="105"/>
      <c r="V41" s="105"/>
      <c r="W41" s="105"/>
      <c r="X41" s="48"/>
    </row>
    <row r="42" spans="1:24" ht="15" customHeight="1" thickBot="1">
      <c r="A42" s="111"/>
      <c r="B42" s="111"/>
      <c r="C42" s="94"/>
      <c r="D42" s="177"/>
      <c r="E42" s="94"/>
      <c r="F42" s="94"/>
      <c r="G42" s="94"/>
      <c r="H42" s="94"/>
      <c r="I42" s="94"/>
      <c r="J42" s="94"/>
      <c r="K42" s="94"/>
      <c r="L42" s="94"/>
      <c r="M42" s="94"/>
      <c r="N42" s="156"/>
      <c r="O42" s="178" t="s">
        <v>423</v>
      </c>
      <c r="P42" s="56"/>
      <c r="Q42" s="139">
        <v>1008</v>
      </c>
      <c r="R42" s="56"/>
      <c r="S42" s="56">
        <v>314</v>
      </c>
      <c r="T42" s="94"/>
      <c r="U42" s="179">
        <v>-694</v>
      </c>
      <c r="V42" s="180"/>
      <c r="W42" s="179">
        <v>-519</v>
      </c>
      <c r="X42" s="48"/>
    </row>
    <row r="43" spans="1:24" ht="15" customHeight="1">
      <c r="A43" s="379" t="s">
        <v>211</v>
      </c>
      <c r="B43" s="373" t="s">
        <v>275</v>
      </c>
      <c r="C43" s="399"/>
      <c r="D43" s="373" t="s">
        <v>238</v>
      </c>
      <c r="E43" s="367"/>
      <c r="F43" s="367"/>
      <c r="G43" s="367"/>
      <c r="H43" s="367"/>
      <c r="I43" s="367"/>
      <c r="J43" s="367"/>
      <c r="K43" s="367"/>
      <c r="L43" s="367"/>
      <c r="M43" s="367"/>
      <c r="N43" s="156"/>
      <c r="O43" s="181" t="s">
        <v>29</v>
      </c>
      <c r="P43" s="56"/>
      <c r="Q43" s="48">
        <v>478</v>
      </c>
      <c r="R43" s="56"/>
      <c r="S43" s="56">
        <v>792</v>
      </c>
      <c r="T43" s="94"/>
      <c r="U43" s="179">
        <v>314</v>
      </c>
      <c r="V43" s="180"/>
      <c r="W43" s="179">
        <v>299</v>
      </c>
      <c r="X43" s="48"/>
    </row>
    <row r="44" spans="1:24" ht="15" customHeight="1">
      <c r="A44" s="380"/>
      <c r="B44" s="370" t="s">
        <v>277</v>
      </c>
      <c r="C44" s="371"/>
      <c r="D44" s="401" t="s">
        <v>239</v>
      </c>
      <c r="E44" s="386"/>
      <c r="F44" s="370" t="s">
        <v>240</v>
      </c>
      <c r="G44" s="386"/>
      <c r="H44" s="370" t="s">
        <v>241</v>
      </c>
      <c r="I44" s="386"/>
      <c r="J44" s="370" t="s">
        <v>242</v>
      </c>
      <c r="K44" s="386"/>
      <c r="L44" s="387" t="s">
        <v>243</v>
      </c>
      <c r="M44" s="400"/>
      <c r="N44" s="114"/>
      <c r="O44" s="181" t="s">
        <v>340</v>
      </c>
      <c r="P44" s="56"/>
      <c r="Q44" s="48">
        <v>516</v>
      </c>
      <c r="R44" s="56"/>
      <c r="S44" s="56">
        <v>924</v>
      </c>
      <c r="T44" s="94"/>
      <c r="U44" s="179">
        <v>407</v>
      </c>
      <c r="V44" s="180"/>
      <c r="W44" s="179">
        <v>405</v>
      </c>
      <c r="X44" s="48"/>
    </row>
    <row r="45" spans="1:24" ht="15" customHeight="1">
      <c r="A45" s="381"/>
      <c r="B45" s="123" t="s">
        <v>279</v>
      </c>
      <c r="C45" s="121" t="s">
        <v>280</v>
      </c>
      <c r="D45" s="182" t="s">
        <v>279</v>
      </c>
      <c r="E45" s="123" t="s">
        <v>280</v>
      </c>
      <c r="F45" s="123" t="s">
        <v>279</v>
      </c>
      <c r="G45" s="123" t="s">
        <v>280</v>
      </c>
      <c r="H45" s="123" t="s">
        <v>279</v>
      </c>
      <c r="I45" s="121" t="s">
        <v>280</v>
      </c>
      <c r="J45" s="123" t="s">
        <v>279</v>
      </c>
      <c r="K45" s="123" t="s">
        <v>280</v>
      </c>
      <c r="L45" s="123" t="s">
        <v>279</v>
      </c>
      <c r="M45" s="121" t="s">
        <v>280</v>
      </c>
      <c r="N45" s="48"/>
      <c r="O45" s="181" t="s">
        <v>341</v>
      </c>
      <c r="P45" s="56"/>
      <c r="Q45" s="48">
        <v>365</v>
      </c>
      <c r="R45" s="56"/>
      <c r="S45" s="56">
        <v>1713</v>
      </c>
      <c r="T45" s="94"/>
      <c r="U45" s="179">
        <v>1347</v>
      </c>
      <c r="V45" s="180"/>
      <c r="W45" s="179">
        <v>527</v>
      </c>
      <c r="X45" s="48"/>
    </row>
    <row r="46" spans="1:24" s="14" customFormat="1" ht="15" customHeight="1">
      <c r="A46" s="68" t="s">
        <v>436</v>
      </c>
      <c r="B46" s="161">
        <v>3</v>
      </c>
      <c r="C46" s="159">
        <v>15000</v>
      </c>
      <c r="D46" s="59">
        <v>2</v>
      </c>
      <c r="E46" s="59">
        <v>66200</v>
      </c>
      <c r="F46" s="59">
        <v>1</v>
      </c>
      <c r="G46" s="59">
        <v>26000</v>
      </c>
      <c r="H46" s="59">
        <v>4</v>
      </c>
      <c r="I46" s="59">
        <v>15100</v>
      </c>
      <c r="J46" s="59">
        <v>2</v>
      </c>
      <c r="K46" s="59">
        <v>9100</v>
      </c>
      <c r="L46" s="59">
        <v>3</v>
      </c>
      <c r="M46" s="59">
        <v>11300</v>
      </c>
      <c r="N46" s="3"/>
      <c r="O46" s="178" t="s">
        <v>153</v>
      </c>
      <c r="P46" s="111"/>
      <c r="Q46" s="48" t="s">
        <v>154</v>
      </c>
      <c r="R46" s="111"/>
      <c r="S46" s="111" t="s">
        <v>281</v>
      </c>
      <c r="T46" s="94"/>
      <c r="U46" s="179" t="s">
        <v>281</v>
      </c>
      <c r="V46" s="180"/>
      <c r="W46" s="179" t="s">
        <v>290</v>
      </c>
      <c r="X46" s="48"/>
    </row>
    <row r="47" spans="1:24" s="14" customFormat="1" ht="15" customHeight="1">
      <c r="A47" s="70" t="s">
        <v>425</v>
      </c>
      <c r="B47" s="161">
        <v>8</v>
      </c>
      <c r="C47" s="159">
        <v>77700</v>
      </c>
      <c r="D47" s="59">
        <v>2</v>
      </c>
      <c r="E47" s="59">
        <v>36000</v>
      </c>
      <c r="F47" s="59">
        <v>1</v>
      </c>
      <c r="G47" s="59">
        <v>106400</v>
      </c>
      <c r="H47" s="59">
        <v>10</v>
      </c>
      <c r="I47" s="59">
        <v>153800</v>
      </c>
      <c r="J47" s="59">
        <v>1</v>
      </c>
      <c r="K47" s="59">
        <v>6000</v>
      </c>
      <c r="L47" s="59">
        <v>2</v>
      </c>
      <c r="M47" s="59">
        <v>4700</v>
      </c>
      <c r="N47" s="111"/>
      <c r="O47" s="181" t="s">
        <v>454</v>
      </c>
      <c r="P47" s="56"/>
      <c r="Q47" s="139">
        <v>1170</v>
      </c>
      <c r="R47" s="56"/>
      <c r="S47" s="56">
        <v>311</v>
      </c>
      <c r="T47" s="94"/>
      <c r="U47" s="179">
        <v>-858</v>
      </c>
      <c r="V47" s="180"/>
      <c r="W47" s="179">
        <v>-99</v>
      </c>
      <c r="X47" s="48"/>
    </row>
    <row r="48" spans="1:24" s="14" customFormat="1" ht="15" customHeight="1">
      <c r="A48" s="70" t="s">
        <v>421</v>
      </c>
      <c r="B48" s="97">
        <v>4</v>
      </c>
      <c r="C48" s="146">
        <v>23500</v>
      </c>
      <c r="D48" s="183" t="s">
        <v>201</v>
      </c>
      <c r="E48" s="146" t="s">
        <v>201</v>
      </c>
      <c r="F48" s="183" t="s">
        <v>201</v>
      </c>
      <c r="G48" s="162" t="s">
        <v>201</v>
      </c>
      <c r="H48" s="183">
        <v>5</v>
      </c>
      <c r="I48" s="146">
        <v>58200</v>
      </c>
      <c r="J48" s="146">
        <v>1</v>
      </c>
      <c r="K48" s="146">
        <v>1800</v>
      </c>
      <c r="L48" s="146">
        <v>1</v>
      </c>
      <c r="M48" s="146">
        <v>1700</v>
      </c>
      <c r="N48" s="65"/>
      <c r="O48" s="181" t="s">
        <v>342</v>
      </c>
      <c r="P48" s="56"/>
      <c r="Q48" s="48">
        <v>486</v>
      </c>
      <c r="R48" s="56"/>
      <c r="S48" s="56">
        <v>714</v>
      </c>
      <c r="T48" s="94"/>
      <c r="U48" s="179">
        <v>227</v>
      </c>
      <c r="V48" s="180"/>
      <c r="W48" s="179">
        <v>330</v>
      </c>
      <c r="X48" s="48"/>
    </row>
    <row r="49" spans="1:24" s="14" customFormat="1" ht="15" customHeight="1">
      <c r="A49" s="70" t="s">
        <v>469</v>
      </c>
      <c r="B49" s="184">
        <v>5</v>
      </c>
      <c r="C49" s="60">
        <v>25300</v>
      </c>
      <c r="D49" s="71" t="s">
        <v>201</v>
      </c>
      <c r="E49" s="71" t="s">
        <v>201</v>
      </c>
      <c r="F49" s="71" t="s">
        <v>201</v>
      </c>
      <c r="G49" s="71" t="s">
        <v>201</v>
      </c>
      <c r="H49" s="71">
        <v>6</v>
      </c>
      <c r="I49" s="71">
        <v>260100</v>
      </c>
      <c r="J49" s="71" t="s">
        <v>201</v>
      </c>
      <c r="K49" s="71" t="s">
        <v>201</v>
      </c>
      <c r="L49" s="71">
        <v>1</v>
      </c>
      <c r="M49" s="71">
        <v>3600</v>
      </c>
      <c r="N49" s="117"/>
      <c r="O49" s="181" t="s">
        <v>343</v>
      </c>
      <c r="P49" s="56"/>
      <c r="Q49" s="56">
        <v>436</v>
      </c>
      <c r="R49" s="56"/>
      <c r="S49" s="56">
        <v>803</v>
      </c>
      <c r="T49" s="94"/>
      <c r="U49" s="179">
        <v>366</v>
      </c>
      <c r="V49" s="180"/>
      <c r="W49" s="179">
        <v>433</v>
      </c>
      <c r="X49" s="48"/>
    </row>
    <row r="50" spans="1:24" ht="15" customHeight="1">
      <c r="A50" s="170" t="s">
        <v>438</v>
      </c>
      <c r="B50" s="185">
        <v>2</v>
      </c>
      <c r="C50" s="175">
        <v>2000</v>
      </c>
      <c r="D50" s="174" t="s">
        <v>201</v>
      </c>
      <c r="E50" s="174" t="s">
        <v>201</v>
      </c>
      <c r="F50" s="174" t="s">
        <v>201</v>
      </c>
      <c r="G50" s="174" t="s">
        <v>201</v>
      </c>
      <c r="H50" s="174">
        <v>4</v>
      </c>
      <c r="I50" s="174">
        <v>124500</v>
      </c>
      <c r="J50" s="174" t="s">
        <v>57</v>
      </c>
      <c r="K50" s="174" t="s">
        <v>57</v>
      </c>
      <c r="L50" s="174">
        <v>1</v>
      </c>
      <c r="M50" s="174">
        <v>24000</v>
      </c>
      <c r="N50" s="94"/>
      <c r="O50" s="181" t="s">
        <v>344</v>
      </c>
      <c r="P50" s="56"/>
      <c r="Q50" s="56">
        <v>539</v>
      </c>
      <c r="R50" s="56"/>
      <c r="S50" s="56">
        <v>799</v>
      </c>
      <c r="T50" s="94"/>
      <c r="U50" s="179">
        <v>260</v>
      </c>
      <c r="V50" s="180"/>
      <c r="W50" s="179">
        <v>234</v>
      </c>
      <c r="X50" s="48"/>
    </row>
    <row r="51" spans="1:24" ht="15" customHeight="1" thickBot="1">
      <c r="A51" s="94"/>
      <c r="B51" s="94"/>
      <c r="C51" s="94"/>
      <c r="D51" s="94"/>
      <c r="E51" s="94"/>
      <c r="F51" s="94"/>
      <c r="G51" s="94"/>
      <c r="H51" s="94"/>
      <c r="I51" s="94"/>
      <c r="J51" s="94"/>
      <c r="K51" s="94"/>
      <c r="L51" s="94"/>
      <c r="M51" s="94"/>
      <c r="N51" s="94"/>
      <c r="O51" s="178" t="s">
        <v>154</v>
      </c>
      <c r="P51" s="111"/>
      <c r="Q51" s="111" t="s">
        <v>154</v>
      </c>
      <c r="R51" s="111"/>
      <c r="S51" s="111" t="s">
        <v>281</v>
      </c>
      <c r="T51" s="94"/>
      <c r="U51" s="179" t="s">
        <v>281</v>
      </c>
      <c r="V51" s="180"/>
      <c r="W51" s="179" t="s">
        <v>290</v>
      </c>
      <c r="X51" s="48"/>
    </row>
    <row r="52" spans="1:24" ht="15" customHeight="1">
      <c r="A52" s="379" t="s">
        <v>211</v>
      </c>
      <c r="B52" s="373" t="s">
        <v>238</v>
      </c>
      <c r="C52" s="367"/>
      <c r="D52" s="367"/>
      <c r="E52" s="367"/>
      <c r="F52" s="367"/>
      <c r="G52" s="367"/>
      <c r="H52" s="367"/>
      <c r="I52" s="367"/>
      <c r="J52" s="393"/>
      <c r="K52" s="393"/>
      <c r="L52" s="117"/>
      <c r="M52" s="117"/>
      <c r="N52" s="94"/>
      <c r="O52" s="181" t="s">
        <v>345</v>
      </c>
      <c r="P52" s="56"/>
      <c r="Q52" s="56">
        <v>421</v>
      </c>
      <c r="R52" s="56"/>
      <c r="S52" s="56">
        <v>659</v>
      </c>
      <c r="T52" s="94"/>
      <c r="U52" s="179">
        <v>237</v>
      </c>
      <c r="V52" s="180"/>
      <c r="W52" s="179">
        <v>224</v>
      </c>
      <c r="X52" s="48"/>
    </row>
    <row r="53" spans="1:24" ht="15" customHeight="1">
      <c r="A53" s="380"/>
      <c r="B53" s="370" t="s">
        <v>244</v>
      </c>
      <c r="C53" s="371"/>
      <c r="D53" s="370" t="s">
        <v>245</v>
      </c>
      <c r="E53" s="386"/>
      <c r="F53" s="387" t="s">
        <v>246</v>
      </c>
      <c r="G53" s="388"/>
      <c r="H53" s="389" t="s">
        <v>247</v>
      </c>
      <c r="I53" s="390"/>
      <c r="J53" s="391" t="s">
        <v>248</v>
      </c>
      <c r="K53" s="392"/>
      <c r="L53" s="186"/>
      <c r="M53" s="186"/>
      <c r="N53" s="94"/>
      <c r="O53" s="181" t="s">
        <v>346</v>
      </c>
      <c r="P53" s="56"/>
      <c r="Q53" s="56">
        <v>497</v>
      </c>
      <c r="R53" s="56"/>
      <c r="S53" s="56">
        <v>881</v>
      </c>
      <c r="T53" s="94"/>
      <c r="U53" s="179">
        <v>383</v>
      </c>
      <c r="V53" s="180"/>
      <c r="W53" s="179">
        <v>425</v>
      </c>
      <c r="X53" s="48"/>
    </row>
    <row r="54" spans="1:24" ht="15" customHeight="1">
      <c r="A54" s="381"/>
      <c r="B54" s="123" t="s">
        <v>279</v>
      </c>
      <c r="C54" s="121" t="s">
        <v>280</v>
      </c>
      <c r="D54" s="123" t="s">
        <v>279</v>
      </c>
      <c r="E54" s="123" t="s">
        <v>280</v>
      </c>
      <c r="F54" s="123" t="s">
        <v>279</v>
      </c>
      <c r="G54" s="123" t="s">
        <v>280</v>
      </c>
      <c r="H54" s="123" t="s">
        <v>279</v>
      </c>
      <c r="I54" s="123" t="s">
        <v>280</v>
      </c>
      <c r="J54" s="123" t="s">
        <v>279</v>
      </c>
      <c r="K54" s="121" t="s">
        <v>280</v>
      </c>
      <c r="L54" s="111"/>
      <c r="M54" s="94"/>
      <c r="N54" s="94"/>
      <c r="O54" s="181" t="s">
        <v>347</v>
      </c>
      <c r="P54" s="56"/>
      <c r="Q54" s="56">
        <v>501</v>
      </c>
      <c r="R54" s="56"/>
      <c r="S54" s="56">
        <v>701</v>
      </c>
      <c r="T54" s="94"/>
      <c r="U54" s="179">
        <v>200</v>
      </c>
      <c r="V54" s="180"/>
      <c r="W54" s="179">
        <v>329</v>
      </c>
      <c r="X54" s="48"/>
    </row>
    <row r="55" spans="1:24" ht="15" customHeight="1">
      <c r="A55" s="68" t="s">
        <v>436</v>
      </c>
      <c r="B55" s="59">
        <v>23</v>
      </c>
      <c r="C55" s="59">
        <v>128700</v>
      </c>
      <c r="D55" s="59">
        <v>3</v>
      </c>
      <c r="E55" s="59">
        <v>96400</v>
      </c>
      <c r="F55" s="59">
        <v>16</v>
      </c>
      <c r="G55" s="59">
        <v>833600</v>
      </c>
      <c r="H55" s="59">
        <v>10</v>
      </c>
      <c r="I55" s="59">
        <v>65100</v>
      </c>
      <c r="J55" s="59">
        <v>5</v>
      </c>
      <c r="K55" s="59">
        <v>39000</v>
      </c>
      <c r="L55" s="103"/>
      <c r="M55" s="94"/>
      <c r="N55" s="94"/>
      <c r="O55" s="148" t="s">
        <v>338</v>
      </c>
      <c r="P55" s="187"/>
      <c r="Q55" s="152">
        <v>362</v>
      </c>
      <c r="R55" s="152"/>
      <c r="S55" s="56">
        <v>1974</v>
      </c>
      <c r="T55" s="94"/>
      <c r="U55" s="179">
        <v>1611</v>
      </c>
      <c r="V55" s="180"/>
      <c r="W55" s="179">
        <v>1618</v>
      </c>
      <c r="X55" s="48"/>
    </row>
    <row r="56" spans="1:24" ht="15" customHeight="1">
      <c r="A56" s="70" t="s">
        <v>425</v>
      </c>
      <c r="B56" s="59">
        <v>13</v>
      </c>
      <c r="C56" s="59">
        <v>45700</v>
      </c>
      <c r="D56" s="59">
        <v>1</v>
      </c>
      <c r="E56" s="59">
        <v>263000</v>
      </c>
      <c r="F56" s="59">
        <v>15</v>
      </c>
      <c r="G56" s="59">
        <v>119300</v>
      </c>
      <c r="H56" s="59">
        <v>2</v>
      </c>
      <c r="I56" s="59">
        <v>26400</v>
      </c>
      <c r="J56" s="59">
        <v>27</v>
      </c>
      <c r="K56" s="59">
        <v>104200</v>
      </c>
      <c r="L56" s="103"/>
      <c r="M56" s="94"/>
      <c r="N56" s="48"/>
      <c r="O56" s="48" t="s">
        <v>249</v>
      </c>
      <c r="P56" s="48"/>
      <c r="Q56" s="94"/>
      <c r="R56" s="94"/>
      <c r="S56" s="188"/>
      <c r="T56" s="188"/>
      <c r="U56" s="188"/>
      <c r="V56" s="188"/>
      <c r="W56" s="188"/>
      <c r="X56" s="48"/>
    </row>
    <row r="57" spans="1:24" ht="15" customHeight="1">
      <c r="A57" s="70" t="s">
        <v>361</v>
      </c>
      <c r="B57" s="146">
        <v>16</v>
      </c>
      <c r="C57" s="146">
        <v>139000</v>
      </c>
      <c r="D57" s="146">
        <v>3</v>
      </c>
      <c r="E57" s="146">
        <v>83300</v>
      </c>
      <c r="F57" s="146">
        <v>12</v>
      </c>
      <c r="G57" s="146">
        <v>276400</v>
      </c>
      <c r="H57" s="146">
        <v>2</v>
      </c>
      <c r="I57" s="146">
        <v>7000</v>
      </c>
      <c r="J57" s="146">
        <v>16</v>
      </c>
      <c r="K57" s="146">
        <v>111100</v>
      </c>
      <c r="L57" s="103"/>
      <c r="M57" s="94"/>
      <c r="N57" s="48"/>
      <c r="O57" s="94"/>
      <c r="P57" s="94"/>
      <c r="Q57" s="48"/>
      <c r="R57" s="48"/>
      <c r="S57" s="48"/>
      <c r="T57" s="48"/>
      <c r="U57" s="48"/>
      <c r="V57" s="48"/>
      <c r="W57" s="48"/>
      <c r="X57" s="48"/>
    </row>
    <row r="58" spans="1:24" ht="15" customHeight="1">
      <c r="A58" s="70" t="s">
        <v>422</v>
      </c>
      <c r="B58" s="97">
        <v>12</v>
      </c>
      <c r="C58" s="71">
        <v>55000</v>
      </c>
      <c r="D58" s="71">
        <v>1</v>
      </c>
      <c r="E58" s="71">
        <v>180000</v>
      </c>
      <c r="F58" s="71">
        <v>19</v>
      </c>
      <c r="G58" s="71">
        <v>71300</v>
      </c>
      <c r="H58" s="71">
        <v>1</v>
      </c>
      <c r="I58" s="71">
        <v>2500</v>
      </c>
      <c r="J58" s="71">
        <v>17</v>
      </c>
      <c r="K58" s="71">
        <v>197700</v>
      </c>
      <c r="L58" s="103"/>
      <c r="M58" s="94"/>
      <c r="N58" s="48"/>
      <c r="O58" s="48"/>
      <c r="P58" s="94"/>
      <c r="Q58" s="48"/>
      <c r="R58" s="48"/>
      <c r="S58" s="48"/>
      <c r="T58" s="48"/>
      <c r="U58" s="48"/>
      <c r="V58" s="48"/>
      <c r="W58" s="48"/>
      <c r="X58" s="48"/>
    </row>
    <row r="59" spans="1:24" ht="15" customHeight="1">
      <c r="A59" s="170" t="s">
        <v>438</v>
      </c>
      <c r="B59" s="174">
        <v>17</v>
      </c>
      <c r="C59" s="174">
        <v>126300</v>
      </c>
      <c r="D59" s="174" t="s">
        <v>201</v>
      </c>
      <c r="E59" s="174" t="s">
        <v>201</v>
      </c>
      <c r="F59" s="174">
        <v>5</v>
      </c>
      <c r="G59" s="174">
        <v>162200</v>
      </c>
      <c r="H59" s="174">
        <v>7</v>
      </c>
      <c r="I59" s="174">
        <v>55000</v>
      </c>
      <c r="J59" s="174">
        <v>39</v>
      </c>
      <c r="K59" s="174">
        <v>97400</v>
      </c>
      <c r="L59" s="189"/>
      <c r="M59" s="94"/>
      <c r="N59" s="48"/>
      <c r="O59" s="113"/>
      <c r="P59" s="48"/>
      <c r="Q59" s="48"/>
      <c r="R59" s="48"/>
      <c r="S59" s="48"/>
      <c r="T59" s="48"/>
      <c r="U59" s="48"/>
      <c r="V59" s="48"/>
      <c r="W59" s="48"/>
      <c r="X59" s="48"/>
    </row>
    <row r="60" spans="1:24" ht="15" customHeight="1">
      <c r="A60" s="156" t="s">
        <v>250</v>
      </c>
      <c r="B60" s="156"/>
      <c r="C60" s="94"/>
      <c r="D60" s="94"/>
      <c r="E60" s="94"/>
      <c r="F60" s="94"/>
      <c r="G60" s="94"/>
      <c r="H60" s="94"/>
      <c r="I60" s="94"/>
      <c r="J60" s="94"/>
      <c r="K60" s="94"/>
      <c r="L60" s="94"/>
      <c r="M60" s="94"/>
      <c r="N60" s="113"/>
      <c r="O60" s="94"/>
      <c r="P60" s="113"/>
      <c r="Q60" s="113"/>
      <c r="R60" s="113"/>
      <c r="S60" s="113"/>
      <c r="T60" s="113"/>
      <c r="U60" s="113"/>
      <c r="V60" s="48"/>
      <c r="W60" s="48"/>
      <c r="X60" s="48"/>
    </row>
    <row r="61" spans="1:24" ht="15" customHeight="1">
      <c r="A61" s="156" t="s">
        <v>93</v>
      </c>
      <c r="B61" s="156"/>
      <c r="C61" s="94"/>
      <c r="D61" s="94"/>
      <c r="E61" s="94"/>
      <c r="F61" s="94"/>
      <c r="G61" s="94"/>
      <c r="H61" s="94"/>
      <c r="I61" s="94"/>
      <c r="J61" s="94"/>
      <c r="K61" s="94"/>
      <c r="L61" s="94"/>
      <c r="M61" s="94"/>
      <c r="N61" s="94"/>
      <c r="O61" s="94"/>
      <c r="P61" s="94"/>
      <c r="Q61" s="94"/>
      <c r="R61" s="94"/>
      <c r="S61" s="94"/>
      <c r="T61" s="94"/>
      <c r="U61" s="94"/>
      <c r="V61" s="48"/>
      <c r="W61" s="48"/>
      <c r="X61" s="48"/>
    </row>
    <row r="62" spans="1:24" ht="15" customHeight="1">
      <c r="A62" s="48"/>
      <c r="B62" s="48"/>
      <c r="C62" s="48"/>
      <c r="D62" s="48"/>
      <c r="E62" s="48"/>
      <c r="F62" s="48"/>
      <c r="G62" s="48"/>
      <c r="H62" s="48"/>
      <c r="I62" s="48"/>
      <c r="J62" s="48"/>
      <c r="K62" s="48"/>
      <c r="L62" s="48"/>
      <c r="M62" s="48"/>
      <c r="N62" s="94"/>
      <c r="O62" s="48"/>
      <c r="P62" s="94"/>
      <c r="Q62" s="94"/>
      <c r="R62" s="94"/>
      <c r="S62" s="94"/>
      <c r="T62" s="94"/>
      <c r="U62" s="48"/>
      <c r="V62" s="48"/>
      <c r="W62" s="48"/>
      <c r="X62" s="48"/>
    </row>
    <row r="63" spans="1:24" ht="1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row>
    <row r="64" ht="15" customHeight="1"/>
    <row r="65" ht="15" customHeight="1"/>
    <row r="66" ht="15" customHeight="1"/>
    <row r="70" ht="14.25">
      <c r="O70" s="43"/>
    </row>
    <row r="71" spans="14:21" ht="14.25">
      <c r="N71" s="43"/>
      <c r="O71" s="43"/>
      <c r="P71" s="43"/>
      <c r="Q71" s="43"/>
      <c r="R71" s="43"/>
      <c r="S71" s="43"/>
      <c r="T71" s="43"/>
      <c r="U71" s="43"/>
    </row>
    <row r="72" spans="14:21" ht="14.25">
      <c r="N72" s="43"/>
      <c r="O72" s="43"/>
      <c r="P72" s="43"/>
      <c r="Q72" s="43"/>
      <c r="R72" s="43"/>
      <c r="S72" s="43"/>
      <c r="T72" s="43"/>
      <c r="U72" s="43"/>
    </row>
    <row r="73" spans="14:21" ht="14.25">
      <c r="N73" s="43"/>
      <c r="O73" s="43"/>
      <c r="P73" s="43"/>
      <c r="Q73" s="43"/>
      <c r="R73" s="43"/>
      <c r="S73" s="43"/>
      <c r="T73" s="43"/>
      <c r="U73" s="43"/>
    </row>
    <row r="74" spans="14:21" ht="14.25">
      <c r="N74" s="43"/>
      <c r="O74" s="43"/>
      <c r="P74" s="43"/>
      <c r="Q74" s="43"/>
      <c r="R74" s="43"/>
      <c r="S74" s="43"/>
      <c r="T74" s="43"/>
      <c r="U74" s="43"/>
    </row>
    <row r="75" spans="14:21" ht="14.25">
      <c r="N75" s="43"/>
      <c r="O75" s="43"/>
      <c r="P75" s="43"/>
      <c r="Q75" s="43"/>
      <c r="R75" s="43"/>
      <c r="S75" s="43"/>
      <c r="T75" s="43"/>
      <c r="U75" s="43"/>
    </row>
    <row r="76" spans="14:21" ht="14.25">
      <c r="N76" s="43"/>
      <c r="O76" s="43"/>
      <c r="P76" s="43"/>
      <c r="Q76" s="43"/>
      <c r="R76" s="43"/>
      <c r="S76" s="43"/>
      <c r="T76" s="43"/>
      <c r="U76" s="43"/>
    </row>
    <row r="77" spans="14:21" ht="14.25">
      <c r="N77" s="43"/>
      <c r="O77" s="43"/>
      <c r="P77" s="43"/>
      <c r="Q77" s="43"/>
      <c r="R77" s="43"/>
      <c r="S77" s="43"/>
      <c r="T77" s="43"/>
      <c r="U77" s="43"/>
    </row>
    <row r="78" spans="14:21" ht="14.25">
      <c r="N78" s="43"/>
      <c r="O78" s="43"/>
      <c r="P78" s="43"/>
      <c r="Q78" s="43"/>
      <c r="R78" s="43"/>
      <c r="S78" s="43"/>
      <c r="T78" s="43"/>
      <c r="U78" s="43"/>
    </row>
    <row r="79" spans="14:21" ht="14.25">
      <c r="N79" s="43"/>
      <c r="O79" s="43"/>
      <c r="P79" s="43"/>
      <c r="Q79" s="43"/>
      <c r="R79" s="43"/>
      <c r="S79" s="43"/>
      <c r="T79" s="43"/>
      <c r="U79" s="43"/>
    </row>
    <row r="80" spans="14:21" ht="14.25">
      <c r="N80" s="43"/>
      <c r="O80" s="43"/>
      <c r="P80" s="43"/>
      <c r="Q80" s="43"/>
      <c r="R80" s="43"/>
      <c r="S80" s="43"/>
      <c r="T80" s="43"/>
      <c r="U80" s="43"/>
    </row>
    <row r="81" spans="14:21" ht="14.25">
      <c r="N81" s="43"/>
      <c r="O81" s="43"/>
      <c r="P81" s="43"/>
      <c r="Q81" s="43"/>
      <c r="R81" s="43"/>
      <c r="S81" s="43"/>
      <c r="T81" s="43"/>
      <c r="U81" s="43"/>
    </row>
    <row r="82" spans="14:21" ht="14.25">
      <c r="N82" s="43"/>
      <c r="P82" s="43"/>
      <c r="Q82" s="43"/>
      <c r="R82" s="43"/>
      <c r="S82" s="43"/>
      <c r="T82" s="43"/>
      <c r="U82" s="43"/>
    </row>
    <row r="90" ht="14.25">
      <c r="O90" s="43"/>
    </row>
    <row r="91" spans="14:21" ht="14.25">
      <c r="N91" s="43"/>
      <c r="O91" s="43"/>
      <c r="P91" s="43"/>
      <c r="Q91" s="43"/>
      <c r="R91" s="43"/>
      <c r="S91" s="43"/>
      <c r="T91" s="43"/>
      <c r="U91" s="43"/>
    </row>
    <row r="92" spans="14:21" ht="14.25">
      <c r="N92" s="43"/>
      <c r="P92" s="43"/>
      <c r="Q92" s="43"/>
      <c r="R92" s="43"/>
      <c r="S92" s="43"/>
      <c r="T92" s="43"/>
      <c r="U92" s="43"/>
    </row>
  </sheetData>
  <sheetProtection/>
  <mergeCells count="57">
    <mergeCell ref="L44:M44"/>
    <mergeCell ref="H35:I35"/>
    <mergeCell ref="J35:K35"/>
    <mergeCell ref="D44:E44"/>
    <mergeCell ref="F44:G44"/>
    <mergeCell ref="H44:I44"/>
    <mergeCell ref="J53:K53"/>
    <mergeCell ref="B52:K52"/>
    <mergeCell ref="D34:K34"/>
    <mergeCell ref="T34:W34"/>
    <mergeCell ref="D35:E35"/>
    <mergeCell ref="F35:G35"/>
    <mergeCell ref="L34:M34"/>
    <mergeCell ref="D43:M43"/>
    <mergeCell ref="B43:C43"/>
    <mergeCell ref="J44:K44"/>
    <mergeCell ref="A52:A54"/>
    <mergeCell ref="B53:C53"/>
    <mergeCell ref="D53:E53"/>
    <mergeCell ref="F53:G53"/>
    <mergeCell ref="H53:I53"/>
    <mergeCell ref="A43:A45"/>
    <mergeCell ref="B44:C44"/>
    <mergeCell ref="A32:M32"/>
    <mergeCell ref="O32:W32"/>
    <mergeCell ref="A34:A36"/>
    <mergeCell ref="B34:C35"/>
    <mergeCell ref="V35:W35"/>
    <mergeCell ref="P34:Q35"/>
    <mergeCell ref="R34:S35"/>
    <mergeCell ref="O34:O35"/>
    <mergeCell ref="J6:K6"/>
    <mergeCell ref="L6:M6"/>
    <mergeCell ref="H6:I6"/>
    <mergeCell ref="F5:G5"/>
    <mergeCell ref="H5:I5"/>
    <mergeCell ref="J5:M5"/>
    <mergeCell ref="AC4:AD4"/>
    <mergeCell ref="L35:M35"/>
    <mergeCell ref="T35:U35"/>
    <mergeCell ref="B6:C6"/>
    <mergeCell ref="D6:E6"/>
    <mergeCell ref="T4:U4"/>
    <mergeCell ref="V4:W4"/>
    <mergeCell ref="B5:C5"/>
    <mergeCell ref="D5:E5"/>
    <mergeCell ref="AA4:AB4"/>
    <mergeCell ref="A2:M2"/>
    <mergeCell ref="Y4:Z4"/>
    <mergeCell ref="O2:W2"/>
    <mergeCell ref="A4:A6"/>
    <mergeCell ref="B4:E4"/>
    <mergeCell ref="G4:M4"/>
    <mergeCell ref="F6:G6"/>
    <mergeCell ref="O4:O5"/>
    <mergeCell ref="P4:Q4"/>
    <mergeCell ref="R4:S4"/>
  </mergeCells>
  <printOptions/>
  <pageMargins left="1.5748031496062993" right="0" top="0.984251968503937" bottom="0.984251968503937" header="0.5118110236220472" footer="0.5118110236220472"/>
  <pageSetup horizontalDpi="300" verticalDpi="3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IF78"/>
  <sheetViews>
    <sheetView zoomScalePageLayoutView="0" workbookViewId="0" topLeftCell="A1">
      <selection activeCell="H52" sqref="H52"/>
    </sheetView>
  </sheetViews>
  <sheetFormatPr defaultColWidth="10.59765625" defaultRowHeight="15"/>
  <cols>
    <col min="1" max="1" width="2.59765625" style="2" customWidth="1"/>
    <col min="2" max="2" width="23.59765625" style="2" customWidth="1"/>
    <col min="3" max="8" width="16.3984375" style="2" customWidth="1"/>
    <col min="9" max="9" width="10.59765625" style="2" customWidth="1"/>
    <col min="10" max="10" width="2.09765625" style="2" customWidth="1"/>
    <col min="11" max="12" width="10.59765625" style="2" customWidth="1"/>
    <col min="13" max="13" width="17.3984375" style="2" customWidth="1"/>
    <col min="14" max="18" width="17.5" style="2" customWidth="1"/>
    <col min="19" max="16384" width="10.59765625" style="2" customWidth="1"/>
  </cols>
  <sheetData>
    <row r="1" spans="1:19" s="27" customFormat="1" ht="21.75" customHeight="1">
      <c r="A1" s="62" t="s">
        <v>251</v>
      </c>
      <c r="B1" s="63"/>
      <c r="C1" s="63"/>
      <c r="D1" s="63"/>
      <c r="E1" s="63"/>
      <c r="F1" s="63"/>
      <c r="G1" s="63"/>
      <c r="H1" s="63"/>
      <c r="I1" s="63"/>
      <c r="J1" s="63"/>
      <c r="K1" s="63"/>
      <c r="L1" s="63"/>
      <c r="M1" s="63"/>
      <c r="N1" s="63"/>
      <c r="O1" s="63"/>
      <c r="P1" s="63"/>
      <c r="Q1" s="63"/>
      <c r="R1" s="64" t="s">
        <v>202</v>
      </c>
      <c r="S1" s="63"/>
    </row>
    <row r="2" spans="1:19" ht="19.5" customHeight="1">
      <c r="A2" s="341" t="s">
        <v>393</v>
      </c>
      <c r="B2" s="341"/>
      <c r="C2" s="341"/>
      <c r="D2" s="341"/>
      <c r="E2" s="341"/>
      <c r="F2" s="341"/>
      <c r="G2" s="341"/>
      <c r="H2" s="341"/>
      <c r="I2" s="190"/>
      <c r="J2" s="341" t="s">
        <v>394</v>
      </c>
      <c r="K2" s="341"/>
      <c r="L2" s="341"/>
      <c r="M2" s="341"/>
      <c r="N2" s="341"/>
      <c r="O2" s="341"/>
      <c r="P2" s="341"/>
      <c r="Q2" s="341"/>
      <c r="R2" s="341"/>
      <c r="S2" s="48"/>
    </row>
    <row r="3" spans="1:19" ht="15" customHeight="1">
      <c r="A3" s="423" t="s">
        <v>15</v>
      </c>
      <c r="B3" s="423"/>
      <c r="C3" s="423"/>
      <c r="D3" s="423"/>
      <c r="E3" s="423"/>
      <c r="F3" s="423"/>
      <c r="G3" s="423"/>
      <c r="H3" s="423"/>
      <c r="I3" s="114"/>
      <c r="J3" s="435" t="s">
        <v>16</v>
      </c>
      <c r="K3" s="435"/>
      <c r="L3" s="435"/>
      <c r="M3" s="435"/>
      <c r="N3" s="435"/>
      <c r="O3" s="435"/>
      <c r="P3" s="435"/>
      <c r="Q3" s="435"/>
      <c r="R3" s="435"/>
      <c r="S3" s="48"/>
    </row>
    <row r="4" spans="1:19" ht="15" customHeight="1" thickBot="1">
      <c r="A4" s="48"/>
      <c r="B4" s="65"/>
      <c r="C4" s="65"/>
      <c r="D4" s="65"/>
      <c r="E4" s="65"/>
      <c r="F4" s="65"/>
      <c r="G4" s="65"/>
      <c r="H4" s="66" t="s">
        <v>94</v>
      </c>
      <c r="I4" s="114"/>
      <c r="J4" s="114"/>
      <c r="K4" s="114"/>
      <c r="L4" s="114"/>
      <c r="M4" s="65"/>
      <c r="N4" s="65"/>
      <c r="O4" s="65"/>
      <c r="P4" s="65"/>
      <c r="Q4" s="65"/>
      <c r="R4" s="191" t="s">
        <v>145</v>
      </c>
      <c r="S4" s="48"/>
    </row>
    <row r="5" spans="1:19" ht="15" customHeight="1">
      <c r="A5" s="366" t="s">
        <v>46</v>
      </c>
      <c r="B5" s="366"/>
      <c r="C5" s="427"/>
      <c r="D5" s="192" t="s">
        <v>456</v>
      </c>
      <c r="E5" s="192" t="s">
        <v>457</v>
      </c>
      <c r="F5" s="192" t="s">
        <v>458</v>
      </c>
      <c r="G5" s="192" t="s">
        <v>329</v>
      </c>
      <c r="H5" s="116" t="s">
        <v>0</v>
      </c>
      <c r="I5" s="114"/>
      <c r="J5" s="384" t="s">
        <v>17</v>
      </c>
      <c r="K5" s="384"/>
      <c r="L5" s="347"/>
      <c r="M5" s="366" t="s">
        <v>18</v>
      </c>
      <c r="N5" s="384"/>
      <c r="O5" s="347"/>
      <c r="P5" s="349" t="s">
        <v>1</v>
      </c>
      <c r="Q5" s="384"/>
      <c r="R5" s="384"/>
      <c r="S5" s="48"/>
    </row>
    <row r="6" spans="1:240" s="4" customFormat="1" ht="15" customHeight="1">
      <c r="A6" s="424" t="s">
        <v>95</v>
      </c>
      <c r="B6" s="424"/>
      <c r="C6" s="425"/>
      <c r="D6" s="193">
        <v>563793621</v>
      </c>
      <c r="E6" s="193">
        <v>564293926</v>
      </c>
      <c r="F6" s="193">
        <v>569207610</v>
      </c>
      <c r="G6" s="194">
        <v>100</v>
      </c>
      <c r="H6" s="195">
        <v>0.1</v>
      </c>
      <c r="I6" s="114"/>
      <c r="J6" s="385"/>
      <c r="K6" s="385"/>
      <c r="L6" s="358"/>
      <c r="M6" s="123" t="s">
        <v>456</v>
      </c>
      <c r="N6" s="196" t="s">
        <v>457</v>
      </c>
      <c r="O6" s="196" t="s">
        <v>459</v>
      </c>
      <c r="P6" s="196" t="s">
        <v>460</v>
      </c>
      <c r="Q6" s="121" t="s">
        <v>457</v>
      </c>
      <c r="R6" s="121" t="s">
        <v>459</v>
      </c>
      <c r="S6" s="15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row>
    <row r="7" spans="1:19" ht="15" customHeight="1">
      <c r="A7" s="156"/>
      <c r="B7" s="402" t="s">
        <v>96</v>
      </c>
      <c r="C7" s="403"/>
      <c r="D7" s="139">
        <v>149821203</v>
      </c>
      <c r="E7" s="139">
        <v>155022856</v>
      </c>
      <c r="F7" s="139">
        <v>154654440</v>
      </c>
      <c r="G7" s="198">
        <v>27.2</v>
      </c>
      <c r="H7" s="199">
        <v>3.5</v>
      </c>
      <c r="I7" s="114"/>
      <c r="J7" s="419" t="s">
        <v>97</v>
      </c>
      <c r="K7" s="419"/>
      <c r="L7" s="420"/>
      <c r="M7" s="139">
        <v>40870823</v>
      </c>
      <c r="N7" s="139">
        <v>27229213</v>
      </c>
      <c r="O7" s="139">
        <v>28020819</v>
      </c>
      <c r="P7" s="139">
        <v>42444056</v>
      </c>
      <c r="Q7" s="139">
        <v>32833340</v>
      </c>
      <c r="R7" s="139">
        <v>29501655</v>
      </c>
      <c r="S7" s="48"/>
    </row>
    <row r="8" spans="1:19" ht="15" customHeight="1">
      <c r="A8" s="94"/>
      <c r="B8" s="436" t="s">
        <v>2</v>
      </c>
      <c r="C8" s="434"/>
      <c r="D8" s="139">
        <v>43626539</v>
      </c>
      <c r="E8" s="139">
        <v>45042843</v>
      </c>
      <c r="F8" s="139">
        <v>43095412</v>
      </c>
      <c r="G8" s="198">
        <v>7.6</v>
      </c>
      <c r="H8" s="199">
        <v>3.2</v>
      </c>
      <c r="I8" s="114"/>
      <c r="J8" s="402" t="s">
        <v>98</v>
      </c>
      <c r="K8" s="402"/>
      <c r="L8" s="403"/>
      <c r="M8" s="139">
        <v>3593909</v>
      </c>
      <c r="N8" s="139">
        <v>3796629</v>
      </c>
      <c r="O8" s="139">
        <v>4180483</v>
      </c>
      <c r="P8" s="139">
        <v>3400027</v>
      </c>
      <c r="Q8" s="139">
        <v>3722939</v>
      </c>
      <c r="R8" s="139">
        <v>4164273</v>
      </c>
      <c r="S8" s="48"/>
    </row>
    <row r="9" spans="1:19" ht="15" customHeight="1">
      <c r="A9" s="156"/>
      <c r="B9" s="402" t="s">
        <v>99</v>
      </c>
      <c r="C9" s="403"/>
      <c r="D9" s="139">
        <v>19413000</v>
      </c>
      <c r="E9" s="139">
        <v>21654756</v>
      </c>
      <c r="F9" s="139">
        <v>21151420</v>
      </c>
      <c r="G9" s="198">
        <v>3.7</v>
      </c>
      <c r="H9" s="199">
        <v>11.5</v>
      </c>
      <c r="I9" s="114"/>
      <c r="J9" s="402" t="s">
        <v>4</v>
      </c>
      <c r="K9" s="402"/>
      <c r="L9" s="403"/>
      <c r="M9" s="139">
        <v>10115438</v>
      </c>
      <c r="N9" s="139">
        <v>10070995</v>
      </c>
      <c r="O9" s="139">
        <v>9092243</v>
      </c>
      <c r="P9" s="139">
        <v>13012506</v>
      </c>
      <c r="Q9" s="139">
        <v>13408452</v>
      </c>
      <c r="R9" s="139">
        <v>12606501</v>
      </c>
      <c r="S9" s="48"/>
    </row>
    <row r="10" spans="1:19" ht="15" customHeight="1">
      <c r="A10" s="156"/>
      <c r="B10" s="402" t="s">
        <v>3</v>
      </c>
      <c r="C10" s="434"/>
      <c r="D10" s="139">
        <v>498912</v>
      </c>
      <c r="E10" s="139">
        <v>571271</v>
      </c>
      <c r="F10" s="139">
        <v>1704905</v>
      </c>
      <c r="G10" s="198">
        <v>0.3</v>
      </c>
      <c r="H10" s="199">
        <v>14.5</v>
      </c>
      <c r="I10" s="114"/>
      <c r="J10" s="402" t="s">
        <v>100</v>
      </c>
      <c r="K10" s="402"/>
      <c r="L10" s="403"/>
      <c r="M10" s="139">
        <v>9410</v>
      </c>
      <c r="N10" s="139">
        <v>17893</v>
      </c>
      <c r="O10" s="139">
        <v>3779</v>
      </c>
      <c r="P10" s="139">
        <v>18770</v>
      </c>
      <c r="Q10" s="139">
        <v>2029368</v>
      </c>
      <c r="R10" s="139">
        <v>2307</v>
      </c>
      <c r="S10" s="48"/>
    </row>
    <row r="11" spans="1:19" ht="15" customHeight="1">
      <c r="A11" s="156"/>
      <c r="B11" s="402" t="s">
        <v>101</v>
      </c>
      <c r="C11" s="403"/>
      <c r="D11" s="139">
        <v>127127844</v>
      </c>
      <c r="E11" s="139">
        <v>125469490</v>
      </c>
      <c r="F11" s="139">
        <v>122531824</v>
      </c>
      <c r="G11" s="198">
        <v>21.5</v>
      </c>
      <c r="H11" s="199">
        <v>-1.3</v>
      </c>
      <c r="I11" s="114"/>
      <c r="J11" s="416" t="s">
        <v>19</v>
      </c>
      <c r="K11" s="416"/>
      <c r="L11" s="433"/>
      <c r="M11" s="202">
        <v>54589580</v>
      </c>
      <c r="N11" s="202">
        <v>41114730</v>
      </c>
      <c r="O11" s="202">
        <v>41297324</v>
      </c>
      <c r="P11" s="203">
        <v>58875359</v>
      </c>
      <c r="Q11" s="203">
        <v>51994099</v>
      </c>
      <c r="R11" s="203">
        <v>46274736</v>
      </c>
      <c r="S11" s="48"/>
    </row>
    <row r="12" spans="1:19" ht="15" customHeight="1">
      <c r="A12" s="156"/>
      <c r="B12" s="402" t="s">
        <v>102</v>
      </c>
      <c r="C12" s="403"/>
      <c r="D12" s="139">
        <v>315006</v>
      </c>
      <c r="E12" s="139">
        <v>287985</v>
      </c>
      <c r="F12" s="139">
        <v>268940</v>
      </c>
      <c r="G12" s="198">
        <v>0.1</v>
      </c>
      <c r="H12" s="199">
        <v>-8.6</v>
      </c>
      <c r="I12" s="114"/>
      <c r="J12" s="48" t="s">
        <v>103</v>
      </c>
      <c r="K12" s="48"/>
      <c r="L12" s="48"/>
      <c r="M12" s="48"/>
      <c r="N12" s="48"/>
      <c r="O12" s="204"/>
      <c r="P12" s="204"/>
      <c r="Q12" s="204"/>
      <c r="R12" s="204"/>
      <c r="S12" s="48"/>
    </row>
    <row r="13" spans="1:19" ht="15" customHeight="1">
      <c r="A13" s="156"/>
      <c r="B13" s="402" t="s">
        <v>5</v>
      </c>
      <c r="C13" s="403"/>
      <c r="D13" s="139">
        <v>4152827</v>
      </c>
      <c r="E13" s="139">
        <v>4084605</v>
      </c>
      <c r="F13" s="139">
        <v>3672247</v>
      </c>
      <c r="G13" s="198">
        <v>0.6</v>
      </c>
      <c r="H13" s="199">
        <v>-1.6</v>
      </c>
      <c r="I13" s="114"/>
      <c r="J13" s="48" t="s">
        <v>104</v>
      </c>
      <c r="K13" s="48"/>
      <c r="L13" s="48"/>
      <c r="M13" s="48"/>
      <c r="N13" s="48"/>
      <c r="O13" s="48"/>
      <c r="P13" s="48"/>
      <c r="Q13" s="48"/>
      <c r="R13" s="48"/>
      <c r="S13" s="48"/>
    </row>
    <row r="14" spans="1:19" ht="15" customHeight="1">
      <c r="A14" s="156"/>
      <c r="B14" s="402" t="s">
        <v>6</v>
      </c>
      <c r="C14" s="403"/>
      <c r="D14" s="139">
        <v>7845121</v>
      </c>
      <c r="E14" s="139">
        <v>7822615</v>
      </c>
      <c r="F14" s="139">
        <v>7709470</v>
      </c>
      <c r="G14" s="198">
        <v>1.4</v>
      </c>
      <c r="H14" s="199">
        <v>-0.3</v>
      </c>
      <c r="I14" s="114"/>
      <c r="J14" s="402" t="s">
        <v>310</v>
      </c>
      <c r="K14" s="402"/>
      <c r="L14" s="402"/>
      <c r="M14" s="139" t="s">
        <v>281</v>
      </c>
      <c r="N14" s="139" t="s">
        <v>281</v>
      </c>
      <c r="O14" s="139" t="s">
        <v>281</v>
      </c>
      <c r="P14" s="139" t="s">
        <v>281</v>
      </c>
      <c r="Q14" s="139" t="s">
        <v>281</v>
      </c>
      <c r="R14" s="139" t="s">
        <v>281</v>
      </c>
      <c r="S14" s="48"/>
    </row>
    <row r="15" spans="1:19" ht="15" customHeight="1">
      <c r="A15" s="156"/>
      <c r="B15" s="402" t="s">
        <v>105</v>
      </c>
      <c r="C15" s="403"/>
      <c r="D15" s="139">
        <v>65811256</v>
      </c>
      <c r="E15" s="139">
        <v>59222949</v>
      </c>
      <c r="F15" s="139">
        <v>61544210</v>
      </c>
      <c r="G15" s="198">
        <v>10.8</v>
      </c>
      <c r="H15" s="199">
        <v>-10</v>
      </c>
      <c r="I15" s="48"/>
      <c r="J15" s="48"/>
      <c r="K15" s="48"/>
      <c r="L15" s="48"/>
      <c r="M15" s="48"/>
      <c r="N15" s="48"/>
      <c r="O15" s="48"/>
      <c r="P15" s="48"/>
      <c r="Q15" s="48"/>
      <c r="R15" s="48"/>
      <c r="S15" s="48"/>
    </row>
    <row r="16" spans="1:19" ht="15" customHeight="1">
      <c r="A16" s="156"/>
      <c r="B16" s="402" t="s">
        <v>106</v>
      </c>
      <c r="C16" s="403"/>
      <c r="D16" s="139">
        <v>734200</v>
      </c>
      <c r="E16" s="139">
        <v>805651</v>
      </c>
      <c r="F16" s="139">
        <v>666146</v>
      </c>
      <c r="G16" s="198">
        <v>0.1</v>
      </c>
      <c r="H16" s="199">
        <v>9.7</v>
      </c>
      <c r="I16" s="48"/>
      <c r="J16" s="48"/>
      <c r="K16" s="48"/>
      <c r="L16" s="48"/>
      <c r="M16" s="48"/>
      <c r="N16" s="48"/>
      <c r="O16" s="48"/>
      <c r="P16" s="48"/>
      <c r="Q16" s="48"/>
      <c r="R16" s="48"/>
      <c r="S16" s="48"/>
    </row>
    <row r="17" spans="1:19" ht="15" customHeight="1">
      <c r="A17" s="156"/>
      <c r="B17" s="402" t="s">
        <v>107</v>
      </c>
      <c r="C17" s="403"/>
      <c r="D17" s="139">
        <v>292753</v>
      </c>
      <c r="E17" s="139">
        <v>157119</v>
      </c>
      <c r="F17" s="139">
        <v>37036</v>
      </c>
      <c r="G17" s="198">
        <v>0</v>
      </c>
      <c r="H17" s="199">
        <v>-46.3</v>
      </c>
      <c r="I17" s="114"/>
      <c r="J17" s="48"/>
      <c r="K17" s="48"/>
      <c r="L17" s="48"/>
      <c r="M17" s="48"/>
      <c r="N17" s="48"/>
      <c r="O17" s="48"/>
      <c r="P17" s="48"/>
      <c r="Q17" s="48"/>
      <c r="R17" s="48"/>
      <c r="S17" s="48"/>
    </row>
    <row r="18" spans="1:19" ht="15" customHeight="1">
      <c r="A18" s="156"/>
      <c r="B18" s="402" t="s">
        <v>108</v>
      </c>
      <c r="C18" s="403"/>
      <c r="D18" s="139">
        <v>4658871</v>
      </c>
      <c r="E18" s="139">
        <v>7876467</v>
      </c>
      <c r="F18" s="139">
        <v>4261095</v>
      </c>
      <c r="G18" s="198">
        <v>0.7</v>
      </c>
      <c r="H18" s="199">
        <v>69.1</v>
      </c>
      <c r="I18" s="48"/>
      <c r="J18" s="114"/>
      <c r="K18" s="114"/>
      <c r="L18" s="114"/>
      <c r="M18" s="65"/>
      <c r="N18" s="65"/>
      <c r="O18" s="65"/>
      <c r="P18" s="65"/>
      <c r="Q18" s="65"/>
      <c r="R18" s="65"/>
      <c r="S18" s="48"/>
    </row>
    <row r="19" spans="1:19" ht="15" customHeight="1">
      <c r="A19" s="156"/>
      <c r="B19" s="402" t="s">
        <v>109</v>
      </c>
      <c r="C19" s="403"/>
      <c r="D19" s="139">
        <v>6134153</v>
      </c>
      <c r="E19" s="139">
        <v>7359825</v>
      </c>
      <c r="F19" s="139">
        <v>11760916</v>
      </c>
      <c r="G19" s="198">
        <v>2.1</v>
      </c>
      <c r="H19" s="199">
        <v>20</v>
      </c>
      <c r="I19" s="114"/>
      <c r="J19" s="48"/>
      <c r="K19" s="48"/>
      <c r="L19" s="48"/>
      <c r="M19" s="48"/>
      <c r="N19" s="48"/>
      <c r="O19" s="48"/>
      <c r="P19" s="48"/>
      <c r="Q19" s="48"/>
      <c r="R19" s="48"/>
      <c r="S19" s="48"/>
    </row>
    <row r="20" spans="1:19" ht="15" customHeight="1">
      <c r="A20" s="156"/>
      <c r="B20" s="402" t="s">
        <v>110</v>
      </c>
      <c r="C20" s="403"/>
      <c r="D20" s="139">
        <v>48320936</v>
      </c>
      <c r="E20" s="139">
        <v>49628494</v>
      </c>
      <c r="F20" s="139">
        <v>59746549</v>
      </c>
      <c r="G20" s="198">
        <v>10.5</v>
      </c>
      <c r="H20" s="199">
        <v>2.7</v>
      </c>
      <c r="I20" s="114"/>
      <c r="J20" s="48"/>
      <c r="K20" s="48"/>
      <c r="L20" s="48"/>
      <c r="M20" s="48"/>
      <c r="N20" s="48"/>
      <c r="O20" s="48"/>
      <c r="P20" s="48"/>
      <c r="Q20" s="48"/>
      <c r="R20" s="48"/>
      <c r="S20" s="48"/>
    </row>
    <row r="21" spans="1:19" ht="15" customHeight="1">
      <c r="A21" s="156"/>
      <c r="B21" s="402" t="s">
        <v>111</v>
      </c>
      <c r="C21" s="403"/>
      <c r="D21" s="139">
        <v>85041000</v>
      </c>
      <c r="E21" s="139">
        <v>79287000</v>
      </c>
      <c r="F21" s="139">
        <v>76403000</v>
      </c>
      <c r="G21" s="198">
        <v>13.4</v>
      </c>
      <c r="H21" s="199">
        <v>-6.8</v>
      </c>
      <c r="I21" s="65"/>
      <c r="J21" s="437" t="s">
        <v>395</v>
      </c>
      <c r="K21" s="437"/>
      <c r="L21" s="437"/>
      <c r="M21" s="437"/>
      <c r="N21" s="437"/>
      <c r="O21" s="437"/>
      <c r="P21" s="437"/>
      <c r="Q21" s="437"/>
      <c r="R21" s="48"/>
      <c r="S21" s="48"/>
    </row>
    <row r="22" spans="1:240" s="4" customFormat="1" ht="15" customHeight="1" thickBot="1">
      <c r="A22" s="156"/>
      <c r="B22" s="197"/>
      <c r="C22" s="205"/>
      <c r="D22" s="60"/>
      <c r="E22" s="60"/>
      <c r="F22" s="60"/>
      <c r="G22" s="206"/>
      <c r="H22" s="199"/>
      <c r="I22" s="65"/>
      <c r="J22" s="48"/>
      <c r="K22" s="48"/>
      <c r="L22" s="48"/>
      <c r="M22" s="48"/>
      <c r="N22" s="48"/>
      <c r="O22" s="48"/>
      <c r="P22" s="48"/>
      <c r="Q22" s="48"/>
      <c r="R22" s="48"/>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row>
    <row r="23" spans="1:19" ht="15" customHeight="1">
      <c r="A23" s="404" t="s">
        <v>112</v>
      </c>
      <c r="B23" s="404"/>
      <c r="C23" s="421"/>
      <c r="D23" s="19">
        <v>556038762</v>
      </c>
      <c r="E23" s="19">
        <v>552164295</v>
      </c>
      <c r="F23" s="19">
        <v>560327225</v>
      </c>
      <c r="G23" s="207">
        <v>100</v>
      </c>
      <c r="H23" s="208">
        <v>-0.7</v>
      </c>
      <c r="I23" s="65"/>
      <c r="J23" s="366" t="s">
        <v>20</v>
      </c>
      <c r="K23" s="366"/>
      <c r="L23" s="427"/>
      <c r="M23" s="192" t="s">
        <v>349</v>
      </c>
      <c r="N23" s="118" t="s">
        <v>456</v>
      </c>
      <c r="O23" s="192" t="s">
        <v>457</v>
      </c>
      <c r="P23" s="192" t="s">
        <v>459</v>
      </c>
      <c r="Q23" s="209" t="s">
        <v>7</v>
      </c>
      <c r="R23" s="48"/>
      <c r="S23" s="48"/>
    </row>
    <row r="24" spans="1:19" ht="15" customHeight="1">
      <c r="A24" s="94"/>
      <c r="B24" s="402" t="s">
        <v>113</v>
      </c>
      <c r="C24" s="403"/>
      <c r="D24" s="139">
        <v>1098946</v>
      </c>
      <c r="E24" s="139">
        <v>1151201</v>
      </c>
      <c r="F24" s="139">
        <v>1140442</v>
      </c>
      <c r="G24" s="198">
        <v>0.2</v>
      </c>
      <c r="H24" s="199">
        <v>4.8</v>
      </c>
      <c r="I24" s="65"/>
      <c r="J24" s="419" t="s">
        <v>114</v>
      </c>
      <c r="K24" s="419"/>
      <c r="L24" s="420"/>
      <c r="M24" s="210" t="s">
        <v>21</v>
      </c>
      <c r="N24" s="139">
        <v>65477698</v>
      </c>
      <c r="O24" s="139">
        <v>65496272</v>
      </c>
      <c r="P24" s="139">
        <v>65506864.88</v>
      </c>
      <c r="Q24" s="211">
        <v>0</v>
      </c>
      <c r="R24" s="48"/>
      <c r="S24" s="48"/>
    </row>
    <row r="25" spans="1:19" ht="15" customHeight="1">
      <c r="A25" s="156"/>
      <c r="B25" s="402" t="s">
        <v>115</v>
      </c>
      <c r="C25" s="403"/>
      <c r="D25" s="141">
        <v>78809528</v>
      </c>
      <c r="E25" s="141">
        <v>74520175</v>
      </c>
      <c r="F25" s="139">
        <v>74382026</v>
      </c>
      <c r="G25" s="198">
        <v>13.3</v>
      </c>
      <c r="H25" s="199">
        <v>-5.4</v>
      </c>
      <c r="I25" s="114"/>
      <c r="J25" s="402" t="s">
        <v>116</v>
      </c>
      <c r="K25" s="402"/>
      <c r="L25" s="403"/>
      <c r="M25" s="212" t="s">
        <v>21</v>
      </c>
      <c r="N25" s="139">
        <v>2102203</v>
      </c>
      <c r="O25" s="139">
        <v>2104741</v>
      </c>
      <c r="P25" s="139">
        <v>2103528.27</v>
      </c>
      <c r="Q25" s="213">
        <v>0.1</v>
      </c>
      <c r="R25" s="48"/>
      <c r="S25" s="48"/>
    </row>
    <row r="26" spans="1:19" ht="15" customHeight="1">
      <c r="A26" s="156"/>
      <c r="B26" s="402" t="s">
        <v>384</v>
      </c>
      <c r="C26" s="403"/>
      <c r="D26" s="141">
        <v>14647847</v>
      </c>
      <c r="E26" s="141">
        <v>10732314</v>
      </c>
      <c r="F26" s="139">
        <v>12094318</v>
      </c>
      <c r="G26" s="198">
        <v>2.2</v>
      </c>
      <c r="H26" s="199">
        <v>-26.7</v>
      </c>
      <c r="I26" s="65"/>
      <c r="J26" s="402" t="s">
        <v>117</v>
      </c>
      <c r="K26" s="402"/>
      <c r="L26" s="403"/>
      <c r="M26" s="212" t="s">
        <v>289</v>
      </c>
      <c r="N26" s="139">
        <v>3268171</v>
      </c>
      <c r="O26" s="139">
        <v>3202132</v>
      </c>
      <c r="P26" s="139">
        <v>3201938.5</v>
      </c>
      <c r="Q26" s="199" t="s">
        <v>461</v>
      </c>
      <c r="R26" s="48"/>
      <c r="S26" s="48"/>
    </row>
    <row r="27" spans="1:19" ht="15" customHeight="1">
      <c r="A27" s="156"/>
      <c r="B27" s="402" t="s">
        <v>385</v>
      </c>
      <c r="C27" s="403"/>
      <c r="D27" s="141">
        <v>5189799</v>
      </c>
      <c r="E27" s="141">
        <v>6284674</v>
      </c>
      <c r="F27" s="139">
        <v>5858050</v>
      </c>
      <c r="G27" s="198">
        <v>1</v>
      </c>
      <c r="H27" s="199">
        <v>21.1</v>
      </c>
      <c r="I27" s="65"/>
      <c r="J27" s="402" t="s">
        <v>118</v>
      </c>
      <c r="K27" s="402"/>
      <c r="L27" s="403"/>
      <c r="M27" s="212" t="s">
        <v>119</v>
      </c>
      <c r="N27" s="139">
        <v>4</v>
      </c>
      <c r="O27" s="139">
        <v>4</v>
      </c>
      <c r="P27" s="139">
        <v>4</v>
      </c>
      <c r="Q27" s="199" t="s">
        <v>201</v>
      </c>
      <c r="R27" s="48"/>
      <c r="S27" s="48"/>
    </row>
    <row r="28" spans="1:19" ht="15" customHeight="1">
      <c r="A28" s="156"/>
      <c r="B28" s="402" t="s">
        <v>8</v>
      </c>
      <c r="C28" s="403"/>
      <c r="D28" s="139">
        <v>83669865</v>
      </c>
      <c r="E28" s="139">
        <v>81484748</v>
      </c>
      <c r="F28" s="139">
        <v>84673049</v>
      </c>
      <c r="G28" s="198">
        <v>15.1</v>
      </c>
      <c r="H28" s="199">
        <v>-2.6</v>
      </c>
      <c r="I28" s="65"/>
      <c r="J28" s="402" t="s">
        <v>120</v>
      </c>
      <c r="K28" s="402"/>
      <c r="L28" s="403"/>
      <c r="M28" s="212" t="s">
        <v>121</v>
      </c>
      <c r="N28" s="139">
        <v>1</v>
      </c>
      <c r="O28" s="139">
        <v>1</v>
      </c>
      <c r="P28" s="139">
        <v>1</v>
      </c>
      <c r="Q28" s="199" t="s">
        <v>201</v>
      </c>
      <c r="R28" s="48"/>
      <c r="S28" s="48"/>
    </row>
    <row r="29" spans="1:19" ht="15" customHeight="1">
      <c r="A29" s="156"/>
      <c r="B29" s="402" t="s">
        <v>386</v>
      </c>
      <c r="C29" s="406"/>
      <c r="D29" s="141">
        <v>1992670</v>
      </c>
      <c r="E29" s="141">
        <v>2156422</v>
      </c>
      <c r="F29" s="139">
        <v>2499111</v>
      </c>
      <c r="G29" s="198">
        <v>0.4</v>
      </c>
      <c r="H29" s="199">
        <v>8.2</v>
      </c>
      <c r="I29" s="111"/>
      <c r="J29" s="402" t="s">
        <v>9</v>
      </c>
      <c r="K29" s="402"/>
      <c r="L29" s="403"/>
      <c r="M29" s="212" t="s">
        <v>22</v>
      </c>
      <c r="N29" s="139">
        <v>7132461</v>
      </c>
      <c r="O29" s="139">
        <v>7132461</v>
      </c>
      <c r="P29" s="139">
        <v>7132461</v>
      </c>
      <c r="Q29" s="199" t="s">
        <v>201</v>
      </c>
      <c r="R29" s="48"/>
      <c r="S29" s="48"/>
    </row>
    <row r="30" spans="1:19" ht="15" customHeight="1">
      <c r="A30" s="156"/>
      <c r="B30" s="402" t="s">
        <v>308</v>
      </c>
      <c r="C30" s="406"/>
      <c r="D30" s="139">
        <v>32078315</v>
      </c>
      <c r="E30" s="141">
        <v>36804470</v>
      </c>
      <c r="F30" s="139">
        <v>37719412</v>
      </c>
      <c r="G30" s="198">
        <v>6.7</v>
      </c>
      <c r="H30" s="199">
        <v>14.7</v>
      </c>
      <c r="I30" s="65"/>
      <c r="J30" s="423" t="s">
        <v>122</v>
      </c>
      <c r="K30" s="423"/>
      <c r="L30" s="430"/>
      <c r="M30" s="212" t="s">
        <v>123</v>
      </c>
      <c r="N30" s="139">
        <v>1</v>
      </c>
      <c r="O30" s="139">
        <v>1</v>
      </c>
      <c r="P30" s="139">
        <v>1</v>
      </c>
      <c r="Q30" s="199" t="s">
        <v>201</v>
      </c>
      <c r="R30" s="48"/>
      <c r="S30" s="48"/>
    </row>
    <row r="31" spans="1:19" ht="15" customHeight="1">
      <c r="A31" s="48"/>
      <c r="B31" s="431" t="s">
        <v>309</v>
      </c>
      <c r="C31" s="432"/>
      <c r="D31" s="135">
        <v>3270835</v>
      </c>
      <c r="E31" s="147">
        <v>2941911</v>
      </c>
      <c r="F31" s="135">
        <v>2880201</v>
      </c>
      <c r="G31" s="199">
        <v>0.5</v>
      </c>
      <c r="H31" s="214">
        <v>-10.1</v>
      </c>
      <c r="I31" s="65"/>
      <c r="J31" s="402" t="s">
        <v>125</v>
      </c>
      <c r="K31" s="402"/>
      <c r="L31" s="403"/>
      <c r="M31" s="212" t="s">
        <v>123</v>
      </c>
      <c r="N31" s="139">
        <v>101</v>
      </c>
      <c r="O31" s="139">
        <v>99</v>
      </c>
      <c r="P31" s="139">
        <v>96</v>
      </c>
      <c r="Q31" s="199" t="s">
        <v>462</v>
      </c>
      <c r="R31" s="48"/>
      <c r="S31" s="48"/>
    </row>
    <row r="32" spans="1:19" ht="15" customHeight="1">
      <c r="A32" s="156"/>
      <c r="B32" s="402" t="s">
        <v>10</v>
      </c>
      <c r="C32" s="406"/>
      <c r="D32" s="139">
        <v>39153784</v>
      </c>
      <c r="E32" s="141">
        <v>37902721</v>
      </c>
      <c r="F32" s="139">
        <v>39790336</v>
      </c>
      <c r="G32" s="198">
        <v>7.1</v>
      </c>
      <c r="H32" s="199">
        <v>-3.2</v>
      </c>
      <c r="I32" s="65"/>
      <c r="J32" s="402" t="s">
        <v>127</v>
      </c>
      <c r="K32" s="402"/>
      <c r="L32" s="403"/>
      <c r="M32" s="212" t="s">
        <v>128</v>
      </c>
      <c r="N32" s="139">
        <v>3081526</v>
      </c>
      <c r="O32" s="139">
        <v>3081526</v>
      </c>
      <c r="P32" s="139">
        <v>3081526</v>
      </c>
      <c r="Q32" s="199" t="s">
        <v>201</v>
      </c>
      <c r="R32" s="48"/>
      <c r="S32" s="48"/>
    </row>
    <row r="33" spans="1:19" ht="15" customHeight="1">
      <c r="A33" s="156"/>
      <c r="B33" s="402" t="s">
        <v>124</v>
      </c>
      <c r="C33" s="406"/>
      <c r="D33" s="141">
        <v>72807054</v>
      </c>
      <c r="E33" s="141">
        <v>77743819</v>
      </c>
      <c r="F33" s="139">
        <v>81111903</v>
      </c>
      <c r="G33" s="198">
        <v>14.5</v>
      </c>
      <c r="H33" s="199">
        <v>6.8</v>
      </c>
      <c r="I33" s="65"/>
      <c r="J33" s="402" t="s">
        <v>130</v>
      </c>
      <c r="K33" s="402"/>
      <c r="L33" s="403"/>
      <c r="M33" s="212" t="s">
        <v>128</v>
      </c>
      <c r="N33" s="139">
        <v>57299022</v>
      </c>
      <c r="O33" s="139">
        <v>57129884</v>
      </c>
      <c r="P33" s="139">
        <v>56479490</v>
      </c>
      <c r="Q33" s="199">
        <v>-1.1</v>
      </c>
      <c r="R33" s="48"/>
      <c r="S33" s="48"/>
    </row>
    <row r="34" spans="1:19" ht="15" customHeight="1">
      <c r="A34" s="156"/>
      <c r="B34" s="402" t="s">
        <v>126</v>
      </c>
      <c r="C34" s="406"/>
      <c r="D34" s="139">
        <v>23927544</v>
      </c>
      <c r="E34" s="141">
        <v>24693681</v>
      </c>
      <c r="F34" s="139">
        <v>24918343</v>
      </c>
      <c r="G34" s="198">
        <v>4.4</v>
      </c>
      <c r="H34" s="199">
        <v>3.2</v>
      </c>
      <c r="I34" s="114"/>
      <c r="J34" s="402" t="s">
        <v>132</v>
      </c>
      <c r="K34" s="402"/>
      <c r="L34" s="403"/>
      <c r="M34" s="212" t="s">
        <v>311</v>
      </c>
      <c r="N34" s="139">
        <v>8938</v>
      </c>
      <c r="O34" s="139">
        <v>8971</v>
      </c>
      <c r="P34" s="139">
        <v>9076</v>
      </c>
      <c r="Q34" s="199">
        <v>1.2</v>
      </c>
      <c r="R34" s="48"/>
      <c r="S34" s="48"/>
    </row>
    <row r="35" spans="1:19" ht="15" customHeight="1">
      <c r="A35" s="156"/>
      <c r="B35" s="402" t="s">
        <v>129</v>
      </c>
      <c r="C35" s="406"/>
      <c r="D35" s="141">
        <v>101363823</v>
      </c>
      <c r="E35" s="141">
        <v>99942385</v>
      </c>
      <c r="F35" s="139">
        <v>99506605</v>
      </c>
      <c r="G35" s="198">
        <v>17.8</v>
      </c>
      <c r="H35" s="199">
        <v>-1.4</v>
      </c>
      <c r="I35" s="48"/>
      <c r="J35" s="402" t="s">
        <v>11</v>
      </c>
      <c r="K35" s="402"/>
      <c r="L35" s="403"/>
      <c r="M35" s="212" t="s">
        <v>128</v>
      </c>
      <c r="N35" s="139">
        <v>74188878</v>
      </c>
      <c r="O35" s="139">
        <v>74092381</v>
      </c>
      <c r="P35" s="139">
        <v>76005160</v>
      </c>
      <c r="Q35" s="199">
        <v>2.6</v>
      </c>
      <c r="R35" s="48"/>
      <c r="S35" s="48"/>
    </row>
    <row r="36" spans="1:19" ht="15" customHeight="1">
      <c r="A36" s="156"/>
      <c r="B36" s="402" t="s">
        <v>131</v>
      </c>
      <c r="C36" s="406"/>
      <c r="D36" s="139">
        <v>3042196</v>
      </c>
      <c r="E36" s="141">
        <v>3403291</v>
      </c>
      <c r="F36" s="139">
        <v>2693556</v>
      </c>
      <c r="G36" s="198">
        <v>0.5</v>
      </c>
      <c r="H36" s="199">
        <v>11.9</v>
      </c>
      <c r="I36" s="48"/>
      <c r="J36" s="428" t="s">
        <v>134</v>
      </c>
      <c r="K36" s="428"/>
      <c r="L36" s="429"/>
      <c r="M36" s="67" t="s">
        <v>128</v>
      </c>
      <c r="N36" s="215">
        <v>146562798</v>
      </c>
      <c r="O36" s="215">
        <v>142636788</v>
      </c>
      <c r="P36" s="215">
        <v>143875251</v>
      </c>
      <c r="Q36" s="216">
        <v>0.9</v>
      </c>
      <c r="R36" s="48"/>
      <c r="S36" s="48"/>
    </row>
    <row r="37" spans="1:19" ht="15" customHeight="1">
      <c r="A37" s="156"/>
      <c r="B37" s="402" t="s">
        <v>133</v>
      </c>
      <c r="C37" s="406"/>
      <c r="D37" s="139">
        <v>94986556</v>
      </c>
      <c r="E37" s="141">
        <v>92402483</v>
      </c>
      <c r="F37" s="139">
        <v>91058873</v>
      </c>
      <c r="G37" s="198">
        <v>16.3</v>
      </c>
      <c r="H37" s="199">
        <v>-2.7</v>
      </c>
      <c r="I37" s="114"/>
      <c r="J37" s="48" t="s">
        <v>104</v>
      </c>
      <c r="K37" s="48"/>
      <c r="L37" s="48"/>
      <c r="M37" s="48"/>
      <c r="N37" s="48"/>
      <c r="O37" s="48"/>
      <c r="P37" s="48"/>
      <c r="Q37" s="48"/>
      <c r="R37" s="48"/>
      <c r="S37" s="48"/>
    </row>
    <row r="38" spans="1:19" ht="15" customHeight="1">
      <c r="A38" s="156"/>
      <c r="B38" s="156"/>
      <c r="C38" s="205"/>
      <c r="D38" s="139"/>
      <c r="E38" s="139"/>
      <c r="F38" s="139"/>
      <c r="G38" s="56" t="s">
        <v>290</v>
      </c>
      <c r="H38" s="57"/>
      <c r="I38" s="114"/>
      <c r="J38" s="48"/>
      <c r="K38" s="48"/>
      <c r="L38" s="48"/>
      <c r="M38" s="48"/>
      <c r="N38" s="48"/>
      <c r="O38" s="48"/>
      <c r="P38" s="48"/>
      <c r="Q38" s="48"/>
      <c r="R38" s="48"/>
      <c r="S38" s="48"/>
    </row>
    <row r="39" spans="1:19" ht="15" customHeight="1">
      <c r="A39" s="402" t="s">
        <v>135</v>
      </c>
      <c r="B39" s="405"/>
      <c r="C39" s="406"/>
      <c r="D39" s="139">
        <v>7754859</v>
      </c>
      <c r="E39" s="139">
        <v>12129631</v>
      </c>
      <c r="F39" s="139">
        <v>8880385</v>
      </c>
      <c r="G39" s="61" t="s">
        <v>201</v>
      </c>
      <c r="H39" s="199">
        <v>-26.8</v>
      </c>
      <c r="I39" s="65"/>
      <c r="J39" s="48"/>
      <c r="K39" s="48"/>
      <c r="L39" s="48"/>
      <c r="M39" s="48"/>
      <c r="N39" s="48"/>
      <c r="O39" s="48"/>
      <c r="P39" s="48"/>
      <c r="Q39" s="48"/>
      <c r="R39" s="48"/>
      <c r="S39" s="48"/>
    </row>
    <row r="40" spans="1:19" ht="15" customHeight="1">
      <c r="A40" s="93"/>
      <c r="B40" s="93"/>
      <c r="C40" s="217"/>
      <c r="D40" s="139" t="s">
        <v>290</v>
      </c>
      <c r="E40" s="139" t="s">
        <v>290</v>
      </c>
      <c r="F40" s="139"/>
      <c r="G40" s="111" t="s">
        <v>290</v>
      </c>
      <c r="H40" s="199" t="s">
        <v>290</v>
      </c>
      <c r="I40" s="65"/>
      <c r="J40" s="48"/>
      <c r="K40" s="48"/>
      <c r="L40" s="48"/>
      <c r="M40" s="48"/>
      <c r="N40" s="48"/>
      <c r="O40" s="48"/>
      <c r="P40" s="48"/>
      <c r="Q40" s="48"/>
      <c r="R40" s="48"/>
      <c r="S40" s="48"/>
    </row>
    <row r="41" spans="1:19" ht="15" customHeight="1">
      <c r="A41" s="402" t="s">
        <v>12</v>
      </c>
      <c r="B41" s="405"/>
      <c r="C41" s="406"/>
      <c r="D41" s="139">
        <v>6964792</v>
      </c>
      <c r="E41" s="139">
        <v>11392203</v>
      </c>
      <c r="F41" s="139">
        <v>8137145</v>
      </c>
      <c r="G41" s="61" t="s">
        <v>201</v>
      </c>
      <c r="H41" s="199">
        <v>-28.6</v>
      </c>
      <c r="I41" s="114"/>
      <c r="J41" s="114"/>
      <c r="K41" s="114"/>
      <c r="L41" s="114"/>
      <c r="M41" s="65"/>
      <c r="N41" s="65"/>
      <c r="O41" s="65"/>
      <c r="P41" s="65"/>
      <c r="Q41" s="65"/>
      <c r="R41" s="65"/>
      <c r="S41" s="48"/>
    </row>
    <row r="42" spans="1:19" ht="15" customHeight="1">
      <c r="A42" s="93"/>
      <c r="B42" s="93"/>
      <c r="C42" s="217"/>
      <c r="D42" s="139" t="s">
        <v>290</v>
      </c>
      <c r="E42" s="139" t="s">
        <v>290</v>
      </c>
      <c r="F42" s="139"/>
      <c r="G42" s="111" t="s">
        <v>455</v>
      </c>
      <c r="H42" s="199" t="s">
        <v>290</v>
      </c>
      <c r="I42" s="114"/>
      <c r="J42" s="48"/>
      <c r="K42" s="48"/>
      <c r="L42" s="48"/>
      <c r="M42" s="48"/>
      <c r="N42" s="48"/>
      <c r="O42" s="48"/>
      <c r="P42" s="48"/>
      <c r="Q42" s="48"/>
      <c r="R42" s="48"/>
      <c r="S42" s="48"/>
    </row>
    <row r="43" spans="1:19" ht="15" customHeight="1">
      <c r="A43" s="428" t="s">
        <v>136</v>
      </c>
      <c r="B43" s="438"/>
      <c r="C43" s="439"/>
      <c r="D43" s="139">
        <v>790067</v>
      </c>
      <c r="E43" s="139">
        <v>737428</v>
      </c>
      <c r="F43" s="139">
        <v>743240</v>
      </c>
      <c r="G43" s="218" t="s">
        <v>201</v>
      </c>
      <c r="H43" s="199">
        <v>0.8</v>
      </c>
      <c r="I43" s="114"/>
      <c r="J43" s="426" t="s">
        <v>396</v>
      </c>
      <c r="K43" s="426"/>
      <c r="L43" s="426"/>
      <c r="M43" s="426"/>
      <c r="N43" s="426"/>
      <c r="O43" s="426"/>
      <c r="P43" s="426"/>
      <c r="Q43" s="426"/>
      <c r="R43" s="426"/>
      <c r="S43" s="48"/>
    </row>
    <row r="44" spans="1:19" ht="15" customHeight="1" thickBot="1">
      <c r="A44" s="114" t="s">
        <v>104</v>
      </c>
      <c r="B44" s="220"/>
      <c r="C44" s="220"/>
      <c r="D44" s="220"/>
      <c r="E44" s="220"/>
      <c r="F44" s="220"/>
      <c r="G44" s="220"/>
      <c r="H44" s="220"/>
      <c r="I44" s="114"/>
      <c r="J44" s="48"/>
      <c r="K44" s="140"/>
      <c r="L44" s="140"/>
      <c r="M44" s="140"/>
      <c r="N44" s="140"/>
      <c r="O44" s="140"/>
      <c r="P44" s="140"/>
      <c r="Q44" s="140"/>
      <c r="R44" s="219" t="s">
        <v>94</v>
      </c>
      <c r="S44" s="48"/>
    </row>
    <row r="45" spans="1:19" ht="15" customHeight="1">
      <c r="A45" s="48"/>
      <c r="B45" s="48"/>
      <c r="C45" s="48"/>
      <c r="D45" s="48"/>
      <c r="E45" s="48"/>
      <c r="F45" s="48"/>
      <c r="G45" s="48"/>
      <c r="H45" s="48"/>
      <c r="I45" s="114"/>
      <c r="J45" s="366" t="s">
        <v>23</v>
      </c>
      <c r="K45" s="366"/>
      <c r="L45" s="366"/>
      <c r="M45" s="427"/>
      <c r="N45" s="118" t="s">
        <v>456</v>
      </c>
      <c r="O45" s="192" t="s">
        <v>457</v>
      </c>
      <c r="P45" s="192" t="s">
        <v>463</v>
      </c>
      <c r="Q45" s="118" t="s">
        <v>331</v>
      </c>
      <c r="R45" s="340" t="s">
        <v>0</v>
      </c>
      <c r="S45" s="48"/>
    </row>
    <row r="46" spans="1:19" ht="15" customHeight="1">
      <c r="A46" s="48"/>
      <c r="B46" s="48"/>
      <c r="C46" s="48"/>
      <c r="D46" s="48"/>
      <c r="E46" s="48"/>
      <c r="F46" s="48"/>
      <c r="G46" s="48"/>
      <c r="H46" s="48"/>
      <c r="I46" s="114"/>
      <c r="J46" s="424" t="s">
        <v>155</v>
      </c>
      <c r="K46" s="424"/>
      <c r="L46" s="424"/>
      <c r="M46" s="425"/>
      <c r="N46" s="120"/>
      <c r="O46" s="120"/>
      <c r="P46" s="48"/>
      <c r="Q46" s="120"/>
      <c r="R46" s="335"/>
      <c r="S46" s="48"/>
    </row>
    <row r="47" spans="1:19" ht="15" customHeight="1">
      <c r="A47" s="48"/>
      <c r="B47" s="48"/>
      <c r="C47" s="48"/>
      <c r="D47" s="48"/>
      <c r="E47" s="48"/>
      <c r="F47" s="48"/>
      <c r="G47" s="48"/>
      <c r="H47" s="48"/>
      <c r="I47" s="114"/>
      <c r="J47" s="94"/>
      <c r="K47" s="402" t="s">
        <v>156</v>
      </c>
      <c r="L47" s="402"/>
      <c r="M47" s="403"/>
      <c r="N47" s="56">
        <v>720596936</v>
      </c>
      <c r="O47" s="56">
        <v>715621033</v>
      </c>
      <c r="P47" s="56">
        <v>715238565</v>
      </c>
      <c r="Q47" s="198">
        <v>55.2</v>
      </c>
      <c r="R47" s="214">
        <f>SUM((O47/P47)-1)*-100</f>
        <v>-0.053474185917257167</v>
      </c>
      <c r="S47" s="48"/>
    </row>
    <row r="48" spans="1:19" ht="15" customHeight="1">
      <c r="A48" s="48"/>
      <c r="B48" s="48"/>
      <c r="C48" s="48"/>
      <c r="D48" s="48"/>
      <c r="E48" s="48"/>
      <c r="F48" s="48"/>
      <c r="G48" s="48"/>
      <c r="H48" s="48"/>
      <c r="I48" s="114"/>
      <c r="J48" s="156"/>
      <c r="K48" s="197"/>
      <c r="L48" s="402" t="s">
        <v>157</v>
      </c>
      <c r="M48" s="403"/>
      <c r="N48" s="139">
        <v>443914197</v>
      </c>
      <c r="O48" s="139">
        <v>440496878</v>
      </c>
      <c r="P48" s="139">
        <v>439186078</v>
      </c>
      <c r="Q48" s="198">
        <v>33.9</v>
      </c>
      <c r="R48" s="214">
        <f aca="true" t="shared" si="0" ref="R48:R58">SUM((O48/P48)-1)*-100</f>
        <v>-0.29846119120378045</v>
      </c>
      <c r="S48" s="48"/>
    </row>
    <row r="49" spans="1:19" ht="15" customHeight="1">
      <c r="A49" s="48"/>
      <c r="B49" s="48"/>
      <c r="C49" s="48"/>
      <c r="D49" s="48"/>
      <c r="E49" s="48"/>
      <c r="F49" s="48"/>
      <c r="G49" s="48"/>
      <c r="H49" s="48"/>
      <c r="I49" s="114"/>
      <c r="J49" s="156"/>
      <c r="K49" s="197"/>
      <c r="L49" s="402" t="s">
        <v>158</v>
      </c>
      <c r="M49" s="403"/>
      <c r="N49" s="139">
        <v>72439033</v>
      </c>
      <c r="O49" s="139">
        <v>71091868</v>
      </c>
      <c r="P49" s="139">
        <v>70867980</v>
      </c>
      <c r="Q49" s="198">
        <v>5.5</v>
      </c>
      <c r="R49" s="214">
        <f t="shared" si="0"/>
        <v>-0.31592264941091575</v>
      </c>
      <c r="S49" s="48"/>
    </row>
    <row r="50" spans="1:19" ht="15" customHeight="1">
      <c r="A50" s="48"/>
      <c r="B50" s="48"/>
      <c r="C50" s="48"/>
      <c r="D50" s="48"/>
      <c r="E50" s="48"/>
      <c r="F50" s="48"/>
      <c r="G50" s="48"/>
      <c r="H50" s="48"/>
      <c r="I50" s="114"/>
      <c r="J50" s="156"/>
      <c r="K50" s="197"/>
      <c r="L50" s="402" t="s">
        <v>159</v>
      </c>
      <c r="M50" s="403"/>
      <c r="N50" s="139">
        <v>38186395</v>
      </c>
      <c r="O50" s="139">
        <v>37537988</v>
      </c>
      <c r="P50" s="139">
        <v>37050617</v>
      </c>
      <c r="Q50" s="198">
        <v>2.9</v>
      </c>
      <c r="R50" s="214">
        <f t="shared" si="0"/>
        <v>-1.315419389642014</v>
      </c>
      <c r="S50" s="48"/>
    </row>
    <row r="51" spans="1:19" ht="15" customHeight="1">
      <c r="A51" s="48"/>
      <c r="B51" s="48"/>
      <c r="C51" s="48"/>
      <c r="D51" s="48"/>
      <c r="E51" s="48"/>
      <c r="F51" s="48"/>
      <c r="G51" s="48"/>
      <c r="H51" s="48"/>
      <c r="I51" s="114"/>
      <c r="J51" s="156"/>
      <c r="K51" s="197"/>
      <c r="L51" s="402" t="s">
        <v>160</v>
      </c>
      <c r="M51" s="403"/>
      <c r="N51" s="139">
        <v>7704688</v>
      </c>
      <c r="O51" s="139">
        <v>7361562</v>
      </c>
      <c r="P51" s="139">
        <v>7030207</v>
      </c>
      <c r="Q51" s="198">
        <v>0.5</v>
      </c>
      <c r="R51" s="214">
        <f t="shared" si="0"/>
        <v>-4.713303605427255</v>
      </c>
      <c r="S51" s="48"/>
    </row>
    <row r="52" spans="1:19" ht="15" customHeight="1">
      <c r="A52" s="48"/>
      <c r="B52" s="48"/>
      <c r="C52" s="48"/>
      <c r="D52" s="48"/>
      <c r="E52" s="48"/>
      <c r="F52" s="48"/>
      <c r="G52" s="48"/>
      <c r="H52" s="48"/>
      <c r="I52" s="114"/>
      <c r="J52" s="156"/>
      <c r="K52" s="197"/>
      <c r="L52" s="402" t="s">
        <v>161</v>
      </c>
      <c r="M52" s="403"/>
      <c r="N52" s="139">
        <v>158352623</v>
      </c>
      <c r="O52" s="139">
        <v>159132737</v>
      </c>
      <c r="P52" s="139">
        <v>161103683</v>
      </c>
      <c r="Q52" s="198">
        <v>13.1</v>
      </c>
      <c r="R52" s="214">
        <f t="shared" si="0"/>
        <v>1.223402198694612</v>
      </c>
      <c r="S52" s="48"/>
    </row>
    <row r="53" spans="1:19" ht="15" customHeight="1">
      <c r="A53" s="341" t="s">
        <v>397</v>
      </c>
      <c r="B53" s="341"/>
      <c r="C53" s="341"/>
      <c r="D53" s="341"/>
      <c r="E53" s="341"/>
      <c r="F53" s="341"/>
      <c r="G53" s="341"/>
      <c r="H53" s="341"/>
      <c r="I53" s="114"/>
      <c r="J53" s="156"/>
      <c r="K53" s="402" t="s">
        <v>13</v>
      </c>
      <c r="L53" s="402"/>
      <c r="M53" s="403"/>
      <c r="N53" s="56">
        <v>5259893</v>
      </c>
      <c r="O53" s="56">
        <v>5013752</v>
      </c>
      <c r="P53" s="56">
        <v>4963035</v>
      </c>
      <c r="Q53" s="198">
        <v>0.4</v>
      </c>
      <c r="R53" s="214">
        <f t="shared" si="0"/>
        <v>-1.0218948687647833</v>
      </c>
      <c r="S53" s="48"/>
    </row>
    <row r="54" spans="1:19" ht="15" customHeight="1">
      <c r="A54" s="423" t="s">
        <v>24</v>
      </c>
      <c r="B54" s="423"/>
      <c r="C54" s="423"/>
      <c r="D54" s="423"/>
      <c r="E54" s="423"/>
      <c r="F54" s="423"/>
      <c r="G54" s="423"/>
      <c r="H54" s="423"/>
      <c r="I54" s="114"/>
      <c r="J54" s="156"/>
      <c r="K54" s="197"/>
      <c r="L54" s="402" t="s">
        <v>157</v>
      </c>
      <c r="M54" s="403"/>
      <c r="N54" s="139">
        <v>4823103</v>
      </c>
      <c r="O54" s="139">
        <v>4711103</v>
      </c>
      <c r="P54" s="139">
        <v>4670437</v>
      </c>
      <c r="Q54" s="198">
        <v>0.4</v>
      </c>
      <c r="R54" s="214">
        <f t="shared" si="0"/>
        <v>-0.8707108135705521</v>
      </c>
      <c r="S54" s="48"/>
    </row>
    <row r="55" spans="1:19" ht="15" customHeight="1" thickBot="1">
      <c r="A55" s="48"/>
      <c r="B55" s="65"/>
      <c r="C55" s="65"/>
      <c r="D55" s="65"/>
      <c r="E55" s="65"/>
      <c r="F55" s="65"/>
      <c r="G55" s="65"/>
      <c r="H55" s="66" t="s">
        <v>25</v>
      </c>
      <c r="I55" s="114"/>
      <c r="J55" s="156"/>
      <c r="K55" s="197"/>
      <c r="L55" s="402" t="s">
        <v>158</v>
      </c>
      <c r="M55" s="403"/>
      <c r="N55" s="139">
        <v>373998</v>
      </c>
      <c r="O55" s="139">
        <v>267641</v>
      </c>
      <c r="P55" s="139">
        <v>262467</v>
      </c>
      <c r="Q55" s="198">
        <v>0</v>
      </c>
      <c r="R55" s="214">
        <f t="shared" si="0"/>
        <v>-1.9712954390456616</v>
      </c>
      <c r="S55" s="48"/>
    </row>
    <row r="56" spans="1:19" ht="15" customHeight="1">
      <c r="A56" s="384" t="s">
        <v>307</v>
      </c>
      <c r="B56" s="365"/>
      <c r="C56" s="349" t="s">
        <v>162</v>
      </c>
      <c r="D56" s="384"/>
      <c r="E56" s="347"/>
      <c r="F56" s="349" t="s">
        <v>163</v>
      </c>
      <c r="G56" s="384"/>
      <c r="H56" s="384"/>
      <c r="I56" s="114"/>
      <c r="J56" s="156"/>
      <c r="K56" s="197"/>
      <c r="L56" s="402" t="s">
        <v>161</v>
      </c>
      <c r="M56" s="403"/>
      <c r="N56" s="139">
        <v>62792</v>
      </c>
      <c r="O56" s="139">
        <v>35008</v>
      </c>
      <c r="P56" s="139">
        <v>30131</v>
      </c>
      <c r="Q56" s="198">
        <v>0</v>
      </c>
      <c r="R56" s="214">
        <f t="shared" si="0"/>
        <v>-16.185987853041727</v>
      </c>
      <c r="S56" s="48"/>
    </row>
    <row r="57" spans="1:19" ht="15" customHeight="1">
      <c r="A57" s="372"/>
      <c r="B57" s="348"/>
      <c r="C57" s="123" t="s">
        <v>456</v>
      </c>
      <c r="D57" s="196" t="s">
        <v>457</v>
      </c>
      <c r="E57" s="196" t="s">
        <v>459</v>
      </c>
      <c r="F57" s="196" t="s">
        <v>456</v>
      </c>
      <c r="G57" s="121" t="s">
        <v>457</v>
      </c>
      <c r="H57" s="121" t="s">
        <v>459</v>
      </c>
      <c r="I57" s="114"/>
      <c r="J57" s="156"/>
      <c r="K57" s="402" t="s">
        <v>164</v>
      </c>
      <c r="L57" s="402"/>
      <c r="M57" s="403"/>
      <c r="N57" s="139">
        <v>478562355</v>
      </c>
      <c r="O57" s="139">
        <v>477671394</v>
      </c>
      <c r="P57" s="139">
        <v>469669311</v>
      </c>
      <c r="Q57" s="198">
        <v>35.9</v>
      </c>
      <c r="R57" s="214">
        <f t="shared" si="0"/>
        <v>-1.7037696124880597</v>
      </c>
      <c r="S57" s="48"/>
    </row>
    <row r="58" spans="1:19" ht="15" customHeight="1">
      <c r="A58" s="419" t="s">
        <v>166</v>
      </c>
      <c r="B58" s="420"/>
      <c r="C58" s="139">
        <v>6083160</v>
      </c>
      <c r="D58" s="139">
        <v>6201707</v>
      </c>
      <c r="E58" s="139">
        <v>5520567</v>
      </c>
      <c r="F58" s="139">
        <v>4693753</v>
      </c>
      <c r="G58" s="139">
        <v>4870041</v>
      </c>
      <c r="H58" s="139">
        <v>4285066</v>
      </c>
      <c r="I58" s="114"/>
      <c r="J58" s="412" t="s">
        <v>165</v>
      </c>
      <c r="K58" s="412"/>
      <c r="L58" s="412"/>
      <c r="M58" s="422"/>
      <c r="N58" s="19">
        <v>1204419184</v>
      </c>
      <c r="O58" s="19">
        <v>1198306179</v>
      </c>
      <c r="P58" s="19">
        <v>1189870911</v>
      </c>
      <c r="Q58" s="207">
        <v>91.9</v>
      </c>
      <c r="R58" s="214">
        <f t="shared" si="0"/>
        <v>-0.7089229530715002</v>
      </c>
      <c r="S58" s="48"/>
    </row>
    <row r="59" spans="1:240" s="4" customFormat="1" ht="15" customHeight="1">
      <c r="A59" s="402" t="s">
        <v>168</v>
      </c>
      <c r="B59" s="403"/>
      <c r="C59" s="139">
        <v>642</v>
      </c>
      <c r="D59" s="139">
        <v>336</v>
      </c>
      <c r="E59" s="139">
        <v>6318</v>
      </c>
      <c r="F59" s="139">
        <v>642</v>
      </c>
      <c r="G59" s="139">
        <v>336</v>
      </c>
      <c r="H59" s="139">
        <v>6318</v>
      </c>
      <c r="I59" s="114"/>
      <c r="J59" s="404" t="s">
        <v>167</v>
      </c>
      <c r="K59" s="404"/>
      <c r="L59" s="404"/>
      <c r="M59" s="421"/>
      <c r="N59" s="94"/>
      <c r="O59" s="94"/>
      <c r="P59" s="94"/>
      <c r="Q59" s="198"/>
      <c r="R59" s="3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row>
    <row r="60" spans="1:25" ht="15" customHeight="1">
      <c r="A60" s="402" t="s">
        <v>314</v>
      </c>
      <c r="B60" s="403"/>
      <c r="C60" s="139">
        <v>134449</v>
      </c>
      <c r="D60" s="139">
        <v>147769</v>
      </c>
      <c r="E60" s="139">
        <v>160437</v>
      </c>
      <c r="F60" s="139">
        <v>109191</v>
      </c>
      <c r="G60" s="139">
        <v>108403</v>
      </c>
      <c r="H60" s="139">
        <v>112866</v>
      </c>
      <c r="I60" s="114"/>
      <c r="J60" s="94"/>
      <c r="K60" s="402" t="s">
        <v>315</v>
      </c>
      <c r="L60" s="402"/>
      <c r="M60" s="403"/>
      <c r="N60" s="139">
        <v>658332</v>
      </c>
      <c r="O60" s="139">
        <v>678332</v>
      </c>
      <c r="P60" s="139">
        <v>694332</v>
      </c>
      <c r="Q60" s="198">
        <v>0.1</v>
      </c>
      <c r="R60" s="214">
        <f aca="true" t="shared" si="1" ref="R60:R71">SUM((O60/P60)-1)*-100</f>
        <v>2.3043731240962484</v>
      </c>
      <c r="S60" s="156"/>
      <c r="T60" s="32"/>
      <c r="U60" s="32"/>
      <c r="V60" s="32"/>
      <c r="W60" s="32"/>
      <c r="X60" s="32"/>
      <c r="Y60" s="32"/>
    </row>
    <row r="61" spans="1:19" ht="15" customHeight="1">
      <c r="A61" s="402" t="s">
        <v>169</v>
      </c>
      <c r="B61" s="403"/>
      <c r="C61" s="139">
        <v>3048717</v>
      </c>
      <c r="D61" s="139">
        <v>2717409</v>
      </c>
      <c r="E61" s="139">
        <v>3437713</v>
      </c>
      <c r="F61" s="139">
        <v>3037616</v>
      </c>
      <c r="G61" s="139">
        <v>2716599</v>
      </c>
      <c r="H61" s="139">
        <v>2859806</v>
      </c>
      <c r="I61" s="114"/>
      <c r="J61" s="94"/>
      <c r="K61" s="402" t="s">
        <v>169</v>
      </c>
      <c r="L61" s="402"/>
      <c r="M61" s="403"/>
      <c r="N61" s="139">
        <v>7588362</v>
      </c>
      <c r="O61" s="139">
        <v>7117846</v>
      </c>
      <c r="P61" s="139">
        <v>6769512</v>
      </c>
      <c r="Q61" s="198">
        <v>0.5</v>
      </c>
      <c r="R61" s="214">
        <f t="shared" si="1"/>
        <v>-5.145629404305652</v>
      </c>
      <c r="S61" s="48"/>
    </row>
    <row r="62" spans="1:19" ht="15" customHeight="1">
      <c r="A62" s="402" t="s">
        <v>171</v>
      </c>
      <c r="B62" s="403"/>
      <c r="C62" s="139">
        <v>950735</v>
      </c>
      <c r="D62" s="139">
        <v>843649</v>
      </c>
      <c r="E62" s="139">
        <v>659321</v>
      </c>
      <c r="F62" s="139">
        <v>659547</v>
      </c>
      <c r="G62" s="139">
        <v>596673</v>
      </c>
      <c r="H62" s="139">
        <v>470576</v>
      </c>
      <c r="I62" s="114"/>
      <c r="J62" s="94"/>
      <c r="K62" s="402" t="s">
        <v>170</v>
      </c>
      <c r="L62" s="402"/>
      <c r="M62" s="403"/>
      <c r="N62" s="139">
        <v>14195255</v>
      </c>
      <c r="O62" s="139">
        <v>13943209</v>
      </c>
      <c r="P62" s="139">
        <v>13745264</v>
      </c>
      <c r="Q62" s="198">
        <v>1</v>
      </c>
      <c r="R62" s="214">
        <f t="shared" si="1"/>
        <v>-1.4400960214369096</v>
      </c>
      <c r="S62" s="48"/>
    </row>
    <row r="63" spans="1:19" ht="15" customHeight="1">
      <c r="A63" s="402" t="s">
        <v>26</v>
      </c>
      <c r="B63" s="403"/>
      <c r="C63" s="139">
        <v>59230</v>
      </c>
      <c r="D63" s="139">
        <v>63993</v>
      </c>
      <c r="E63" s="139">
        <v>75418</v>
      </c>
      <c r="F63" s="139">
        <v>8167</v>
      </c>
      <c r="G63" s="139">
        <v>8167</v>
      </c>
      <c r="H63" s="139">
        <v>75418</v>
      </c>
      <c r="I63" s="114"/>
      <c r="J63" s="94"/>
      <c r="K63" s="402" t="s">
        <v>26</v>
      </c>
      <c r="L63" s="402"/>
      <c r="M63" s="403"/>
      <c r="N63" s="139">
        <v>69619</v>
      </c>
      <c r="O63" s="139">
        <v>66737</v>
      </c>
      <c r="P63" s="139">
        <v>0</v>
      </c>
      <c r="Q63" s="198">
        <v>0</v>
      </c>
      <c r="R63" s="338" t="s">
        <v>57</v>
      </c>
      <c r="S63" s="48"/>
    </row>
    <row r="64" spans="1:19" ht="15" customHeight="1">
      <c r="A64" s="402" t="s">
        <v>172</v>
      </c>
      <c r="B64" s="403"/>
      <c r="C64" s="139">
        <v>195925</v>
      </c>
      <c r="D64" s="139">
        <v>178362</v>
      </c>
      <c r="E64" s="139">
        <v>184552</v>
      </c>
      <c r="F64" s="139">
        <v>27259</v>
      </c>
      <c r="G64" s="139">
        <v>206</v>
      </c>
      <c r="H64" s="139">
        <v>128</v>
      </c>
      <c r="I64" s="114"/>
      <c r="J64" s="94"/>
      <c r="K64" s="402" t="s">
        <v>330</v>
      </c>
      <c r="L64" s="402"/>
      <c r="M64" s="403"/>
      <c r="N64" s="141">
        <v>155000</v>
      </c>
      <c r="O64" s="141">
        <v>873000</v>
      </c>
      <c r="P64" s="139">
        <v>873000</v>
      </c>
      <c r="Q64" s="198">
        <v>0.1</v>
      </c>
      <c r="R64" s="214">
        <f t="shared" si="1"/>
        <v>0</v>
      </c>
      <c r="S64" s="48"/>
    </row>
    <row r="65" spans="1:19" ht="15" customHeight="1">
      <c r="A65" s="402" t="s">
        <v>173</v>
      </c>
      <c r="B65" s="403"/>
      <c r="C65" s="139">
        <v>222650</v>
      </c>
      <c r="D65" s="139">
        <v>231150</v>
      </c>
      <c r="E65" s="139">
        <v>242379</v>
      </c>
      <c r="F65" s="139">
        <v>3408</v>
      </c>
      <c r="G65" s="139">
        <v>1006</v>
      </c>
      <c r="H65" s="139">
        <v>1090</v>
      </c>
      <c r="I65" s="114"/>
      <c r="J65" s="94"/>
      <c r="K65" s="402" t="s">
        <v>27</v>
      </c>
      <c r="L65" s="402"/>
      <c r="M65" s="403"/>
      <c r="N65" s="139">
        <v>9238226</v>
      </c>
      <c r="O65" s="139">
        <v>10429614</v>
      </c>
      <c r="P65" s="139">
        <v>10564399</v>
      </c>
      <c r="Q65" s="198">
        <v>0.8</v>
      </c>
      <c r="R65" s="214">
        <f t="shared" si="1"/>
        <v>1.2758416262013572</v>
      </c>
      <c r="S65" s="48"/>
    </row>
    <row r="66" spans="1:19" ht="15" customHeight="1">
      <c r="A66" s="402" t="s">
        <v>175</v>
      </c>
      <c r="B66" s="403"/>
      <c r="C66" s="139">
        <v>16313297</v>
      </c>
      <c r="D66" s="139">
        <v>17447592</v>
      </c>
      <c r="E66" s="139">
        <v>18455519</v>
      </c>
      <c r="F66" s="139">
        <v>16244814</v>
      </c>
      <c r="G66" s="139">
        <v>17377029</v>
      </c>
      <c r="H66" s="139">
        <v>18354900</v>
      </c>
      <c r="I66" s="114"/>
      <c r="J66" s="412" t="s">
        <v>165</v>
      </c>
      <c r="K66" s="413"/>
      <c r="L66" s="413"/>
      <c r="M66" s="414"/>
      <c r="N66" s="222">
        <v>31904794</v>
      </c>
      <c r="O66" s="222">
        <v>33108738</v>
      </c>
      <c r="P66" s="222">
        <v>32646507</v>
      </c>
      <c r="Q66" s="207">
        <v>2.5</v>
      </c>
      <c r="R66" s="214">
        <f t="shared" si="1"/>
        <v>-1.4158666346755</v>
      </c>
      <c r="S66" s="48"/>
    </row>
    <row r="67" spans="1:19" ht="15" customHeight="1">
      <c r="A67" s="402" t="s">
        <v>27</v>
      </c>
      <c r="B67" s="403"/>
      <c r="C67" s="139">
        <v>2066566</v>
      </c>
      <c r="D67" s="139">
        <v>2741554</v>
      </c>
      <c r="E67" s="139">
        <v>2033853</v>
      </c>
      <c r="F67" s="139">
        <v>2035111</v>
      </c>
      <c r="G67" s="139">
        <v>2725792</v>
      </c>
      <c r="H67" s="139">
        <v>2028821</v>
      </c>
      <c r="I67" s="114"/>
      <c r="J67" s="404" t="s">
        <v>174</v>
      </c>
      <c r="K67" s="405"/>
      <c r="L67" s="405"/>
      <c r="M67" s="406"/>
      <c r="N67" s="139"/>
      <c r="O67" s="139"/>
      <c r="P67" s="139"/>
      <c r="Q67" s="223" t="s">
        <v>290</v>
      </c>
      <c r="R67" s="337" t="s">
        <v>281</v>
      </c>
      <c r="S67" s="48"/>
    </row>
    <row r="68" spans="1:19" ht="15" customHeight="1">
      <c r="A68" s="402" t="s">
        <v>177</v>
      </c>
      <c r="B68" s="406"/>
      <c r="C68" s="139">
        <v>1574265</v>
      </c>
      <c r="D68" s="139">
        <v>1603753</v>
      </c>
      <c r="E68" s="139">
        <v>1651065</v>
      </c>
      <c r="F68" s="139">
        <v>296982</v>
      </c>
      <c r="G68" s="139">
        <v>272361</v>
      </c>
      <c r="H68" s="139">
        <v>243729</v>
      </c>
      <c r="I68" s="48"/>
      <c r="J68" s="48"/>
      <c r="K68" s="402" t="s">
        <v>176</v>
      </c>
      <c r="L68" s="410"/>
      <c r="M68" s="411"/>
      <c r="N68" s="139">
        <v>45573594</v>
      </c>
      <c r="O68" s="139">
        <v>43540596</v>
      </c>
      <c r="P68" s="139">
        <v>42882174</v>
      </c>
      <c r="Q68" s="198">
        <v>3.3</v>
      </c>
      <c r="R68" s="214">
        <f t="shared" si="1"/>
        <v>-1.5354212218811503</v>
      </c>
      <c r="S68" s="48"/>
    </row>
    <row r="69" spans="1:19" ht="15" customHeight="1">
      <c r="A69" s="402" t="s">
        <v>28</v>
      </c>
      <c r="B69" s="406"/>
      <c r="C69" s="139">
        <v>161748203</v>
      </c>
      <c r="D69" s="139">
        <v>176857558</v>
      </c>
      <c r="E69" s="139">
        <v>210297716</v>
      </c>
      <c r="F69" s="139">
        <v>161748203</v>
      </c>
      <c r="G69" s="139">
        <v>176857558</v>
      </c>
      <c r="H69" s="139">
        <v>210297716</v>
      </c>
      <c r="I69" s="48"/>
      <c r="J69" s="48"/>
      <c r="K69" s="402" t="s">
        <v>178</v>
      </c>
      <c r="L69" s="410"/>
      <c r="M69" s="411"/>
      <c r="N69" s="139">
        <v>28102895</v>
      </c>
      <c r="O69" s="139">
        <v>28915186</v>
      </c>
      <c r="P69" s="139">
        <v>28791937</v>
      </c>
      <c r="Q69" s="198">
        <v>2.3</v>
      </c>
      <c r="R69" s="214">
        <f t="shared" si="1"/>
        <v>-0.42806776077621844</v>
      </c>
      <c r="S69" s="48"/>
    </row>
    <row r="70" spans="1:19" ht="15" customHeight="1">
      <c r="A70" s="416" t="s">
        <v>14</v>
      </c>
      <c r="B70" s="417"/>
      <c r="C70" s="203">
        <v>192397839</v>
      </c>
      <c r="D70" s="203">
        <v>209034832</v>
      </c>
      <c r="E70" s="203">
        <f>SUM(E58:E69)</f>
        <v>242724858</v>
      </c>
      <c r="F70" s="203">
        <v>188864693</v>
      </c>
      <c r="G70" s="203">
        <v>205534171</v>
      </c>
      <c r="H70" s="203">
        <f>SUM(H58:H69)</f>
        <v>238736434</v>
      </c>
      <c r="I70" s="48"/>
      <c r="J70" s="416" t="s">
        <v>165</v>
      </c>
      <c r="K70" s="418"/>
      <c r="L70" s="418"/>
      <c r="M70" s="417"/>
      <c r="N70" s="224">
        <v>73676489</v>
      </c>
      <c r="O70" s="224">
        <v>72455782</v>
      </c>
      <c r="P70" s="224">
        <v>71674111</v>
      </c>
      <c r="Q70" s="207">
        <v>5.6</v>
      </c>
      <c r="R70" s="214">
        <f t="shared" si="1"/>
        <v>-1.0905904364826968</v>
      </c>
      <c r="S70" s="48"/>
    </row>
    <row r="71" spans="1:19" ht="15" customHeight="1">
      <c r="A71" s="114" t="s">
        <v>104</v>
      </c>
      <c r="B71" s="114"/>
      <c r="C71" s="114"/>
      <c r="D71" s="114"/>
      <c r="E71" s="114"/>
      <c r="F71" s="114"/>
      <c r="G71" s="114"/>
      <c r="H71" s="114"/>
      <c r="I71" s="48"/>
      <c r="J71" s="407" t="s">
        <v>294</v>
      </c>
      <c r="K71" s="408"/>
      <c r="L71" s="408"/>
      <c r="M71" s="409"/>
      <c r="N71" s="225">
        <v>1310000467</v>
      </c>
      <c r="O71" s="225">
        <v>1303870699</v>
      </c>
      <c r="P71" s="225">
        <v>1294191529</v>
      </c>
      <c r="Q71" s="226">
        <v>100</v>
      </c>
      <c r="R71" s="339">
        <f t="shared" si="1"/>
        <v>-0.7478931659735899</v>
      </c>
      <c r="S71" s="48"/>
    </row>
    <row r="72" spans="1:19" ht="15" customHeight="1">
      <c r="A72" s="48"/>
      <c r="B72" s="48"/>
      <c r="C72" s="48"/>
      <c r="D72" s="48"/>
      <c r="E72" s="48"/>
      <c r="F72" s="48"/>
      <c r="G72" s="48"/>
      <c r="H72" s="48"/>
      <c r="I72" s="48"/>
      <c r="J72" s="48" t="s">
        <v>104</v>
      </c>
      <c r="K72" s="48"/>
      <c r="L72" s="48"/>
      <c r="M72" s="94"/>
      <c r="N72" s="193"/>
      <c r="O72" s="193"/>
      <c r="P72" s="193"/>
      <c r="Q72" s="194"/>
      <c r="R72" s="227"/>
      <c r="S72" s="48"/>
    </row>
    <row r="73" spans="1:19" ht="15" customHeight="1">
      <c r="A73" s="48"/>
      <c r="B73" s="48"/>
      <c r="C73" s="48"/>
      <c r="D73" s="48"/>
      <c r="E73" s="139"/>
      <c r="F73" s="48"/>
      <c r="G73" s="48"/>
      <c r="H73" s="139"/>
      <c r="I73" s="48"/>
      <c r="J73" s="48"/>
      <c r="K73" s="48"/>
      <c r="L73" s="48"/>
      <c r="M73" s="48"/>
      <c r="N73" s="48"/>
      <c r="O73" s="48"/>
      <c r="P73" s="48"/>
      <c r="Q73" s="48"/>
      <c r="R73" s="48"/>
      <c r="S73" s="48"/>
    </row>
    <row r="74" spans="1:19" ht="15" customHeight="1">
      <c r="A74" s="402" t="s">
        <v>293</v>
      </c>
      <c r="B74" s="402"/>
      <c r="C74" s="69" t="s">
        <v>154</v>
      </c>
      <c r="D74" s="139" t="s">
        <v>154</v>
      </c>
      <c r="E74" s="139" t="s">
        <v>154</v>
      </c>
      <c r="F74" s="139" t="s">
        <v>154</v>
      </c>
      <c r="G74" s="139" t="s">
        <v>154</v>
      </c>
      <c r="H74" s="139" t="s">
        <v>154</v>
      </c>
      <c r="I74" s="48"/>
      <c r="J74" s="48"/>
      <c r="K74" s="48"/>
      <c r="L74" s="48"/>
      <c r="M74" s="94"/>
      <c r="N74" s="48"/>
      <c r="O74" s="48"/>
      <c r="P74" s="48"/>
      <c r="Q74" s="48"/>
      <c r="R74" s="48"/>
      <c r="S74" s="48"/>
    </row>
    <row r="75" spans="1:19" ht="15" customHeight="1">
      <c r="A75" s="52"/>
      <c r="B75" s="52"/>
      <c r="C75" s="52"/>
      <c r="D75" s="52"/>
      <c r="E75" s="52"/>
      <c r="F75" s="52"/>
      <c r="G75" s="52"/>
      <c r="H75" s="52"/>
      <c r="I75" s="48"/>
      <c r="J75" s="48"/>
      <c r="K75" s="48"/>
      <c r="L75" s="48"/>
      <c r="M75" s="94"/>
      <c r="N75" s="48"/>
      <c r="O75" s="48"/>
      <c r="P75" s="204"/>
      <c r="Q75" s="48"/>
      <c r="R75" s="48"/>
      <c r="S75" s="48"/>
    </row>
    <row r="76" spans="9:18" ht="14.25">
      <c r="I76" s="52"/>
      <c r="J76" s="52"/>
      <c r="K76" s="415"/>
      <c r="L76" s="415"/>
      <c r="M76" s="415"/>
      <c r="N76" s="53"/>
      <c r="O76" s="53"/>
      <c r="P76" s="53"/>
      <c r="Q76" s="52"/>
      <c r="R76" s="52"/>
    </row>
    <row r="77" ht="14.25">
      <c r="M77" s="4"/>
    </row>
    <row r="78" ht="14.25">
      <c r="P78" s="37"/>
    </row>
  </sheetData>
  <sheetProtection/>
  <mergeCells count="111">
    <mergeCell ref="B36:C36"/>
    <mergeCell ref="B37:C37"/>
    <mergeCell ref="A39:C39"/>
    <mergeCell ref="A41:C41"/>
    <mergeCell ref="A43:C43"/>
    <mergeCell ref="A68:B68"/>
    <mergeCell ref="B16:C16"/>
    <mergeCell ref="B17:C17"/>
    <mergeCell ref="J23:L23"/>
    <mergeCell ref="B24:C24"/>
    <mergeCell ref="J24:L24"/>
    <mergeCell ref="B20:C20"/>
    <mergeCell ref="B21:C21"/>
    <mergeCell ref="A23:C23"/>
    <mergeCell ref="J21:Q21"/>
    <mergeCell ref="A6:C6"/>
    <mergeCell ref="B14:C14"/>
    <mergeCell ref="B15:C15"/>
    <mergeCell ref="B11:C11"/>
    <mergeCell ref="B12:C12"/>
    <mergeCell ref="B8:C8"/>
    <mergeCell ref="A2:H2"/>
    <mergeCell ref="J2:R2"/>
    <mergeCell ref="A3:H3"/>
    <mergeCell ref="J3:R3"/>
    <mergeCell ref="A5:C5"/>
    <mergeCell ref="B7:C7"/>
    <mergeCell ref="J7:L7"/>
    <mergeCell ref="J5:L6"/>
    <mergeCell ref="M5:O5"/>
    <mergeCell ref="P5:R5"/>
    <mergeCell ref="J8:L8"/>
    <mergeCell ref="B9:C9"/>
    <mergeCell ref="J9:L9"/>
    <mergeCell ref="J10:L10"/>
    <mergeCell ref="J11:L11"/>
    <mergeCell ref="B19:C19"/>
    <mergeCell ref="B18:C18"/>
    <mergeCell ref="B10:C10"/>
    <mergeCell ref="B13:C13"/>
    <mergeCell ref="J14:L14"/>
    <mergeCell ref="J25:L25"/>
    <mergeCell ref="B26:C26"/>
    <mergeCell ref="J27:L27"/>
    <mergeCell ref="B25:C25"/>
    <mergeCell ref="B27:C27"/>
    <mergeCell ref="J28:L28"/>
    <mergeCell ref="B29:C29"/>
    <mergeCell ref="J29:L29"/>
    <mergeCell ref="B28:C28"/>
    <mergeCell ref="J26:L26"/>
    <mergeCell ref="B32:C32"/>
    <mergeCell ref="J33:L33"/>
    <mergeCell ref="B33:C33"/>
    <mergeCell ref="J34:L34"/>
    <mergeCell ref="B30:C30"/>
    <mergeCell ref="J30:L30"/>
    <mergeCell ref="J31:L31"/>
    <mergeCell ref="B31:C31"/>
    <mergeCell ref="J32:L32"/>
    <mergeCell ref="B34:C34"/>
    <mergeCell ref="J35:L35"/>
    <mergeCell ref="L51:M51"/>
    <mergeCell ref="L52:M52"/>
    <mergeCell ref="L49:M49"/>
    <mergeCell ref="L50:M50"/>
    <mergeCell ref="J43:R43"/>
    <mergeCell ref="J45:M45"/>
    <mergeCell ref="J36:L36"/>
    <mergeCell ref="B35:C35"/>
    <mergeCell ref="A53:H53"/>
    <mergeCell ref="J46:M46"/>
    <mergeCell ref="K47:M47"/>
    <mergeCell ref="L48:M48"/>
    <mergeCell ref="K63:M63"/>
    <mergeCell ref="A62:B62"/>
    <mergeCell ref="K53:M53"/>
    <mergeCell ref="L55:M55"/>
    <mergeCell ref="K57:M57"/>
    <mergeCell ref="J58:M58"/>
    <mergeCell ref="A56:B57"/>
    <mergeCell ref="C56:E56"/>
    <mergeCell ref="F56:H56"/>
    <mergeCell ref="L56:M56"/>
    <mergeCell ref="A54:H54"/>
    <mergeCell ref="L54:M54"/>
    <mergeCell ref="K60:M60"/>
    <mergeCell ref="A58:B58"/>
    <mergeCell ref="K61:M61"/>
    <mergeCell ref="A59:B59"/>
    <mergeCell ref="J59:M59"/>
    <mergeCell ref="K64:M64"/>
    <mergeCell ref="K62:M62"/>
    <mergeCell ref="A60:B60"/>
    <mergeCell ref="A63:B63"/>
    <mergeCell ref="A61:B61"/>
    <mergeCell ref="K76:M76"/>
    <mergeCell ref="A69:B69"/>
    <mergeCell ref="A70:B70"/>
    <mergeCell ref="J70:M70"/>
    <mergeCell ref="A74:B74"/>
    <mergeCell ref="A66:B66"/>
    <mergeCell ref="K68:M68"/>
    <mergeCell ref="K65:M65"/>
    <mergeCell ref="J67:M67"/>
    <mergeCell ref="J71:M71"/>
    <mergeCell ref="K69:M69"/>
    <mergeCell ref="A64:B64"/>
    <mergeCell ref="A65:B65"/>
    <mergeCell ref="A67:B67"/>
    <mergeCell ref="J66:M66"/>
  </mergeCells>
  <printOptions horizontalCentered="1" verticalCentered="1"/>
  <pageMargins left="0.3937007874015748" right="0.1968503937007874" top="0.3937007874015748" bottom="0.3937007874015748" header="0" footer="0"/>
  <pageSetup fitToHeight="1" fitToWidth="1" horizontalDpi="600" verticalDpi="600" orientation="landscape" paperSize="8" scale="72" r:id="rId1"/>
</worksheet>
</file>

<file path=xl/worksheets/sheet4.xml><?xml version="1.0" encoding="utf-8"?>
<worksheet xmlns="http://schemas.openxmlformats.org/spreadsheetml/2006/main" xmlns:r="http://schemas.openxmlformats.org/officeDocument/2006/relationships">
  <dimension ref="A1:AH94"/>
  <sheetViews>
    <sheetView zoomScaleSheetLayoutView="100" zoomScalePageLayoutView="0" workbookViewId="0" topLeftCell="M38">
      <selection activeCell="X44" sqref="X44"/>
    </sheetView>
  </sheetViews>
  <sheetFormatPr defaultColWidth="10.59765625" defaultRowHeight="15"/>
  <cols>
    <col min="1" max="1" width="8.59765625" style="47" customWidth="1"/>
    <col min="2" max="2" width="2.09765625" style="47" customWidth="1"/>
    <col min="3" max="3" width="16.59765625" style="47" customWidth="1"/>
    <col min="4" max="6" width="14.3984375" style="47" customWidth="1"/>
    <col min="7" max="7" width="14.3984375" style="44" customWidth="1"/>
    <col min="8" max="10" width="14.3984375" style="47" customWidth="1"/>
    <col min="11" max="11" width="14.3984375" style="44" customWidth="1"/>
    <col min="12" max="14" width="14.3984375" style="47" customWidth="1"/>
    <col min="15" max="15" width="4.59765625" style="47" customWidth="1"/>
    <col min="16" max="16" width="10" style="44" customWidth="1"/>
    <col min="17" max="19" width="15" style="47" customWidth="1"/>
    <col min="20" max="20" width="15" style="44" customWidth="1"/>
    <col min="21" max="23" width="15" style="47" customWidth="1"/>
    <col min="24" max="24" width="15" style="44" customWidth="1"/>
    <col min="25" max="16384" width="10.59765625" style="47" customWidth="1"/>
  </cols>
  <sheetData>
    <row r="1" spans="1:28" s="45" customFormat="1" ht="19.5" customHeight="1">
      <c r="A1" s="228" t="s">
        <v>252</v>
      </c>
      <c r="B1" s="229"/>
      <c r="C1" s="230"/>
      <c r="D1" s="230"/>
      <c r="E1" s="230"/>
      <c r="F1" s="230"/>
      <c r="G1" s="63"/>
      <c r="H1" s="230"/>
      <c r="I1" s="230"/>
      <c r="J1" s="230"/>
      <c r="K1" s="63"/>
      <c r="L1" s="230"/>
      <c r="M1" s="230"/>
      <c r="N1" s="230"/>
      <c r="O1" s="230"/>
      <c r="P1" s="63"/>
      <c r="Q1" s="230"/>
      <c r="R1" s="230"/>
      <c r="S1" s="230"/>
      <c r="T1" s="63"/>
      <c r="U1" s="230"/>
      <c r="V1" s="230"/>
      <c r="W1" s="230"/>
      <c r="X1" s="64" t="s">
        <v>179</v>
      </c>
      <c r="Y1" s="230"/>
      <c r="Z1" s="230"/>
      <c r="AA1" s="230"/>
      <c r="AB1" s="230"/>
    </row>
    <row r="2" spans="1:28" s="46" customFormat="1" ht="19.5" customHeight="1">
      <c r="A2" s="459" t="s">
        <v>398</v>
      </c>
      <c r="B2" s="459"/>
      <c r="C2" s="459"/>
      <c r="D2" s="459"/>
      <c r="E2" s="459"/>
      <c r="F2" s="459"/>
      <c r="G2" s="459"/>
      <c r="H2" s="459"/>
      <c r="I2" s="459"/>
      <c r="J2" s="459"/>
      <c r="K2" s="459"/>
      <c r="L2" s="459"/>
      <c r="M2" s="459"/>
      <c r="N2" s="459"/>
      <c r="O2" s="459"/>
      <c r="P2" s="459"/>
      <c r="Q2" s="459"/>
      <c r="R2" s="459"/>
      <c r="S2" s="459"/>
      <c r="T2" s="459"/>
      <c r="U2" s="459"/>
      <c r="V2" s="459"/>
      <c r="W2" s="459"/>
      <c r="X2" s="459"/>
      <c r="Y2" s="231"/>
      <c r="Z2" s="231"/>
      <c r="AA2" s="231"/>
      <c r="AB2" s="231"/>
    </row>
    <row r="3" spans="1:28" s="46" customFormat="1" ht="18" customHeight="1" thickBot="1">
      <c r="A3" s="48"/>
      <c r="B3" s="48"/>
      <c r="C3" s="232"/>
      <c r="D3" s="232"/>
      <c r="E3" s="232"/>
      <c r="F3" s="232"/>
      <c r="G3" s="233"/>
      <c r="H3" s="232"/>
      <c r="I3" s="232"/>
      <c r="J3" s="232"/>
      <c r="K3" s="233"/>
      <c r="L3" s="232"/>
      <c r="M3" s="232"/>
      <c r="N3" s="232"/>
      <c r="O3" s="232"/>
      <c r="P3" s="233"/>
      <c r="Q3" s="232"/>
      <c r="R3" s="232"/>
      <c r="S3" s="232"/>
      <c r="T3" s="233"/>
      <c r="U3" s="232"/>
      <c r="V3" s="232"/>
      <c r="W3" s="232"/>
      <c r="X3" s="69" t="s">
        <v>94</v>
      </c>
      <c r="Y3" s="231"/>
      <c r="Z3" s="231"/>
      <c r="AA3" s="231"/>
      <c r="AB3" s="231"/>
    </row>
    <row r="4" spans="1:28" s="46" customFormat="1" ht="21.75" customHeight="1">
      <c r="A4" s="460" t="s">
        <v>30</v>
      </c>
      <c r="B4" s="460"/>
      <c r="C4" s="365"/>
      <c r="D4" s="394" t="s">
        <v>464</v>
      </c>
      <c r="E4" s="395"/>
      <c r="F4" s="395"/>
      <c r="G4" s="461"/>
      <c r="H4" s="394" t="s">
        <v>379</v>
      </c>
      <c r="I4" s="395"/>
      <c r="J4" s="395"/>
      <c r="K4" s="461"/>
      <c r="L4" s="394" t="s">
        <v>380</v>
      </c>
      <c r="M4" s="395"/>
      <c r="N4" s="395"/>
      <c r="O4" s="395"/>
      <c r="P4" s="467"/>
      <c r="Q4" s="462" t="s">
        <v>418</v>
      </c>
      <c r="R4" s="463"/>
      <c r="S4" s="463"/>
      <c r="T4" s="464"/>
      <c r="U4" s="462" t="s">
        <v>465</v>
      </c>
      <c r="V4" s="463"/>
      <c r="W4" s="463"/>
      <c r="X4" s="463"/>
      <c r="Y4" s="56"/>
      <c r="Z4" s="231"/>
      <c r="AA4" s="231"/>
      <c r="AB4" s="231"/>
    </row>
    <row r="5" spans="1:28" s="46" customFormat="1" ht="21.75" customHeight="1">
      <c r="A5" s="372"/>
      <c r="B5" s="372"/>
      <c r="C5" s="348"/>
      <c r="D5" s="234" t="s">
        <v>180</v>
      </c>
      <c r="E5" s="234" t="s">
        <v>181</v>
      </c>
      <c r="F5" s="234" t="s">
        <v>182</v>
      </c>
      <c r="G5" s="235" t="s">
        <v>31</v>
      </c>
      <c r="H5" s="234" t="s">
        <v>180</v>
      </c>
      <c r="I5" s="234" t="s">
        <v>181</v>
      </c>
      <c r="J5" s="234" t="s">
        <v>182</v>
      </c>
      <c r="K5" s="235" t="s">
        <v>31</v>
      </c>
      <c r="L5" s="234" t="s">
        <v>180</v>
      </c>
      <c r="M5" s="234" t="s">
        <v>181</v>
      </c>
      <c r="N5" s="234" t="s">
        <v>182</v>
      </c>
      <c r="O5" s="465" t="s">
        <v>31</v>
      </c>
      <c r="P5" s="466"/>
      <c r="Q5" s="236" t="s">
        <v>180</v>
      </c>
      <c r="R5" s="234" t="s">
        <v>181</v>
      </c>
      <c r="S5" s="234" t="s">
        <v>182</v>
      </c>
      <c r="T5" s="237" t="s">
        <v>183</v>
      </c>
      <c r="U5" s="238" t="s">
        <v>180</v>
      </c>
      <c r="V5" s="234" t="s">
        <v>181</v>
      </c>
      <c r="W5" s="234" t="s">
        <v>182</v>
      </c>
      <c r="X5" s="237" t="s">
        <v>31</v>
      </c>
      <c r="Y5" s="56"/>
      <c r="Z5" s="231"/>
      <c r="AA5" s="231"/>
      <c r="AB5" s="231"/>
    </row>
    <row r="6" spans="1:25" s="38" customFormat="1" ht="21.75" customHeight="1">
      <c r="A6" s="468" t="s">
        <v>66</v>
      </c>
      <c r="B6" s="468"/>
      <c r="C6" s="449"/>
      <c r="D6" s="239">
        <v>142373534</v>
      </c>
      <c r="E6" s="240">
        <v>149253072</v>
      </c>
      <c r="F6" s="240">
        <v>145669067</v>
      </c>
      <c r="G6" s="241">
        <v>97.6</v>
      </c>
      <c r="H6" s="239">
        <v>147515473</v>
      </c>
      <c r="I6" s="240">
        <v>153032764</v>
      </c>
      <c r="J6" s="240">
        <v>149882366</v>
      </c>
      <c r="K6" s="241">
        <v>97.9</v>
      </c>
      <c r="L6" s="239">
        <v>147682000</v>
      </c>
      <c r="M6" s="240">
        <v>152387170</v>
      </c>
      <c r="N6" s="240">
        <v>149821203</v>
      </c>
      <c r="O6" s="452">
        <v>98.3</v>
      </c>
      <c r="P6" s="452"/>
      <c r="Q6" s="239">
        <v>151033935</v>
      </c>
      <c r="R6" s="240">
        <v>157405492</v>
      </c>
      <c r="S6" s="240">
        <v>155022856</v>
      </c>
      <c r="T6" s="241">
        <v>98.5</v>
      </c>
      <c r="U6" s="239">
        <v>153967132</v>
      </c>
      <c r="V6" s="240">
        <v>156897999</v>
      </c>
      <c r="W6" s="240">
        <v>154654440</v>
      </c>
      <c r="X6" s="241">
        <v>98.6</v>
      </c>
      <c r="Y6" s="37"/>
    </row>
    <row r="7" spans="1:28" ht="21.75" customHeight="1">
      <c r="A7" s="56"/>
      <c r="B7" s="56"/>
      <c r="C7" s="242" t="s">
        <v>184</v>
      </c>
      <c r="D7" s="69">
        <v>40944900</v>
      </c>
      <c r="E7" s="69">
        <v>43985669</v>
      </c>
      <c r="F7" s="69">
        <v>41469947</v>
      </c>
      <c r="G7" s="243">
        <v>94.3</v>
      </c>
      <c r="H7" s="69">
        <v>40657900</v>
      </c>
      <c r="I7" s="69">
        <v>43199685</v>
      </c>
      <c r="J7" s="69">
        <v>40890435</v>
      </c>
      <c r="K7" s="243">
        <v>94.7</v>
      </c>
      <c r="L7" s="69">
        <v>43029600</v>
      </c>
      <c r="M7" s="69">
        <v>45065701</v>
      </c>
      <c r="N7" s="69">
        <v>43146003</v>
      </c>
      <c r="O7" s="442">
        <v>95.7</v>
      </c>
      <c r="P7" s="443"/>
      <c r="Q7" s="69">
        <v>42694600</v>
      </c>
      <c r="R7" s="69">
        <v>44539659</v>
      </c>
      <c r="S7" s="69">
        <v>42822863</v>
      </c>
      <c r="T7" s="243">
        <v>96.1</v>
      </c>
      <c r="U7" s="69">
        <v>42757609</v>
      </c>
      <c r="V7" s="69">
        <v>44448303</v>
      </c>
      <c r="W7" s="69">
        <v>42870812</v>
      </c>
      <c r="X7" s="243">
        <v>96.5</v>
      </c>
      <c r="Y7" s="56"/>
      <c r="Z7" s="231"/>
      <c r="AA7" s="231"/>
      <c r="AB7" s="231"/>
    </row>
    <row r="8" spans="1:28" ht="21.75" customHeight="1">
      <c r="A8" s="244" t="s">
        <v>185</v>
      </c>
      <c r="B8" s="56"/>
      <c r="C8" s="242" t="s">
        <v>186</v>
      </c>
      <c r="D8" s="69">
        <v>6682000</v>
      </c>
      <c r="E8" s="69">
        <v>7084708</v>
      </c>
      <c r="F8" s="69">
        <v>7039023</v>
      </c>
      <c r="G8" s="243">
        <v>99.4</v>
      </c>
      <c r="H8" s="69">
        <v>6310000</v>
      </c>
      <c r="I8" s="69">
        <v>6556592</v>
      </c>
      <c r="J8" s="69">
        <v>6511203</v>
      </c>
      <c r="K8" s="243">
        <v>99.3</v>
      </c>
      <c r="L8" s="69">
        <v>6152000</v>
      </c>
      <c r="M8" s="69">
        <v>6259801</v>
      </c>
      <c r="N8" s="69">
        <v>6216268</v>
      </c>
      <c r="O8" s="442">
        <v>99.3</v>
      </c>
      <c r="P8" s="443"/>
      <c r="Q8" s="69">
        <v>6500000</v>
      </c>
      <c r="R8" s="69">
        <v>7011580</v>
      </c>
      <c r="S8" s="69">
        <v>6965406</v>
      </c>
      <c r="T8" s="243">
        <v>99.3</v>
      </c>
      <c r="U8" s="69">
        <v>6756897</v>
      </c>
      <c r="V8" s="69">
        <v>6874225</v>
      </c>
      <c r="W8" s="69">
        <v>6838874</v>
      </c>
      <c r="X8" s="243">
        <v>99.5</v>
      </c>
      <c r="Y8" s="56"/>
      <c r="Z8" s="231"/>
      <c r="AA8" s="231"/>
      <c r="AB8" s="231"/>
    </row>
    <row r="9" spans="1:28" ht="21.75" customHeight="1">
      <c r="A9" s="244"/>
      <c r="B9" s="244"/>
      <c r="C9" s="242" t="s">
        <v>187</v>
      </c>
      <c r="D9" s="69">
        <v>618000</v>
      </c>
      <c r="E9" s="69">
        <v>618418</v>
      </c>
      <c r="F9" s="69">
        <v>618418</v>
      </c>
      <c r="G9" s="243">
        <v>100</v>
      </c>
      <c r="H9" s="69">
        <v>331000</v>
      </c>
      <c r="I9" s="69">
        <v>331271</v>
      </c>
      <c r="J9" s="69">
        <v>331271</v>
      </c>
      <c r="K9" s="243">
        <v>100</v>
      </c>
      <c r="L9" s="69">
        <v>491000</v>
      </c>
      <c r="M9" s="69">
        <v>524709</v>
      </c>
      <c r="N9" s="69">
        <v>524709</v>
      </c>
      <c r="O9" s="442">
        <v>100</v>
      </c>
      <c r="P9" s="443"/>
      <c r="Q9" s="69">
        <v>437000</v>
      </c>
      <c r="R9" s="69">
        <v>437851</v>
      </c>
      <c r="S9" s="69">
        <v>437851</v>
      </c>
      <c r="T9" s="243">
        <v>100</v>
      </c>
      <c r="U9" s="69">
        <v>210000</v>
      </c>
      <c r="V9" s="69">
        <v>216522</v>
      </c>
      <c r="W9" s="69">
        <v>216522</v>
      </c>
      <c r="X9" s="243">
        <v>100</v>
      </c>
      <c r="Y9" s="56"/>
      <c r="Z9" s="231"/>
      <c r="AA9" s="231"/>
      <c r="AB9" s="231"/>
    </row>
    <row r="10" spans="1:28" ht="21.75" customHeight="1">
      <c r="A10" s="451" t="s">
        <v>188</v>
      </c>
      <c r="B10" s="56"/>
      <c r="C10" s="242" t="s">
        <v>184</v>
      </c>
      <c r="D10" s="69">
        <v>1303000</v>
      </c>
      <c r="E10" s="69">
        <v>1588718</v>
      </c>
      <c r="F10" s="69">
        <v>1376895</v>
      </c>
      <c r="G10" s="243">
        <v>86.7</v>
      </c>
      <c r="H10" s="69">
        <v>1433000</v>
      </c>
      <c r="I10" s="69">
        <v>1663759</v>
      </c>
      <c r="J10" s="69">
        <v>1457792</v>
      </c>
      <c r="K10" s="243">
        <v>87.6</v>
      </c>
      <c r="L10" s="69">
        <v>1426000</v>
      </c>
      <c r="M10" s="69">
        <v>1563928</v>
      </c>
      <c r="N10" s="69">
        <v>1504955</v>
      </c>
      <c r="O10" s="442">
        <v>96.2</v>
      </c>
      <c r="P10" s="443"/>
      <c r="Q10" s="69">
        <v>1530000</v>
      </c>
      <c r="R10" s="69">
        <v>1628153</v>
      </c>
      <c r="S10" s="69">
        <v>1556945</v>
      </c>
      <c r="T10" s="243">
        <v>95.6</v>
      </c>
      <c r="U10" s="69">
        <v>1600000</v>
      </c>
      <c r="V10" s="69">
        <v>1731596</v>
      </c>
      <c r="W10" s="69">
        <v>1655395</v>
      </c>
      <c r="X10" s="243">
        <v>95.6</v>
      </c>
      <c r="Y10" s="56"/>
      <c r="Z10" s="231"/>
      <c r="AA10" s="231"/>
      <c r="AB10" s="231"/>
    </row>
    <row r="11" spans="1:28" ht="21.75" customHeight="1">
      <c r="A11" s="451"/>
      <c r="B11" s="56"/>
      <c r="C11" s="242" t="s">
        <v>186</v>
      </c>
      <c r="D11" s="69">
        <v>26768000</v>
      </c>
      <c r="E11" s="69">
        <v>29108712</v>
      </c>
      <c r="F11" s="69">
        <v>29025713</v>
      </c>
      <c r="G11" s="243">
        <v>99.7</v>
      </c>
      <c r="H11" s="69">
        <v>33290000</v>
      </c>
      <c r="I11" s="69">
        <v>35194475</v>
      </c>
      <c r="J11" s="69">
        <v>35103403</v>
      </c>
      <c r="K11" s="243">
        <v>99.7</v>
      </c>
      <c r="L11" s="69">
        <v>31848000</v>
      </c>
      <c r="M11" s="69">
        <v>32930376</v>
      </c>
      <c r="N11" s="69">
        <v>32837874</v>
      </c>
      <c r="O11" s="442">
        <v>99.7</v>
      </c>
      <c r="P11" s="443"/>
      <c r="Q11" s="69">
        <v>33182000</v>
      </c>
      <c r="R11" s="69">
        <v>35497984</v>
      </c>
      <c r="S11" s="69">
        <v>35373778</v>
      </c>
      <c r="T11" s="243">
        <v>99.7</v>
      </c>
      <c r="U11" s="69">
        <v>36020000</v>
      </c>
      <c r="V11" s="69">
        <v>36467118</v>
      </c>
      <c r="W11" s="69">
        <v>36343031</v>
      </c>
      <c r="X11" s="243">
        <v>99.7</v>
      </c>
      <c r="Y11" s="56"/>
      <c r="Z11" s="231"/>
      <c r="AA11" s="231"/>
      <c r="AB11" s="231"/>
    </row>
    <row r="12" spans="1:28" ht="21.75" customHeight="1">
      <c r="A12" s="456" t="s">
        <v>67</v>
      </c>
      <c r="B12" s="245"/>
      <c r="C12" s="242" t="s">
        <v>68</v>
      </c>
      <c r="D12" s="69">
        <v>29618669</v>
      </c>
      <c r="E12" s="69">
        <v>29618669</v>
      </c>
      <c r="F12" s="69">
        <v>29618669</v>
      </c>
      <c r="G12" s="243">
        <v>100</v>
      </c>
      <c r="H12" s="69">
        <v>29025173</v>
      </c>
      <c r="I12" s="69">
        <v>29025173</v>
      </c>
      <c r="J12" s="69">
        <v>29025173</v>
      </c>
      <c r="K12" s="243">
        <v>100</v>
      </c>
      <c r="L12" s="69">
        <v>27733000</v>
      </c>
      <c r="M12" s="69">
        <v>27993831</v>
      </c>
      <c r="N12" s="69">
        <v>27993831</v>
      </c>
      <c r="O12" s="442">
        <v>100</v>
      </c>
      <c r="P12" s="443"/>
      <c r="Q12" s="69">
        <v>29135327</v>
      </c>
      <c r="R12" s="69">
        <v>29135327</v>
      </c>
      <c r="S12" s="69">
        <v>29135327</v>
      </c>
      <c r="T12" s="243">
        <v>100</v>
      </c>
      <c r="U12" s="69">
        <v>29079765</v>
      </c>
      <c r="V12" s="69">
        <v>29079766</v>
      </c>
      <c r="W12" s="69">
        <v>29079766</v>
      </c>
      <c r="X12" s="243">
        <v>100</v>
      </c>
      <c r="Y12" s="56"/>
      <c r="Z12" s="231"/>
      <c r="AA12" s="231"/>
      <c r="AB12" s="231"/>
    </row>
    <row r="13" spans="1:28" ht="21.75" customHeight="1">
      <c r="A13" s="456"/>
      <c r="B13" s="245"/>
      <c r="C13" s="242" t="s">
        <v>69</v>
      </c>
      <c r="D13" s="69">
        <v>2096865</v>
      </c>
      <c r="E13" s="69">
        <v>2096865</v>
      </c>
      <c r="F13" s="69">
        <v>2096865</v>
      </c>
      <c r="G13" s="243">
        <v>100</v>
      </c>
      <c r="H13" s="69">
        <v>2045300</v>
      </c>
      <c r="I13" s="69">
        <v>2045300</v>
      </c>
      <c r="J13" s="69">
        <v>2045300</v>
      </c>
      <c r="K13" s="243">
        <v>100</v>
      </c>
      <c r="L13" s="69">
        <v>2087000</v>
      </c>
      <c r="M13" s="69">
        <v>2175499</v>
      </c>
      <c r="N13" s="69">
        <v>2175499</v>
      </c>
      <c r="O13" s="442">
        <v>100</v>
      </c>
      <c r="P13" s="443"/>
      <c r="Q13" s="69">
        <v>2801608</v>
      </c>
      <c r="R13" s="69">
        <v>2801608</v>
      </c>
      <c r="S13" s="69">
        <v>2801608</v>
      </c>
      <c r="T13" s="243">
        <v>100</v>
      </c>
      <c r="U13" s="69">
        <v>2486212</v>
      </c>
      <c r="V13" s="69">
        <v>2486947</v>
      </c>
      <c r="W13" s="69">
        <v>2486947</v>
      </c>
      <c r="X13" s="243">
        <v>100</v>
      </c>
      <c r="Y13" s="56"/>
      <c r="Z13" s="231"/>
      <c r="AA13" s="231"/>
      <c r="AB13" s="231"/>
    </row>
    <row r="14" spans="1:28" ht="21.75" customHeight="1">
      <c r="A14" s="451" t="s">
        <v>189</v>
      </c>
      <c r="B14" s="451"/>
      <c r="C14" s="455"/>
      <c r="D14" s="69">
        <v>2607000</v>
      </c>
      <c r="E14" s="69">
        <v>2800991</v>
      </c>
      <c r="F14" s="69">
        <v>2614286</v>
      </c>
      <c r="G14" s="243">
        <v>93.3</v>
      </c>
      <c r="H14" s="69">
        <v>2732000</v>
      </c>
      <c r="I14" s="69">
        <v>2914371</v>
      </c>
      <c r="J14" s="69">
        <v>2761587</v>
      </c>
      <c r="K14" s="243">
        <v>94.8</v>
      </c>
      <c r="L14" s="69">
        <v>2900000</v>
      </c>
      <c r="M14" s="69">
        <v>3094589</v>
      </c>
      <c r="N14" s="69">
        <v>2947775</v>
      </c>
      <c r="O14" s="442">
        <v>95.3</v>
      </c>
      <c r="P14" s="443"/>
      <c r="Q14" s="69">
        <v>3000000</v>
      </c>
      <c r="R14" s="69">
        <v>3173799</v>
      </c>
      <c r="S14" s="69">
        <v>3044762</v>
      </c>
      <c r="T14" s="243">
        <v>95.9</v>
      </c>
      <c r="U14" s="69">
        <v>3108877</v>
      </c>
      <c r="V14" s="69">
        <v>3257093</v>
      </c>
      <c r="W14" s="69">
        <v>3138335</v>
      </c>
      <c r="X14" s="243">
        <v>96.4</v>
      </c>
      <c r="Y14" s="56"/>
      <c r="Z14" s="231"/>
      <c r="AA14" s="231"/>
      <c r="AB14" s="231"/>
    </row>
    <row r="15" spans="1:28" ht="21.75" customHeight="1">
      <c r="A15" s="451" t="s">
        <v>190</v>
      </c>
      <c r="B15" s="451"/>
      <c r="C15" s="455"/>
      <c r="D15" s="69">
        <v>1400000</v>
      </c>
      <c r="E15" s="69">
        <v>1400772</v>
      </c>
      <c r="F15" s="69">
        <v>1400772</v>
      </c>
      <c r="G15" s="243">
        <v>100</v>
      </c>
      <c r="H15" s="69">
        <v>1350000</v>
      </c>
      <c r="I15" s="69">
        <v>1350919</v>
      </c>
      <c r="J15" s="69">
        <v>1350919</v>
      </c>
      <c r="K15" s="243">
        <v>100</v>
      </c>
      <c r="L15" s="69">
        <v>1245000</v>
      </c>
      <c r="M15" s="69">
        <v>1274587</v>
      </c>
      <c r="N15" s="69">
        <v>1274587</v>
      </c>
      <c r="O15" s="442">
        <v>100</v>
      </c>
      <c r="P15" s="443"/>
      <c r="Q15" s="69">
        <v>1247000</v>
      </c>
      <c r="R15" s="69">
        <v>1247288</v>
      </c>
      <c r="S15" s="69">
        <v>1247288</v>
      </c>
      <c r="T15" s="243">
        <v>100</v>
      </c>
      <c r="U15" s="69">
        <v>1240000</v>
      </c>
      <c r="V15" s="69">
        <v>1248386</v>
      </c>
      <c r="W15" s="69">
        <v>1248381</v>
      </c>
      <c r="X15" s="243">
        <v>100</v>
      </c>
      <c r="Y15" s="56"/>
      <c r="Z15" s="231"/>
      <c r="AA15" s="231"/>
      <c r="AB15" s="231"/>
    </row>
    <row r="16" spans="1:28" ht="21.75" customHeight="1">
      <c r="A16" s="451" t="s">
        <v>59</v>
      </c>
      <c r="B16" s="451"/>
      <c r="C16" s="455"/>
      <c r="D16" s="69">
        <v>580000</v>
      </c>
      <c r="E16" s="69">
        <v>581000</v>
      </c>
      <c r="F16" s="69">
        <v>581000</v>
      </c>
      <c r="G16" s="243">
        <v>100</v>
      </c>
      <c r="H16" s="69">
        <v>563000</v>
      </c>
      <c r="I16" s="69">
        <v>563322</v>
      </c>
      <c r="J16" s="69">
        <v>563322</v>
      </c>
      <c r="K16" s="243">
        <v>100</v>
      </c>
      <c r="L16" s="69">
        <v>508000</v>
      </c>
      <c r="M16" s="69">
        <v>523391</v>
      </c>
      <c r="N16" s="69">
        <v>520487</v>
      </c>
      <c r="O16" s="442">
        <v>99.4</v>
      </c>
      <c r="P16" s="443"/>
      <c r="Q16" s="69">
        <v>508000</v>
      </c>
      <c r="R16" s="69">
        <v>520539</v>
      </c>
      <c r="S16" s="69">
        <v>519407</v>
      </c>
      <c r="T16" s="243">
        <v>99.8</v>
      </c>
      <c r="U16" s="69">
        <v>534000</v>
      </c>
      <c r="V16" s="69">
        <v>553365</v>
      </c>
      <c r="W16" s="69">
        <v>548258</v>
      </c>
      <c r="X16" s="243">
        <v>99.1</v>
      </c>
      <c r="Y16" s="56"/>
      <c r="Z16" s="231"/>
      <c r="AA16" s="231"/>
      <c r="AB16" s="231"/>
    </row>
    <row r="17" spans="1:28" ht="21.75" customHeight="1">
      <c r="A17" s="451" t="s">
        <v>60</v>
      </c>
      <c r="B17" s="451"/>
      <c r="C17" s="455"/>
      <c r="D17" s="69">
        <v>17379000</v>
      </c>
      <c r="E17" s="69">
        <v>17736786</v>
      </c>
      <c r="F17" s="69">
        <v>17433304</v>
      </c>
      <c r="G17" s="243">
        <v>98.3</v>
      </c>
      <c r="H17" s="69">
        <v>17353000</v>
      </c>
      <c r="I17" s="69">
        <v>17683792</v>
      </c>
      <c r="J17" s="69">
        <v>17400181</v>
      </c>
      <c r="K17" s="243">
        <v>98.4</v>
      </c>
      <c r="L17" s="69">
        <v>17517000</v>
      </c>
      <c r="M17" s="69">
        <v>17803776</v>
      </c>
      <c r="N17" s="69">
        <v>17550963</v>
      </c>
      <c r="O17" s="442">
        <v>98.6</v>
      </c>
      <c r="P17" s="443"/>
      <c r="Q17" s="69">
        <v>17530000</v>
      </c>
      <c r="R17" s="69">
        <v>17936264</v>
      </c>
      <c r="S17" s="69">
        <v>17705341</v>
      </c>
      <c r="T17" s="243">
        <v>98.7</v>
      </c>
      <c r="U17" s="69">
        <v>18152008</v>
      </c>
      <c r="V17" s="69">
        <v>18432819</v>
      </c>
      <c r="W17" s="69">
        <v>18199526</v>
      </c>
      <c r="X17" s="243">
        <v>98.7</v>
      </c>
      <c r="Y17" s="56"/>
      <c r="Z17" s="231"/>
      <c r="AA17" s="231"/>
      <c r="AB17" s="231"/>
    </row>
    <row r="18" spans="1:28" ht="21.75" customHeight="1">
      <c r="A18" s="451" t="s">
        <v>61</v>
      </c>
      <c r="B18" s="451"/>
      <c r="C18" s="455"/>
      <c r="D18" s="69">
        <v>400</v>
      </c>
      <c r="E18" s="69">
        <v>488</v>
      </c>
      <c r="F18" s="69">
        <v>465</v>
      </c>
      <c r="G18" s="243">
        <v>95.3</v>
      </c>
      <c r="H18" s="69">
        <v>400</v>
      </c>
      <c r="I18" s="69">
        <v>514</v>
      </c>
      <c r="J18" s="69">
        <v>514</v>
      </c>
      <c r="K18" s="243">
        <v>100</v>
      </c>
      <c r="L18" s="69">
        <v>400</v>
      </c>
      <c r="M18" s="69">
        <v>491</v>
      </c>
      <c r="N18" s="69">
        <v>491</v>
      </c>
      <c r="O18" s="442">
        <v>100</v>
      </c>
      <c r="P18" s="443"/>
      <c r="Q18" s="69">
        <v>400</v>
      </c>
      <c r="R18" s="69">
        <v>491</v>
      </c>
      <c r="S18" s="69">
        <v>491</v>
      </c>
      <c r="T18" s="243">
        <v>100</v>
      </c>
      <c r="U18" s="69">
        <v>428</v>
      </c>
      <c r="V18" s="69">
        <v>428</v>
      </c>
      <c r="W18" s="69">
        <v>428</v>
      </c>
      <c r="X18" s="243">
        <v>100</v>
      </c>
      <c r="Y18" s="56"/>
      <c r="Z18" s="231"/>
      <c r="AA18" s="231"/>
      <c r="AB18" s="231"/>
    </row>
    <row r="19" spans="1:28" ht="21.75" customHeight="1">
      <c r="A19" s="451" t="s">
        <v>62</v>
      </c>
      <c r="B19" s="451"/>
      <c r="C19" s="455"/>
      <c r="D19" s="69">
        <v>1422000</v>
      </c>
      <c r="E19" s="69">
        <v>1429453</v>
      </c>
      <c r="F19" s="69">
        <v>1429593</v>
      </c>
      <c r="G19" s="243">
        <v>100</v>
      </c>
      <c r="H19" s="69">
        <v>1540000</v>
      </c>
      <c r="I19" s="69">
        <v>1541475</v>
      </c>
      <c r="J19" s="69">
        <v>1541773</v>
      </c>
      <c r="K19" s="243">
        <v>100</v>
      </c>
      <c r="L19" s="69">
        <v>1850000</v>
      </c>
      <c r="M19" s="69">
        <v>2036046</v>
      </c>
      <c r="N19" s="69">
        <v>2036480</v>
      </c>
      <c r="O19" s="442">
        <v>100</v>
      </c>
      <c r="P19" s="443"/>
      <c r="Q19" s="69">
        <v>1670000</v>
      </c>
      <c r="R19" s="69">
        <v>2231689</v>
      </c>
      <c r="S19" s="69">
        <v>2231723</v>
      </c>
      <c r="T19" s="243">
        <v>100</v>
      </c>
      <c r="U19" s="69">
        <v>1137000</v>
      </c>
      <c r="V19" s="69">
        <v>1137904</v>
      </c>
      <c r="W19" s="69">
        <v>1137904</v>
      </c>
      <c r="X19" s="243">
        <v>100</v>
      </c>
      <c r="Y19" s="56"/>
      <c r="Z19" s="231"/>
      <c r="AA19" s="231"/>
      <c r="AB19" s="231"/>
    </row>
    <row r="20" spans="1:28" ht="21.75" customHeight="1">
      <c r="A20" s="451" t="s">
        <v>63</v>
      </c>
      <c r="B20" s="451"/>
      <c r="C20" s="455"/>
      <c r="D20" s="69">
        <v>10174000</v>
      </c>
      <c r="E20" s="69">
        <v>10420612</v>
      </c>
      <c r="F20" s="69">
        <v>10182906</v>
      </c>
      <c r="G20" s="243">
        <v>97.7</v>
      </c>
      <c r="H20" s="69">
        <v>10105000</v>
      </c>
      <c r="I20" s="69">
        <v>10180248</v>
      </c>
      <c r="J20" s="69">
        <v>10117625</v>
      </c>
      <c r="K20" s="243">
        <v>99.4</v>
      </c>
      <c r="L20" s="69">
        <v>10113000</v>
      </c>
      <c r="M20" s="69">
        <v>10357780</v>
      </c>
      <c r="N20" s="69">
        <v>10308616</v>
      </c>
      <c r="O20" s="442">
        <v>99.5</v>
      </c>
      <c r="P20" s="443"/>
      <c r="Q20" s="69">
        <v>10016000</v>
      </c>
      <c r="R20" s="69">
        <v>10460774</v>
      </c>
      <c r="S20" s="69">
        <v>10397580</v>
      </c>
      <c r="T20" s="243">
        <v>99.4</v>
      </c>
      <c r="U20" s="69">
        <v>10102143</v>
      </c>
      <c r="V20" s="69">
        <v>10181334</v>
      </c>
      <c r="W20" s="69">
        <v>10108068</v>
      </c>
      <c r="X20" s="243">
        <v>99.3</v>
      </c>
      <c r="Y20" s="56"/>
      <c r="Z20" s="231"/>
      <c r="AA20" s="231"/>
      <c r="AB20" s="231"/>
    </row>
    <row r="21" spans="1:28" ht="21.75" customHeight="1">
      <c r="A21" s="451" t="s">
        <v>70</v>
      </c>
      <c r="B21" s="451"/>
      <c r="C21" s="455"/>
      <c r="D21" s="69">
        <v>9700</v>
      </c>
      <c r="E21" s="69">
        <v>10759</v>
      </c>
      <c r="F21" s="69">
        <v>10759</v>
      </c>
      <c r="G21" s="243">
        <v>100</v>
      </c>
      <c r="H21" s="69">
        <v>9700</v>
      </c>
      <c r="I21" s="69">
        <v>11416</v>
      </c>
      <c r="J21" s="69">
        <v>11416</v>
      </c>
      <c r="K21" s="243">
        <v>100</v>
      </c>
      <c r="L21" s="69">
        <v>12000</v>
      </c>
      <c r="M21" s="69">
        <v>12213</v>
      </c>
      <c r="N21" s="69">
        <v>12213</v>
      </c>
      <c r="O21" s="442">
        <v>100</v>
      </c>
      <c r="P21" s="443"/>
      <c r="Q21" s="69">
        <v>12000</v>
      </c>
      <c r="R21" s="69">
        <v>12034</v>
      </c>
      <c r="S21" s="69">
        <v>12034</v>
      </c>
      <c r="T21" s="243">
        <v>100</v>
      </c>
      <c r="U21" s="69">
        <v>11741</v>
      </c>
      <c r="V21" s="69">
        <v>11741</v>
      </c>
      <c r="W21" s="69">
        <v>11741</v>
      </c>
      <c r="X21" s="243">
        <v>100</v>
      </c>
      <c r="Y21" s="56"/>
      <c r="Z21" s="231"/>
      <c r="AA21" s="231"/>
      <c r="AB21" s="231"/>
    </row>
    <row r="22" spans="1:28" ht="21.75" customHeight="1">
      <c r="A22" s="451" t="s">
        <v>64</v>
      </c>
      <c r="B22" s="451"/>
      <c r="C22" s="455"/>
      <c r="D22" s="162">
        <v>770000</v>
      </c>
      <c r="E22" s="162">
        <v>770452</v>
      </c>
      <c r="F22" s="162">
        <v>770452</v>
      </c>
      <c r="G22" s="61">
        <v>100</v>
      </c>
      <c r="H22" s="162">
        <v>770000</v>
      </c>
      <c r="I22" s="162">
        <v>770452</v>
      </c>
      <c r="J22" s="162">
        <v>770452</v>
      </c>
      <c r="K22" s="61">
        <v>100</v>
      </c>
      <c r="L22" s="162">
        <v>770000</v>
      </c>
      <c r="M22" s="162">
        <v>770452</v>
      </c>
      <c r="N22" s="162">
        <v>770452</v>
      </c>
      <c r="O22" s="442">
        <v>100</v>
      </c>
      <c r="P22" s="443"/>
      <c r="Q22" s="162">
        <v>770000</v>
      </c>
      <c r="R22" s="162">
        <v>770452</v>
      </c>
      <c r="S22" s="162">
        <v>770452</v>
      </c>
      <c r="T22" s="61">
        <v>100</v>
      </c>
      <c r="U22" s="162">
        <v>770452</v>
      </c>
      <c r="V22" s="162">
        <v>770452</v>
      </c>
      <c r="W22" s="162">
        <v>770452</v>
      </c>
      <c r="X22" s="61">
        <v>100</v>
      </c>
      <c r="Y22" s="56"/>
      <c r="Z22" s="231"/>
      <c r="AA22" s="231"/>
      <c r="AB22" s="231"/>
    </row>
    <row r="23" spans="1:28" ht="15" customHeight="1">
      <c r="A23" s="188" t="s">
        <v>71</v>
      </c>
      <c r="B23" s="188"/>
      <c r="C23" s="330"/>
      <c r="D23" s="331"/>
      <c r="E23" s="330"/>
      <c r="F23" s="330"/>
      <c r="G23" s="188"/>
      <c r="H23" s="330"/>
      <c r="I23" s="330"/>
      <c r="J23" s="330"/>
      <c r="K23" s="188"/>
      <c r="L23" s="330"/>
      <c r="M23" s="330"/>
      <c r="N23" s="330"/>
      <c r="O23" s="330" t="s">
        <v>281</v>
      </c>
      <c r="P23" s="188"/>
      <c r="Q23" s="330"/>
      <c r="R23" s="330"/>
      <c r="S23" s="330"/>
      <c r="T23" s="188"/>
      <c r="U23" s="330"/>
      <c r="V23" s="330" t="s">
        <v>281</v>
      </c>
      <c r="W23" s="330"/>
      <c r="X23" s="188"/>
      <c r="Y23" s="231"/>
      <c r="Z23" s="231"/>
      <c r="AA23" s="231"/>
      <c r="AB23" s="231"/>
    </row>
    <row r="24" spans="1:28" ht="15" customHeight="1">
      <c r="A24" s="94"/>
      <c r="B24" s="94"/>
      <c r="C24" s="56"/>
      <c r="D24" s="117"/>
      <c r="E24" s="56"/>
      <c r="F24" s="56"/>
      <c r="G24" s="94"/>
      <c r="H24" s="56"/>
      <c r="I24" s="56"/>
      <c r="J24" s="56"/>
      <c r="K24" s="94"/>
      <c r="L24" s="56"/>
      <c r="M24" s="56"/>
      <c r="N24" s="56"/>
      <c r="O24" s="56"/>
      <c r="P24" s="94"/>
      <c r="Q24" s="56"/>
      <c r="R24" s="56"/>
      <c r="S24" s="56"/>
      <c r="T24" s="94"/>
      <c r="U24" s="56"/>
      <c r="V24" s="56"/>
      <c r="W24" s="56"/>
      <c r="X24" s="94"/>
      <c r="Y24" s="231"/>
      <c r="Z24" s="231"/>
      <c r="AA24" s="231"/>
      <c r="AB24" s="231"/>
    </row>
    <row r="25" spans="1:28" ht="15" customHeight="1">
      <c r="A25" s="94"/>
      <c r="B25" s="94"/>
      <c r="C25" s="56"/>
      <c r="D25" s="117"/>
      <c r="E25" s="56"/>
      <c r="F25" s="56"/>
      <c r="G25" s="94"/>
      <c r="H25" s="56"/>
      <c r="I25" s="56"/>
      <c r="J25" s="56"/>
      <c r="K25" s="94"/>
      <c r="L25" s="56"/>
      <c r="M25" s="56"/>
      <c r="N25" s="56"/>
      <c r="O25" s="56"/>
      <c r="P25" s="94"/>
      <c r="Q25" s="56"/>
      <c r="R25" s="56"/>
      <c r="S25" s="56"/>
      <c r="T25" s="94"/>
      <c r="U25" s="56"/>
      <c r="V25" s="56"/>
      <c r="W25" s="56"/>
      <c r="X25" s="94"/>
      <c r="Y25" s="231"/>
      <c r="Z25" s="231"/>
      <c r="AA25" s="231"/>
      <c r="AB25" s="231"/>
    </row>
    <row r="26" spans="1:28" ht="15" customHeight="1">
      <c r="A26" s="94"/>
      <c r="B26" s="94"/>
      <c r="C26" s="56"/>
      <c r="D26" s="117"/>
      <c r="E26" s="56"/>
      <c r="F26" s="56"/>
      <c r="G26" s="94"/>
      <c r="H26" s="56"/>
      <c r="I26" s="56"/>
      <c r="J26" s="56"/>
      <c r="K26" s="94"/>
      <c r="L26" s="56"/>
      <c r="M26" s="56"/>
      <c r="N26" s="56"/>
      <c r="O26" s="56"/>
      <c r="P26" s="94"/>
      <c r="Q26" s="56"/>
      <c r="R26" s="56"/>
      <c r="S26" s="56"/>
      <c r="T26" s="94"/>
      <c r="U26" s="56"/>
      <c r="V26" s="56"/>
      <c r="W26" s="56"/>
      <c r="X26" s="94"/>
      <c r="Y26" s="231"/>
      <c r="Z26" s="231"/>
      <c r="AA26" s="231"/>
      <c r="AB26" s="231"/>
    </row>
    <row r="27" spans="1:28" ht="15" customHeight="1">
      <c r="A27" s="231"/>
      <c r="B27" s="231"/>
      <c r="C27" s="231"/>
      <c r="D27" s="231"/>
      <c r="E27" s="231"/>
      <c r="F27" s="231"/>
      <c r="G27" s="48"/>
      <c r="H27" s="231"/>
      <c r="I27" s="231"/>
      <c r="J27" s="231"/>
      <c r="K27" s="48"/>
      <c r="L27" s="231"/>
      <c r="M27" s="231"/>
      <c r="N27" s="231"/>
      <c r="O27" s="231"/>
      <c r="P27" s="48"/>
      <c r="Q27" s="231"/>
      <c r="R27" s="231"/>
      <c r="S27" s="231"/>
      <c r="T27" s="48"/>
      <c r="U27" s="231"/>
      <c r="V27" s="231"/>
      <c r="W27" s="231"/>
      <c r="X27" s="48"/>
      <c r="Y27" s="231"/>
      <c r="Z27" s="231"/>
      <c r="AA27" s="231"/>
      <c r="AB27" s="231"/>
    </row>
    <row r="28" spans="1:28" ht="15" customHeight="1">
      <c r="A28" s="231"/>
      <c r="B28" s="231"/>
      <c r="C28" s="231"/>
      <c r="D28" s="231"/>
      <c r="E28" s="231"/>
      <c r="F28" s="231"/>
      <c r="G28" s="48"/>
      <c r="H28" s="231"/>
      <c r="I28" s="231"/>
      <c r="J28" s="231"/>
      <c r="K28" s="48"/>
      <c r="L28" s="231"/>
      <c r="M28" s="231"/>
      <c r="N28" s="231"/>
      <c r="O28" s="231"/>
      <c r="P28" s="48"/>
      <c r="Q28" s="231"/>
      <c r="R28" s="231"/>
      <c r="S28" s="231"/>
      <c r="T28" s="48"/>
      <c r="U28" s="231"/>
      <c r="V28" s="231"/>
      <c r="W28" s="231"/>
      <c r="X28" s="48"/>
      <c r="Y28" s="231"/>
      <c r="Z28" s="231"/>
      <c r="AA28" s="231"/>
      <c r="AB28" s="231"/>
    </row>
    <row r="29" spans="1:28" ht="15" customHeight="1">
      <c r="A29" s="56"/>
      <c r="B29" s="56"/>
      <c r="C29" s="56"/>
      <c r="D29" s="117"/>
      <c r="E29" s="117"/>
      <c r="F29" s="117"/>
      <c r="G29" s="117"/>
      <c r="H29" s="117"/>
      <c r="I29" s="117"/>
      <c r="J29" s="117"/>
      <c r="K29" s="117"/>
      <c r="L29" s="117"/>
      <c r="M29" s="117"/>
      <c r="N29" s="117"/>
      <c r="O29" s="117"/>
      <c r="P29" s="117"/>
      <c r="Q29" s="117"/>
      <c r="R29" s="117"/>
      <c r="S29" s="117"/>
      <c r="T29" s="117"/>
      <c r="U29" s="117"/>
      <c r="V29" s="117"/>
      <c r="W29" s="117"/>
      <c r="X29" s="117"/>
      <c r="Y29" s="231"/>
      <c r="Z29" s="231"/>
      <c r="AA29" s="231"/>
      <c r="AB29" s="231"/>
    </row>
    <row r="30" spans="1:28" ht="19.5" customHeight="1">
      <c r="A30" s="231"/>
      <c r="B30" s="231"/>
      <c r="C30" s="231"/>
      <c r="D30" s="231"/>
      <c r="E30" s="231"/>
      <c r="F30" s="231"/>
      <c r="G30" s="48"/>
      <c r="H30" s="231"/>
      <c r="I30" s="231"/>
      <c r="J30" s="231"/>
      <c r="K30" s="48"/>
      <c r="L30" s="231"/>
      <c r="M30" s="231"/>
      <c r="N30" s="231"/>
      <c r="O30" s="231"/>
      <c r="P30" s="48"/>
      <c r="Q30" s="231"/>
      <c r="R30" s="231"/>
      <c r="S30" s="231"/>
      <c r="T30" s="48"/>
      <c r="U30" s="231"/>
      <c r="V30" s="231"/>
      <c r="W30" s="231"/>
      <c r="X30" s="48"/>
      <c r="Y30" s="231"/>
      <c r="Z30" s="231"/>
      <c r="AA30" s="231"/>
      <c r="AB30" s="231"/>
    </row>
    <row r="31" spans="1:28" s="46" customFormat="1" ht="18" customHeight="1">
      <c r="A31" s="459" t="s">
        <v>399</v>
      </c>
      <c r="B31" s="459"/>
      <c r="C31" s="459"/>
      <c r="D31" s="459"/>
      <c r="E31" s="459"/>
      <c r="F31" s="459"/>
      <c r="G31" s="459"/>
      <c r="H31" s="459"/>
      <c r="I31" s="459"/>
      <c r="J31" s="459"/>
      <c r="K31" s="459"/>
      <c r="L31" s="459"/>
      <c r="M31" s="459"/>
      <c r="N31" s="231"/>
      <c r="O31" s="231"/>
      <c r="P31" s="450" t="s">
        <v>383</v>
      </c>
      <c r="Q31" s="450"/>
      <c r="R31" s="450"/>
      <c r="S31" s="450"/>
      <c r="T31" s="450"/>
      <c r="U31" s="450"/>
      <c r="V31" s="450"/>
      <c r="W31" s="246"/>
      <c r="X31" s="246"/>
      <c r="Y31" s="231"/>
      <c r="Z31" s="231"/>
      <c r="AA31" s="231"/>
      <c r="AB31" s="231"/>
    </row>
    <row r="32" spans="1:34" s="46" customFormat="1" ht="21.75" customHeight="1" thickBot="1">
      <c r="A32" s="48"/>
      <c r="B32" s="48"/>
      <c r="C32" s="56"/>
      <c r="D32" s="232"/>
      <c r="E32" s="232"/>
      <c r="F32" s="232"/>
      <c r="G32" s="233"/>
      <c r="H32" s="232"/>
      <c r="I32" s="232"/>
      <c r="J32" s="232"/>
      <c r="K32" s="233"/>
      <c r="L32" s="232"/>
      <c r="M32" s="69" t="s">
        <v>56</v>
      </c>
      <c r="N32" s="231"/>
      <c r="O32" s="231"/>
      <c r="P32" s="48"/>
      <c r="Q32" s="247"/>
      <c r="R32" s="247"/>
      <c r="S32" s="247"/>
      <c r="T32" s="117"/>
      <c r="U32" s="231"/>
      <c r="V32" s="158" t="s">
        <v>145</v>
      </c>
      <c r="W32" s="247"/>
      <c r="X32" s="231"/>
      <c r="Y32" s="48"/>
      <c r="Z32" s="48"/>
      <c r="AA32" s="48"/>
      <c r="AB32" s="48"/>
      <c r="AC32" s="14"/>
      <c r="AD32" s="14"/>
      <c r="AE32" s="14"/>
      <c r="AF32" s="14"/>
      <c r="AG32" s="14"/>
      <c r="AH32" s="14"/>
    </row>
    <row r="33" spans="1:34" s="46" customFormat="1" ht="21.75" customHeight="1">
      <c r="A33" s="367" t="s">
        <v>65</v>
      </c>
      <c r="B33" s="367"/>
      <c r="C33" s="399"/>
      <c r="D33" s="373" t="s">
        <v>466</v>
      </c>
      <c r="E33" s="399"/>
      <c r="F33" s="373" t="s">
        <v>350</v>
      </c>
      <c r="G33" s="399"/>
      <c r="H33" s="373" t="s">
        <v>381</v>
      </c>
      <c r="I33" s="399"/>
      <c r="J33" s="373" t="s">
        <v>419</v>
      </c>
      <c r="K33" s="399"/>
      <c r="L33" s="373" t="s">
        <v>467</v>
      </c>
      <c r="M33" s="367"/>
      <c r="N33" s="48"/>
      <c r="O33" s="457" t="s">
        <v>363</v>
      </c>
      <c r="P33" s="457"/>
      <c r="Q33" s="458"/>
      <c r="R33" s="119" t="s">
        <v>428</v>
      </c>
      <c r="S33" s="119" t="s">
        <v>365</v>
      </c>
      <c r="T33" s="115" t="s">
        <v>373</v>
      </c>
      <c r="U33" s="248" t="s">
        <v>420</v>
      </c>
      <c r="V33" s="248" t="s">
        <v>429</v>
      </c>
      <c r="W33" s="117"/>
      <c r="X33" s="117"/>
      <c r="Y33" s="231"/>
      <c r="Z33" s="48"/>
      <c r="AA33" s="48"/>
      <c r="AB33" s="48"/>
      <c r="AC33" s="14"/>
      <c r="AD33" s="14"/>
      <c r="AE33" s="14"/>
      <c r="AF33" s="14"/>
      <c r="AG33" s="14"/>
      <c r="AH33" s="14"/>
    </row>
    <row r="34" spans="1:34" ht="21.75" customHeight="1">
      <c r="A34" s="249"/>
      <c r="B34" s="249"/>
      <c r="C34" s="250"/>
      <c r="D34" s="251"/>
      <c r="E34" s="251"/>
      <c r="F34" s="251"/>
      <c r="G34" s="252"/>
      <c r="H34" s="251"/>
      <c r="I34" s="251"/>
      <c r="J34" s="251"/>
      <c r="K34" s="251"/>
      <c r="L34" s="251"/>
      <c r="M34" s="251"/>
      <c r="N34" s="48"/>
      <c r="O34" s="448" t="s">
        <v>364</v>
      </c>
      <c r="P34" s="448"/>
      <c r="Q34" s="449"/>
      <c r="R34" s="129">
        <v>308474010</v>
      </c>
      <c r="S34" s="129">
        <v>340083842</v>
      </c>
      <c r="T34" s="129">
        <v>339234512</v>
      </c>
      <c r="U34" s="129">
        <v>357822744</v>
      </c>
      <c r="V34" s="129">
        <v>355093094</v>
      </c>
      <c r="W34" s="125"/>
      <c r="X34" s="125"/>
      <c r="Y34" s="231"/>
      <c r="Z34" s="48"/>
      <c r="AA34" s="48"/>
      <c r="AB34" s="48"/>
      <c r="AC34" s="44"/>
      <c r="AD34" s="44"/>
      <c r="AE34" s="44"/>
      <c r="AF34" s="44"/>
      <c r="AG34" s="44"/>
      <c r="AH34" s="44"/>
    </row>
    <row r="35" spans="1:34" ht="21.75" customHeight="1">
      <c r="A35" s="436" t="s">
        <v>32</v>
      </c>
      <c r="B35" s="431"/>
      <c r="C35" s="434"/>
      <c r="D35" s="117"/>
      <c r="E35" s="56">
        <v>149253072</v>
      </c>
      <c r="F35" s="117"/>
      <c r="G35" s="56">
        <v>153032764</v>
      </c>
      <c r="H35" s="117"/>
      <c r="I35" s="56">
        <v>152387170</v>
      </c>
      <c r="J35" s="117"/>
      <c r="K35" s="56">
        <v>157405492</v>
      </c>
      <c r="L35" s="117"/>
      <c r="M35" s="56">
        <v>156897999</v>
      </c>
      <c r="N35" s="48"/>
      <c r="O35" s="48"/>
      <c r="P35" s="94"/>
      <c r="Q35" s="82"/>
      <c r="R35" s="231"/>
      <c r="S35" s="231"/>
      <c r="T35" s="56"/>
      <c r="U35" s="56"/>
      <c r="V35" s="56"/>
      <c r="W35" s="117"/>
      <c r="X35" s="117"/>
      <c r="Y35" s="231"/>
      <c r="Z35" s="48"/>
      <c r="AA35" s="48"/>
      <c r="AB35" s="48"/>
      <c r="AC35" s="44"/>
      <c r="AD35" s="44"/>
      <c r="AE35" s="44"/>
      <c r="AF35" s="44"/>
      <c r="AG35" s="44"/>
      <c r="AH35" s="44"/>
    </row>
    <row r="36" spans="1:34" ht="21.75" customHeight="1">
      <c r="A36" s="94"/>
      <c r="B36" s="94"/>
      <c r="C36" s="82"/>
      <c r="D36" s="117"/>
      <c r="E36" s="117"/>
      <c r="F36" s="117"/>
      <c r="G36" s="117"/>
      <c r="H36" s="117"/>
      <c r="I36" s="117"/>
      <c r="J36" s="117"/>
      <c r="K36" s="117"/>
      <c r="L36" s="117"/>
      <c r="M36" s="117"/>
      <c r="N36" s="48"/>
      <c r="O36" s="48"/>
      <c r="P36" s="436" t="s">
        <v>33</v>
      </c>
      <c r="Q36" s="406"/>
      <c r="R36" s="107">
        <v>103029458</v>
      </c>
      <c r="S36" s="107">
        <v>103915693</v>
      </c>
      <c r="T36" s="107">
        <v>108770756</v>
      </c>
      <c r="U36" s="107">
        <v>117242521</v>
      </c>
      <c r="V36" s="107">
        <v>110126875</v>
      </c>
      <c r="W36" s="56"/>
      <c r="X36" s="56"/>
      <c r="Y36" s="231"/>
      <c r="Z36" s="48"/>
      <c r="AA36" s="48"/>
      <c r="AB36" s="48"/>
      <c r="AC36" s="44"/>
      <c r="AD36" s="44"/>
      <c r="AE36" s="44"/>
      <c r="AF36" s="44"/>
      <c r="AG36" s="44"/>
      <c r="AH36" s="44"/>
    </row>
    <row r="37" spans="1:34" ht="21.75" customHeight="1">
      <c r="A37" s="94"/>
      <c r="B37" s="94"/>
      <c r="C37" s="82"/>
      <c r="D37" s="117"/>
      <c r="E37" s="117"/>
      <c r="F37" s="117"/>
      <c r="G37" s="117"/>
      <c r="H37" s="117"/>
      <c r="I37" s="117"/>
      <c r="J37" s="117"/>
      <c r="K37" s="117"/>
      <c r="L37" s="117"/>
      <c r="M37" s="117"/>
      <c r="N37" s="48"/>
      <c r="O37" s="48"/>
      <c r="P37" s="444" t="s">
        <v>371</v>
      </c>
      <c r="Q37" s="445"/>
      <c r="R37" s="69">
        <v>422883</v>
      </c>
      <c r="S37" s="69">
        <v>292590</v>
      </c>
      <c r="T37" s="69">
        <v>237185</v>
      </c>
      <c r="U37" s="69">
        <v>213477</v>
      </c>
      <c r="V37" s="69">
        <v>141306</v>
      </c>
      <c r="W37" s="56"/>
      <c r="X37" s="56"/>
      <c r="Y37" s="231"/>
      <c r="Z37" s="48"/>
      <c r="AA37" s="48"/>
      <c r="AB37" s="48"/>
      <c r="AC37" s="44"/>
      <c r="AD37" s="44"/>
      <c r="AE37" s="44"/>
      <c r="AF37" s="44"/>
      <c r="AG37" s="44"/>
      <c r="AH37" s="44"/>
    </row>
    <row r="38" spans="1:34" ht="21.75" customHeight="1">
      <c r="A38" s="436" t="s">
        <v>34</v>
      </c>
      <c r="B38" s="436"/>
      <c r="C38" s="434"/>
      <c r="D38" s="117"/>
      <c r="E38" s="56">
        <v>145669067</v>
      </c>
      <c r="F38" s="117"/>
      <c r="G38" s="56">
        <v>149882366</v>
      </c>
      <c r="H38" s="117"/>
      <c r="I38" s="56">
        <v>149821203</v>
      </c>
      <c r="J38" s="117"/>
      <c r="K38" s="56">
        <v>155022856</v>
      </c>
      <c r="L38" s="117"/>
      <c r="M38" s="56">
        <v>154654440</v>
      </c>
      <c r="N38" s="48"/>
      <c r="O38" s="48"/>
      <c r="P38" s="440" t="s">
        <v>369</v>
      </c>
      <c r="Q38" s="441"/>
      <c r="R38" s="69">
        <v>80551613</v>
      </c>
      <c r="S38" s="69">
        <v>80489299</v>
      </c>
      <c r="T38" s="69">
        <v>82300385</v>
      </c>
      <c r="U38" s="69">
        <v>91992770</v>
      </c>
      <c r="V38" s="69">
        <v>86203752</v>
      </c>
      <c r="W38" s="56"/>
      <c r="X38" s="56"/>
      <c r="Y38" s="231"/>
      <c r="Z38" s="48"/>
      <c r="AA38" s="48"/>
      <c r="AB38" s="48"/>
      <c r="AC38" s="44"/>
      <c r="AD38" s="44"/>
      <c r="AE38" s="44"/>
      <c r="AF38" s="44"/>
      <c r="AG38" s="44"/>
      <c r="AH38" s="44"/>
    </row>
    <row r="39" spans="1:34" ht="21.75" customHeight="1">
      <c r="A39" s="94"/>
      <c r="B39" s="94"/>
      <c r="C39" s="82"/>
      <c r="D39" s="117"/>
      <c r="E39" s="117"/>
      <c r="F39" s="117"/>
      <c r="G39" s="117"/>
      <c r="H39" s="117"/>
      <c r="I39" s="117"/>
      <c r="J39" s="117"/>
      <c r="K39" s="117"/>
      <c r="L39" s="117"/>
      <c r="M39" s="117"/>
      <c r="N39" s="48"/>
      <c r="O39" s="48"/>
      <c r="P39" s="444" t="s">
        <v>372</v>
      </c>
      <c r="Q39" s="445"/>
      <c r="R39" s="69">
        <v>1088775</v>
      </c>
      <c r="S39" s="69">
        <v>822762</v>
      </c>
      <c r="T39" s="69">
        <v>528211</v>
      </c>
      <c r="U39" s="69">
        <v>457082</v>
      </c>
      <c r="V39" s="69">
        <v>346126</v>
      </c>
      <c r="W39" s="56"/>
      <c r="X39" s="56"/>
      <c r="Y39" s="231"/>
      <c r="Z39" s="48"/>
      <c r="AA39" s="48"/>
      <c r="AB39" s="48"/>
      <c r="AC39" s="44"/>
      <c r="AD39" s="44"/>
      <c r="AE39" s="44"/>
      <c r="AF39" s="44"/>
      <c r="AG39" s="44"/>
      <c r="AH39" s="44"/>
    </row>
    <row r="40" spans="1:34" ht="21.75" customHeight="1">
      <c r="A40" s="94"/>
      <c r="B40" s="94"/>
      <c r="C40" s="82"/>
      <c r="D40" s="117"/>
      <c r="E40" s="117"/>
      <c r="F40" s="117"/>
      <c r="G40" s="117"/>
      <c r="H40" s="117"/>
      <c r="I40" s="117"/>
      <c r="J40" s="117"/>
      <c r="K40" s="117"/>
      <c r="L40" s="117"/>
      <c r="M40" s="117"/>
      <c r="N40" s="48"/>
      <c r="O40" s="48"/>
      <c r="P40" s="440" t="s">
        <v>370</v>
      </c>
      <c r="Q40" s="441"/>
      <c r="R40" s="69">
        <v>20966187</v>
      </c>
      <c r="S40" s="69">
        <v>22311042</v>
      </c>
      <c r="T40" s="69">
        <v>25704975</v>
      </c>
      <c r="U40" s="69">
        <v>24579192</v>
      </c>
      <c r="V40" s="69">
        <v>23435691</v>
      </c>
      <c r="W40" s="56"/>
      <c r="X40" s="56"/>
      <c r="Y40" s="231"/>
      <c r="Z40" s="48"/>
      <c r="AA40" s="48"/>
      <c r="AB40" s="48"/>
      <c r="AC40" s="44"/>
      <c r="AD40" s="44"/>
      <c r="AE40" s="44"/>
      <c r="AF40" s="44"/>
      <c r="AG40" s="44"/>
      <c r="AH40" s="44"/>
    </row>
    <row r="41" spans="1:34" ht="21.75" customHeight="1">
      <c r="A41" s="436" t="s">
        <v>35</v>
      </c>
      <c r="B41" s="436"/>
      <c r="C41" s="434"/>
      <c r="D41" s="117"/>
      <c r="E41" s="56">
        <v>70311</v>
      </c>
      <c r="F41" s="117"/>
      <c r="G41" s="56">
        <v>47405</v>
      </c>
      <c r="H41" s="117"/>
      <c r="I41" s="56">
        <v>63830</v>
      </c>
      <c r="J41" s="117"/>
      <c r="K41" s="56">
        <v>113174</v>
      </c>
      <c r="L41" s="117"/>
      <c r="M41" s="56">
        <v>98021</v>
      </c>
      <c r="N41" s="48"/>
      <c r="O41" s="48"/>
      <c r="P41" s="436" t="s">
        <v>366</v>
      </c>
      <c r="Q41" s="434"/>
      <c r="R41" s="69">
        <v>54580535</v>
      </c>
      <c r="S41" s="69">
        <v>56669735</v>
      </c>
      <c r="T41" s="69">
        <v>57487185</v>
      </c>
      <c r="U41" s="69">
        <v>64378692</v>
      </c>
      <c r="V41" s="69">
        <v>67328355</v>
      </c>
      <c r="W41" s="56"/>
      <c r="X41" s="56"/>
      <c r="Y41" s="231"/>
      <c r="Z41" s="48"/>
      <c r="AA41" s="48"/>
      <c r="AB41" s="48"/>
      <c r="AC41" s="44"/>
      <c r="AD41" s="44"/>
      <c r="AE41" s="44"/>
      <c r="AF41" s="44"/>
      <c r="AG41" s="44"/>
      <c r="AH41" s="44"/>
    </row>
    <row r="42" spans="1:34" ht="21.75" customHeight="1">
      <c r="A42" s="94"/>
      <c r="B42" s="94"/>
      <c r="C42" s="82"/>
      <c r="D42" s="117"/>
      <c r="E42" s="117"/>
      <c r="F42" s="117"/>
      <c r="G42" s="117"/>
      <c r="H42" s="117"/>
      <c r="I42" s="117"/>
      <c r="J42" s="117"/>
      <c r="K42" s="117"/>
      <c r="L42" s="117"/>
      <c r="M42" s="117"/>
      <c r="N42" s="48"/>
      <c r="O42" s="48"/>
      <c r="P42" s="436" t="s">
        <v>367</v>
      </c>
      <c r="Q42" s="434"/>
      <c r="R42" s="69">
        <v>14707365</v>
      </c>
      <c r="S42" s="69">
        <v>14350417</v>
      </c>
      <c r="T42" s="69">
        <v>12465162</v>
      </c>
      <c r="U42" s="69">
        <v>14361607</v>
      </c>
      <c r="V42" s="69">
        <v>13692911</v>
      </c>
      <c r="W42" s="56"/>
      <c r="X42" s="56"/>
      <c r="Y42" s="231"/>
      <c r="Z42" s="48"/>
      <c r="AA42" s="48"/>
      <c r="AB42" s="48"/>
      <c r="AC42" s="44"/>
      <c r="AD42" s="44"/>
      <c r="AE42" s="44"/>
      <c r="AF42" s="44"/>
      <c r="AG42" s="44"/>
      <c r="AH42" s="44"/>
    </row>
    <row r="43" spans="1:34" ht="21.75" customHeight="1">
      <c r="A43" s="94"/>
      <c r="B43" s="94"/>
      <c r="C43" s="82"/>
      <c r="D43" s="117"/>
      <c r="E43" s="117"/>
      <c r="F43" s="117"/>
      <c r="G43" s="117"/>
      <c r="H43" s="117"/>
      <c r="I43" s="117"/>
      <c r="J43" s="117"/>
      <c r="K43" s="117"/>
      <c r="L43" s="117"/>
      <c r="M43" s="117"/>
      <c r="N43" s="48"/>
      <c r="O43" s="48"/>
      <c r="P43" s="436" t="s">
        <v>368</v>
      </c>
      <c r="Q43" s="406"/>
      <c r="R43" s="69">
        <v>120520008</v>
      </c>
      <c r="S43" s="69">
        <v>149137305</v>
      </c>
      <c r="T43" s="69">
        <v>146135175</v>
      </c>
      <c r="U43" s="69">
        <v>148664074</v>
      </c>
      <c r="V43" s="69">
        <v>151124639</v>
      </c>
      <c r="W43" s="56"/>
      <c r="X43" s="56"/>
      <c r="Y43" s="231"/>
      <c r="Z43" s="48"/>
      <c r="AA43" s="48"/>
      <c r="AB43" s="48"/>
      <c r="AC43" s="44"/>
      <c r="AD43" s="44"/>
      <c r="AE43" s="44"/>
      <c r="AF43" s="44"/>
      <c r="AG43" s="44"/>
      <c r="AH43" s="44"/>
    </row>
    <row r="44" spans="1:34" ht="21.75" customHeight="1">
      <c r="A44" s="436" t="s">
        <v>36</v>
      </c>
      <c r="B44" s="436"/>
      <c r="C44" s="434"/>
      <c r="D44" s="117"/>
      <c r="E44" s="56">
        <v>362953</v>
      </c>
      <c r="F44" s="117"/>
      <c r="G44" s="56">
        <v>523187</v>
      </c>
      <c r="H44" s="117"/>
      <c r="I44" s="56">
        <v>147399</v>
      </c>
      <c r="J44" s="117"/>
      <c r="K44" s="56">
        <v>117125</v>
      </c>
      <c r="L44" s="117"/>
      <c r="M44" s="56">
        <v>119341</v>
      </c>
      <c r="N44" s="48"/>
      <c r="O44" s="253"/>
      <c r="P44" s="436" t="s">
        <v>37</v>
      </c>
      <c r="Q44" s="406"/>
      <c r="R44" s="69">
        <v>839613</v>
      </c>
      <c r="S44" s="107">
        <v>895407</v>
      </c>
      <c r="T44" s="107">
        <v>856075</v>
      </c>
      <c r="U44" s="107">
        <v>827981</v>
      </c>
      <c r="V44" s="107">
        <v>777878</v>
      </c>
      <c r="W44" s="69"/>
      <c r="X44" s="69"/>
      <c r="Y44" s="231"/>
      <c r="Z44" s="48"/>
      <c r="AA44" s="48"/>
      <c r="AB44" s="48"/>
      <c r="AC44" s="44"/>
      <c r="AD44" s="44"/>
      <c r="AE44" s="44"/>
      <c r="AF44" s="44"/>
      <c r="AG44" s="44"/>
      <c r="AH44" s="44"/>
    </row>
    <row r="45" spans="1:34" ht="21.75" customHeight="1">
      <c r="A45" s="94"/>
      <c r="B45" s="94"/>
      <c r="C45" s="82"/>
      <c r="D45" s="117"/>
      <c r="E45" s="117"/>
      <c r="F45" s="117"/>
      <c r="G45" s="117"/>
      <c r="H45" s="117"/>
      <c r="I45" s="117"/>
      <c r="J45" s="117"/>
      <c r="K45" s="117"/>
      <c r="L45" s="117"/>
      <c r="M45" s="117"/>
      <c r="N45" s="48"/>
      <c r="O45" s="48"/>
      <c r="P45" s="436" t="s">
        <v>375</v>
      </c>
      <c r="Q45" s="406"/>
      <c r="R45" s="69">
        <v>13762648</v>
      </c>
      <c r="S45" s="69">
        <v>14038323</v>
      </c>
      <c r="T45" s="69">
        <v>12571320</v>
      </c>
      <c r="U45" s="69">
        <v>11381830</v>
      </c>
      <c r="V45" s="69">
        <v>11019871</v>
      </c>
      <c r="W45" s="69"/>
      <c r="X45" s="69"/>
      <c r="Y45" s="231"/>
      <c r="Z45" s="48"/>
      <c r="AA45" s="48"/>
      <c r="AB45" s="48"/>
      <c r="AC45" s="44"/>
      <c r="AD45" s="44"/>
      <c r="AE45" s="44"/>
      <c r="AF45" s="44"/>
      <c r="AG45" s="44"/>
      <c r="AH45" s="44"/>
    </row>
    <row r="46" spans="1:34" ht="21.75" customHeight="1">
      <c r="A46" s="94"/>
      <c r="B46" s="94"/>
      <c r="C46" s="82"/>
      <c r="D46" s="117"/>
      <c r="E46" s="117"/>
      <c r="F46" s="117"/>
      <c r="G46" s="117"/>
      <c r="H46" s="117"/>
      <c r="I46" s="117"/>
      <c r="J46" s="117"/>
      <c r="K46" s="117"/>
      <c r="L46" s="117"/>
      <c r="M46" s="117"/>
      <c r="N46" s="48"/>
      <c r="O46" s="48"/>
      <c r="P46" s="453" t="s">
        <v>58</v>
      </c>
      <c r="Q46" s="454"/>
      <c r="R46" s="69" t="s">
        <v>201</v>
      </c>
      <c r="S46" s="69" t="s">
        <v>374</v>
      </c>
      <c r="T46" s="69" t="s">
        <v>201</v>
      </c>
      <c r="U46" s="69" t="s">
        <v>201</v>
      </c>
      <c r="V46" s="69" t="s">
        <v>374</v>
      </c>
      <c r="W46" s="69"/>
      <c r="X46" s="69"/>
      <c r="Y46" s="231"/>
      <c r="Z46" s="48"/>
      <c r="AA46" s="48"/>
      <c r="AB46" s="48"/>
      <c r="AC46" s="44"/>
      <c r="AD46" s="44"/>
      <c r="AE46" s="44"/>
      <c r="AF46" s="44"/>
      <c r="AG46" s="44"/>
      <c r="AH46" s="44"/>
    </row>
    <row r="47" spans="1:34" ht="21.75" customHeight="1">
      <c r="A47" s="436" t="s">
        <v>38</v>
      </c>
      <c r="B47" s="436"/>
      <c r="C47" s="434"/>
      <c r="D47" s="117"/>
      <c r="E47" s="56">
        <v>3231935</v>
      </c>
      <c r="F47" s="117"/>
      <c r="G47" s="56">
        <v>2633289</v>
      </c>
      <c r="H47" s="117"/>
      <c r="I47" s="56">
        <v>2423933</v>
      </c>
      <c r="J47" s="117"/>
      <c r="K47" s="56">
        <v>2270432</v>
      </c>
      <c r="L47" s="117"/>
      <c r="M47" s="56">
        <v>2129619</v>
      </c>
      <c r="N47" s="48"/>
      <c r="O47" s="254"/>
      <c r="P47" s="446" t="s">
        <v>362</v>
      </c>
      <c r="Q47" s="447"/>
      <c r="R47" s="153">
        <v>1034384</v>
      </c>
      <c r="S47" s="153" t="s">
        <v>374</v>
      </c>
      <c r="T47" s="153">
        <v>948838</v>
      </c>
      <c r="U47" s="153">
        <v>966037</v>
      </c>
      <c r="V47" s="153" t="s">
        <v>374</v>
      </c>
      <c r="W47" s="69"/>
      <c r="X47" s="69"/>
      <c r="Y47" s="231"/>
      <c r="Z47" s="48"/>
      <c r="AA47" s="48"/>
      <c r="AB47" s="48"/>
      <c r="AC47" s="44"/>
      <c r="AD47" s="44"/>
      <c r="AE47" s="44"/>
      <c r="AF47" s="44"/>
      <c r="AG47" s="44"/>
      <c r="AH47" s="44"/>
    </row>
    <row r="48" spans="1:34" ht="25.5" customHeight="1">
      <c r="A48" s="94"/>
      <c r="B48" s="94"/>
      <c r="C48" s="82"/>
      <c r="D48" s="117"/>
      <c r="E48" s="117"/>
      <c r="F48" s="117"/>
      <c r="G48" s="117"/>
      <c r="H48" s="117"/>
      <c r="I48" s="117"/>
      <c r="J48" s="117"/>
      <c r="K48" s="117"/>
      <c r="L48" s="117"/>
      <c r="M48" s="117"/>
      <c r="N48" s="48"/>
      <c r="O48" s="94" t="s">
        <v>376</v>
      </c>
      <c r="P48" s="48"/>
      <c r="Q48" s="231"/>
      <c r="R48" s="231"/>
      <c r="S48" s="94"/>
      <c r="T48" s="69"/>
      <c r="U48" s="69"/>
      <c r="V48" s="69"/>
      <c r="W48" s="69"/>
      <c r="X48" s="69"/>
      <c r="Y48" s="231"/>
      <c r="Z48" s="48"/>
      <c r="AA48" s="48"/>
      <c r="AB48" s="48"/>
      <c r="AC48" s="44"/>
      <c r="AD48" s="44"/>
      <c r="AE48" s="44"/>
      <c r="AF48" s="44"/>
      <c r="AG48" s="44"/>
      <c r="AH48" s="44"/>
    </row>
    <row r="49" spans="1:34" ht="21.75" customHeight="1">
      <c r="A49" s="94"/>
      <c r="B49" s="94"/>
      <c r="C49" s="82"/>
      <c r="D49" s="117"/>
      <c r="E49" s="117"/>
      <c r="F49" s="117"/>
      <c r="G49" s="117"/>
      <c r="H49" s="117"/>
      <c r="I49" s="117"/>
      <c r="J49" s="117"/>
      <c r="K49" s="117"/>
      <c r="L49" s="117"/>
      <c r="M49" s="117"/>
      <c r="N49" s="48"/>
      <c r="O49" s="255" t="s">
        <v>427</v>
      </c>
      <c r="P49" s="94"/>
      <c r="Q49" s="94"/>
      <c r="R49" s="94"/>
      <c r="S49" s="231"/>
      <c r="T49" s="48"/>
      <c r="U49" s="69"/>
      <c r="V49" s="69"/>
      <c r="W49" s="69"/>
      <c r="X49" s="69"/>
      <c r="Y49" s="231"/>
      <c r="Z49" s="48"/>
      <c r="AA49" s="48"/>
      <c r="AB49" s="48"/>
      <c r="AC49" s="44"/>
      <c r="AD49" s="44"/>
      <c r="AE49" s="44"/>
      <c r="AF49" s="44"/>
      <c r="AG49" s="44"/>
      <c r="AH49" s="44"/>
    </row>
    <row r="50" spans="1:34" ht="21.75" customHeight="1">
      <c r="A50" s="436" t="s">
        <v>39</v>
      </c>
      <c r="B50" s="436"/>
      <c r="C50" s="434"/>
      <c r="D50" s="117"/>
      <c r="E50" s="256">
        <v>97.6</v>
      </c>
      <c r="F50" s="117"/>
      <c r="G50" s="256">
        <v>97.9</v>
      </c>
      <c r="H50" s="117"/>
      <c r="I50" s="256">
        <v>98.3</v>
      </c>
      <c r="J50" s="117"/>
      <c r="K50" s="256">
        <v>98.5</v>
      </c>
      <c r="L50" s="117"/>
      <c r="M50" s="256">
        <v>98.6</v>
      </c>
      <c r="N50" s="48"/>
      <c r="O50" s="255" t="s">
        <v>430</v>
      </c>
      <c r="P50" s="94"/>
      <c r="Q50" s="94"/>
      <c r="R50" s="94"/>
      <c r="S50" s="231"/>
      <c r="T50" s="48"/>
      <c r="U50" s="69"/>
      <c r="V50" s="69"/>
      <c r="W50" s="69"/>
      <c r="X50" s="69"/>
      <c r="Y50" s="231"/>
      <c r="Z50" s="48"/>
      <c r="AA50" s="48"/>
      <c r="AB50" s="48"/>
      <c r="AC50" s="44"/>
      <c r="AD50" s="44"/>
      <c r="AE50" s="44"/>
      <c r="AF50" s="44"/>
      <c r="AG50" s="44"/>
      <c r="AH50" s="44"/>
    </row>
    <row r="51" spans="1:34" ht="21.75" customHeight="1">
      <c r="A51" s="200"/>
      <c r="B51" s="200"/>
      <c r="C51" s="201"/>
      <c r="D51" s="56"/>
      <c r="E51" s="56"/>
      <c r="F51" s="56"/>
      <c r="G51" s="56"/>
      <c r="H51" s="56"/>
      <c r="I51" s="56"/>
      <c r="J51" s="56"/>
      <c r="K51" s="56"/>
      <c r="L51" s="56"/>
      <c r="M51" s="56"/>
      <c r="N51" s="48"/>
      <c r="O51" s="255" t="s">
        <v>377</v>
      </c>
      <c r="P51" s="48"/>
      <c r="Q51" s="231"/>
      <c r="R51" s="231"/>
      <c r="S51" s="69"/>
      <c r="T51" s="69"/>
      <c r="U51" s="69"/>
      <c r="V51" s="69" t="s">
        <v>281</v>
      </c>
      <c r="W51" s="69"/>
      <c r="X51" s="69"/>
      <c r="Y51" s="231"/>
      <c r="Z51" s="48"/>
      <c r="AA51" s="48"/>
      <c r="AB51" s="48"/>
      <c r="AC51" s="44"/>
      <c r="AD51" s="44"/>
      <c r="AE51" s="44"/>
      <c r="AF51" s="44"/>
      <c r="AG51" s="44"/>
      <c r="AH51" s="44"/>
    </row>
    <row r="52" spans="1:34" ht="21.75" customHeight="1">
      <c r="A52" s="436" t="s">
        <v>81</v>
      </c>
      <c r="B52" s="431"/>
      <c r="C52" s="434"/>
      <c r="D52" s="56"/>
      <c r="E52" s="56">
        <v>126337</v>
      </c>
      <c r="F52" s="56"/>
      <c r="G52" s="56">
        <v>130345</v>
      </c>
      <c r="H52" s="56"/>
      <c r="I52" s="56">
        <v>130767</v>
      </c>
      <c r="J52" s="56"/>
      <c r="K52" s="56">
        <v>135878</v>
      </c>
      <c r="L52" s="56"/>
      <c r="M52" s="56">
        <v>136304</v>
      </c>
      <c r="N52" s="48"/>
      <c r="O52" s="255" t="s">
        <v>378</v>
      </c>
      <c r="P52" s="94"/>
      <c r="Q52" s="94"/>
      <c r="R52" s="94"/>
      <c r="S52" s="94"/>
      <c r="T52" s="94"/>
      <c r="U52" s="94"/>
      <c r="V52" s="69"/>
      <c r="W52" s="56"/>
      <c r="X52" s="56"/>
      <c r="Y52" s="231"/>
      <c r="Z52" s="48"/>
      <c r="AA52" s="48"/>
      <c r="AB52" s="48"/>
      <c r="AC52" s="44"/>
      <c r="AD52" s="44"/>
      <c r="AE52" s="44"/>
      <c r="AF52" s="44"/>
      <c r="AG52" s="44"/>
      <c r="AH52" s="44"/>
    </row>
    <row r="53" spans="1:34" ht="21.75" customHeight="1">
      <c r="A53" s="152"/>
      <c r="B53" s="152"/>
      <c r="C53" s="257"/>
      <c r="D53" s="152"/>
      <c r="E53" s="152"/>
      <c r="F53" s="152"/>
      <c r="G53" s="152"/>
      <c r="H53" s="152"/>
      <c r="I53" s="152"/>
      <c r="J53" s="258"/>
      <c r="K53" s="152"/>
      <c r="L53" s="258"/>
      <c r="M53" s="152"/>
      <c r="N53" s="48"/>
      <c r="O53" s="231" t="s">
        <v>55</v>
      </c>
      <c r="P53" s="48"/>
      <c r="Q53" s="231"/>
      <c r="R53" s="56"/>
      <c r="S53" s="56"/>
      <c r="T53" s="48"/>
      <c r="U53" s="231"/>
      <c r="V53" s="69"/>
      <c r="W53" s="56"/>
      <c r="X53" s="56"/>
      <c r="Y53" s="231"/>
      <c r="Z53" s="48"/>
      <c r="AA53" s="48"/>
      <c r="AB53" s="48"/>
      <c r="AC53" s="44"/>
      <c r="AD53" s="44"/>
      <c r="AE53" s="44"/>
      <c r="AF53" s="44"/>
      <c r="AG53" s="44"/>
      <c r="AH53" s="44"/>
    </row>
    <row r="54" spans="1:34" ht="21.75" customHeight="1">
      <c r="A54" s="94" t="s">
        <v>71</v>
      </c>
      <c r="B54" s="94"/>
      <c r="C54" s="117"/>
      <c r="D54" s="117"/>
      <c r="E54" s="56"/>
      <c r="F54" s="56"/>
      <c r="G54" s="56"/>
      <c r="H54" s="117"/>
      <c r="I54" s="56"/>
      <c r="J54" s="117"/>
      <c r="K54" s="56"/>
      <c r="L54" s="117"/>
      <c r="M54" s="56"/>
      <c r="N54" s="94"/>
      <c r="O54" s="231"/>
      <c r="P54" s="48"/>
      <c r="Q54" s="231"/>
      <c r="R54" s="231"/>
      <c r="S54" s="231"/>
      <c r="T54" s="48"/>
      <c r="U54" s="231"/>
      <c r="V54" s="69"/>
      <c r="W54" s="69"/>
      <c r="X54" s="69"/>
      <c r="Y54" s="231"/>
      <c r="Z54" s="48"/>
      <c r="AA54" s="48"/>
      <c r="AB54" s="48"/>
      <c r="AC54" s="44"/>
      <c r="AD54" s="44"/>
      <c r="AE54" s="44"/>
      <c r="AF54" s="44"/>
      <c r="AG54" s="44"/>
      <c r="AH54" s="44"/>
    </row>
    <row r="55" spans="1:34" ht="21.75" customHeight="1">
      <c r="A55" s="94"/>
      <c r="B55" s="94"/>
      <c r="C55" s="117"/>
      <c r="D55" s="117"/>
      <c r="E55" s="56"/>
      <c r="F55" s="56"/>
      <c r="G55" s="56"/>
      <c r="H55" s="117"/>
      <c r="I55" s="56"/>
      <c r="J55" s="117"/>
      <c r="K55" s="56"/>
      <c r="L55" s="117"/>
      <c r="M55" s="56"/>
      <c r="N55" s="94"/>
      <c r="O55" s="231"/>
      <c r="P55" s="48"/>
      <c r="Q55" s="231"/>
      <c r="R55" s="231"/>
      <c r="S55" s="231"/>
      <c r="T55" s="48"/>
      <c r="U55" s="231"/>
      <c r="V55" s="56"/>
      <c r="W55" s="69"/>
      <c r="X55" s="69"/>
      <c r="Y55" s="231"/>
      <c r="Z55" s="48"/>
      <c r="AA55" s="48"/>
      <c r="AB55" s="48"/>
      <c r="AC55" s="44"/>
      <c r="AD55" s="44"/>
      <c r="AE55" s="44"/>
      <c r="AF55" s="44"/>
      <c r="AG55" s="44"/>
      <c r="AH55" s="44"/>
    </row>
    <row r="56" spans="1:34" ht="21.75" customHeight="1">
      <c r="A56" s="200"/>
      <c r="B56" s="200"/>
      <c r="C56" s="200"/>
      <c r="D56" s="117"/>
      <c r="E56" s="94"/>
      <c r="F56" s="117"/>
      <c r="G56" s="94"/>
      <c r="H56" s="117"/>
      <c r="I56" s="94"/>
      <c r="J56" s="117"/>
      <c r="K56" s="94"/>
      <c r="L56" s="117"/>
      <c r="M56" s="94"/>
      <c r="N56" s="94"/>
      <c r="O56" s="231"/>
      <c r="P56" s="48"/>
      <c r="Q56" s="231"/>
      <c r="R56" s="231"/>
      <c r="S56" s="231"/>
      <c r="T56" s="48"/>
      <c r="U56" s="231"/>
      <c r="V56" s="56"/>
      <c r="W56" s="56"/>
      <c r="X56" s="56"/>
      <c r="Y56" s="231"/>
      <c r="Z56" s="48"/>
      <c r="AA56" s="48"/>
      <c r="AB56" s="48"/>
      <c r="AC56" s="44"/>
      <c r="AD56" s="44"/>
      <c r="AE56" s="44"/>
      <c r="AF56" s="44"/>
      <c r="AG56" s="44"/>
      <c r="AH56" s="44"/>
    </row>
    <row r="57" spans="1:34" ht="22.5" customHeight="1">
      <c r="A57" s="94"/>
      <c r="B57" s="94"/>
      <c r="C57" s="117"/>
      <c r="D57" s="117"/>
      <c r="E57" s="117"/>
      <c r="F57" s="117"/>
      <c r="G57" s="117"/>
      <c r="H57" s="117"/>
      <c r="I57" s="117"/>
      <c r="J57" s="117"/>
      <c r="K57" s="117"/>
      <c r="L57" s="117"/>
      <c r="M57" s="259"/>
      <c r="N57" s="48"/>
      <c r="O57" s="231"/>
      <c r="P57" s="48"/>
      <c r="Q57" s="231"/>
      <c r="R57" s="231"/>
      <c r="S57" s="231"/>
      <c r="T57" s="48"/>
      <c r="U57" s="231"/>
      <c r="V57" s="56"/>
      <c r="W57" s="56"/>
      <c r="X57" s="56"/>
      <c r="Y57" s="231"/>
      <c r="Z57" s="48"/>
      <c r="AA57" s="48"/>
      <c r="AB57" s="48"/>
      <c r="AC57" s="44"/>
      <c r="AD57" s="44"/>
      <c r="AE57" s="44"/>
      <c r="AF57" s="44"/>
      <c r="AG57" s="44"/>
      <c r="AH57" s="44"/>
    </row>
    <row r="58" spans="1:34" ht="21.75" customHeight="1">
      <c r="A58" s="231"/>
      <c r="B58" s="231"/>
      <c r="C58" s="48"/>
      <c r="D58" s="94"/>
      <c r="E58" s="94"/>
      <c r="F58" s="94"/>
      <c r="G58" s="94"/>
      <c r="H58" s="48"/>
      <c r="I58" s="48"/>
      <c r="J58" s="48"/>
      <c r="K58" s="48"/>
      <c r="L58" s="48"/>
      <c r="M58" s="48"/>
      <c r="N58" s="48"/>
      <c r="O58" s="255"/>
      <c r="P58" s="48"/>
      <c r="Q58" s="56"/>
      <c r="R58" s="56"/>
      <c r="S58" s="56"/>
      <c r="T58" s="48"/>
      <c r="U58" s="231"/>
      <c r="V58" s="56"/>
      <c r="W58" s="69"/>
      <c r="X58" s="69"/>
      <c r="Y58" s="231"/>
      <c r="Z58" s="48"/>
      <c r="AA58" s="48"/>
      <c r="AB58" s="48"/>
      <c r="AC58" s="44"/>
      <c r="AD58" s="44"/>
      <c r="AE58" s="44"/>
      <c r="AF58" s="44"/>
      <c r="AG58" s="44"/>
      <c r="AH58" s="44"/>
    </row>
    <row r="59" spans="1:34" ht="15" customHeight="1">
      <c r="A59" s="48"/>
      <c r="B59" s="48"/>
      <c r="C59" s="48"/>
      <c r="D59" s="48"/>
      <c r="E59" s="48"/>
      <c r="F59" s="48"/>
      <c r="G59" s="48"/>
      <c r="H59" s="48"/>
      <c r="I59" s="48"/>
      <c r="J59" s="48"/>
      <c r="K59" s="48"/>
      <c r="L59" s="48"/>
      <c r="M59" s="48"/>
      <c r="N59" s="48"/>
      <c r="O59" s="231"/>
      <c r="P59" s="48"/>
      <c r="Q59" s="231"/>
      <c r="R59" s="231"/>
      <c r="S59" s="231"/>
      <c r="T59" s="48"/>
      <c r="U59" s="231"/>
      <c r="V59" s="56"/>
      <c r="W59" s="56"/>
      <c r="X59" s="56"/>
      <c r="Y59" s="231"/>
      <c r="Z59" s="48"/>
      <c r="AA59" s="48"/>
      <c r="AB59" s="48"/>
      <c r="AC59" s="44"/>
      <c r="AD59" s="44"/>
      <c r="AE59" s="44"/>
      <c r="AF59" s="44"/>
      <c r="AG59" s="44"/>
      <c r="AH59" s="44"/>
    </row>
    <row r="60" spans="1:34" ht="15" customHeight="1">
      <c r="A60" s="231"/>
      <c r="B60" s="231"/>
      <c r="C60" s="231"/>
      <c r="D60" s="231"/>
      <c r="E60" s="231"/>
      <c r="F60" s="231"/>
      <c r="G60" s="48"/>
      <c r="H60" s="231"/>
      <c r="I60" s="231"/>
      <c r="J60" s="231"/>
      <c r="K60" s="48"/>
      <c r="L60" s="231"/>
      <c r="M60" s="231"/>
      <c r="N60" s="48"/>
      <c r="O60" s="48"/>
      <c r="P60" s="48"/>
      <c r="Q60" s="231"/>
      <c r="R60" s="231"/>
      <c r="S60" s="231"/>
      <c r="T60" s="48"/>
      <c r="U60" s="231"/>
      <c r="V60" s="56"/>
      <c r="W60" s="56"/>
      <c r="X60" s="56"/>
      <c r="Y60" s="231"/>
      <c r="Z60" s="48"/>
      <c r="AA60" s="48"/>
      <c r="AB60" s="48"/>
      <c r="AC60" s="44"/>
      <c r="AD60" s="44"/>
      <c r="AE60" s="44"/>
      <c r="AF60" s="44"/>
      <c r="AG60" s="44"/>
      <c r="AH60" s="44"/>
    </row>
    <row r="61" spans="1:34" ht="15" customHeight="1">
      <c r="A61" s="231"/>
      <c r="B61" s="231"/>
      <c r="C61" s="231"/>
      <c r="D61" s="231"/>
      <c r="E61" s="231"/>
      <c r="F61" s="231"/>
      <c r="G61" s="48"/>
      <c r="H61" s="231"/>
      <c r="I61" s="231"/>
      <c r="J61" s="231"/>
      <c r="K61" s="48"/>
      <c r="L61" s="231"/>
      <c r="M61" s="231"/>
      <c r="N61" s="48"/>
      <c r="O61" s="48"/>
      <c r="P61" s="48"/>
      <c r="Q61" s="231"/>
      <c r="R61" s="231"/>
      <c r="S61" s="231"/>
      <c r="T61" s="48"/>
      <c r="U61" s="231"/>
      <c r="V61" s="48"/>
      <c r="W61" s="48"/>
      <c r="X61" s="48"/>
      <c r="Y61" s="231"/>
      <c r="Z61" s="48"/>
      <c r="AA61" s="48"/>
      <c r="AB61" s="48"/>
      <c r="AC61" s="44"/>
      <c r="AD61" s="44"/>
      <c r="AE61" s="44"/>
      <c r="AF61" s="44"/>
      <c r="AG61" s="44"/>
      <c r="AH61" s="44"/>
    </row>
    <row r="62" spans="1:34" ht="15" customHeight="1">
      <c r="A62" s="231"/>
      <c r="B62" s="231"/>
      <c r="C62" s="231"/>
      <c r="D62" s="231"/>
      <c r="E62" s="231"/>
      <c r="F62" s="231"/>
      <c r="G62" s="48"/>
      <c r="H62" s="231"/>
      <c r="I62" s="231"/>
      <c r="J62" s="231"/>
      <c r="K62" s="48"/>
      <c r="L62" s="231"/>
      <c r="M62" s="231"/>
      <c r="N62" s="48"/>
      <c r="O62" s="48"/>
      <c r="P62" s="48"/>
      <c r="Q62" s="231"/>
      <c r="R62" s="231"/>
      <c r="S62" s="231"/>
      <c r="T62" s="48"/>
      <c r="U62" s="231"/>
      <c r="V62" s="231"/>
      <c r="W62" s="231"/>
      <c r="X62" s="48"/>
      <c r="Y62" s="231"/>
      <c r="Z62" s="48"/>
      <c r="AA62" s="48"/>
      <c r="AB62" s="48"/>
      <c r="AC62" s="44"/>
      <c r="AD62" s="44"/>
      <c r="AE62" s="44"/>
      <c r="AF62" s="44"/>
      <c r="AG62" s="44"/>
      <c r="AH62" s="44"/>
    </row>
    <row r="63" spans="1:34" ht="13.5" customHeight="1">
      <c r="A63" s="231"/>
      <c r="B63" s="231"/>
      <c r="C63" s="231"/>
      <c r="D63" s="231"/>
      <c r="E63" s="231"/>
      <c r="F63" s="231"/>
      <c r="G63" s="48"/>
      <c r="H63" s="231"/>
      <c r="I63" s="231"/>
      <c r="J63" s="231"/>
      <c r="K63" s="48"/>
      <c r="L63" s="231"/>
      <c r="M63" s="231"/>
      <c r="N63" s="48"/>
      <c r="O63" s="48"/>
      <c r="P63" s="48"/>
      <c r="Q63" s="48"/>
      <c r="R63" s="48"/>
      <c r="S63" s="48"/>
      <c r="T63" s="48"/>
      <c r="U63" s="48"/>
      <c r="V63" s="231"/>
      <c r="W63" s="231"/>
      <c r="X63" s="48"/>
      <c r="Y63" s="231"/>
      <c r="Z63" s="48"/>
      <c r="AA63" s="48"/>
      <c r="AB63" s="48"/>
      <c r="AC63" s="44"/>
      <c r="AD63" s="44"/>
      <c r="AE63" s="44"/>
      <c r="AF63" s="44"/>
      <c r="AG63" s="44"/>
      <c r="AH63" s="44"/>
    </row>
    <row r="64" spans="1:34" ht="14.25" customHeight="1">
      <c r="A64" s="44"/>
      <c r="B64" s="44"/>
      <c r="C64" s="44"/>
      <c r="D64" s="44"/>
      <c r="E64" s="44"/>
      <c r="F64" s="44"/>
      <c r="H64" s="44"/>
      <c r="I64" s="44"/>
      <c r="J64" s="44"/>
      <c r="L64" s="44"/>
      <c r="M64" s="44"/>
      <c r="N64" s="44"/>
      <c r="O64" s="44"/>
      <c r="Q64" s="44"/>
      <c r="R64" s="44"/>
      <c r="S64" s="44"/>
      <c r="U64" s="44"/>
      <c r="Z64" s="44"/>
      <c r="AA64" s="44"/>
      <c r="AB64" s="44"/>
      <c r="AC64" s="44"/>
      <c r="AD64" s="44"/>
      <c r="AE64" s="44"/>
      <c r="AF64" s="44"/>
      <c r="AG64" s="44"/>
      <c r="AH64" s="44"/>
    </row>
    <row r="65" spans="1:34" ht="14.25" customHeight="1">
      <c r="A65" s="44"/>
      <c r="B65" s="44"/>
      <c r="C65" s="44"/>
      <c r="D65" s="44"/>
      <c r="E65" s="44"/>
      <c r="F65" s="44"/>
      <c r="H65" s="44"/>
      <c r="I65" s="44"/>
      <c r="J65" s="44"/>
      <c r="L65" s="44"/>
      <c r="M65" s="44"/>
      <c r="N65" s="44"/>
      <c r="O65" s="44"/>
      <c r="Q65" s="44"/>
      <c r="R65" s="44"/>
      <c r="S65" s="44"/>
      <c r="U65" s="44"/>
      <c r="Y65" s="44"/>
      <c r="Z65" s="44"/>
      <c r="AA65" s="44"/>
      <c r="AB65" s="44"/>
      <c r="AC65" s="44"/>
      <c r="AD65" s="44"/>
      <c r="AE65" s="44"/>
      <c r="AF65" s="44"/>
      <c r="AG65" s="44"/>
      <c r="AH65" s="44"/>
    </row>
    <row r="66" spans="1:34" ht="14.25">
      <c r="A66" s="44"/>
      <c r="B66" s="44"/>
      <c r="C66" s="44"/>
      <c r="D66" s="44"/>
      <c r="E66" s="44"/>
      <c r="F66" s="44"/>
      <c r="H66" s="44"/>
      <c r="I66" s="44"/>
      <c r="J66" s="44"/>
      <c r="L66" s="44"/>
      <c r="M66" s="44"/>
      <c r="N66" s="44"/>
      <c r="O66" s="44"/>
      <c r="Q66" s="44"/>
      <c r="R66" s="44"/>
      <c r="S66" s="44"/>
      <c r="U66" s="44"/>
      <c r="Y66" s="44"/>
      <c r="Z66" s="44"/>
      <c r="AA66" s="44"/>
      <c r="AB66" s="44"/>
      <c r="AC66" s="44"/>
      <c r="AD66" s="44"/>
      <c r="AE66" s="44"/>
      <c r="AF66" s="44"/>
      <c r="AG66" s="44"/>
      <c r="AH66" s="44"/>
    </row>
    <row r="67" spans="1:34" ht="14.25">
      <c r="A67" s="44"/>
      <c r="B67" s="44"/>
      <c r="C67" s="44"/>
      <c r="D67" s="44"/>
      <c r="E67" s="44"/>
      <c r="F67" s="44"/>
      <c r="H67" s="44"/>
      <c r="I67" s="44"/>
      <c r="J67" s="44"/>
      <c r="L67" s="44"/>
      <c r="M67" s="44"/>
      <c r="N67" s="44"/>
      <c r="O67" s="44"/>
      <c r="Q67" s="44"/>
      <c r="R67" s="44"/>
      <c r="S67" s="44"/>
      <c r="U67" s="44"/>
      <c r="V67" s="44"/>
      <c r="W67" s="44"/>
      <c r="Y67" s="44"/>
      <c r="Z67" s="44"/>
      <c r="AA67" s="44"/>
      <c r="AB67" s="44"/>
      <c r="AC67" s="44"/>
      <c r="AD67" s="44"/>
      <c r="AE67" s="44"/>
      <c r="AF67" s="44"/>
      <c r="AG67" s="44"/>
      <c r="AH67" s="44"/>
    </row>
    <row r="68" spans="1:34" ht="14.25">
      <c r="A68" s="44"/>
      <c r="B68" s="44"/>
      <c r="C68" s="44"/>
      <c r="D68" s="44"/>
      <c r="E68" s="44"/>
      <c r="F68" s="44"/>
      <c r="H68" s="44"/>
      <c r="I68" s="44"/>
      <c r="J68" s="44"/>
      <c r="L68" s="44"/>
      <c r="M68" s="44"/>
      <c r="N68" s="44"/>
      <c r="O68" s="44"/>
      <c r="Q68" s="44"/>
      <c r="R68" s="44"/>
      <c r="S68" s="44"/>
      <c r="U68" s="44"/>
      <c r="V68" s="44"/>
      <c r="W68" s="44"/>
      <c r="Y68" s="44"/>
      <c r="Z68" s="44"/>
      <c r="AA68" s="44"/>
      <c r="AB68" s="44"/>
      <c r="AC68" s="44"/>
      <c r="AD68" s="44"/>
      <c r="AE68" s="44"/>
      <c r="AF68" s="44"/>
      <c r="AG68" s="44"/>
      <c r="AH68" s="44"/>
    </row>
    <row r="69" spans="1:34" ht="14.25">
      <c r="A69" s="44"/>
      <c r="B69" s="44"/>
      <c r="C69" s="44"/>
      <c r="D69" s="44"/>
      <c r="E69" s="44"/>
      <c r="F69" s="44"/>
      <c r="H69" s="44"/>
      <c r="I69" s="44"/>
      <c r="J69" s="44"/>
      <c r="L69" s="44"/>
      <c r="M69" s="44"/>
      <c r="N69" s="44"/>
      <c r="O69" s="44"/>
      <c r="Q69" s="44"/>
      <c r="R69" s="44"/>
      <c r="S69" s="44"/>
      <c r="U69" s="44"/>
      <c r="V69" s="44"/>
      <c r="W69" s="44"/>
      <c r="Y69" s="44"/>
      <c r="Z69" s="44"/>
      <c r="AA69" s="44"/>
      <c r="AB69" s="44"/>
      <c r="AC69" s="44"/>
      <c r="AD69" s="44"/>
      <c r="AE69" s="44"/>
      <c r="AF69" s="44"/>
      <c r="AG69" s="44"/>
      <c r="AH69" s="44"/>
    </row>
    <row r="70" spans="1:34" ht="14.25">
      <c r="A70" s="44"/>
      <c r="B70" s="44"/>
      <c r="C70" s="44"/>
      <c r="D70" s="44"/>
      <c r="E70" s="44"/>
      <c r="F70" s="44"/>
      <c r="H70" s="44"/>
      <c r="I70" s="44"/>
      <c r="J70" s="44"/>
      <c r="L70" s="44"/>
      <c r="M70" s="44"/>
      <c r="N70" s="44"/>
      <c r="O70" s="44"/>
      <c r="Q70" s="44"/>
      <c r="R70" s="44"/>
      <c r="S70" s="44"/>
      <c r="U70" s="44"/>
      <c r="V70" s="44"/>
      <c r="W70" s="44"/>
      <c r="Y70" s="44"/>
      <c r="Z70" s="44"/>
      <c r="AA70" s="44"/>
      <c r="AB70" s="44"/>
      <c r="AC70" s="44"/>
      <c r="AD70" s="44"/>
      <c r="AE70" s="44"/>
      <c r="AF70" s="44"/>
      <c r="AG70" s="44"/>
      <c r="AH70" s="44"/>
    </row>
    <row r="71" spans="1:34" ht="14.25">
      <c r="A71" s="44"/>
      <c r="B71" s="44"/>
      <c r="C71" s="44"/>
      <c r="D71" s="44"/>
      <c r="E71" s="44"/>
      <c r="F71" s="44"/>
      <c r="H71" s="44"/>
      <c r="I71" s="44"/>
      <c r="J71" s="44"/>
      <c r="L71" s="44"/>
      <c r="M71" s="44"/>
      <c r="N71" s="44"/>
      <c r="O71" s="44"/>
      <c r="Q71" s="44"/>
      <c r="R71" s="44"/>
      <c r="S71" s="44"/>
      <c r="U71" s="44"/>
      <c r="V71" s="44"/>
      <c r="W71" s="44"/>
      <c r="Y71" s="44"/>
      <c r="Z71" s="44"/>
      <c r="AA71" s="44"/>
      <c r="AB71" s="44"/>
      <c r="AC71" s="44"/>
      <c r="AD71" s="44"/>
      <c r="AE71" s="44"/>
      <c r="AF71" s="44"/>
      <c r="AG71" s="44"/>
      <c r="AH71" s="44"/>
    </row>
    <row r="72" spans="1:34" ht="14.25">
      <c r="A72" s="44"/>
      <c r="B72" s="44"/>
      <c r="C72" s="44"/>
      <c r="D72" s="44"/>
      <c r="E72" s="44"/>
      <c r="F72" s="44"/>
      <c r="H72" s="44"/>
      <c r="I72" s="44"/>
      <c r="J72" s="44"/>
      <c r="L72" s="44"/>
      <c r="M72" s="44"/>
      <c r="N72" s="44"/>
      <c r="O72" s="44"/>
      <c r="Q72" s="44"/>
      <c r="R72" s="44"/>
      <c r="S72" s="44"/>
      <c r="U72" s="44"/>
      <c r="V72" s="44"/>
      <c r="W72" s="44"/>
      <c r="Y72" s="44"/>
      <c r="Z72" s="44"/>
      <c r="AA72" s="44"/>
      <c r="AB72" s="44"/>
      <c r="AC72" s="44"/>
      <c r="AD72" s="44"/>
      <c r="AE72" s="44"/>
      <c r="AF72" s="44"/>
      <c r="AG72" s="44"/>
      <c r="AH72" s="44"/>
    </row>
    <row r="73" spans="1:34" ht="14.25">
      <c r="A73" s="44"/>
      <c r="B73" s="44"/>
      <c r="C73" s="44"/>
      <c r="D73" s="44"/>
      <c r="E73" s="44"/>
      <c r="F73" s="44"/>
      <c r="H73" s="44"/>
      <c r="I73" s="44"/>
      <c r="J73" s="44"/>
      <c r="L73" s="44"/>
      <c r="M73" s="44"/>
      <c r="N73" s="44"/>
      <c r="O73" s="44"/>
      <c r="Q73" s="44"/>
      <c r="R73" s="44"/>
      <c r="S73" s="44"/>
      <c r="U73" s="44"/>
      <c r="V73" s="44"/>
      <c r="W73" s="44"/>
      <c r="Y73" s="44"/>
      <c r="Z73" s="44"/>
      <c r="AA73" s="44"/>
      <c r="AB73" s="44"/>
      <c r="AC73" s="44"/>
      <c r="AD73" s="44"/>
      <c r="AE73" s="44"/>
      <c r="AF73" s="44"/>
      <c r="AG73" s="44"/>
      <c r="AH73" s="44"/>
    </row>
    <row r="74" spans="1:34" ht="14.25">
      <c r="A74" s="44"/>
      <c r="B74" s="44"/>
      <c r="C74" s="44"/>
      <c r="D74" s="44"/>
      <c r="E74" s="44"/>
      <c r="F74" s="44"/>
      <c r="H74" s="44"/>
      <c r="I74" s="44"/>
      <c r="J74" s="44"/>
      <c r="L74" s="44"/>
      <c r="M74" s="44"/>
      <c r="N74" s="44"/>
      <c r="O74" s="44"/>
      <c r="Q74" s="44"/>
      <c r="R74" s="44"/>
      <c r="S74" s="44"/>
      <c r="U74" s="44"/>
      <c r="V74" s="44"/>
      <c r="W74" s="44"/>
      <c r="Y74" s="44"/>
      <c r="Z74" s="44"/>
      <c r="AA74" s="44"/>
      <c r="AB74" s="44"/>
      <c r="AC74" s="44"/>
      <c r="AD74" s="44"/>
      <c r="AE74" s="44"/>
      <c r="AF74" s="44"/>
      <c r="AG74" s="44"/>
      <c r="AH74" s="44"/>
    </row>
    <row r="75" spans="1:34" ht="14.25">
      <c r="A75" s="44"/>
      <c r="B75" s="44"/>
      <c r="C75" s="44"/>
      <c r="D75" s="44"/>
      <c r="E75" s="44"/>
      <c r="F75" s="44"/>
      <c r="H75" s="44"/>
      <c r="I75" s="44"/>
      <c r="J75" s="44"/>
      <c r="L75" s="44"/>
      <c r="M75" s="44"/>
      <c r="N75" s="44"/>
      <c r="O75" s="44"/>
      <c r="Q75" s="44"/>
      <c r="R75" s="44"/>
      <c r="S75" s="44"/>
      <c r="U75" s="44"/>
      <c r="V75" s="44"/>
      <c r="W75" s="44"/>
      <c r="Y75" s="44"/>
      <c r="Z75" s="44"/>
      <c r="AA75" s="44"/>
      <c r="AB75" s="44"/>
      <c r="AC75" s="44"/>
      <c r="AD75" s="44"/>
      <c r="AE75" s="44"/>
      <c r="AF75" s="44"/>
      <c r="AG75" s="44"/>
      <c r="AH75" s="44"/>
    </row>
    <row r="76" spans="1:34" ht="14.25">
      <c r="A76" s="44"/>
      <c r="B76" s="44"/>
      <c r="C76" s="44"/>
      <c r="D76" s="44"/>
      <c r="E76" s="44"/>
      <c r="F76" s="44"/>
      <c r="H76" s="44"/>
      <c r="I76" s="44"/>
      <c r="J76" s="44"/>
      <c r="L76" s="44"/>
      <c r="M76" s="44"/>
      <c r="N76" s="44"/>
      <c r="O76" s="44"/>
      <c r="Q76" s="44"/>
      <c r="R76" s="44"/>
      <c r="S76" s="44"/>
      <c r="U76" s="44"/>
      <c r="V76" s="44"/>
      <c r="W76" s="44"/>
      <c r="Y76" s="44"/>
      <c r="Z76" s="44"/>
      <c r="AA76" s="44"/>
      <c r="AB76" s="44"/>
      <c r="AC76" s="44"/>
      <c r="AD76" s="44"/>
      <c r="AE76" s="44"/>
      <c r="AF76" s="44"/>
      <c r="AG76" s="44"/>
      <c r="AH76" s="44"/>
    </row>
    <row r="77" spans="1:34" ht="14.25">
      <c r="A77" s="44"/>
      <c r="B77" s="44"/>
      <c r="C77" s="44"/>
      <c r="D77" s="44"/>
      <c r="E77" s="44"/>
      <c r="F77" s="44"/>
      <c r="H77" s="44"/>
      <c r="I77" s="44"/>
      <c r="J77" s="44"/>
      <c r="L77" s="44"/>
      <c r="M77" s="44"/>
      <c r="N77" s="44"/>
      <c r="O77" s="44"/>
      <c r="Q77" s="44"/>
      <c r="R77" s="44"/>
      <c r="S77" s="44"/>
      <c r="U77" s="44"/>
      <c r="V77" s="44"/>
      <c r="W77" s="44"/>
      <c r="Y77" s="44"/>
      <c r="Z77" s="44"/>
      <c r="AA77" s="44"/>
      <c r="AB77" s="44"/>
      <c r="AC77" s="44"/>
      <c r="AD77" s="44"/>
      <c r="AE77" s="44"/>
      <c r="AF77" s="44"/>
      <c r="AG77" s="44"/>
      <c r="AH77" s="44"/>
    </row>
    <row r="78" spans="1:34" ht="14.25">
      <c r="A78" s="44"/>
      <c r="B78" s="44"/>
      <c r="C78" s="44"/>
      <c r="D78" s="44"/>
      <c r="E78" s="44"/>
      <c r="F78" s="44"/>
      <c r="H78" s="44"/>
      <c r="I78" s="44"/>
      <c r="J78" s="44"/>
      <c r="L78" s="44"/>
      <c r="M78" s="44"/>
      <c r="N78" s="44"/>
      <c r="O78" s="44"/>
      <c r="Q78" s="44"/>
      <c r="R78" s="44"/>
      <c r="S78" s="44"/>
      <c r="U78" s="44"/>
      <c r="V78" s="44"/>
      <c r="W78" s="44"/>
      <c r="Y78" s="44"/>
      <c r="Z78" s="44"/>
      <c r="AA78" s="44"/>
      <c r="AB78" s="44"/>
      <c r="AC78" s="44"/>
      <c r="AD78" s="44"/>
      <c r="AE78" s="44"/>
      <c r="AF78" s="44"/>
      <c r="AG78" s="44"/>
      <c r="AH78" s="44"/>
    </row>
    <row r="79" spans="1:34" ht="14.25">
      <c r="A79" s="44"/>
      <c r="B79" s="44"/>
      <c r="C79" s="44"/>
      <c r="D79" s="44"/>
      <c r="E79" s="44"/>
      <c r="F79" s="44"/>
      <c r="H79" s="44"/>
      <c r="I79" s="44"/>
      <c r="J79" s="44"/>
      <c r="L79" s="44"/>
      <c r="M79" s="44"/>
      <c r="N79" s="44"/>
      <c r="O79" s="44"/>
      <c r="Q79" s="44"/>
      <c r="R79" s="44"/>
      <c r="S79" s="44"/>
      <c r="U79" s="44"/>
      <c r="V79" s="44"/>
      <c r="W79" s="44"/>
      <c r="Y79" s="44"/>
      <c r="Z79" s="44"/>
      <c r="AA79" s="44"/>
      <c r="AB79" s="44"/>
      <c r="AC79" s="44"/>
      <c r="AD79" s="44"/>
      <c r="AE79" s="44"/>
      <c r="AF79" s="44"/>
      <c r="AG79" s="44"/>
      <c r="AH79" s="44"/>
    </row>
    <row r="80" spans="1:34" ht="14.25">
      <c r="A80" s="44"/>
      <c r="B80" s="44"/>
      <c r="C80" s="44"/>
      <c r="D80" s="44"/>
      <c r="E80" s="44"/>
      <c r="F80" s="44"/>
      <c r="H80" s="44"/>
      <c r="I80" s="44"/>
      <c r="J80" s="44"/>
      <c r="L80" s="44"/>
      <c r="M80" s="44"/>
      <c r="N80" s="44"/>
      <c r="O80" s="44"/>
      <c r="Q80" s="44"/>
      <c r="R80" s="44"/>
      <c r="S80" s="44"/>
      <c r="U80" s="44"/>
      <c r="V80" s="44"/>
      <c r="W80" s="44"/>
      <c r="Y80" s="44"/>
      <c r="Z80" s="44"/>
      <c r="AA80" s="44"/>
      <c r="AB80" s="44"/>
      <c r="AC80" s="44"/>
      <c r="AD80" s="44"/>
      <c r="AE80" s="44"/>
      <c r="AF80" s="44"/>
      <c r="AG80" s="44"/>
      <c r="AH80" s="44"/>
    </row>
    <row r="81" spans="1:34" ht="14.25">
      <c r="A81" s="44"/>
      <c r="B81" s="44"/>
      <c r="C81" s="44"/>
      <c r="D81" s="44"/>
      <c r="E81" s="44"/>
      <c r="F81" s="44"/>
      <c r="H81" s="44"/>
      <c r="I81" s="44"/>
      <c r="J81" s="44"/>
      <c r="L81" s="44"/>
      <c r="M81" s="44"/>
      <c r="N81" s="44"/>
      <c r="O81" s="44"/>
      <c r="Q81" s="44"/>
      <c r="R81" s="44"/>
      <c r="S81" s="44"/>
      <c r="U81" s="44"/>
      <c r="V81" s="44"/>
      <c r="W81" s="44"/>
      <c r="Y81" s="44"/>
      <c r="Z81" s="44"/>
      <c r="AA81" s="44"/>
      <c r="AB81" s="44"/>
      <c r="AC81" s="44"/>
      <c r="AD81" s="44"/>
      <c r="AE81" s="44"/>
      <c r="AF81" s="44"/>
      <c r="AG81" s="44"/>
      <c r="AH81" s="44"/>
    </row>
    <row r="82" spans="1:34" ht="14.25">
      <c r="A82" s="44"/>
      <c r="B82" s="44"/>
      <c r="C82" s="44"/>
      <c r="D82" s="44"/>
      <c r="E82" s="44"/>
      <c r="F82" s="44"/>
      <c r="H82" s="44"/>
      <c r="I82" s="44"/>
      <c r="J82" s="44"/>
      <c r="L82" s="44"/>
      <c r="M82" s="44"/>
      <c r="N82" s="44"/>
      <c r="O82" s="44"/>
      <c r="Q82" s="44"/>
      <c r="R82" s="44"/>
      <c r="S82" s="44"/>
      <c r="U82" s="44"/>
      <c r="V82" s="44"/>
      <c r="W82" s="44"/>
      <c r="Y82" s="44"/>
      <c r="Z82" s="44"/>
      <c r="AA82" s="44"/>
      <c r="AB82" s="44"/>
      <c r="AC82" s="44"/>
      <c r="AD82" s="44"/>
      <c r="AE82" s="44"/>
      <c r="AF82" s="44"/>
      <c r="AG82" s="44"/>
      <c r="AH82" s="44"/>
    </row>
    <row r="83" spans="1:34" ht="14.25">
      <c r="A83" s="44"/>
      <c r="B83" s="44"/>
      <c r="C83" s="44"/>
      <c r="D83" s="44"/>
      <c r="E83" s="44"/>
      <c r="F83" s="44"/>
      <c r="H83" s="44"/>
      <c r="I83" s="44"/>
      <c r="J83" s="44"/>
      <c r="L83" s="44"/>
      <c r="M83" s="44"/>
      <c r="N83" s="44"/>
      <c r="O83" s="44"/>
      <c r="Q83" s="44"/>
      <c r="R83" s="44"/>
      <c r="S83" s="44"/>
      <c r="U83" s="44"/>
      <c r="V83" s="44"/>
      <c r="W83" s="44"/>
      <c r="Y83" s="44"/>
      <c r="Z83" s="44"/>
      <c r="AA83" s="44"/>
      <c r="AB83" s="44"/>
      <c r="AC83" s="44"/>
      <c r="AD83" s="44"/>
      <c r="AE83" s="44"/>
      <c r="AF83" s="44"/>
      <c r="AG83" s="44"/>
      <c r="AH83" s="44"/>
    </row>
    <row r="84" spans="1:34" ht="14.25">
      <c r="A84" s="44"/>
      <c r="B84" s="44"/>
      <c r="C84" s="44"/>
      <c r="D84" s="44"/>
      <c r="E84" s="44"/>
      <c r="F84" s="44"/>
      <c r="H84" s="44"/>
      <c r="I84" s="44"/>
      <c r="J84" s="44"/>
      <c r="L84" s="44"/>
      <c r="M84" s="44"/>
      <c r="N84" s="44"/>
      <c r="O84" s="44"/>
      <c r="Q84" s="44"/>
      <c r="R84" s="44"/>
      <c r="S84" s="44"/>
      <c r="U84" s="44"/>
      <c r="V84" s="44"/>
      <c r="W84" s="44"/>
      <c r="Y84" s="44"/>
      <c r="Z84" s="44"/>
      <c r="AA84" s="44"/>
      <c r="AB84" s="44"/>
      <c r="AC84" s="44"/>
      <c r="AD84" s="44"/>
      <c r="AE84" s="44"/>
      <c r="AF84" s="44"/>
      <c r="AG84" s="44"/>
      <c r="AH84" s="44"/>
    </row>
    <row r="85" spans="1:34" ht="14.25">
      <c r="A85" s="44"/>
      <c r="B85" s="44"/>
      <c r="C85" s="44"/>
      <c r="D85" s="44"/>
      <c r="E85" s="44"/>
      <c r="F85" s="44"/>
      <c r="H85" s="44"/>
      <c r="I85" s="44"/>
      <c r="J85" s="44"/>
      <c r="L85" s="44"/>
      <c r="M85" s="44"/>
      <c r="N85" s="44"/>
      <c r="O85" s="44"/>
      <c r="Q85" s="44"/>
      <c r="R85" s="44"/>
      <c r="S85" s="44"/>
      <c r="U85" s="44"/>
      <c r="V85" s="44"/>
      <c r="W85" s="44"/>
      <c r="Y85" s="44"/>
      <c r="Z85" s="44"/>
      <c r="AA85" s="44"/>
      <c r="AB85" s="44"/>
      <c r="AC85" s="44"/>
      <c r="AD85" s="44"/>
      <c r="AE85" s="44"/>
      <c r="AF85" s="44"/>
      <c r="AG85" s="44"/>
      <c r="AH85" s="44"/>
    </row>
    <row r="86" spans="1:34" ht="14.25">
      <c r="A86" s="44"/>
      <c r="B86" s="44"/>
      <c r="C86" s="44"/>
      <c r="D86" s="44"/>
      <c r="E86" s="44"/>
      <c r="F86" s="44"/>
      <c r="H86" s="44"/>
      <c r="I86" s="44"/>
      <c r="J86" s="44"/>
      <c r="L86" s="44"/>
      <c r="M86" s="44"/>
      <c r="N86" s="44"/>
      <c r="O86" s="44"/>
      <c r="Q86" s="44"/>
      <c r="R86" s="44"/>
      <c r="S86" s="44"/>
      <c r="U86" s="44"/>
      <c r="V86" s="44"/>
      <c r="W86" s="44"/>
      <c r="Y86" s="44"/>
      <c r="Z86" s="44"/>
      <c r="AA86" s="44"/>
      <c r="AB86" s="44"/>
      <c r="AC86" s="44"/>
      <c r="AD86" s="44"/>
      <c r="AE86" s="44"/>
      <c r="AF86" s="44"/>
      <c r="AG86" s="44"/>
      <c r="AH86" s="44"/>
    </row>
    <row r="87" spans="1:34" ht="14.25">
      <c r="A87" s="44"/>
      <c r="B87" s="44"/>
      <c r="C87" s="44"/>
      <c r="D87" s="44"/>
      <c r="E87" s="44"/>
      <c r="F87" s="44"/>
      <c r="H87" s="44"/>
      <c r="I87" s="44"/>
      <c r="J87" s="44"/>
      <c r="L87" s="44"/>
      <c r="M87" s="44"/>
      <c r="N87" s="44"/>
      <c r="O87" s="44"/>
      <c r="Q87" s="44"/>
      <c r="R87" s="44"/>
      <c r="S87" s="44"/>
      <c r="U87" s="44"/>
      <c r="V87" s="44"/>
      <c r="W87" s="44"/>
      <c r="Y87" s="44"/>
      <c r="Z87" s="44"/>
      <c r="AA87" s="44"/>
      <c r="AB87" s="44"/>
      <c r="AC87" s="44"/>
      <c r="AD87" s="44"/>
      <c r="AE87" s="44"/>
      <c r="AF87" s="44"/>
      <c r="AG87" s="44"/>
      <c r="AH87" s="44"/>
    </row>
    <row r="88" spans="1:34" ht="14.25">
      <c r="A88" s="44"/>
      <c r="B88" s="44"/>
      <c r="C88" s="44"/>
      <c r="D88" s="44"/>
      <c r="E88" s="44"/>
      <c r="F88" s="44"/>
      <c r="H88" s="44"/>
      <c r="I88" s="44"/>
      <c r="J88" s="44"/>
      <c r="L88" s="44"/>
      <c r="M88" s="44"/>
      <c r="N88" s="44"/>
      <c r="O88" s="44"/>
      <c r="Q88" s="44"/>
      <c r="R88" s="44"/>
      <c r="S88" s="44"/>
      <c r="U88" s="44"/>
      <c r="V88" s="44"/>
      <c r="W88" s="44"/>
      <c r="Y88" s="44"/>
      <c r="Z88" s="44"/>
      <c r="AA88" s="44"/>
      <c r="AB88" s="44"/>
      <c r="AC88" s="44"/>
      <c r="AD88" s="44"/>
      <c r="AE88" s="44"/>
      <c r="AF88" s="44"/>
      <c r="AG88" s="44"/>
      <c r="AH88" s="44"/>
    </row>
    <row r="89" spans="1:34" ht="14.25">
      <c r="A89" s="44"/>
      <c r="B89" s="44"/>
      <c r="C89" s="44"/>
      <c r="D89" s="44"/>
      <c r="E89" s="44"/>
      <c r="F89" s="44"/>
      <c r="H89" s="44"/>
      <c r="I89" s="44"/>
      <c r="J89" s="44"/>
      <c r="L89" s="44"/>
      <c r="M89" s="44"/>
      <c r="N89" s="44"/>
      <c r="O89" s="44"/>
      <c r="Q89" s="44"/>
      <c r="R89" s="44"/>
      <c r="S89" s="44"/>
      <c r="U89" s="44"/>
      <c r="V89" s="44"/>
      <c r="W89" s="44"/>
      <c r="Y89" s="44"/>
      <c r="Z89" s="44"/>
      <c r="AA89" s="44"/>
      <c r="AB89" s="44"/>
      <c r="AC89" s="44"/>
      <c r="AD89" s="44"/>
      <c r="AE89" s="44"/>
      <c r="AF89" s="44"/>
      <c r="AG89" s="44"/>
      <c r="AH89" s="44"/>
    </row>
    <row r="90" spans="1:34" ht="14.25">
      <c r="A90" s="44"/>
      <c r="B90" s="44"/>
      <c r="C90" s="44"/>
      <c r="D90" s="44"/>
      <c r="E90" s="44"/>
      <c r="F90" s="44"/>
      <c r="H90" s="44"/>
      <c r="I90" s="44"/>
      <c r="J90" s="44"/>
      <c r="L90" s="44"/>
      <c r="M90" s="44"/>
      <c r="N90" s="44"/>
      <c r="O90" s="44"/>
      <c r="Q90" s="44"/>
      <c r="R90" s="44"/>
      <c r="S90" s="44"/>
      <c r="U90" s="44"/>
      <c r="V90" s="44"/>
      <c r="W90" s="44"/>
      <c r="Y90" s="44"/>
      <c r="Z90" s="44"/>
      <c r="AA90" s="44"/>
      <c r="AB90" s="44"/>
      <c r="AC90" s="44"/>
      <c r="AD90" s="44"/>
      <c r="AE90" s="44"/>
      <c r="AF90" s="44"/>
      <c r="AG90" s="44"/>
      <c r="AH90" s="44"/>
    </row>
    <row r="91" spans="14:34" ht="14.25">
      <c r="N91" s="44"/>
      <c r="O91" s="44"/>
      <c r="V91" s="44"/>
      <c r="W91" s="44"/>
      <c r="Y91" s="44"/>
      <c r="Z91" s="44"/>
      <c r="AA91" s="44"/>
      <c r="AB91" s="44"/>
      <c r="AC91" s="44"/>
      <c r="AD91" s="44"/>
      <c r="AE91" s="44"/>
      <c r="AF91" s="44"/>
      <c r="AG91" s="44"/>
      <c r="AH91" s="44"/>
    </row>
    <row r="92" spans="14:34" ht="14.25">
      <c r="N92" s="44"/>
      <c r="O92" s="44"/>
      <c r="V92" s="44"/>
      <c r="W92" s="44"/>
      <c r="Y92" s="44"/>
      <c r="Z92" s="44"/>
      <c r="AA92" s="44"/>
      <c r="AB92" s="44"/>
      <c r="AC92" s="44"/>
      <c r="AD92" s="44"/>
      <c r="AE92" s="44"/>
      <c r="AF92" s="44"/>
      <c r="AG92" s="44"/>
      <c r="AH92" s="44"/>
    </row>
    <row r="93" spans="14:34" ht="14.25">
      <c r="N93" s="44"/>
      <c r="O93" s="44"/>
      <c r="V93" s="44"/>
      <c r="W93" s="44"/>
      <c r="Y93" s="44"/>
      <c r="Z93" s="44"/>
      <c r="AA93" s="44"/>
      <c r="AB93" s="44"/>
      <c r="AC93" s="44"/>
      <c r="AD93" s="44"/>
      <c r="AE93" s="44"/>
      <c r="AF93" s="44"/>
      <c r="AG93" s="44"/>
      <c r="AH93" s="44"/>
    </row>
    <row r="94" spans="14:23" ht="14.25">
      <c r="N94" s="44"/>
      <c r="O94" s="44"/>
      <c r="V94" s="44"/>
      <c r="W94" s="44"/>
    </row>
  </sheetData>
  <sheetProtection/>
  <mergeCells count="66">
    <mergeCell ref="A15:C15"/>
    <mergeCell ref="L4:P4"/>
    <mergeCell ref="H4:K4"/>
    <mergeCell ref="A6:C6"/>
    <mergeCell ref="A22:C22"/>
    <mergeCell ref="A18:C18"/>
    <mergeCell ref="A19:C19"/>
    <mergeCell ref="A20:C20"/>
    <mergeCell ref="O7:P7"/>
    <mergeCell ref="A14:C14"/>
    <mergeCell ref="D33:E33"/>
    <mergeCell ref="F33:G33"/>
    <mergeCell ref="L33:M33"/>
    <mergeCell ref="A16:C16"/>
    <mergeCell ref="A17:C17"/>
    <mergeCell ref="A31:M31"/>
    <mergeCell ref="A12:A13"/>
    <mergeCell ref="O33:Q33"/>
    <mergeCell ref="O12:P12"/>
    <mergeCell ref="O13:P13"/>
    <mergeCell ref="A2:X2"/>
    <mergeCell ref="A4:C5"/>
    <mergeCell ref="D4:G4"/>
    <mergeCell ref="Q4:T4"/>
    <mergeCell ref="U4:X4"/>
    <mergeCell ref="O5:P5"/>
    <mergeCell ref="A10:A11"/>
    <mergeCell ref="O6:P6"/>
    <mergeCell ref="P46:Q46"/>
    <mergeCell ref="P40:Q40"/>
    <mergeCell ref="P45:Q45"/>
    <mergeCell ref="A41:C41"/>
    <mergeCell ref="A35:C35"/>
    <mergeCell ref="A21:C21"/>
    <mergeCell ref="H33:I33"/>
    <mergeCell ref="J33:K33"/>
    <mergeCell ref="O34:Q34"/>
    <mergeCell ref="P41:Q41"/>
    <mergeCell ref="O22:P22"/>
    <mergeCell ref="A52:C52"/>
    <mergeCell ref="A50:C50"/>
    <mergeCell ref="A44:C44"/>
    <mergeCell ref="A38:C38"/>
    <mergeCell ref="A47:C47"/>
    <mergeCell ref="P31:V31"/>
    <mergeCell ref="A33:C33"/>
    <mergeCell ref="P47:Q47"/>
    <mergeCell ref="O14:P14"/>
    <mergeCell ref="O15:P15"/>
    <mergeCell ref="O16:P16"/>
    <mergeCell ref="O17:P17"/>
    <mergeCell ref="O8:P8"/>
    <mergeCell ref="O9:P9"/>
    <mergeCell ref="O10:P10"/>
    <mergeCell ref="O11:P11"/>
    <mergeCell ref="P44:Q44"/>
    <mergeCell ref="P43:Q43"/>
    <mergeCell ref="P38:Q38"/>
    <mergeCell ref="P36:Q36"/>
    <mergeCell ref="O18:P18"/>
    <mergeCell ref="O19:P19"/>
    <mergeCell ref="O20:P20"/>
    <mergeCell ref="O21:P21"/>
    <mergeCell ref="P39:Q39"/>
    <mergeCell ref="P42:Q42"/>
    <mergeCell ref="P37:Q37"/>
  </mergeCells>
  <printOptions/>
  <pageMargins left="0.984251968503937" right="0.1968503937007874" top="0.984251968503937" bottom="0.984251968503937" header="0.5118110236220472" footer="0.5118110236220472"/>
  <pageSetup horizontalDpi="600" verticalDpi="600" orientation="landscape" paperSize="8"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zoomScale="85" zoomScaleNormal="85" zoomScaleSheetLayoutView="75" zoomScalePageLayoutView="0" workbookViewId="0" topLeftCell="B1">
      <selection activeCell="C11" sqref="C11"/>
    </sheetView>
  </sheetViews>
  <sheetFormatPr defaultColWidth="10.59765625" defaultRowHeight="15"/>
  <cols>
    <col min="1" max="1" width="13.09765625" style="2" customWidth="1"/>
    <col min="2" max="2" width="14.8984375" style="2" customWidth="1"/>
    <col min="3" max="3" width="15.09765625" style="2" customWidth="1"/>
    <col min="4" max="4" width="14" style="2" customWidth="1"/>
    <col min="5" max="5" width="13.59765625" style="2" customWidth="1"/>
    <col min="6" max="6" width="14.09765625" style="2" customWidth="1"/>
    <col min="7" max="8" width="13.09765625" style="2" customWidth="1"/>
    <col min="9" max="9" width="15.3984375" style="2" customWidth="1"/>
    <col min="10" max="10" width="13.59765625" style="2" customWidth="1"/>
    <col min="11" max="12" width="13.09765625" style="2" customWidth="1"/>
    <col min="13" max="14" width="14.59765625" style="2" customWidth="1"/>
    <col min="15" max="16" width="13.09765625" style="2" customWidth="1"/>
    <col min="17" max="17" width="14.09765625" style="2" customWidth="1"/>
    <col min="18" max="18" width="10.59765625" style="2" customWidth="1"/>
    <col min="19" max="19" width="14.09765625" style="2" customWidth="1"/>
    <col min="20" max="25" width="10.59765625" style="2" customWidth="1"/>
    <col min="26" max="26" width="12.59765625" style="2" bestFit="1" customWidth="1"/>
    <col min="27" max="16384" width="10.59765625" style="2" customWidth="1"/>
  </cols>
  <sheetData>
    <row r="1" spans="1:18" s="27" customFormat="1" ht="19.5" customHeight="1">
      <c r="A1" s="260" t="s">
        <v>316</v>
      </c>
      <c r="B1" s="261"/>
      <c r="C1" s="261"/>
      <c r="D1" s="261"/>
      <c r="E1" s="261"/>
      <c r="F1" s="261"/>
      <c r="G1" s="261"/>
      <c r="H1" s="261"/>
      <c r="I1" s="261"/>
      <c r="J1" s="261"/>
      <c r="K1" s="261"/>
      <c r="L1" s="261"/>
      <c r="M1" s="261"/>
      <c r="N1" s="261"/>
      <c r="O1" s="261"/>
      <c r="P1" s="261"/>
      <c r="Q1" s="262" t="s">
        <v>317</v>
      </c>
      <c r="R1" s="63"/>
    </row>
    <row r="2" spans="1:18" ht="19.5" customHeight="1">
      <c r="A2" s="479" t="s">
        <v>468</v>
      </c>
      <c r="B2" s="479"/>
      <c r="C2" s="479"/>
      <c r="D2" s="479"/>
      <c r="E2" s="479"/>
      <c r="F2" s="479"/>
      <c r="G2" s="479"/>
      <c r="H2" s="479"/>
      <c r="I2" s="479"/>
      <c r="J2" s="479"/>
      <c r="K2" s="479"/>
      <c r="L2" s="479"/>
      <c r="M2" s="479"/>
      <c r="N2" s="479"/>
      <c r="O2" s="479"/>
      <c r="P2" s="479"/>
      <c r="Q2" s="479"/>
      <c r="R2" s="48"/>
    </row>
    <row r="3" spans="1:18" ht="18" customHeight="1" thickBot="1">
      <c r="A3" s="52"/>
      <c r="B3" s="263"/>
      <c r="C3" s="263"/>
      <c r="D3" s="263"/>
      <c r="E3" s="263"/>
      <c r="F3" s="263"/>
      <c r="G3" s="263"/>
      <c r="H3" s="263"/>
      <c r="I3" s="263"/>
      <c r="J3" s="263"/>
      <c r="K3" s="263"/>
      <c r="L3" s="263"/>
      <c r="M3" s="263"/>
      <c r="N3" s="263"/>
      <c r="O3" s="263"/>
      <c r="P3" s="263"/>
      <c r="Q3" s="264" t="s">
        <v>406</v>
      </c>
      <c r="R3" s="48"/>
    </row>
    <row r="4" spans="1:18" ht="17.25" customHeight="1">
      <c r="A4" s="480" t="s">
        <v>351</v>
      </c>
      <c r="B4" s="473" t="s">
        <v>407</v>
      </c>
      <c r="C4" s="473" t="s">
        <v>82</v>
      </c>
      <c r="D4" s="475" t="s">
        <v>403</v>
      </c>
      <c r="E4" s="475" t="s">
        <v>40</v>
      </c>
      <c r="F4" s="473" t="s">
        <v>83</v>
      </c>
      <c r="G4" s="475" t="s">
        <v>352</v>
      </c>
      <c r="H4" s="473" t="s">
        <v>84</v>
      </c>
      <c r="I4" s="473" t="s">
        <v>85</v>
      </c>
      <c r="J4" s="473" t="s">
        <v>99</v>
      </c>
      <c r="K4" s="473" t="s">
        <v>86</v>
      </c>
      <c r="L4" s="473" t="s">
        <v>41</v>
      </c>
      <c r="M4" s="475" t="s">
        <v>236</v>
      </c>
      <c r="N4" s="477" t="s">
        <v>42</v>
      </c>
      <c r="O4" s="469" t="s">
        <v>43</v>
      </c>
      <c r="P4" s="469" t="s">
        <v>44</v>
      </c>
      <c r="Q4" s="471" t="s">
        <v>45</v>
      </c>
      <c r="R4" s="48"/>
    </row>
    <row r="5" spans="1:26" ht="17.25" customHeight="1">
      <c r="A5" s="481"/>
      <c r="B5" s="474"/>
      <c r="C5" s="474"/>
      <c r="D5" s="476"/>
      <c r="E5" s="476"/>
      <c r="F5" s="474"/>
      <c r="G5" s="476"/>
      <c r="H5" s="474"/>
      <c r="I5" s="474"/>
      <c r="J5" s="474"/>
      <c r="K5" s="474"/>
      <c r="L5" s="474"/>
      <c r="M5" s="476"/>
      <c r="N5" s="478"/>
      <c r="O5" s="470"/>
      <c r="P5" s="470"/>
      <c r="Q5" s="472"/>
      <c r="R5" s="48"/>
      <c r="Z5" s="48" t="s">
        <v>318</v>
      </c>
    </row>
    <row r="6" spans="1:19" ht="17.25" customHeight="1">
      <c r="A6" s="265" t="s">
        <v>431</v>
      </c>
      <c r="B6" s="266">
        <v>523207137</v>
      </c>
      <c r="C6" s="267">
        <v>511584161</v>
      </c>
      <c r="D6" s="267">
        <v>11622976</v>
      </c>
      <c r="E6" s="267">
        <v>2859126</v>
      </c>
      <c r="F6" s="267">
        <v>8763850</v>
      </c>
      <c r="G6" s="268">
        <v>88.6</v>
      </c>
      <c r="H6" s="269">
        <v>0.496842105263158</v>
      </c>
      <c r="I6" s="270">
        <v>175486887</v>
      </c>
      <c r="J6" s="270">
        <v>4177000</v>
      </c>
      <c r="K6" s="270">
        <v>328117</v>
      </c>
      <c r="L6" s="270">
        <v>768181</v>
      </c>
      <c r="M6" s="270">
        <v>807417</v>
      </c>
      <c r="N6" s="270">
        <v>23896497</v>
      </c>
      <c r="O6" s="270">
        <v>409386</v>
      </c>
      <c r="P6" s="271" t="s">
        <v>201</v>
      </c>
      <c r="Q6" s="270">
        <v>986996</v>
      </c>
      <c r="R6" s="48"/>
      <c r="S6" s="28"/>
    </row>
    <row r="7" spans="1:19" ht="17.25" customHeight="1">
      <c r="A7" s="265">
        <v>28</v>
      </c>
      <c r="B7" s="272">
        <v>532105295</v>
      </c>
      <c r="C7" s="267">
        <v>522143215</v>
      </c>
      <c r="D7" s="267">
        <v>9962080</v>
      </c>
      <c r="E7" s="267">
        <v>2217686</v>
      </c>
      <c r="F7" s="267">
        <v>7744394</v>
      </c>
      <c r="G7" s="268">
        <v>91.52631578947368</v>
      </c>
      <c r="H7" s="273">
        <v>0.5022105263157893</v>
      </c>
      <c r="I7" s="270">
        <v>178266155</v>
      </c>
      <c r="J7" s="270">
        <v>4133640</v>
      </c>
      <c r="K7" s="270">
        <v>153002</v>
      </c>
      <c r="L7" s="270">
        <v>490326</v>
      </c>
      <c r="M7" s="270">
        <v>306264</v>
      </c>
      <c r="N7" s="270">
        <v>21455336</v>
      </c>
      <c r="O7" s="270">
        <v>394753</v>
      </c>
      <c r="P7" s="271" t="s">
        <v>201</v>
      </c>
      <c r="Q7" s="270">
        <v>960978</v>
      </c>
      <c r="R7" s="48"/>
      <c r="S7" s="28"/>
    </row>
    <row r="8" spans="1:19" ht="17.25" customHeight="1">
      <c r="A8" s="265">
        <v>29</v>
      </c>
      <c r="B8" s="272">
        <v>538942817</v>
      </c>
      <c r="C8" s="267">
        <v>528657403</v>
      </c>
      <c r="D8" s="267">
        <v>10285414</v>
      </c>
      <c r="E8" s="267">
        <v>2558788</v>
      </c>
      <c r="F8" s="267">
        <v>7726626</v>
      </c>
      <c r="G8" s="268">
        <v>92.16315789473683</v>
      </c>
      <c r="H8" s="273">
        <v>0.5053157894736844</v>
      </c>
      <c r="I8" s="270">
        <v>180440054</v>
      </c>
      <c r="J8" s="270">
        <v>4117100</v>
      </c>
      <c r="K8" s="270">
        <v>304114</v>
      </c>
      <c r="L8" s="270">
        <v>645506</v>
      </c>
      <c r="M8" s="270">
        <v>924012</v>
      </c>
      <c r="N8" s="270">
        <v>21953037</v>
      </c>
      <c r="O8" s="270">
        <v>367733</v>
      </c>
      <c r="P8" s="271" t="s">
        <v>201</v>
      </c>
      <c r="Q8" s="270">
        <v>1359448</v>
      </c>
      <c r="R8" s="48"/>
      <c r="S8" s="28"/>
    </row>
    <row r="9" spans="1:19" s="48" customFormat="1" ht="17.25" customHeight="1">
      <c r="A9" s="54">
        <v>30</v>
      </c>
      <c r="B9" s="55">
        <v>528638032</v>
      </c>
      <c r="C9" s="56">
        <v>517820993</v>
      </c>
      <c r="D9" s="56">
        <v>10817039</v>
      </c>
      <c r="E9" s="56">
        <v>3233867</v>
      </c>
      <c r="F9" s="56">
        <v>7583172</v>
      </c>
      <c r="G9" s="57">
        <v>92.51578947368422</v>
      </c>
      <c r="H9" s="285">
        <v>0.5052631578947369</v>
      </c>
      <c r="I9" s="286">
        <v>182817452</v>
      </c>
      <c r="J9" s="286">
        <v>4168095</v>
      </c>
      <c r="K9" s="286">
        <v>267617</v>
      </c>
      <c r="L9" s="286">
        <v>539495</v>
      </c>
      <c r="M9" s="286">
        <v>539566</v>
      </c>
      <c r="N9" s="286">
        <v>22670933</v>
      </c>
      <c r="O9" s="286">
        <v>354830</v>
      </c>
      <c r="P9" s="287" t="s">
        <v>201</v>
      </c>
      <c r="Q9" s="286">
        <v>1496543</v>
      </c>
      <c r="S9" s="58"/>
    </row>
    <row r="10" spans="1:26" s="21" customFormat="1" ht="17.25" customHeight="1">
      <c r="A10" s="288" t="s">
        <v>432</v>
      </c>
      <c r="B10" s="289">
        <f>SUM(B23,B33)</f>
        <v>531970701</v>
      </c>
      <c r="C10" s="19">
        <f>SUM(C23,C33)</f>
        <v>519909856</v>
      </c>
      <c r="D10" s="19">
        <f>SUM(D23,D33)</f>
        <v>12060845</v>
      </c>
      <c r="E10" s="19">
        <f>SUM(E23,E33)</f>
        <v>4028631</v>
      </c>
      <c r="F10" s="19">
        <f>SUM(F23,F33)</f>
        <v>8032214</v>
      </c>
      <c r="G10" s="221">
        <f>AVERAGE(G12:G22,G25:G32)</f>
        <v>92.77368421052631</v>
      </c>
      <c r="H10" s="290">
        <f>AVERAGE(H12:H22,H25:H32)</f>
        <v>0.5063157894736842</v>
      </c>
      <c r="I10" s="291">
        <f aca="true" t="shared" si="0" ref="I10:O10">SUM(I23,I33)</f>
        <v>184985271</v>
      </c>
      <c r="J10" s="291">
        <f t="shared" si="0"/>
        <v>4297159</v>
      </c>
      <c r="K10" s="291">
        <f t="shared" si="0"/>
        <v>131276</v>
      </c>
      <c r="L10" s="291">
        <f t="shared" si="0"/>
        <v>632715</v>
      </c>
      <c r="M10" s="291">
        <f t="shared" si="0"/>
        <v>383061</v>
      </c>
      <c r="N10" s="291">
        <f t="shared" si="0"/>
        <v>21693069</v>
      </c>
      <c r="O10" s="291">
        <f t="shared" si="0"/>
        <v>380529</v>
      </c>
      <c r="P10" s="292" t="s">
        <v>408</v>
      </c>
      <c r="Q10" s="291">
        <f>SUM(Q23,Q33)</f>
        <v>767438</v>
      </c>
      <c r="S10" s="39"/>
      <c r="Z10" s="21" t="s">
        <v>318</v>
      </c>
    </row>
    <row r="11" spans="1:18" ht="17.25" customHeight="1">
      <c r="A11" s="156"/>
      <c r="B11" s="293"/>
      <c r="C11" s="111"/>
      <c r="D11" s="111"/>
      <c r="E11" s="111"/>
      <c r="F11" s="111"/>
      <c r="G11" s="294"/>
      <c r="H11" s="295"/>
      <c r="I11" s="296"/>
      <c r="J11" s="296"/>
      <c r="K11" s="296"/>
      <c r="L11" s="296"/>
      <c r="M11" s="296"/>
      <c r="N11" s="296"/>
      <c r="O11" s="296"/>
      <c r="P11" s="296"/>
      <c r="Q11" s="296"/>
      <c r="R11" s="48"/>
    </row>
    <row r="12" spans="1:26" ht="17.25" customHeight="1">
      <c r="A12" s="197" t="s">
        <v>146</v>
      </c>
      <c r="B12" s="297">
        <v>180554930</v>
      </c>
      <c r="C12" s="60">
        <v>177390519</v>
      </c>
      <c r="D12" s="60">
        <v>3164411</v>
      </c>
      <c r="E12" s="60">
        <v>1454649</v>
      </c>
      <c r="F12" s="60">
        <v>1709762</v>
      </c>
      <c r="G12" s="298">
        <v>89.9</v>
      </c>
      <c r="H12" s="299">
        <v>0.88</v>
      </c>
      <c r="I12" s="60">
        <v>83641768</v>
      </c>
      <c r="J12" s="60">
        <v>1225408</v>
      </c>
      <c r="K12" s="60">
        <v>60093</v>
      </c>
      <c r="L12" s="60">
        <v>289775</v>
      </c>
      <c r="M12" s="60">
        <v>175636</v>
      </c>
      <c r="N12" s="60">
        <v>9093696</v>
      </c>
      <c r="O12" s="60">
        <v>51427</v>
      </c>
      <c r="P12" s="287" t="s">
        <v>201</v>
      </c>
      <c r="Q12" s="60">
        <v>223313</v>
      </c>
      <c r="R12" s="48"/>
      <c r="S12" s="28"/>
      <c r="Z12" s="48" t="s">
        <v>318</v>
      </c>
    </row>
    <row r="13" spans="1:26" ht="17.25" customHeight="1">
      <c r="A13" s="197" t="s">
        <v>147</v>
      </c>
      <c r="B13" s="297">
        <v>31520824</v>
      </c>
      <c r="C13" s="60">
        <v>30626150</v>
      </c>
      <c r="D13" s="60">
        <v>894674</v>
      </c>
      <c r="E13" s="60">
        <v>161154</v>
      </c>
      <c r="F13" s="60">
        <v>733520</v>
      </c>
      <c r="G13" s="298">
        <v>93.4</v>
      </c>
      <c r="H13" s="299">
        <v>0.43</v>
      </c>
      <c r="I13" s="60">
        <v>7911735</v>
      </c>
      <c r="J13" s="60">
        <v>338465</v>
      </c>
      <c r="K13" s="60">
        <v>4830</v>
      </c>
      <c r="L13" s="60">
        <v>23222</v>
      </c>
      <c r="M13" s="60">
        <v>13995</v>
      </c>
      <c r="N13" s="60">
        <v>1060714</v>
      </c>
      <c r="O13" s="60">
        <v>22107</v>
      </c>
      <c r="P13" s="287" t="s">
        <v>201</v>
      </c>
      <c r="Q13" s="60">
        <v>55926</v>
      </c>
      <c r="R13" s="48"/>
      <c r="S13" s="28"/>
      <c r="Z13" s="48" t="s">
        <v>318</v>
      </c>
    </row>
    <row r="14" spans="1:26" ht="17.25" customHeight="1">
      <c r="A14" s="197" t="s">
        <v>148</v>
      </c>
      <c r="B14" s="297">
        <v>45435578</v>
      </c>
      <c r="C14" s="60">
        <v>44592681</v>
      </c>
      <c r="D14" s="60">
        <v>842897</v>
      </c>
      <c r="E14" s="60">
        <v>138734</v>
      </c>
      <c r="F14" s="60">
        <v>704163</v>
      </c>
      <c r="G14" s="298">
        <v>94.5</v>
      </c>
      <c r="H14" s="299">
        <v>0.71</v>
      </c>
      <c r="I14" s="60">
        <v>16662848</v>
      </c>
      <c r="J14" s="60">
        <v>351142</v>
      </c>
      <c r="K14" s="60">
        <v>12285</v>
      </c>
      <c r="L14" s="60">
        <v>59215</v>
      </c>
      <c r="M14" s="60">
        <v>35859</v>
      </c>
      <c r="N14" s="60">
        <v>2034011</v>
      </c>
      <c r="O14" s="60">
        <v>61181</v>
      </c>
      <c r="P14" s="287" t="s">
        <v>201</v>
      </c>
      <c r="Q14" s="60">
        <v>62031</v>
      </c>
      <c r="R14" s="48"/>
      <c r="S14" s="28"/>
      <c r="Z14" s="48" t="s">
        <v>318</v>
      </c>
    </row>
    <row r="15" spans="1:26" ht="17.25" customHeight="1">
      <c r="A15" s="197" t="s">
        <v>253</v>
      </c>
      <c r="B15" s="297">
        <v>21423265</v>
      </c>
      <c r="C15" s="60">
        <v>21079025</v>
      </c>
      <c r="D15" s="60">
        <v>344240</v>
      </c>
      <c r="E15" s="60">
        <v>263155</v>
      </c>
      <c r="F15" s="60">
        <v>81085</v>
      </c>
      <c r="G15" s="298">
        <v>96.2</v>
      </c>
      <c r="H15" s="299">
        <v>0.23</v>
      </c>
      <c r="I15" s="60">
        <v>2514621</v>
      </c>
      <c r="J15" s="60">
        <v>196204</v>
      </c>
      <c r="K15" s="60">
        <v>1830</v>
      </c>
      <c r="L15" s="60">
        <v>8801</v>
      </c>
      <c r="M15" s="60">
        <v>5308</v>
      </c>
      <c r="N15" s="60">
        <v>484286</v>
      </c>
      <c r="O15" s="71">
        <v>0</v>
      </c>
      <c r="P15" s="287" t="s">
        <v>201</v>
      </c>
      <c r="Q15" s="60">
        <v>31200</v>
      </c>
      <c r="R15" s="48"/>
      <c r="S15" s="28"/>
      <c r="Z15" s="48" t="s">
        <v>318</v>
      </c>
    </row>
    <row r="16" spans="1:26" ht="17.25" customHeight="1">
      <c r="A16" s="197" t="s">
        <v>254</v>
      </c>
      <c r="B16" s="297">
        <v>10474374</v>
      </c>
      <c r="C16" s="60">
        <v>10284567</v>
      </c>
      <c r="D16" s="60">
        <v>189807</v>
      </c>
      <c r="E16" s="60">
        <v>106262</v>
      </c>
      <c r="F16" s="60">
        <v>83545</v>
      </c>
      <c r="G16" s="298">
        <v>96</v>
      </c>
      <c r="H16" s="299">
        <v>0.23</v>
      </c>
      <c r="I16" s="60">
        <v>1501831</v>
      </c>
      <c r="J16" s="60">
        <v>121051</v>
      </c>
      <c r="K16" s="60">
        <v>1047</v>
      </c>
      <c r="L16" s="60">
        <v>5041</v>
      </c>
      <c r="M16" s="60">
        <v>3041</v>
      </c>
      <c r="N16" s="60">
        <v>262923</v>
      </c>
      <c r="O16" s="71">
        <v>0</v>
      </c>
      <c r="P16" s="287" t="s">
        <v>201</v>
      </c>
      <c r="Q16" s="60">
        <v>21002</v>
      </c>
      <c r="R16" s="48"/>
      <c r="S16" s="28"/>
      <c r="Z16" s="48" t="s">
        <v>318</v>
      </c>
    </row>
    <row r="17" spans="1:26" ht="17.25" customHeight="1">
      <c r="A17" s="197" t="s">
        <v>255</v>
      </c>
      <c r="B17" s="297">
        <v>32044077</v>
      </c>
      <c r="C17" s="60">
        <v>30857538</v>
      </c>
      <c r="D17" s="60">
        <v>1186539</v>
      </c>
      <c r="E17" s="60">
        <v>526154</v>
      </c>
      <c r="F17" s="60">
        <v>660385</v>
      </c>
      <c r="G17" s="298">
        <v>92.6</v>
      </c>
      <c r="H17" s="299">
        <v>0.58</v>
      </c>
      <c r="I17" s="60">
        <v>9602109</v>
      </c>
      <c r="J17" s="60">
        <v>265447</v>
      </c>
      <c r="K17" s="60">
        <v>7132</v>
      </c>
      <c r="L17" s="60">
        <v>34344</v>
      </c>
      <c r="M17" s="60">
        <v>20761</v>
      </c>
      <c r="N17" s="60">
        <v>1247423</v>
      </c>
      <c r="O17" s="60">
        <v>90266</v>
      </c>
      <c r="P17" s="287" t="s">
        <v>201</v>
      </c>
      <c r="Q17" s="60">
        <v>48873</v>
      </c>
      <c r="R17" s="48"/>
      <c r="S17" s="28"/>
      <c r="Z17" s="48" t="s">
        <v>318</v>
      </c>
    </row>
    <row r="18" spans="1:26" ht="17.25" customHeight="1">
      <c r="A18" s="197" t="s">
        <v>256</v>
      </c>
      <c r="B18" s="297">
        <v>11345179</v>
      </c>
      <c r="C18" s="60">
        <v>11244188</v>
      </c>
      <c r="D18" s="60">
        <v>100991</v>
      </c>
      <c r="E18" s="60">
        <v>9541</v>
      </c>
      <c r="F18" s="60">
        <v>91450</v>
      </c>
      <c r="G18" s="298">
        <v>91.6</v>
      </c>
      <c r="H18" s="299">
        <v>0.43</v>
      </c>
      <c r="I18" s="60">
        <v>2802144</v>
      </c>
      <c r="J18" s="60">
        <v>119003</v>
      </c>
      <c r="K18" s="60">
        <v>2000</v>
      </c>
      <c r="L18" s="60">
        <v>9607</v>
      </c>
      <c r="M18" s="60">
        <v>5781</v>
      </c>
      <c r="N18" s="60">
        <v>390635</v>
      </c>
      <c r="O18" s="60">
        <v>16496</v>
      </c>
      <c r="P18" s="287" t="s">
        <v>201</v>
      </c>
      <c r="Q18" s="60">
        <v>21805</v>
      </c>
      <c r="R18" s="48"/>
      <c r="S18" s="28"/>
      <c r="Z18" s="48" t="s">
        <v>318</v>
      </c>
    </row>
    <row r="19" spans="1:26" ht="17.25" customHeight="1">
      <c r="A19" s="197" t="s">
        <v>257</v>
      </c>
      <c r="B19" s="297">
        <v>18077387</v>
      </c>
      <c r="C19" s="60">
        <v>17406922</v>
      </c>
      <c r="D19" s="60">
        <v>670465</v>
      </c>
      <c r="E19" s="60">
        <v>279538</v>
      </c>
      <c r="F19" s="60">
        <v>390927</v>
      </c>
      <c r="G19" s="298">
        <v>94.8</v>
      </c>
      <c r="H19" s="299">
        <v>0.42</v>
      </c>
      <c r="I19" s="60">
        <v>4213855</v>
      </c>
      <c r="J19" s="60">
        <v>116033</v>
      </c>
      <c r="K19" s="60">
        <v>3432</v>
      </c>
      <c r="L19" s="60">
        <v>16556</v>
      </c>
      <c r="M19" s="60">
        <v>10037</v>
      </c>
      <c r="N19" s="60">
        <v>615788</v>
      </c>
      <c r="O19" s="60">
        <v>30034</v>
      </c>
      <c r="P19" s="287" t="s">
        <v>201</v>
      </c>
      <c r="Q19" s="60">
        <v>21464</v>
      </c>
      <c r="R19" s="48"/>
      <c r="S19" s="28"/>
      <c r="Z19" s="48" t="s">
        <v>318</v>
      </c>
    </row>
    <row r="20" spans="1:26" ht="17.25" customHeight="1">
      <c r="A20" s="197" t="s">
        <v>258</v>
      </c>
      <c r="B20" s="297">
        <v>51542339</v>
      </c>
      <c r="C20" s="60">
        <v>50415561</v>
      </c>
      <c r="D20" s="60">
        <v>1126778</v>
      </c>
      <c r="E20" s="60">
        <v>111966</v>
      </c>
      <c r="F20" s="60">
        <v>1014812</v>
      </c>
      <c r="G20" s="298">
        <v>96.8</v>
      </c>
      <c r="H20" s="299">
        <v>0.71</v>
      </c>
      <c r="I20" s="60">
        <v>19489673</v>
      </c>
      <c r="J20" s="60">
        <v>395243</v>
      </c>
      <c r="K20" s="60">
        <v>12236</v>
      </c>
      <c r="L20" s="60">
        <v>58987</v>
      </c>
      <c r="M20" s="60">
        <v>35727</v>
      </c>
      <c r="N20" s="60">
        <v>2069815</v>
      </c>
      <c r="O20" s="71">
        <v>0</v>
      </c>
      <c r="P20" s="287" t="s">
        <v>201</v>
      </c>
      <c r="Q20" s="60">
        <v>71694</v>
      </c>
      <c r="R20" s="48"/>
      <c r="S20" s="28"/>
      <c r="Z20" s="48" t="s">
        <v>318</v>
      </c>
    </row>
    <row r="21" spans="1:26" ht="17.25" customHeight="1">
      <c r="A21" s="197" t="s">
        <v>259</v>
      </c>
      <c r="B21" s="297">
        <v>23628709</v>
      </c>
      <c r="C21" s="60">
        <v>22860375</v>
      </c>
      <c r="D21" s="60">
        <v>768334</v>
      </c>
      <c r="E21" s="60">
        <v>198813</v>
      </c>
      <c r="F21" s="60">
        <v>569521</v>
      </c>
      <c r="G21" s="298">
        <v>91.3</v>
      </c>
      <c r="H21" s="299">
        <v>0.67</v>
      </c>
      <c r="I21" s="60">
        <v>9015403</v>
      </c>
      <c r="J21" s="60">
        <v>203915</v>
      </c>
      <c r="K21" s="60">
        <v>5928</v>
      </c>
      <c r="L21" s="60">
        <v>28546</v>
      </c>
      <c r="M21" s="60">
        <v>17251</v>
      </c>
      <c r="N21" s="60">
        <v>906864</v>
      </c>
      <c r="O21" s="60">
        <v>36368</v>
      </c>
      <c r="P21" s="287" t="s">
        <v>201</v>
      </c>
      <c r="Q21" s="60">
        <v>37597</v>
      </c>
      <c r="R21" s="48"/>
      <c r="S21" s="28"/>
      <c r="Z21" s="48" t="s">
        <v>318</v>
      </c>
    </row>
    <row r="22" spans="1:26" ht="17.25" customHeight="1">
      <c r="A22" s="197" t="s">
        <v>282</v>
      </c>
      <c r="B22" s="297">
        <v>17990282</v>
      </c>
      <c r="C22" s="60">
        <v>17700547</v>
      </c>
      <c r="D22" s="60">
        <v>289735</v>
      </c>
      <c r="E22" s="60">
        <v>35876</v>
      </c>
      <c r="F22" s="60">
        <v>253859</v>
      </c>
      <c r="G22" s="298">
        <v>97.1</v>
      </c>
      <c r="H22" s="299">
        <v>0.85</v>
      </c>
      <c r="I22" s="60">
        <v>8158270</v>
      </c>
      <c r="J22" s="60">
        <v>141447</v>
      </c>
      <c r="K22" s="60">
        <v>6443</v>
      </c>
      <c r="L22" s="60">
        <v>31054</v>
      </c>
      <c r="M22" s="60">
        <v>18803</v>
      </c>
      <c r="N22" s="60">
        <v>1001101</v>
      </c>
      <c r="O22" s="71">
        <v>0</v>
      </c>
      <c r="P22" s="287" t="s">
        <v>201</v>
      </c>
      <c r="Q22" s="60">
        <v>26243</v>
      </c>
      <c r="R22" s="48"/>
      <c r="S22" s="28"/>
      <c r="Z22" s="48" t="s">
        <v>318</v>
      </c>
    </row>
    <row r="23" spans="1:26" s="21" customFormat="1" ht="17.25" customHeight="1">
      <c r="A23" s="282" t="s">
        <v>260</v>
      </c>
      <c r="B23" s="300">
        <f>SUM(B12:B22)</f>
        <v>444036944</v>
      </c>
      <c r="C23" s="131">
        <f>SUM(C12:C22)</f>
        <v>434458073</v>
      </c>
      <c r="D23" s="131">
        <f>SUM(D12:D22)</f>
        <v>9578871</v>
      </c>
      <c r="E23" s="131">
        <f>SUM(E12:E22)</f>
        <v>3285842</v>
      </c>
      <c r="F23" s="131">
        <f>SUM(F12:F22)</f>
        <v>6293029</v>
      </c>
      <c r="G23" s="301">
        <f>AVERAGE(G12:G22)</f>
        <v>94.0181818181818</v>
      </c>
      <c r="H23" s="302">
        <f>AVERAGE(H12:H22)</f>
        <v>0.5581818181818181</v>
      </c>
      <c r="I23" s="131">
        <f aca="true" t="shared" si="1" ref="I23:O23">SUM(I12:I22)</f>
        <v>165514257</v>
      </c>
      <c r="J23" s="131">
        <f t="shared" si="1"/>
        <v>3473358</v>
      </c>
      <c r="K23" s="131">
        <f t="shared" si="1"/>
        <v>117256</v>
      </c>
      <c r="L23" s="131">
        <f t="shared" si="1"/>
        <v>565148</v>
      </c>
      <c r="M23" s="131">
        <f t="shared" si="1"/>
        <v>342199</v>
      </c>
      <c r="N23" s="131">
        <f t="shared" si="1"/>
        <v>19167256</v>
      </c>
      <c r="O23" s="131">
        <f t="shared" si="1"/>
        <v>307879</v>
      </c>
      <c r="P23" s="303" t="s">
        <v>408</v>
      </c>
      <c r="Q23" s="131">
        <f>SUM(Q12:Q22)</f>
        <v>621148</v>
      </c>
      <c r="S23" s="40"/>
      <c r="Z23" s="21" t="s">
        <v>318</v>
      </c>
    </row>
    <row r="24" spans="1:19" s="29" customFormat="1" ht="17.25" customHeight="1">
      <c r="A24" s="304"/>
      <c r="B24" s="305"/>
      <c r="C24" s="306" t="s">
        <v>306</v>
      </c>
      <c r="D24" s="306" t="s">
        <v>306</v>
      </c>
      <c r="E24" s="306" t="s">
        <v>306</v>
      </c>
      <c r="F24" s="306" t="s">
        <v>306</v>
      </c>
      <c r="G24" s="307" t="s">
        <v>306</v>
      </c>
      <c r="H24" s="308"/>
      <c r="I24" s="306"/>
      <c r="J24" s="306" t="s">
        <v>313</v>
      </c>
      <c r="K24" s="306"/>
      <c r="L24" s="306"/>
      <c r="M24" s="306"/>
      <c r="N24" s="306"/>
      <c r="O24" s="306" t="s">
        <v>306</v>
      </c>
      <c r="P24" s="309" t="s">
        <v>306</v>
      </c>
      <c r="Q24" s="306"/>
      <c r="S24" s="35"/>
    </row>
    <row r="25" spans="1:26" ht="17.25" customHeight="1">
      <c r="A25" s="197" t="s">
        <v>261</v>
      </c>
      <c r="B25" s="297">
        <v>3605674</v>
      </c>
      <c r="C25" s="60">
        <v>3555253</v>
      </c>
      <c r="D25" s="60">
        <v>50421</v>
      </c>
      <c r="E25" s="60">
        <v>7630</v>
      </c>
      <c r="F25" s="60">
        <v>42791</v>
      </c>
      <c r="G25" s="298">
        <v>85.7</v>
      </c>
      <c r="H25" s="299">
        <v>0.63</v>
      </c>
      <c r="I25" s="60">
        <v>1449440</v>
      </c>
      <c r="J25" s="60">
        <v>20548</v>
      </c>
      <c r="K25" s="60">
        <v>681</v>
      </c>
      <c r="L25" s="60">
        <v>3288</v>
      </c>
      <c r="M25" s="60">
        <v>1992</v>
      </c>
      <c r="N25" s="60">
        <v>128960</v>
      </c>
      <c r="O25" s="71">
        <v>0</v>
      </c>
      <c r="P25" s="287" t="s">
        <v>201</v>
      </c>
      <c r="Q25" s="60">
        <v>3757</v>
      </c>
      <c r="R25" s="48"/>
      <c r="S25" s="28"/>
      <c r="Z25" s="48" t="s">
        <v>318</v>
      </c>
    </row>
    <row r="26" spans="1:26" ht="17.25" customHeight="1">
      <c r="A26" s="197" t="s">
        <v>262</v>
      </c>
      <c r="B26" s="297">
        <v>14273230</v>
      </c>
      <c r="C26" s="60">
        <v>14037921</v>
      </c>
      <c r="D26" s="60">
        <v>235309</v>
      </c>
      <c r="E26" s="60">
        <v>30910</v>
      </c>
      <c r="F26" s="60">
        <v>204399</v>
      </c>
      <c r="G26" s="298">
        <v>91.7</v>
      </c>
      <c r="H26" s="299">
        <v>0.55</v>
      </c>
      <c r="I26" s="60">
        <v>4333514</v>
      </c>
      <c r="J26" s="60">
        <v>131692</v>
      </c>
      <c r="K26" s="60">
        <v>4054</v>
      </c>
      <c r="L26" s="60">
        <v>19554</v>
      </c>
      <c r="M26" s="60">
        <v>11849</v>
      </c>
      <c r="N26" s="60">
        <v>605408</v>
      </c>
      <c r="O26" s="60">
        <v>18000</v>
      </c>
      <c r="P26" s="287" t="s">
        <v>201</v>
      </c>
      <c r="Q26" s="60">
        <v>23982</v>
      </c>
      <c r="R26" s="48"/>
      <c r="S26" s="28"/>
      <c r="Z26" s="48" t="s">
        <v>318</v>
      </c>
    </row>
    <row r="27" spans="1:26" ht="17.25" customHeight="1">
      <c r="A27" s="197" t="s">
        <v>263</v>
      </c>
      <c r="B27" s="297">
        <v>10130407</v>
      </c>
      <c r="C27" s="60">
        <v>10033479</v>
      </c>
      <c r="D27" s="60">
        <v>96928</v>
      </c>
      <c r="E27" s="60">
        <v>37324</v>
      </c>
      <c r="F27" s="60">
        <v>59604</v>
      </c>
      <c r="G27" s="298">
        <v>91.4</v>
      </c>
      <c r="H27" s="299">
        <v>0.54</v>
      </c>
      <c r="I27" s="60">
        <v>2650640</v>
      </c>
      <c r="J27" s="60">
        <v>72899</v>
      </c>
      <c r="K27" s="60">
        <v>2965</v>
      </c>
      <c r="L27" s="60">
        <v>14289</v>
      </c>
      <c r="M27" s="60">
        <v>8645</v>
      </c>
      <c r="N27" s="60">
        <v>435303</v>
      </c>
      <c r="O27" s="71">
        <v>0</v>
      </c>
      <c r="P27" s="287" t="s">
        <v>201</v>
      </c>
      <c r="Q27" s="60">
        <v>13468</v>
      </c>
      <c r="R27" s="48"/>
      <c r="S27" s="28"/>
      <c r="Z27" s="48" t="s">
        <v>318</v>
      </c>
    </row>
    <row r="28" spans="1:26" ht="17.25" customHeight="1">
      <c r="A28" s="197" t="s">
        <v>264</v>
      </c>
      <c r="B28" s="297">
        <v>14143886</v>
      </c>
      <c r="C28" s="60">
        <v>13964300</v>
      </c>
      <c r="D28" s="60">
        <v>179586</v>
      </c>
      <c r="E28" s="60">
        <v>50151</v>
      </c>
      <c r="F28" s="60">
        <v>129435</v>
      </c>
      <c r="G28" s="298">
        <v>94.9</v>
      </c>
      <c r="H28" s="299">
        <v>0.62</v>
      </c>
      <c r="I28" s="60">
        <v>4716977</v>
      </c>
      <c r="J28" s="60">
        <v>166776</v>
      </c>
      <c r="K28" s="60">
        <v>1752</v>
      </c>
      <c r="L28" s="60">
        <v>8429</v>
      </c>
      <c r="M28" s="60">
        <v>5087</v>
      </c>
      <c r="N28" s="60">
        <v>372401</v>
      </c>
      <c r="O28" s="60">
        <v>24211</v>
      </c>
      <c r="P28" s="287" t="s">
        <v>201</v>
      </c>
      <c r="Q28" s="60">
        <v>30168</v>
      </c>
      <c r="R28" s="48"/>
      <c r="S28" s="28"/>
      <c r="Z28" s="48" t="s">
        <v>318</v>
      </c>
    </row>
    <row r="29" spans="1:26" ht="17.25" customHeight="1">
      <c r="A29" s="197" t="s">
        <v>265</v>
      </c>
      <c r="B29" s="297">
        <v>7958543</v>
      </c>
      <c r="C29" s="60">
        <v>7574916</v>
      </c>
      <c r="D29" s="60">
        <v>383627</v>
      </c>
      <c r="E29" s="60">
        <v>124752</v>
      </c>
      <c r="F29" s="60">
        <v>258875</v>
      </c>
      <c r="G29" s="298">
        <v>91</v>
      </c>
      <c r="H29" s="299">
        <v>0.38</v>
      </c>
      <c r="I29" s="60">
        <v>1996841</v>
      </c>
      <c r="J29" s="60">
        <v>82237</v>
      </c>
      <c r="K29" s="60">
        <v>1143</v>
      </c>
      <c r="L29" s="60">
        <v>5507</v>
      </c>
      <c r="M29" s="60">
        <v>3327</v>
      </c>
      <c r="N29" s="60">
        <v>223745</v>
      </c>
      <c r="O29" s="60">
        <v>23268</v>
      </c>
      <c r="P29" s="287" t="s">
        <v>201</v>
      </c>
      <c r="Q29" s="60">
        <v>14932</v>
      </c>
      <c r="R29" s="48"/>
      <c r="S29" s="28"/>
      <c r="Z29" s="48" t="s">
        <v>318</v>
      </c>
    </row>
    <row r="30" spans="1:26" ht="17.25" customHeight="1">
      <c r="A30" s="197" t="s">
        <v>266</v>
      </c>
      <c r="B30" s="297">
        <v>10388702</v>
      </c>
      <c r="C30" s="60">
        <v>9824338</v>
      </c>
      <c r="D30" s="60">
        <v>564364</v>
      </c>
      <c r="E30" s="60">
        <v>58812</v>
      </c>
      <c r="F30" s="60">
        <v>505552</v>
      </c>
      <c r="G30" s="298">
        <v>91.7</v>
      </c>
      <c r="H30" s="299">
        <v>0.29</v>
      </c>
      <c r="I30" s="60">
        <v>1723217</v>
      </c>
      <c r="J30" s="60">
        <v>104449</v>
      </c>
      <c r="K30" s="60">
        <v>1465</v>
      </c>
      <c r="L30" s="60">
        <v>7059</v>
      </c>
      <c r="M30" s="60">
        <v>4268</v>
      </c>
      <c r="N30" s="60">
        <v>292930</v>
      </c>
      <c r="O30" s="71">
        <v>0</v>
      </c>
      <c r="P30" s="287" t="s">
        <v>201</v>
      </c>
      <c r="Q30" s="60">
        <v>19043</v>
      </c>
      <c r="R30" s="48"/>
      <c r="S30" s="28"/>
      <c r="Z30" s="48" t="s">
        <v>318</v>
      </c>
    </row>
    <row r="31" spans="1:26" ht="17.25" customHeight="1">
      <c r="A31" s="197" t="s">
        <v>267</v>
      </c>
      <c r="B31" s="297">
        <v>7204017</v>
      </c>
      <c r="C31" s="60">
        <v>6744588</v>
      </c>
      <c r="D31" s="60">
        <v>459429</v>
      </c>
      <c r="E31" s="60">
        <v>340362</v>
      </c>
      <c r="F31" s="60">
        <v>119067</v>
      </c>
      <c r="G31" s="298">
        <v>90.5</v>
      </c>
      <c r="H31" s="299">
        <v>0.26</v>
      </c>
      <c r="I31" s="60">
        <v>949611</v>
      </c>
      <c r="J31" s="60">
        <v>80401</v>
      </c>
      <c r="K31" s="60">
        <v>640</v>
      </c>
      <c r="L31" s="60">
        <v>3083</v>
      </c>
      <c r="M31" s="60">
        <v>1856</v>
      </c>
      <c r="N31" s="60">
        <v>159078</v>
      </c>
      <c r="O31" s="60">
        <v>7171</v>
      </c>
      <c r="P31" s="287" t="s">
        <v>201</v>
      </c>
      <c r="Q31" s="60">
        <v>12413</v>
      </c>
      <c r="R31" s="48"/>
      <c r="S31" s="28"/>
      <c r="Z31" s="48" t="s">
        <v>318</v>
      </c>
    </row>
    <row r="32" spans="1:26" ht="17.25" customHeight="1">
      <c r="A32" s="197" t="s">
        <v>268</v>
      </c>
      <c r="B32" s="297">
        <v>20229298</v>
      </c>
      <c r="C32" s="60">
        <v>19716988</v>
      </c>
      <c r="D32" s="60">
        <v>512310</v>
      </c>
      <c r="E32" s="60">
        <v>92848</v>
      </c>
      <c r="F32" s="60">
        <v>419462</v>
      </c>
      <c r="G32" s="298">
        <v>91.6</v>
      </c>
      <c r="H32" s="299">
        <v>0.21</v>
      </c>
      <c r="I32" s="60">
        <v>1650774</v>
      </c>
      <c r="J32" s="60">
        <v>164799</v>
      </c>
      <c r="K32" s="60">
        <v>1320</v>
      </c>
      <c r="L32" s="60">
        <v>6358</v>
      </c>
      <c r="M32" s="60">
        <v>3838</v>
      </c>
      <c r="N32" s="60">
        <v>307988</v>
      </c>
      <c r="O32" s="71">
        <v>0</v>
      </c>
      <c r="P32" s="287" t="s">
        <v>201</v>
      </c>
      <c r="Q32" s="60">
        <v>28527</v>
      </c>
      <c r="R32" s="48"/>
      <c r="S32" s="28"/>
      <c r="Z32" s="48" t="s">
        <v>318</v>
      </c>
    </row>
    <row r="33" spans="1:26" s="41" customFormat="1" ht="17.25" customHeight="1">
      <c r="A33" s="310" t="s">
        <v>269</v>
      </c>
      <c r="B33" s="311">
        <f>SUM(B25:B32)</f>
        <v>87933757</v>
      </c>
      <c r="C33" s="175">
        <f>SUM(C25:C32)</f>
        <v>85451783</v>
      </c>
      <c r="D33" s="175">
        <f>SUM(D25:D32)</f>
        <v>2481974</v>
      </c>
      <c r="E33" s="175">
        <f>SUM(E25:E32)</f>
        <v>742789</v>
      </c>
      <c r="F33" s="175">
        <f>SUM(F25:F32)</f>
        <v>1739185</v>
      </c>
      <c r="G33" s="312">
        <f>AVERAGE(G25:G32)</f>
        <v>91.06250000000001</v>
      </c>
      <c r="H33" s="313">
        <f>AVERAGE(H25:H32)</f>
        <v>0.43500000000000005</v>
      </c>
      <c r="I33" s="175">
        <f aca="true" t="shared" si="2" ref="I33:O33">SUM(I25:I32)</f>
        <v>19471014</v>
      </c>
      <c r="J33" s="175">
        <f t="shared" si="2"/>
        <v>823801</v>
      </c>
      <c r="K33" s="175">
        <f t="shared" si="2"/>
        <v>14020</v>
      </c>
      <c r="L33" s="175">
        <f t="shared" si="2"/>
        <v>67567</v>
      </c>
      <c r="M33" s="175">
        <f t="shared" si="2"/>
        <v>40862</v>
      </c>
      <c r="N33" s="175">
        <f t="shared" si="2"/>
        <v>2525813</v>
      </c>
      <c r="O33" s="175">
        <f t="shared" si="2"/>
        <v>72650</v>
      </c>
      <c r="P33" s="174" t="s">
        <v>408</v>
      </c>
      <c r="Q33" s="175">
        <f>SUM(Q25:Q32)</f>
        <v>146290</v>
      </c>
      <c r="S33" s="42"/>
      <c r="Z33" s="41" t="s">
        <v>318</v>
      </c>
    </row>
    <row r="34" spans="1:26" ht="15" customHeight="1">
      <c r="A34" s="52" t="s">
        <v>288</v>
      </c>
      <c r="B34" s="274"/>
      <c r="C34" s="274"/>
      <c r="D34" s="274"/>
      <c r="E34" s="274"/>
      <c r="F34" s="274"/>
      <c r="G34" s="52"/>
      <c r="H34" s="52"/>
      <c r="I34" s="52"/>
      <c r="J34" s="52"/>
      <c r="K34" s="52" t="s">
        <v>409</v>
      </c>
      <c r="L34" s="52"/>
      <c r="M34" s="52" t="s">
        <v>409</v>
      </c>
      <c r="N34" s="52"/>
      <c r="O34" s="52"/>
      <c r="P34" s="52"/>
      <c r="Q34" s="52"/>
      <c r="R34" s="48"/>
      <c r="Z34" s="48" t="s">
        <v>318</v>
      </c>
    </row>
    <row r="35" spans="1:18" ht="15" customHeight="1">
      <c r="A35" s="275" t="s">
        <v>295</v>
      </c>
      <c r="B35" s="274"/>
      <c r="C35" s="274"/>
      <c r="D35" s="274"/>
      <c r="E35" s="274"/>
      <c r="F35" s="274"/>
      <c r="G35" s="52"/>
      <c r="H35" s="52"/>
      <c r="I35" s="52"/>
      <c r="J35" s="52"/>
      <c r="K35" s="52"/>
      <c r="L35" s="52"/>
      <c r="M35" s="52"/>
      <c r="N35" s="52"/>
      <c r="O35" s="52"/>
      <c r="P35" s="52"/>
      <c r="Q35" s="52"/>
      <c r="R35" s="48"/>
    </row>
    <row r="36" ht="15" customHeight="1">
      <c r="R36" s="48"/>
    </row>
    <row r="37" ht="14.25">
      <c r="G37" s="49"/>
    </row>
  </sheetData>
  <sheetProtection/>
  <mergeCells count="18">
    <mergeCell ref="A2:Q2"/>
    <mergeCell ref="A4:A5"/>
    <mergeCell ref="B4:B5"/>
    <mergeCell ref="C4:C5"/>
    <mergeCell ref="D4:D5"/>
    <mergeCell ref="E4:E5"/>
    <mergeCell ref="F4:F5"/>
    <mergeCell ref="G4:G5"/>
    <mergeCell ref="H4:H5"/>
    <mergeCell ref="I4:I5"/>
    <mergeCell ref="P4:P5"/>
    <mergeCell ref="Q4:Q5"/>
    <mergeCell ref="J4:J5"/>
    <mergeCell ref="K4:K5"/>
    <mergeCell ref="L4:L5"/>
    <mergeCell ref="M4:M5"/>
    <mergeCell ref="N4:N5"/>
    <mergeCell ref="O4:O5"/>
  </mergeCells>
  <printOptions/>
  <pageMargins left="0.95" right="0.3937007874015748" top="0.984251968503937" bottom="0.984251968503937" header="0.5118110236220472" footer="0.5118110236220472"/>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sheetPr>
    <pageSetUpPr fitToPage="1"/>
  </sheetPr>
  <dimension ref="A1:T55"/>
  <sheetViews>
    <sheetView tabSelected="1" zoomScale="85" zoomScaleNormal="85" zoomScaleSheetLayoutView="75" zoomScalePageLayoutView="0" workbookViewId="0" topLeftCell="A1">
      <selection activeCell="I14" sqref="I14"/>
    </sheetView>
  </sheetViews>
  <sheetFormatPr defaultColWidth="10.59765625" defaultRowHeight="15"/>
  <cols>
    <col min="1" max="1" width="13.59765625" style="2" customWidth="1"/>
    <col min="2" max="2" width="13.09765625" style="2" customWidth="1"/>
    <col min="3" max="3" width="14.59765625" style="2" customWidth="1"/>
    <col min="4" max="4" width="13.59765625" style="2" customWidth="1"/>
    <col min="5" max="5" width="13.09765625" style="2" customWidth="1"/>
    <col min="6" max="6" width="14.09765625" style="2" customWidth="1"/>
    <col min="7" max="7" width="13.09765625" style="2" customWidth="1"/>
    <col min="8" max="8" width="14" style="2" customWidth="1"/>
    <col min="9" max="9" width="16" style="2" customWidth="1"/>
    <col min="10" max="10" width="14" style="2" customWidth="1"/>
    <col min="11" max="12" width="13.09765625" style="2" customWidth="1"/>
    <col min="13" max="13" width="13.59765625" style="2" customWidth="1"/>
    <col min="14" max="14" width="13.09765625" style="2" customWidth="1"/>
    <col min="15" max="15" width="14.09765625" style="2" customWidth="1"/>
    <col min="16" max="16" width="13.59765625" style="2" customWidth="1"/>
    <col min="17" max="17" width="10.59765625" style="2" customWidth="1"/>
    <col min="18" max="20" width="13.59765625" style="2" customWidth="1"/>
    <col min="21" max="16384" width="10.59765625" style="2" customWidth="1"/>
  </cols>
  <sheetData>
    <row r="1" spans="1:17" s="27" customFormat="1" ht="19.5" customHeight="1">
      <c r="A1" s="260" t="s">
        <v>401</v>
      </c>
      <c r="B1" s="260"/>
      <c r="C1" s="261"/>
      <c r="D1" s="261"/>
      <c r="E1" s="261"/>
      <c r="F1" s="261"/>
      <c r="G1" s="261"/>
      <c r="H1" s="261"/>
      <c r="I1" s="261"/>
      <c r="J1" s="261"/>
      <c r="K1" s="261"/>
      <c r="L1" s="261"/>
      <c r="M1" s="261"/>
      <c r="N1" s="261"/>
      <c r="O1" s="261"/>
      <c r="P1" s="262" t="s">
        <v>402</v>
      </c>
      <c r="Q1" s="63"/>
    </row>
    <row r="2" spans="1:17" ht="19.5" customHeight="1">
      <c r="A2" s="479" t="s">
        <v>400</v>
      </c>
      <c r="B2" s="479"/>
      <c r="C2" s="479"/>
      <c r="D2" s="479"/>
      <c r="E2" s="479"/>
      <c r="F2" s="479"/>
      <c r="G2" s="479"/>
      <c r="H2" s="479"/>
      <c r="I2" s="479"/>
      <c r="J2" s="479"/>
      <c r="K2" s="479"/>
      <c r="L2" s="479"/>
      <c r="M2" s="479"/>
      <c r="N2" s="479"/>
      <c r="O2" s="479"/>
      <c r="P2" s="479"/>
      <c r="Q2" s="48"/>
    </row>
    <row r="3" spans="1:17" ht="18" customHeight="1" thickBot="1">
      <c r="A3" s="52"/>
      <c r="B3" s="52"/>
      <c r="C3" s="263"/>
      <c r="D3" s="263"/>
      <c r="E3" s="263"/>
      <c r="F3" s="263"/>
      <c r="G3" s="263"/>
      <c r="H3" s="263"/>
      <c r="I3" s="263"/>
      <c r="J3" s="263"/>
      <c r="K3" s="263"/>
      <c r="L3" s="263"/>
      <c r="M3" s="263"/>
      <c r="N3" s="263"/>
      <c r="O3" s="263"/>
      <c r="P3" s="264" t="s">
        <v>145</v>
      </c>
      <c r="Q3" s="48"/>
    </row>
    <row r="4" spans="1:17" ht="17.25" customHeight="1">
      <c r="A4" s="480" t="s">
        <v>351</v>
      </c>
      <c r="B4" s="475" t="s">
        <v>270</v>
      </c>
      <c r="C4" s="473" t="s">
        <v>271</v>
      </c>
      <c r="D4" s="475" t="s">
        <v>191</v>
      </c>
      <c r="E4" s="475" t="s">
        <v>192</v>
      </c>
      <c r="F4" s="475" t="s">
        <v>193</v>
      </c>
      <c r="G4" s="473" t="s">
        <v>194</v>
      </c>
      <c r="H4" s="475" t="s">
        <v>195</v>
      </c>
      <c r="I4" s="486" t="s">
        <v>237</v>
      </c>
      <c r="J4" s="475" t="s">
        <v>353</v>
      </c>
      <c r="K4" s="473" t="s">
        <v>196</v>
      </c>
      <c r="L4" s="473" t="s">
        <v>354</v>
      </c>
      <c r="M4" s="473" t="s">
        <v>355</v>
      </c>
      <c r="N4" s="475" t="s">
        <v>356</v>
      </c>
      <c r="O4" s="475" t="s">
        <v>357</v>
      </c>
      <c r="P4" s="482" t="s">
        <v>358</v>
      </c>
      <c r="Q4" s="48"/>
    </row>
    <row r="5" spans="1:17" ht="17.25" customHeight="1">
      <c r="A5" s="481"/>
      <c r="B5" s="485"/>
      <c r="C5" s="474"/>
      <c r="D5" s="476"/>
      <c r="E5" s="476"/>
      <c r="F5" s="476"/>
      <c r="G5" s="474"/>
      <c r="H5" s="476"/>
      <c r="I5" s="487"/>
      <c r="J5" s="476"/>
      <c r="K5" s="474"/>
      <c r="L5" s="474"/>
      <c r="M5" s="474"/>
      <c r="N5" s="476"/>
      <c r="O5" s="484"/>
      <c r="P5" s="483"/>
      <c r="Q5" s="48"/>
    </row>
    <row r="6" spans="1:20" ht="17.25" customHeight="1">
      <c r="A6" s="265" t="s">
        <v>431</v>
      </c>
      <c r="B6" s="276">
        <v>648417</v>
      </c>
      <c r="C6" s="267">
        <v>113471094</v>
      </c>
      <c r="D6" s="267">
        <v>175120</v>
      </c>
      <c r="E6" s="267">
        <v>5491794</v>
      </c>
      <c r="F6" s="267">
        <v>8209343</v>
      </c>
      <c r="G6" s="267">
        <v>2422590</v>
      </c>
      <c r="H6" s="267">
        <v>71737706</v>
      </c>
      <c r="I6" s="267">
        <v>299326</v>
      </c>
      <c r="J6" s="267">
        <v>31454286</v>
      </c>
      <c r="K6" s="267">
        <v>2552841</v>
      </c>
      <c r="L6" s="267">
        <v>1202870</v>
      </c>
      <c r="M6" s="267">
        <v>6125146</v>
      </c>
      <c r="N6" s="267">
        <v>9803177</v>
      </c>
      <c r="O6" s="267">
        <v>8509066</v>
      </c>
      <c r="P6" s="267">
        <v>54243880</v>
      </c>
      <c r="Q6" s="48"/>
      <c r="R6" s="28"/>
      <c r="S6" s="28"/>
      <c r="T6" s="28"/>
    </row>
    <row r="7" spans="1:20" ht="17.25" customHeight="1">
      <c r="A7" s="265">
        <v>28</v>
      </c>
      <c r="B7" s="277">
        <v>679878</v>
      </c>
      <c r="C7" s="278">
        <v>107867969</v>
      </c>
      <c r="D7" s="278">
        <v>165134</v>
      </c>
      <c r="E7" s="278">
        <v>4792643</v>
      </c>
      <c r="F7" s="278">
        <v>8001588</v>
      </c>
      <c r="G7" s="278">
        <v>2349913</v>
      </c>
      <c r="H7" s="278">
        <v>73617032</v>
      </c>
      <c r="I7" s="278">
        <v>322397</v>
      </c>
      <c r="J7" s="278">
        <v>32597713</v>
      </c>
      <c r="K7" s="278">
        <v>1998483</v>
      </c>
      <c r="L7" s="278">
        <v>2036216</v>
      </c>
      <c r="M7" s="278">
        <v>10633431</v>
      </c>
      <c r="N7" s="278">
        <v>9117132</v>
      </c>
      <c r="O7" s="278">
        <v>10575881</v>
      </c>
      <c r="P7" s="278">
        <v>61189431</v>
      </c>
      <c r="Q7" s="48"/>
      <c r="R7" s="28"/>
      <c r="S7" s="28"/>
      <c r="T7" s="28"/>
    </row>
    <row r="8" spans="1:20" ht="17.25" customHeight="1">
      <c r="A8" s="265">
        <v>29</v>
      </c>
      <c r="B8" s="279">
        <v>748370</v>
      </c>
      <c r="C8" s="280">
        <v>105027052</v>
      </c>
      <c r="D8" s="280">
        <v>157472</v>
      </c>
      <c r="E8" s="280">
        <v>4327969</v>
      </c>
      <c r="F8" s="280">
        <v>7895059</v>
      </c>
      <c r="G8" s="280">
        <v>2761831</v>
      </c>
      <c r="H8" s="280">
        <v>77067307</v>
      </c>
      <c r="I8" s="280">
        <v>331431</v>
      </c>
      <c r="J8" s="280">
        <v>34808224</v>
      </c>
      <c r="K8" s="280">
        <v>4055769</v>
      </c>
      <c r="L8" s="280">
        <v>2311898</v>
      </c>
      <c r="M8" s="280">
        <v>15290964</v>
      </c>
      <c r="N8" s="280">
        <v>7755153</v>
      </c>
      <c r="O8" s="280">
        <v>9494106</v>
      </c>
      <c r="P8" s="280">
        <v>56799208</v>
      </c>
      <c r="Q8" s="48"/>
      <c r="R8" s="28"/>
      <c r="S8" s="28"/>
      <c r="T8" s="28"/>
    </row>
    <row r="9" spans="1:20" s="48" customFormat="1" ht="17.25" customHeight="1">
      <c r="A9" s="54">
        <v>30</v>
      </c>
      <c r="B9" s="314">
        <v>856910</v>
      </c>
      <c r="C9" s="59">
        <v>101159838</v>
      </c>
      <c r="D9" s="59">
        <v>143961</v>
      </c>
      <c r="E9" s="59">
        <v>3728264</v>
      </c>
      <c r="F9" s="59">
        <v>7053140</v>
      </c>
      <c r="G9" s="59">
        <v>3241516</v>
      </c>
      <c r="H9" s="59">
        <v>71294481</v>
      </c>
      <c r="I9" s="59">
        <v>328016</v>
      </c>
      <c r="J9" s="59">
        <v>32719276</v>
      </c>
      <c r="K9" s="59">
        <v>2437016</v>
      </c>
      <c r="L9" s="59">
        <v>2554570</v>
      </c>
      <c r="M9" s="59">
        <v>12978852</v>
      </c>
      <c r="N9" s="59">
        <v>8075698</v>
      </c>
      <c r="O9" s="59">
        <v>8915448</v>
      </c>
      <c r="P9" s="59">
        <v>60296515</v>
      </c>
      <c r="R9" s="58"/>
      <c r="S9" s="58"/>
      <c r="T9" s="58"/>
    </row>
    <row r="10" spans="1:20" s="29" customFormat="1" ht="17.25" customHeight="1">
      <c r="A10" s="288" t="s">
        <v>433</v>
      </c>
      <c r="B10" s="315">
        <f>B23+B33</f>
        <v>3153470</v>
      </c>
      <c r="C10" s="316">
        <f aca="true" t="shared" si="0" ref="C10:P10">C23+C33</f>
        <v>99795956</v>
      </c>
      <c r="D10" s="316">
        <f t="shared" si="0"/>
        <v>133745</v>
      </c>
      <c r="E10" s="316">
        <f t="shared" si="0"/>
        <v>2336824</v>
      </c>
      <c r="F10" s="316">
        <f t="shared" si="0"/>
        <v>6279952</v>
      </c>
      <c r="G10" s="316">
        <f t="shared" si="0"/>
        <v>3166977</v>
      </c>
      <c r="H10" s="316">
        <f>H23+H33</f>
        <v>74525855</v>
      </c>
      <c r="I10" s="292">
        <f>I23</f>
        <v>336200</v>
      </c>
      <c r="J10" s="316">
        <f t="shared" si="0"/>
        <v>34503342</v>
      </c>
      <c r="K10" s="316">
        <f t="shared" si="0"/>
        <v>1773512</v>
      </c>
      <c r="L10" s="316">
        <f t="shared" si="0"/>
        <v>3036467</v>
      </c>
      <c r="M10" s="316">
        <f t="shared" si="0"/>
        <v>12907233</v>
      </c>
      <c r="N10" s="316">
        <f t="shared" si="0"/>
        <v>8498172</v>
      </c>
      <c r="O10" s="316">
        <f t="shared" si="0"/>
        <v>8187247</v>
      </c>
      <c r="P10" s="316">
        <f t="shared" si="0"/>
        <v>59824459</v>
      </c>
      <c r="R10" s="30"/>
      <c r="S10" s="31"/>
      <c r="T10" s="30"/>
    </row>
    <row r="11" spans="1:17" ht="17.25" customHeight="1">
      <c r="A11" s="156"/>
      <c r="B11" s="314"/>
      <c r="C11" s="111"/>
      <c r="D11" s="111"/>
      <c r="E11" s="111"/>
      <c r="F11" s="111"/>
      <c r="G11" s="111"/>
      <c r="H11" s="111"/>
      <c r="I11" s="111"/>
      <c r="J11" s="111"/>
      <c r="K11" s="111"/>
      <c r="L11" s="111"/>
      <c r="M11" s="111"/>
      <c r="N11" s="111"/>
      <c r="O11" s="111"/>
      <c r="P11" s="111"/>
      <c r="Q11" s="48"/>
    </row>
    <row r="12" spans="1:20" ht="17.25" customHeight="1">
      <c r="A12" s="197" t="s">
        <v>146</v>
      </c>
      <c r="B12" s="127">
        <v>1051303</v>
      </c>
      <c r="C12" s="128">
        <v>9679205</v>
      </c>
      <c r="D12" s="128">
        <v>63458</v>
      </c>
      <c r="E12" s="128">
        <v>847651</v>
      </c>
      <c r="F12" s="128">
        <v>1656557</v>
      </c>
      <c r="G12" s="128">
        <v>1812538</v>
      </c>
      <c r="H12" s="128">
        <v>31595014</v>
      </c>
      <c r="I12" s="128">
        <v>14003</v>
      </c>
      <c r="J12" s="128">
        <v>12034980</v>
      </c>
      <c r="K12" s="128">
        <v>340964</v>
      </c>
      <c r="L12" s="128">
        <v>246945</v>
      </c>
      <c r="M12" s="128">
        <v>2264892</v>
      </c>
      <c r="N12" s="128">
        <v>2767926</v>
      </c>
      <c r="O12" s="128">
        <v>1942107</v>
      </c>
      <c r="P12" s="128">
        <v>19406200</v>
      </c>
      <c r="Q12" s="48"/>
      <c r="R12" s="28"/>
      <c r="S12" s="28"/>
      <c r="T12" s="28"/>
    </row>
    <row r="13" spans="1:20" ht="17.25" customHeight="1">
      <c r="A13" s="197" t="s">
        <v>147</v>
      </c>
      <c r="B13" s="127">
        <v>95651</v>
      </c>
      <c r="C13" s="128">
        <v>10223290</v>
      </c>
      <c r="D13" s="128">
        <v>4989</v>
      </c>
      <c r="E13" s="128">
        <v>189121</v>
      </c>
      <c r="F13" s="128">
        <v>520855</v>
      </c>
      <c r="G13" s="128">
        <v>324524</v>
      </c>
      <c r="H13" s="128">
        <v>3605960</v>
      </c>
      <c r="I13" s="61">
        <v>0</v>
      </c>
      <c r="J13" s="128">
        <v>2303145</v>
      </c>
      <c r="K13" s="128">
        <v>50634</v>
      </c>
      <c r="L13" s="128">
        <v>463237</v>
      </c>
      <c r="M13" s="128">
        <v>851153</v>
      </c>
      <c r="N13" s="128">
        <v>600834</v>
      </c>
      <c r="O13" s="128">
        <v>735389</v>
      </c>
      <c r="P13" s="128">
        <v>2103500</v>
      </c>
      <c r="Q13" s="48"/>
      <c r="R13" s="28"/>
      <c r="S13" s="28"/>
      <c r="T13" s="28"/>
    </row>
    <row r="14" spans="1:20" ht="17.25" customHeight="1">
      <c r="A14" s="197" t="s">
        <v>148</v>
      </c>
      <c r="B14" s="127">
        <v>264057</v>
      </c>
      <c r="C14" s="128">
        <v>6418431</v>
      </c>
      <c r="D14" s="128">
        <v>12138</v>
      </c>
      <c r="E14" s="128">
        <v>156815</v>
      </c>
      <c r="F14" s="128">
        <v>420541</v>
      </c>
      <c r="G14" s="128">
        <v>210822</v>
      </c>
      <c r="H14" s="128">
        <v>7413810</v>
      </c>
      <c r="I14" s="128">
        <v>302187</v>
      </c>
      <c r="J14" s="128">
        <v>3482441</v>
      </c>
      <c r="K14" s="128">
        <v>161628</v>
      </c>
      <c r="L14" s="128">
        <v>349440</v>
      </c>
      <c r="M14" s="128">
        <v>973467</v>
      </c>
      <c r="N14" s="128">
        <v>436105</v>
      </c>
      <c r="O14" s="128">
        <v>564764</v>
      </c>
      <c r="P14" s="128">
        <v>4970897</v>
      </c>
      <c r="Q14" s="48"/>
      <c r="R14" s="28"/>
      <c r="S14" s="28"/>
      <c r="T14" s="28"/>
    </row>
    <row r="15" spans="1:20" ht="17.25" customHeight="1">
      <c r="A15" s="197" t="s">
        <v>253</v>
      </c>
      <c r="B15" s="127">
        <v>32352</v>
      </c>
      <c r="C15" s="128">
        <v>9370901</v>
      </c>
      <c r="D15" s="128">
        <v>3101</v>
      </c>
      <c r="E15" s="128">
        <v>184239</v>
      </c>
      <c r="F15" s="128">
        <v>448497</v>
      </c>
      <c r="G15" s="128">
        <v>80614</v>
      </c>
      <c r="H15" s="128">
        <v>2178373</v>
      </c>
      <c r="I15" s="128">
        <v>20010</v>
      </c>
      <c r="J15" s="128">
        <v>1196241</v>
      </c>
      <c r="K15" s="128">
        <v>83761</v>
      </c>
      <c r="L15" s="128">
        <v>341414</v>
      </c>
      <c r="M15" s="128">
        <v>453765</v>
      </c>
      <c r="N15" s="128">
        <v>231775</v>
      </c>
      <c r="O15" s="128">
        <v>495385</v>
      </c>
      <c r="P15" s="128">
        <v>3050800</v>
      </c>
      <c r="Q15" s="48"/>
      <c r="R15" s="28"/>
      <c r="S15" s="28"/>
      <c r="T15" s="28"/>
    </row>
    <row r="16" spans="1:20" ht="17.25" customHeight="1">
      <c r="A16" s="197" t="s">
        <v>254</v>
      </c>
      <c r="B16" s="127">
        <v>36476</v>
      </c>
      <c r="C16" s="128">
        <v>5334824</v>
      </c>
      <c r="D16" s="128">
        <v>1433</v>
      </c>
      <c r="E16" s="128">
        <v>31198</v>
      </c>
      <c r="F16" s="128">
        <v>138052</v>
      </c>
      <c r="G16" s="128">
        <v>40726</v>
      </c>
      <c r="H16" s="128">
        <v>718523</v>
      </c>
      <c r="I16" s="61">
        <v>0</v>
      </c>
      <c r="J16" s="128">
        <v>495908</v>
      </c>
      <c r="K16" s="128">
        <v>28140</v>
      </c>
      <c r="L16" s="128">
        <v>84831</v>
      </c>
      <c r="M16" s="128">
        <v>166468</v>
      </c>
      <c r="N16" s="128">
        <v>149064</v>
      </c>
      <c r="O16" s="128">
        <v>140906</v>
      </c>
      <c r="P16" s="128">
        <v>1185300</v>
      </c>
      <c r="Q16" s="48"/>
      <c r="R16" s="28"/>
      <c r="S16" s="28"/>
      <c r="T16" s="28"/>
    </row>
    <row r="17" spans="1:20" ht="17.25" customHeight="1">
      <c r="A17" s="197" t="s">
        <v>255</v>
      </c>
      <c r="B17" s="127">
        <v>156710</v>
      </c>
      <c r="C17" s="128">
        <v>7008864</v>
      </c>
      <c r="D17" s="128">
        <v>7133</v>
      </c>
      <c r="E17" s="128">
        <v>86760</v>
      </c>
      <c r="F17" s="128">
        <v>167966</v>
      </c>
      <c r="G17" s="128">
        <v>262049</v>
      </c>
      <c r="H17" s="128">
        <v>4882901</v>
      </c>
      <c r="I17" s="61">
        <v>0</v>
      </c>
      <c r="J17" s="128">
        <v>1913896</v>
      </c>
      <c r="K17" s="128">
        <v>14170</v>
      </c>
      <c r="L17" s="128">
        <v>235845</v>
      </c>
      <c r="M17" s="128">
        <v>1547450</v>
      </c>
      <c r="N17" s="128">
        <v>503421</v>
      </c>
      <c r="O17" s="128">
        <v>403023</v>
      </c>
      <c r="P17" s="128">
        <v>3522200</v>
      </c>
      <c r="Q17" s="48"/>
      <c r="R17" s="28"/>
      <c r="S17" s="28"/>
      <c r="T17" s="28"/>
    </row>
    <row r="18" spans="1:20" ht="17.25" customHeight="1">
      <c r="A18" s="197" t="s">
        <v>256</v>
      </c>
      <c r="B18" s="127">
        <v>67845</v>
      </c>
      <c r="C18" s="128">
        <v>3720947</v>
      </c>
      <c r="D18" s="128">
        <v>2670</v>
      </c>
      <c r="E18" s="128">
        <v>31447</v>
      </c>
      <c r="F18" s="128">
        <v>110060</v>
      </c>
      <c r="G18" s="128">
        <v>43237</v>
      </c>
      <c r="H18" s="128">
        <v>1065280</v>
      </c>
      <c r="I18" s="61">
        <v>0</v>
      </c>
      <c r="J18" s="128">
        <v>770430</v>
      </c>
      <c r="K18" s="128">
        <v>91378</v>
      </c>
      <c r="L18" s="128">
        <v>535800</v>
      </c>
      <c r="M18" s="128">
        <v>78757</v>
      </c>
      <c r="N18" s="128">
        <v>88920</v>
      </c>
      <c r="O18" s="128">
        <v>225115</v>
      </c>
      <c r="P18" s="128">
        <v>1138982</v>
      </c>
      <c r="Q18" s="48"/>
      <c r="R18" s="28"/>
      <c r="S18" s="28"/>
      <c r="T18" s="28"/>
    </row>
    <row r="19" spans="1:20" ht="17.25" customHeight="1">
      <c r="A19" s="197" t="s">
        <v>257</v>
      </c>
      <c r="B19" s="127">
        <v>168256</v>
      </c>
      <c r="C19" s="128">
        <v>5504993</v>
      </c>
      <c r="D19" s="128">
        <v>2073</v>
      </c>
      <c r="E19" s="128">
        <v>46780</v>
      </c>
      <c r="F19" s="128">
        <v>329288</v>
      </c>
      <c r="G19" s="128">
        <v>15792</v>
      </c>
      <c r="H19" s="128">
        <v>1933705</v>
      </c>
      <c r="I19" s="61">
        <v>0</v>
      </c>
      <c r="J19" s="128">
        <v>871938</v>
      </c>
      <c r="K19" s="128">
        <v>202996</v>
      </c>
      <c r="L19" s="128">
        <v>75213</v>
      </c>
      <c r="M19" s="128">
        <v>933565</v>
      </c>
      <c r="N19" s="128">
        <v>291627</v>
      </c>
      <c r="O19" s="128">
        <v>293331</v>
      </c>
      <c r="P19" s="128">
        <v>2373900</v>
      </c>
      <c r="Q19" s="48"/>
      <c r="R19" s="28"/>
      <c r="S19" s="28"/>
      <c r="T19" s="28"/>
    </row>
    <row r="20" spans="1:20" ht="17.25" customHeight="1">
      <c r="A20" s="197" t="s">
        <v>258</v>
      </c>
      <c r="B20" s="127">
        <v>331570</v>
      </c>
      <c r="C20" s="128">
        <v>9032941</v>
      </c>
      <c r="D20" s="128">
        <v>11585</v>
      </c>
      <c r="E20" s="128">
        <v>236546</v>
      </c>
      <c r="F20" s="128">
        <v>468756</v>
      </c>
      <c r="G20" s="128">
        <v>56525</v>
      </c>
      <c r="H20" s="128">
        <v>6549470</v>
      </c>
      <c r="I20" s="61">
        <v>0</v>
      </c>
      <c r="J20" s="128">
        <v>3468596</v>
      </c>
      <c r="K20" s="128">
        <v>82254</v>
      </c>
      <c r="L20" s="128">
        <v>223962</v>
      </c>
      <c r="M20" s="128">
        <v>940838</v>
      </c>
      <c r="N20" s="128">
        <v>1294778</v>
      </c>
      <c r="O20" s="128">
        <v>895249</v>
      </c>
      <c r="P20" s="128">
        <v>5793400</v>
      </c>
      <c r="Q20" s="48"/>
      <c r="R20" s="28"/>
      <c r="S20" s="28"/>
      <c r="T20" s="28"/>
    </row>
    <row r="21" spans="1:20" ht="17.25" customHeight="1">
      <c r="A21" s="197" t="s">
        <v>259</v>
      </c>
      <c r="B21" s="127">
        <v>300693</v>
      </c>
      <c r="C21" s="128">
        <v>4048056</v>
      </c>
      <c r="D21" s="128">
        <v>3839</v>
      </c>
      <c r="E21" s="128">
        <v>23706</v>
      </c>
      <c r="F21" s="128">
        <v>425870</v>
      </c>
      <c r="G21" s="128">
        <v>97341</v>
      </c>
      <c r="H21" s="128">
        <v>2466162</v>
      </c>
      <c r="I21" s="61">
        <v>0</v>
      </c>
      <c r="J21" s="128">
        <v>1047060</v>
      </c>
      <c r="K21" s="128">
        <v>334501</v>
      </c>
      <c r="L21" s="128">
        <v>61636</v>
      </c>
      <c r="M21" s="128">
        <v>506367</v>
      </c>
      <c r="N21" s="128">
        <v>509347</v>
      </c>
      <c r="O21" s="128">
        <v>427863</v>
      </c>
      <c r="P21" s="128">
        <v>3112600</v>
      </c>
      <c r="Q21" s="48"/>
      <c r="R21" s="28"/>
      <c r="S21" s="28"/>
      <c r="T21" s="28"/>
    </row>
    <row r="22" spans="1:20" ht="17.25" customHeight="1">
      <c r="A22" s="197" t="s">
        <v>282</v>
      </c>
      <c r="B22" s="127">
        <v>183843</v>
      </c>
      <c r="C22" s="128">
        <v>1447979</v>
      </c>
      <c r="D22" s="128">
        <v>7725</v>
      </c>
      <c r="E22" s="128">
        <v>45797</v>
      </c>
      <c r="F22" s="128">
        <v>185849</v>
      </c>
      <c r="G22" s="128">
        <v>21520</v>
      </c>
      <c r="H22" s="128">
        <v>3056706</v>
      </c>
      <c r="I22" s="61">
        <v>0</v>
      </c>
      <c r="J22" s="128">
        <v>1297347</v>
      </c>
      <c r="K22" s="128">
        <v>21942</v>
      </c>
      <c r="L22" s="128">
        <v>18573</v>
      </c>
      <c r="M22" s="128">
        <v>337803</v>
      </c>
      <c r="N22" s="128">
        <v>187638</v>
      </c>
      <c r="O22" s="128">
        <v>649862</v>
      </c>
      <c r="P22" s="128">
        <v>1136105</v>
      </c>
      <c r="Q22" s="48"/>
      <c r="R22" s="28"/>
      <c r="S22" s="28"/>
      <c r="T22" s="28"/>
    </row>
    <row r="23" spans="1:20" ht="17.25" customHeight="1">
      <c r="A23" s="282" t="s">
        <v>260</v>
      </c>
      <c r="B23" s="317">
        <f>SUM(B12:B22)</f>
        <v>2688756</v>
      </c>
      <c r="C23" s="318">
        <f aca="true" t="shared" si="1" ref="C23:P23">SUM(C12:C22)</f>
        <v>71790431</v>
      </c>
      <c r="D23" s="318">
        <f t="shared" si="1"/>
        <v>120144</v>
      </c>
      <c r="E23" s="318">
        <f t="shared" si="1"/>
        <v>1880060</v>
      </c>
      <c r="F23" s="318">
        <f t="shared" si="1"/>
        <v>4872291</v>
      </c>
      <c r="G23" s="318">
        <f t="shared" si="1"/>
        <v>2965688</v>
      </c>
      <c r="H23" s="318">
        <f t="shared" si="1"/>
        <v>65465904</v>
      </c>
      <c r="I23" s="318">
        <f t="shared" si="1"/>
        <v>336200</v>
      </c>
      <c r="J23" s="318">
        <f t="shared" si="1"/>
        <v>28881982</v>
      </c>
      <c r="K23" s="318">
        <f t="shared" si="1"/>
        <v>1412368</v>
      </c>
      <c r="L23" s="318">
        <f t="shared" si="1"/>
        <v>2636896</v>
      </c>
      <c r="M23" s="318">
        <f t="shared" si="1"/>
        <v>9054525</v>
      </c>
      <c r="N23" s="318">
        <f t="shared" si="1"/>
        <v>7061435</v>
      </c>
      <c r="O23" s="318">
        <f t="shared" si="1"/>
        <v>6772994</v>
      </c>
      <c r="P23" s="318">
        <f t="shared" si="1"/>
        <v>47793884</v>
      </c>
      <c r="Q23" s="48"/>
      <c r="R23" s="28"/>
      <c r="S23" s="28"/>
      <c r="T23" s="28"/>
    </row>
    <row r="24" spans="1:20" ht="17.25" customHeight="1">
      <c r="A24" s="304"/>
      <c r="B24" s="319"/>
      <c r="C24" s="320"/>
      <c r="D24" s="320"/>
      <c r="E24" s="320"/>
      <c r="F24" s="320"/>
      <c r="G24" s="320" t="s">
        <v>306</v>
      </c>
      <c r="H24" s="320" t="s">
        <v>290</v>
      </c>
      <c r="I24" s="320" t="s">
        <v>306</v>
      </c>
      <c r="J24" s="320"/>
      <c r="K24" s="320"/>
      <c r="L24" s="320" t="s">
        <v>290</v>
      </c>
      <c r="M24" s="320"/>
      <c r="N24" s="320" t="s">
        <v>290</v>
      </c>
      <c r="O24" s="320" t="s">
        <v>410</v>
      </c>
      <c r="P24" s="320" t="s">
        <v>306</v>
      </c>
      <c r="Q24" s="48"/>
      <c r="R24" s="28"/>
      <c r="S24" s="28"/>
      <c r="T24" s="28"/>
    </row>
    <row r="25" spans="1:20" ht="17.25" customHeight="1">
      <c r="A25" s="197" t="s">
        <v>261</v>
      </c>
      <c r="B25" s="127">
        <v>51105</v>
      </c>
      <c r="C25" s="128">
        <v>783864</v>
      </c>
      <c r="D25" s="128">
        <v>0</v>
      </c>
      <c r="E25" s="128">
        <v>19582</v>
      </c>
      <c r="F25" s="128">
        <v>157776</v>
      </c>
      <c r="G25" s="128">
        <v>1949</v>
      </c>
      <c r="H25" s="128">
        <v>288165</v>
      </c>
      <c r="I25" s="61" t="s">
        <v>201</v>
      </c>
      <c r="J25" s="128">
        <v>143750</v>
      </c>
      <c r="K25" s="128">
        <v>2417</v>
      </c>
      <c r="L25" s="128">
        <v>5326</v>
      </c>
      <c r="M25" s="321">
        <v>0</v>
      </c>
      <c r="N25" s="128">
        <v>107148</v>
      </c>
      <c r="O25" s="128">
        <v>29350</v>
      </c>
      <c r="P25" s="128">
        <v>405400</v>
      </c>
      <c r="Q25" s="48"/>
      <c r="R25" s="28"/>
      <c r="S25" s="28"/>
      <c r="T25" s="28"/>
    </row>
    <row r="26" spans="1:20" ht="17.25" customHeight="1">
      <c r="A26" s="197" t="s">
        <v>262</v>
      </c>
      <c r="B26" s="127">
        <v>133272</v>
      </c>
      <c r="C26" s="128">
        <v>3397594</v>
      </c>
      <c r="D26" s="128">
        <v>3191</v>
      </c>
      <c r="E26" s="128">
        <v>22128</v>
      </c>
      <c r="F26" s="128">
        <v>194014</v>
      </c>
      <c r="G26" s="128">
        <v>17806</v>
      </c>
      <c r="H26" s="128">
        <v>1759236</v>
      </c>
      <c r="I26" s="61" t="s">
        <v>201</v>
      </c>
      <c r="J26" s="128">
        <v>1234146</v>
      </c>
      <c r="K26" s="128">
        <v>38466</v>
      </c>
      <c r="L26" s="128">
        <v>15625</v>
      </c>
      <c r="M26" s="128">
        <v>302754</v>
      </c>
      <c r="N26" s="128">
        <v>137392</v>
      </c>
      <c r="O26" s="128">
        <v>201266</v>
      </c>
      <c r="P26" s="128">
        <v>1660764</v>
      </c>
      <c r="Q26" s="48"/>
      <c r="R26" s="28"/>
      <c r="S26" s="28"/>
      <c r="T26" s="28"/>
    </row>
    <row r="27" spans="1:20" ht="17.25" customHeight="1">
      <c r="A27" s="197" t="s">
        <v>263</v>
      </c>
      <c r="B27" s="127">
        <v>81201</v>
      </c>
      <c r="C27" s="128">
        <v>2433213</v>
      </c>
      <c r="D27" s="128">
        <v>2776</v>
      </c>
      <c r="E27" s="128">
        <v>111906</v>
      </c>
      <c r="F27" s="128">
        <v>98544</v>
      </c>
      <c r="G27" s="128">
        <v>18564</v>
      </c>
      <c r="H27" s="128">
        <v>1639212</v>
      </c>
      <c r="I27" s="61" t="s">
        <v>201</v>
      </c>
      <c r="J27" s="128">
        <v>840114</v>
      </c>
      <c r="K27" s="128">
        <v>66808</v>
      </c>
      <c r="L27" s="128">
        <v>9062</v>
      </c>
      <c r="M27" s="128">
        <v>115811</v>
      </c>
      <c r="N27" s="128">
        <v>72240</v>
      </c>
      <c r="O27" s="128">
        <v>242036</v>
      </c>
      <c r="P27" s="128">
        <v>1196486</v>
      </c>
      <c r="Q27" s="48"/>
      <c r="R27" s="28"/>
      <c r="S27" s="28"/>
      <c r="T27" s="28"/>
    </row>
    <row r="28" spans="1:20" ht="17.25" customHeight="1">
      <c r="A28" s="197" t="s">
        <v>264</v>
      </c>
      <c r="B28" s="127">
        <v>53903</v>
      </c>
      <c r="C28" s="128">
        <v>3399925</v>
      </c>
      <c r="D28" s="128">
        <v>1714</v>
      </c>
      <c r="E28" s="128">
        <v>111205</v>
      </c>
      <c r="F28" s="128">
        <v>171300</v>
      </c>
      <c r="G28" s="128">
        <v>32813</v>
      </c>
      <c r="H28" s="128">
        <v>1723094</v>
      </c>
      <c r="I28" s="61" t="s">
        <v>201</v>
      </c>
      <c r="J28" s="128">
        <v>864475</v>
      </c>
      <c r="K28" s="128">
        <v>145401</v>
      </c>
      <c r="L28" s="128">
        <v>73379</v>
      </c>
      <c r="M28" s="128">
        <v>324171</v>
      </c>
      <c r="N28" s="128">
        <v>570486</v>
      </c>
      <c r="O28" s="128">
        <v>398155</v>
      </c>
      <c r="P28" s="128">
        <v>938600</v>
      </c>
      <c r="Q28" s="48"/>
      <c r="R28" s="28"/>
      <c r="S28" s="28"/>
      <c r="T28" s="28"/>
    </row>
    <row r="29" spans="1:20" ht="17.25" customHeight="1">
      <c r="A29" s="197" t="s">
        <v>265</v>
      </c>
      <c r="B29" s="127">
        <v>32733</v>
      </c>
      <c r="C29" s="128">
        <v>3175998</v>
      </c>
      <c r="D29" s="128">
        <v>1218</v>
      </c>
      <c r="E29" s="128">
        <v>63453</v>
      </c>
      <c r="F29" s="128">
        <v>118938</v>
      </c>
      <c r="G29" s="128">
        <v>20130</v>
      </c>
      <c r="H29" s="128">
        <v>516115</v>
      </c>
      <c r="I29" s="61" t="s">
        <v>201</v>
      </c>
      <c r="J29" s="128">
        <v>537998</v>
      </c>
      <c r="K29" s="128">
        <v>58951</v>
      </c>
      <c r="L29" s="128">
        <v>27140</v>
      </c>
      <c r="M29" s="128">
        <v>100935</v>
      </c>
      <c r="N29" s="128">
        <v>299384</v>
      </c>
      <c r="O29" s="128">
        <v>98367</v>
      </c>
      <c r="P29" s="128">
        <v>551500</v>
      </c>
      <c r="Q29" s="48"/>
      <c r="R29" s="28"/>
      <c r="S29" s="28"/>
      <c r="T29" s="28"/>
    </row>
    <row r="30" spans="1:20" ht="17.25" customHeight="1">
      <c r="A30" s="197" t="s">
        <v>266</v>
      </c>
      <c r="B30" s="127">
        <v>71874</v>
      </c>
      <c r="C30" s="128">
        <v>4740836</v>
      </c>
      <c r="D30" s="128">
        <v>1648</v>
      </c>
      <c r="E30" s="128">
        <v>31531</v>
      </c>
      <c r="F30" s="128">
        <v>276303</v>
      </c>
      <c r="G30" s="128">
        <v>49828</v>
      </c>
      <c r="H30" s="128">
        <v>803335</v>
      </c>
      <c r="I30" s="61" t="s">
        <v>201</v>
      </c>
      <c r="J30" s="128">
        <v>789871</v>
      </c>
      <c r="K30" s="128">
        <v>10910</v>
      </c>
      <c r="L30" s="128">
        <v>5804</v>
      </c>
      <c r="M30" s="128">
        <v>645209</v>
      </c>
      <c r="N30" s="128">
        <v>81733</v>
      </c>
      <c r="O30" s="128">
        <v>158179</v>
      </c>
      <c r="P30" s="128">
        <v>563237</v>
      </c>
      <c r="Q30" s="48"/>
      <c r="R30" s="28"/>
      <c r="S30" s="28"/>
      <c r="T30" s="28"/>
    </row>
    <row r="31" spans="1:20" ht="17.25" customHeight="1">
      <c r="A31" s="197" t="s">
        <v>267</v>
      </c>
      <c r="B31" s="127">
        <v>5669</v>
      </c>
      <c r="C31" s="128">
        <v>2970640</v>
      </c>
      <c r="D31" s="128">
        <v>1018</v>
      </c>
      <c r="E31" s="128">
        <v>19234</v>
      </c>
      <c r="F31" s="128">
        <v>39961</v>
      </c>
      <c r="G31" s="128">
        <v>17050</v>
      </c>
      <c r="H31" s="128">
        <v>594642</v>
      </c>
      <c r="I31" s="61" t="s">
        <v>201</v>
      </c>
      <c r="J31" s="128">
        <v>421321</v>
      </c>
      <c r="K31" s="128">
        <v>9815</v>
      </c>
      <c r="L31" s="128">
        <v>61758</v>
      </c>
      <c r="M31" s="128">
        <v>69789</v>
      </c>
      <c r="N31" s="128">
        <v>56531</v>
      </c>
      <c r="O31" s="128">
        <v>216955</v>
      </c>
      <c r="P31" s="128">
        <v>1501488</v>
      </c>
      <c r="Q31" s="48"/>
      <c r="R31" s="28"/>
      <c r="S31" s="28"/>
      <c r="T31" s="28"/>
    </row>
    <row r="32" spans="1:20" ht="17.25" customHeight="1">
      <c r="A32" s="197" t="s">
        <v>268</v>
      </c>
      <c r="B32" s="127">
        <v>34957</v>
      </c>
      <c r="C32" s="128">
        <v>7103455</v>
      </c>
      <c r="D32" s="128">
        <v>2036</v>
      </c>
      <c r="E32" s="128">
        <v>77725</v>
      </c>
      <c r="F32" s="128">
        <v>350825</v>
      </c>
      <c r="G32" s="128">
        <v>43149</v>
      </c>
      <c r="H32" s="128">
        <v>1736152</v>
      </c>
      <c r="I32" s="61" t="s">
        <v>201</v>
      </c>
      <c r="J32" s="128">
        <v>789685</v>
      </c>
      <c r="K32" s="128">
        <v>28376</v>
      </c>
      <c r="L32" s="128">
        <v>201477</v>
      </c>
      <c r="M32" s="128">
        <v>2294039</v>
      </c>
      <c r="N32" s="128">
        <v>111823</v>
      </c>
      <c r="O32" s="128">
        <v>69945</v>
      </c>
      <c r="P32" s="128">
        <v>5213100</v>
      </c>
      <c r="Q32" s="48"/>
      <c r="R32" s="28"/>
      <c r="S32" s="28"/>
      <c r="T32" s="28"/>
    </row>
    <row r="33" spans="1:20" ht="17.25" customHeight="1">
      <c r="A33" s="322" t="s">
        <v>269</v>
      </c>
      <c r="B33" s="323">
        <f>SUM(B25:B32)</f>
        <v>464714</v>
      </c>
      <c r="C33" s="324">
        <f aca="true" t="shared" si="2" ref="C33:P33">SUM(C25:C32)</f>
        <v>28005525</v>
      </c>
      <c r="D33" s="324">
        <f t="shared" si="2"/>
        <v>13601</v>
      </c>
      <c r="E33" s="324">
        <f t="shared" si="2"/>
        <v>456764</v>
      </c>
      <c r="F33" s="324">
        <f t="shared" si="2"/>
        <v>1407661</v>
      </c>
      <c r="G33" s="324">
        <f t="shared" si="2"/>
        <v>201289</v>
      </c>
      <c r="H33" s="324">
        <f t="shared" si="2"/>
        <v>9059951</v>
      </c>
      <c r="I33" s="325" t="s">
        <v>201</v>
      </c>
      <c r="J33" s="324">
        <f t="shared" si="2"/>
        <v>5621360</v>
      </c>
      <c r="K33" s="324">
        <f t="shared" si="2"/>
        <v>361144</v>
      </c>
      <c r="L33" s="324">
        <f t="shared" si="2"/>
        <v>399571</v>
      </c>
      <c r="M33" s="324">
        <f t="shared" si="2"/>
        <v>3852708</v>
      </c>
      <c r="N33" s="324">
        <f t="shared" si="2"/>
        <v>1436737</v>
      </c>
      <c r="O33" s="324">
        <f t="shared" si="2"/>
        <v>1414253</v>
      </c>
      <c r="P33" s="324">
        <f t="shared" si="2"/>
        <v>12030575</v>
      </c>
      <c r="Q33" s="48"/>
      <c r="R33" s="28"/>
      <c r="S33" s="28"/>
      <c r="T33" s="28"/>
    </row>
    <row r="34" spans="1:20" s="29" customFormat="1" ht="17.25" customHeight="1">
      <c r="A34" s="275" t="s">
        <v>296</v>
      </c>
      <c r="B34" s="275"/>
      <c r="C34" s="274"/>
      <c r="D34" s="274"/>
      <c r="E34" s="274"/>
      <c r="F34" s="274"/>
      <c r="G34" s="274"/>
      <c r="H34" s="52"/>
      <c r="I34" s="52"/>
      <c r="J34" s="52" t="s">
        <v>410</v>
      </c>
      <c r="K34" s="52" t="s">
        <v>410</v>
      </c>
      <c r="L34" s="52"/>
      <c r="M34" s="52"/>
      <c r="N34" s="52"/>
      <c r="O34" s="52"/>
      <c r="P34" s="52"/>
      <c r="R34" s="35"/>
      <c r="S34" s="35"/>
      <c r="T34" s="35"/>
    </row>
    <row r="35" spans="1:17" ht="15" customHeight="1">
      <c r="A35" s="33"/>
      <c r="B35" s="33"/>
      <c r="C35" s="33"/>
      <c r="D35" s="33"/>
      <c r="E35" s="33"/>
      <c r="F35" s="33"/>
      <c r="G35" s="33"/>
      <c r="H35" s="33"/>
      <c r="I35" s="33"/>
      <c r="J35" s="33"/>
      <c r="K35" s="33"/>
      <c r="L35" s="33"/>
      <c r="M35" s="33"/>
      <c r="N35" s="33"/>
      <c r="O35" s="33"/>
      <c r="P35" s="33"/>
      <c r="Q35" s="48"/>
    </row>
    <row r="36" spans="1:17" ht="14.25">
      <c r="A36" s="33"/>
      <c r="B36" s="33"/>
      <c r="C36" s="34"/>
      <c r="D36" s="34"/>
      <c r="E36" s="34"/>
      <c r="F36" s="34"/>
      <c r="G36" s="34"/>
      <c r="Q36" s="48"/>
    </row>
    <row r="37" spans="1:17" ht="14.25">
      <c r="A37" s="114"/>
      <c r="B37" s="114"/>
      <c r="C37" s="231"/>
      <c r="D37" s="231"/>
      <c r="E37" s="231"/>
      <c r="F37" s="231"/>
      <c r="G37" s="231"/>
      <c r="H37" s="48"/>
      <c r="I37" s="48"/>
      <c r="J37" s="48"/>
      <c r="K37" s="48"/>
      <c r="L37" s="48"/>
      <c r="M37" s="48"/>
      <c r="N37" s="48"/>
      <c r="O37" s="48"/>
      <c r="P37" s="48"/>
      <c r="Q37" s="48"/>
    </row>
    <row r="38" spans="1:7" ht="14.25">
      <c r="A38" s="33"/>
      <c r="B38" s="33"/>
      <c r="C38" s="34"/>
      <c r="D38" s="34"/>
      <c r="E38" s="34"/>
      <c r="F38" s="34"/>
      <c r="G38" s="34"/>
    </row>
    <row r="39" spans="1:7" ht="14.25">
      <c r="A39" s="33"/>
      <c r="B39" s="33"/>
      <c r="C39" s="34"/>
      <c r="D39" s="34"/>
      <c r="E39" s="34"/>
      <c r="F39" s="34"/>
      <c r="G39" s="34"/>
    </row>
    <row r="40" spans="1:7" ht="14.25">
      <c r="A40" s="33"/>
      <c r="B40" s="33"/>
      <c r="C40" s="34"/>
      <c r="D40" s="34"/>
      <c r="E40" s="34"/>
      <c r="F40" s="34"/>
      <c r="G40" s="34"/>
    </row>
    <row r="41" spans="1:7" ht="14.25">
      <c r="A41" s="33"/>
      <c r="B41" s="33"/>
      <c r="C41" s="34"/>
      <c r="D41" s="34"/>
      <c r="E41" s="34"/>
      <c r="F41" s="34"/>
      <c r="G41" s="34"/>
    </row>
    <row r="42" spans="1:7" ht="14.25">
      <c r="A42" s="33"/>
      <c r="B42" s="33"/>
      <c r="C42" s="34"/>
      <c r="D42" s="34"/>
      <c r="E42" s="34"/>
      <c r="F42" s="34"/>
      <c r="G42" s="34"/>
    </row>
    <row r="43" spans="1:7" ht="14.25">
      <c r="A43" s="33"/>
      <c r="B43" s="33"/>
      <c r="C43" s="34"/>
      <c r="D43" s="34"/>
      <c r="E43" s="34"/>
      <c r="F43" s="34"/>
      <c r="G43" s="34"/>
    </row>
    <row r="44" spans="1:7" ht="14.25">
      <c r="A44" s="33"/>
      <c r="B44" s="33"/>
      <c r="C44" s="34"/>
      <c r="D44" s="34"/>
      <c r="E44" s="34"/>
      <c r="F44" s="34"/>
      <c r="G44" s="34"/>
    </row>
    <row r="45" spans="1:7" ht="14.25">
      <c r="A45" s="33"/>
      <c r="B45" s="33"/>
      <c r="C45" s="34"/>
      <c r="D45" s="34"/>
      <c r="E45" s="34"/>
      <c r="F45" s="34"/>
      <c r="G45" s="34"/>
    </row>
    <row r="46" spans="1:7" ht="14.25">
      <c r="A46" s="33"/>
      <c r="B46" s="33"/>
      <c r="C46" s="34"/>
      <c r="D46" s="34"/>
      <c r="E46" s="34"/>
      <c r="F46" s="34"/>
      <c r="G46" s="34"/>
    </row>
    <row r="47" spans="1:7" ht="14.25">
      <c r="A47" s="33"/>
      <c r="B47" s="33"/>
      <c r="C47" s="34"/>
      <c r="D47" s="34"/>
      <c r="E47" s="34"/>
      <c r="F47" s="34"/>
      <c r="G47" s="34"/>
    </row>
    <row r="48" spans="1:7" ht="14.25">
      <c r="A48" s="33"/>
      <c r="B48" s="33"/>
      <c r="C48" s="34"/>
      <c r="D48" s="34"/>
      <c r="E48" s="34"/>
      <c r="F48" s="34"/>
      <c r="G48" s="34"/>
    </row>
    <row r="49" spans="1:7" ht="14.25">
      <c r="A49" s="33"/>
      <c r="B49" s="33"/>
      <c r="C49" s="34"/>
      <c r="D49" s="34"/>
      <c r="E49" s="34"/>
      <c r="F49" s="34"/>
      <c r="G49" s="34"/>
    </row>
    <row r="50" spans="1:7" ht="14.25">
      <c r="A50" s="33"/>
      <c r="B50" s="33"/>
      <c r="C50" s="34"/>
      <c r="D50" s="34"/>
      <c r="E50" s="34"/>
      <c r="F50" s="34"/>
      <c r="G50" s="34"/>
    </row>
    <row r="51" spans="1:7" ht="14.25">
      <c r="A51" s="33"/>
      <c r="B51" s="33"/>
      <c r="C51" s="34"/>
      <c r="D51" s="34"/>
      <c r="E51" s="34"/>
      <c r="F51" s="34"/>
      <c r="G51" s="34"/>
    </row>
    <row r="52" spans="1:7" ht="14.25">
      <c r="A52" s="33"/>
      <c r="B52" s="33"/>
      <c r="C52" s="34"/>
      <c r="D52" s="34"/>
      <c r="E52" s="34"/>
      <c r="F52" s="34"/>
      <c r="G52" s="34"/>
    </row>
    <row r="53" spans="1:7" ht="14.25">
      <c r="A53" s="33"/>
      <c r="B53" s="33"/>
      <c r="C53" s="34"/>
      <c r="D53" s="34"/>
      <c r="E53" s="34"/>
      <c r="F53" s="34"/>
      <c r="G53" s="34"/>
    </row>
    <row r="54" spans="1:7" ht="14.25">
      <c r="A54" s="33"/>
      <c r="B54" s="33"/>
      <c r="C54" s="34"/>
      <c r="D54" s="34"/>
      <c r="E54" s="34"/>
      <c r="F54" s="34"/>
      <c r="G54" s="34"/>
    </row>
    <row r="55" spans="1:7" ht="14.25">
      <c r="A55" s="33"/>
      <c r="B55" s="33"/>
      <c r="C55" s="34"/>
      <c r="D55" s="34"/>
      <c r="E55" s="34"/>
      <c r="F55" s="34"/>
      <c r="G55" s="34"/>
    </row>
  </sheetData>
  <sheetProtection/>
  <mergeCells count="17">
    <mergeCell ref="A2:P2"/>
    <mergeCell ref="A4:A5"/>
    <mergeCell ref="B4:B5"/>
    <mergeCell ref="C4:C5"/>
    <mergeCell ref="D4:D5"/>
    <mergeCell ref="E4:E5"/>
    <mergeCell ref="F4:F5"/>
    <mergeCell ref="G4:G5"/>
    <mergeCell ref="H4:H5"/>
    <mergeCell ref="I4:I5"/>
    <mergeCell ref="P4:P5"/>
    <mergeCell ref="J4:J5"/>
    <mergeCell ref="K4:K5"/>
    <mergeCell ref="L4:L5"/>
    <mergeCell ref="M4:M5"/>
    <mergeCell ref="N4:N5"/>
    <mergeCell ref="O4:O5"/>
  </mergeCells>
  <printOptions/>
  <pageMargins left="0.984251968503937" right="0.5905511811023623" top="0.984251968503937" bottom="0.984251968503937" header="0.5118110236220472" footer="0.5118110236220472"/>
  <pageSetup fitToHeight="1" fitToWidth="1" horizontalDpi="600" verticalDpi="600" orientation="landscape" paperSize="8" scale="81" r:id="rId1"/>
</worksheet>
</file>

<file path=xl/worksheets/sheet7.xml><?xml version="1.0" encoding="utf-8"?>
<worksheet xmlns="http://schemas.openxmlformats.org/spreadsheetml/2006/main" xmlns:r="http://schemas.openxmlformats.org/officeDocument/2006/relationships">
  <dimension ref="A1:T37"/>
  <sheetViews>
    <sheetView zoomScaleSheetLayoutView="50" zoomScalePageLayoutView="0" workbookViewId="0" topLeftCell="A1">
      <selection activeCell="C11" sqref="C11"/>
    </sheetView>
  </sheetViews>
  <sheetFormatPr defaultColWidth="10.59765625" defaultRowHeight="15"/>
  <cols>
    <col min="1" max="2" width="13.09765625" style="2" customWidth="1"/>
    <col min="3" max="3" width="13.59765625" style="2" customWidth="1"/>
    <col min="4" max="4" width="15.09765625" style="2" customWidth="1"/>
    <col min="5" max="5" width="14" style="2" customWidth="1"/>
    <col min="6" max="6" width="13.09765625" style="2" customWidth="1"/>
    <col min="7" max="8" width="13.59765625" style="2" customWidth="1"/>
    <col min="9" max="9" width="14" style="2" customWidth="1"/>
    <col min="10" max="11" width="13.59765625" style="2" customWidth="1"/>
    <col min="12" max="12" width="13.09765625" style="2" customWidth="1"/>
    <col min="13" max="13" width="13.59765625" style="2" customWidth="1"/>
    <col min="14" max="15" width="13.09765625" style="2" customWidth="1"/>
    <col min="16" max="16" width="15.09765625" style="2" customWidth="1"/>
    <col min="17" max="17" width="14.09765625" style="2" customWidth="1"/>
    <col min="18" max="18" width="10.59765625" style="2" customWidth="1"/>
    <col min="19" max="19" width="15.5" style="2" bestFit="1" customWidth="1"/>
    <col min="20" max="16384" width="10.59765625" style="2" customWidth="1"/>
  </cols>
  <sheetData>
    <row r="1" spans="1:18" s="27" customFormat="1" ht="19.5" customHeight="1">
      <c r="A1" s="260" t="s">
        <v>404</v>
      </c>
      <c r="B1" s="260"/>
      <c r="C1" s="261"/>
      <c r="D1" s="261"/>
      <c r="E1" s="261"/>
      <c r="F1" s="261"/>
      <c r="G1" s="261"/>
      <c r="H1" s="261"/>
      <c r="I1" s="261"/>
      <c r="J1" s="261"/>
      <c r="K1" s="261"/>
      <c r="L1" s="261"/>
      <c r="M1" s="261"/>
      <c r="N1" s="261"/>
      <c r="O1" s="261"/>
      <c r="P1" s="261"/>
      <c r="Q1" s="262" t="s">
        <v>405</v>
      </c>
      <c r="R1" s="63"/>
    </row>
    <row r="2" spans="1:18" ht="19.5" customHeight="1">
      <c r="A2" s="479" t="s">
        <v>400</v>
      </c>
      <c r="B2" s="479"/>
      <c r="C2" s="479"/>
      <c r="D2" s="479"/>
      <c r="E2" s="479"/>
      <c r="F2" s="479"/>
      <c r="G2" s="479"/>
      <c r="H2" s="479"/>
      <c r="I2" s="479"/>
      <c r="J2" s="479"/>
      <c r="K2" s="479"/>
      <c r="L2" s="479"/>
      <c r="M2" s="479"/>
      <c r="N2" s="479"/>
      <c r="O2" s="479"/>
      <c r="P2" s="479"/>
      <c r="Q2" s="479"/>
      <c r="R2" s="48"/>
    </row>
    <row r="3" spans="1:18" ht="18" customHeight="1" thickBot="1">
      <c r="A3" s="52"/>
      <c r="B3" s="52"/>
      <c r="C3" s="263"/>
      <c r="D3" s="263"/>
      <c r="E3" s="263"/>
      <c r="F3" s="263"/>
      <c r="G3" s="263"/>
      <c r="H3" s="263"/>
      <c r="I3" s="263"/>
      <c r="J3" s="263"/>
      <c r="K3" s="263"/>
      <c r="L3" s="263"/>
      <c r="M3" s="263"/>
      <c r="N3" s="263"/>
      <c r="O3" s="263"/>
      <c r="P3" s="263"/>
      <c r="Q3" s="264" t="s">
        <v>145</v>
      </c>
      <c r="R3" s="48"/>
    </row>
    <row r="4" spans="1:18" ht="17.25" customHeight="1">
      <c r="A4" s="480" t="s">
        <v>359</v>
      </c>
      <c r="B4" s="488" t="s">
        <v>222</v>
      </c>
      <c r="C4" s="473" t="s">
        <v>223</v>
      </c>
      <c r="D4" s="473" t="s">
        <v>224</v>
      </c>
      <c r="E4" s="473" t="s">
        <v>225</v>
      </c>
      <c r="F4" s="473" t="s">
        <v>226</v>
      </c>
      <c r="G4" s="475" t="s">
        <v>411</v>
      </c>
      <c r="H4" s="473" t="s">
        <v>227</v>
      </c>
      <c r="I4" s="473" t="s">
        <v>228</v>
      </c>
      <c r="J4" s="473" t="s">
        <v>229</v>
      </c>
      <c r="K4" s="473" t="s">
        <v>230</v>
      </c>
      <c r="L4" s="475" t="s">
        <v>412</v>
      </c>
      <c r="M4" s="473" t="s">
        <v>231</v>
      </c>
      <c r="N4" s="473" t="s">
        <v>232</v>
      </c>
      <c r="O4" s="475" t="s">
        <v>360</v>
      </c>
      <c r="P4" s="473" t="s">
        <v>233</v>
      </c>
      <c r="Q4" s="482" t="s">
        <v>413</v>
      </c>
      <c r="R4" s="48"/>
    </row>
    <row r="5" spans="1:18" ht="17.25" customHeight="1">
      <c r="A5" s="481"/>
      <c r="B5" s="489"/>
      <c r="C5" s="474"/>
      <c r="D5" s="474"/>
      <c r="E5" s="474"/>
      <c r="F5" s="474"/>
      <c r="G5" s="476"/>
      <c r="H5" s="474"/>
      <c r="I5" s="474"/>
      <c r="J5" s="474"/>
      <c r="K5" s="474"/>
      <c r="L5" s="476"/>
      <c r="M5" s="474"/>
      <c r="N5" s="474"/>
      <c r="O5" s="476"/>
      <c r="P5" s="474"/>
      <c r="Q5" s="483"/>
      <c r="R5" s="48"/>
    </row>
    <row r="6" spans="1:19" ht="17.25" customHeight="1">
      <c r="A6" s="265" t="s">
        <v>431</v>
      </c>
      <c r="B6" s="266">
        <v>4201262</v>
      </c>
      <c r="C6" s="267">
        <v>53660622</v>
      </c>
      <c r="D6" s="267">
        <v>163973345</v>
      </c>
      <c r="E6" s="267">
        <v>41422231</v>
      </c>
      <c r="F6" s="267">
        <v>891371</v>
      </c>
      <c r="G6" s="267">
        <v>13806537</v>
      </c>
      <c r="H6" s="267">
        <v>12163934</v>
      </c>
      <c r="I6" s="267">
        <v>62931283</v>
      </c>
      <c r="J6" s="267">
        <v>21244406</v>
      </c>
      <c r="K6" s="267">
        <v>58772487</v>
      </c>
      <c r="L6" s="267">
        <v>403242</v>
      </c>
      <c r="M6" s="267">
        <v>77953808</v>
      </c>
      <c r="N6" s="267">
        <v>159633</v>
      </c>
      <c r="O6" s="281" t="s">
        <v>201</v>
      </c>
      <c r="P6" s="267">
        <v>695917508</v>
      </c>
      <c r="Q6" s="267">
        <v>114903266</v>
      </c>
      <c r="R6" s="48"/>
      <c r="S6" s="28"/>
    </row>
    <row r="7" spans="1:19" ht="17.25" customHeight="1">
      <c r="A7" s="265">
        <v>28</v>
      </c>
      <c r="B7" s="283">
        <v>3867706</v>
      </c>
      <c r="C7" s="283">
        <v>52740501</v>
      </c>
      <c r="D7" s="283">
        <v>166215726</v>
      </c>
      <c r="E7" s="283">
        <v>45735686</v>
      </c>
      <c r="F7" s="283">
        <v>854102</v>
      </c>
      <c r="G7" s="283">
        <v>16091898</v>
      </c>
      <c r="H7" s="283">
        <v>17484626</v>
      </c>
      <c r="I7" s="283">
        <v>60601522</v>
      </c>
      <c r="J7" s="283">
        <v>21529235</v>
      </c>
      <c r="K7" s="283">
        <v>59743140</v>
      </c>
      <c r="L7" s="283">
        <v>281297</v>
      </c>
      <c r="M7" s="283">
        <v>76954518</v>
      </c>
      <c r="N7" s="283">
        <v>43258</v>
      </c>
      <c r="O7" s="281" t="s">
        <v>201</v>
      </c>
      <c r="P7" s="267">
        <v>686672303</v>
      </c>
      <c r="Q7" s="267">
        <v>116228255</v>
      </c>
      <c r="R7" s="48"/>
      <c r="S7" s="28"/>
    </row>
    <row r="8" spans="1:19" ht="17.25" customHeight="1">
      <c r="A8" s="265">
        <v>29</v>
      </c>
      <c r="B8" s="283">
        <v>3840096</v>
      </c>
      <c r="C8" s="283">
        <v>52334778</v>
      </c>
      <c r="D8" s="283">
        <v>166693838</v>
      </c>
      <c r="E8" s="283">
        <v>49119313</v>
      </c>
      <c r="F8" s="283">
        <v>812071</v>
      </c>
      <c r="G8" s="283">
        <v>17392464</v>
      </c>
      <c r="H8" s="283">
        <v>12027094</v>
      </c>
      <c r="I8" s="283">
        <v>66068676</v>
      </c>
      <c r="J8" s="283">
        <v>18062575</v>
      </c>
      <c r="K8" s="283">
        <v>60850601</v>
      </c>
      <c r="L8" s="283">
        <v>994193</v>
      </c>
      <c r="M8" s="283">
        <v>76818516</v>
      </c>
      <c r="N8" s="283">
        <v>3643188</v>
      </c>
      <c r="O8" s="281" t="s">
        <v>201</v>
      </c>
      <c r="P8" s="267">
        <v>673268213</v>
      </c>
      <c r="Q8" s="267">
        <v>112908966</v>
      </c>
      <c r="R8" s="48"/>
      <c r="S8" s="28"/>
    </row>
    <row r="9" spans="1:19" s="48" customFormat="1" ht="17.25" customHeight="1">
      <c r="A9" s="54">
        <v>30</v>
      </c>
      <c r="B9" s="60">
        <v>3767239</v>
      </c>
      <c r="C9" s="60">
        <v>55740497</v>
      </c>
      <c r="D9" s="60">
        <v>165060360</v>
      </c>
      <c r="E9" s="60">
        <v>46186224</v>
      </c>
      <c r="F9" s="60">
        <v>791310</v>
      </c>
      <c r="G9" s="60">
        <v>15224440</v>
      </c>
      <c r="H9" s="60">
        <v>12537813</v>
      </c>
      <c r="I9" s="60">
        <v>62726572</v>
      </c>
      <c r="J9" s="60">
        <v>18561936</v>
      </c>
      <c r="K9" s="60">
        <v>62141302</v>
      </c>
      <c r="L9" s="60">
        <v>2781233</v>
      </c>
      <c r="M9" s="60">
        <v>71760460</v>
      </c>
      <c r="N9" s="60">
        <v>541607</v>
      </c>
      <c r="O9" s="61" t="s">
        <v>201</v>
      </c>
      <c r="P9" s="56">
        <v>666585245</v>
      </c>
      <c r="Q9" s="56">
        <v>109445063</v>
      </c>
      <c r="S9" s="58"/>
    </row>
    <row r="10" spans="1:19" s="4" customFormat="1" ht="17.25" customHeight="1">
      <c r="A10" s="288" t="s">
        <v>433</v>
      </c>
      <c r="B10" s="131">
        <f>SUM(B12:B22,B25:B32)</f>
        <v>3756801</v>
      </c>
      <c r="C10" s="131">
        <f aca="true" t="shared" si="0" ref="C10:Q10">SUM(C12:C22,C25:C32)</f>
        <v>59266102</v>
      </c>
      <c r="D10" s="131">
        <f t="shared" si="0"/>
        <v>168408571</v>
      </c>
      <c r="E10" s="131">
        <f t="shared" si="0"/>
        <v>42061757</v>
      </c>
      <c r="F10" s="131">
        <f>SUM(F12:F22,F25:F32)</f>
        <v>821479</v>
      </c>
      <c r="G10" s="131">
        <f t="shared" si="0"/>
        <v>15084782</v>
      </c>
      <c r="H10" s="131">
        <f t="shared" si="0"/>
        <v>14720503</v>
      </c>
      <c r="I10" s="131">
        <f t="shared" si="0"/>
        <v>61841620</v>
      </c>
      <c r="J10" s="131">
        <f t="shared" si="0"/>
        <v>17747577</v>
      </c>
      <c r="K10" s="131">
        <f t="shared" si="0"/>
        <v>66540168</v>
      </c>
      <c r="L10" s="131">
        <f t="shared" si="0"/>
        <v>2185345</v>
      </c>
      <c r="M10" s="131">
        <f t="shared" si="0"/>
        <v>67421301</v>
      </c>
      <c r="N10" s="131">
        <f t="shared" si="0"/>
        <v>53850</v>
      </c>
      <c r="O10" s="326" t="s">
        <v>414</v>
      </c>
      <c r="P10" s="19">
        <f t="shared" si="0"/>
        <v>662911730</v>
      </c>
      <c r="Q10" s="327">
        <f t="shared" si="0"/>
        <v>104371963</v>
      </c>
      <c r="R10" s="94"/>
      <c r="S10" s="50"/>
    </row>
    <row r="11" spans="1:18" ht="17.25" customHeight="1">
      <c r="A11" s="205"/>
      <c r="B11" s="136"/>
      <c r="C11" s="111"/>
      <c r="D11" s="111"/>
      <c r="E11" s="111"/>
      <c r="F11" s="111"/>
      <c r="G11" s="111"/>
      <c r="H11" s="111"/>
      <c r="I11" s="111"/>
      <c r="J11" s="111"/>
      <c r="K11" s="111"/>
      <c r="L11" s="111"/>
      <c r="M11" s="111"/>
      <c r="N11" s="111"/>
      <c r="O11" s="111"/>
      <c r="P11" s="111"/>
      <c r="Q11" s="111"/>
      <c r="R11" s="48"/>
    </row>
    <row r="12" spans="1:19" ht="17.25" customHeight="1">
      <c r="A12" s="197" t="s">
        <v>146</v>
      </c>
      <c r="B12" s="297">
        <v>883434</v>
      </c>
      <c r="C12" s="60">
        <v>17781038</v>
      </c>
      <c r="D12" s="60">
        <v>65180050</v>
      </c>
      <c r="E12" s="60">
        <v>14386720</v>
      </c>
      <c r="F12" s="60">
        <v>403183</v>
      </c>
      <c r="G12" s="60">
        <v>2733485</v>
      </c>
      <c r="H12" s="60">
        <v>3868177</v>
      </c>
      <c r="I12" s="60">
        <v>22557289</v>
      </c>
      <c r="J12" s="60">
        <v>5036198</v>
      </c>
      <c r="K12" s="60">
        <v>23566647</v>
      </c>
      <c r="L12" s="60">
        <v>196208</v>
      </c>
      <c r="M12" s="60">
        <v>20757086</v>
      </c>
      <c r="N12" s="60">
        <v>41004</v>
      </c>
      <c r="O12" s="61" t="s">
        <v>201</v>
      </c>
      <c r="P12" s="60">
        <v>215538010</v>
      </c>
      <c r="Q12" s="60">
        <v>16298191</v>
      </c>
      <c r="R12" s="48"/>
      <c r="S12" s="28"/>
    </row>
    <row r="13" spans="1:19" ht="17.25" customHeight="1">
      <c r="A13" s="197" t="s">
        <v>147</v>
      </c>
      <c r="B13" s="297">
        <v>206333</v>
      </c>
      <c r="C13" s="60">
        <v>4136660</v>
      </c>
      <c r="D13" s="60">
        <v>8782489</v>
      </c>
      <c r="E13" s="60">
        <v>2954899</v>
      </c>
      <c r="F13" s="60">
        <v>19249</v>
      </c>
      <c r="G13" s="60">
        <v>1861421</v>
      </c>
      <c r="H13" s="60">
        <v>1451050</v>
      </c>
      <c r="I13" s="60">
        <v>2521489</v>
      </c>
      <c r="J13" s="60">
        <v>1244204</v>
      </c>
      <c r="K13" s="60">
        <v>2607368</v>
      </c>
      <c r="L13" s="60">
        <v>403227</v>
      </c>
      <c r="M13" s="60">
        <v>4437761</v>
      </c>
      <c r="N13" s="69" t="s">
        <v>201</v>
      </c>
      <c r="O13" s="61" t="s">
        <v>201</v>
      </c>
      <c r="P13" s="60">
        <v>39848048</v>
      </c>
      <c r="Q13" s="60">
        <v>6374386</v>
      </c>
      <c r="R13" s="48"/>
      <c r="S13" s="28"/>
    </row>
    <row r="14" spans="1:19" ht="17.25" customHeight="1">
      <c r="A14" s="197" t="s">
        <v>148</v>
      </c>
      <c r="B14" s="297">
        <v>342104</v>
      </c>
      <c r="C14" s="60">
        <v>3717376</v>
      </c>
      <c r="D14" s="60">
        <v>14897594</v>
      </c>
      <c r="E14" s="60">
        <v>2633495</v>
      </c>
      <c r="F14" s="60">
        <v>13265</v>
      </c>
      <c r="G14" s="60">
        <v>1386913</v>
      </c>
      <c r="H14" s="60">
        <v>1251883</v>
      </c>
      <c r="I14" s="60">
        <v>5618255</v>
      </c>
      <c r="J14" s="60">
        <v>1190110</v>
      </c>
      <c r="K14" s="60">
        <v>7675263</v>
      </c>
      <c r="L14" s="69">
        <v>0</v>
      </c>
      <c r="M14" s="60">
        <v>5866423</v>
      </c>
      <c r="N14" s="69" t="s">
        <v>201</v>
      </c>
      <c r="O14" s="61" t="s">
        <v>201</v>
      </c>
      <c r="P14" s="60">
        <v>64992452</v>
      </c>
      <c r="Q14" s="60">
        <v>3285816</v>
      </c>
      <c r="R14" s="48"/>
      <c r="S14" s="28"/>
    </row>
    <row r="15" spans="1:19" ht="17.25" customHeight="1">
      <c r="A15" s="197" t="s">
        <v>253</v>
      </c>
      <c r="B15" s="297">
        <v>174992</v>
      </c>
      <c r="C15" s="60">
        <v>2400771</v>
      </c>
      <c r="D15" s="60">
        <v>4689048</v>
      </c>
      <c r="E15" s="60">
        <v>2004140</v>
      </c>
      <c r="F15" s="60">
        <v>18370</v>
      </c>
      <c r="G15" s="60">
        <v>1087944</v>
      </c>
      <c r="H15" s="60">
        <v>1062735</v>
      </c>
      <c r="I15" s="60">
        <v>2844059</v>
      </c>
      <c r="J15" s="60">
        <v>880881</v>
      </c>
      <c r="K15" s="60">
        <v>2232207</v>
      </c>
      <c r="L15" s="60">
        <v>264089</v>
      </c>
      <c r="M15" s="60">
        <v>3419789</v>
      </c>
      <c r="N15" s="69" t="s">
        <v>201</v>
      </c>
      <c r="O15" s="61" t="s">
        <v>201</v>
      </c>
      <c r="P15" s="60">
        <v>28221684</v>
      </c>
      <c r="Q15" s="60">
        <v>5344928</v>
      </c>
      <c r="R15" s="48"/>
      <c r="S15" s="28"/>
    </row>
    <row r="16" spans="1:19" ht="17.25" customHeight="1">
      <c r="A16" s="197" t="s">
        <v>254</v>
      </c>
      <c r="B16" s="297">
        <v>134794</v>
      </c>
      <c r="C16" s="60">
        <v>1158801</v>
      </c>
      <c r="D16" s="60">
        <v>2254244</v>
      </c>
      <c r="E16" s="60">
        <v>1393410</v>
      </c>
      <c r="F16" s="60">
        <v>8729</v>
      </c>
      <c r="G16" s="60">
        <v>459825</v>
      </c>
      <c r="H16" s="60">
        <v>342592</v>
      </c>
      <c r="I16" s="60">
        <v>1268003</v>
      </c>
      <c r="J16" s="60">
        <v>583258</v>
      </c>
      <c r="K16" s="60">
        <v>1242939</v>
      </c>
      <c r="L16" s="60">
        <v>56014</v>
      </c>
      <c r="M16" s="60">
        <v>1381958</v>
      </c>
      <c r="N16" s="69" t="s">
        <v>201</v>
      </c>
      <c r="O16" s="61" t="s">
        <v>201</v>
      </c>
      <c r="P16" s="60">
        <v>13040261</v>
      </c>
      <c r="Q16" s="60">
        <v>5111523</v>
      </c>
      <c r="R16" s="48"/>
      <c r="S16" s="28"/>
    </row>
    <row r="17" spans="1:19" ht="17.25" customHeight="1">
      <c r="A17" s="197" t="s">
        <v>255</v>
      </c>
      <c r="B17" s="297">
        <v>270431</v>
      </c>
      <c r="C17" s="60">
        <v>3064315</v>
      </c>
      <c r="D17" s="60">
        <v>11421773</v>
      </c>
      <c r="E17" s="60">
        <v>3413080</v>
      </c>
      <c r="F17" s="60">
        <v>4737</v>
      </c>
      <c r="G17" s="60">
        <v>500227</v>
      </c>
      <c r="H17" s="60">
        <v>925708</v>
      </c>
      <c r="I17" s="60">
        <v>3433025</v>
      </c>
      <c r="J17" s="60">
        <v>1265726</v>
      </c>
      <c r="K17" s="60">
        <v>3383085</v>
      </c>
      <c r="L17" s="69">
        <v>0</v>
      </c>
      <c r="M17" s="60">
        <v>3175431</v>
      </c>
      <c r="N17" s="69" t="s">
        <v>201</v>
      </c>
      <c r="O17" s="61" t="s">
        <v>201</v>
      </c>
      <c r="P17" s="60">
        <v>36947670</v>
      </c>
      <c r="Q17" s="60">
        <v>7057400</v>
      </c>
      <c r="R17" s="48"/>
      <c r="S17" s="28"/>
    </row>
    <row r="18" spans="1:19" ht="17.25" customHeight="1">
      <c r="A18" s="197" t="s">
        <v>256</v>
      </c>
      <c r="B18" s="297">
        <v>128756</v>
      </c>
      <c r="C18" s="60">
        <v>1665789</v>
      </c>
      <c r="D18" s="60">
        <v>3141145</v>
      </c>
      <c r="E18" s="60">
        <v>994918</v>
      </c>
      <c r="F18" s="60">
        <v>14786</v>
      </c>
      <c r="G18" s="60">
        <v>662551</v>
      </c>
      <c r="H18" s="60">
        <v>135812</v>
      </c>
      <c r="I18" s="60">
        <v>1342418</v>
      </c>
      <c r="J18" s="60">
        <v>453292</v>
      </c>
      <c r="K18" s="60">
        <v>1051144</v>
      </c>
      <c r="L18" s="71">
        <v>31532</v>
      </c>
      <c r="M18" s="60">
        <v>1622045</v>
      </c>
      <c r="N18" s="69" t="s">
        <v>201</v>
      </c>
      <c r="O18" s="61" t="s">
        <v>201</v>
      </c>
      <c r="P18" s="60">
        <v>12691950</v>
      </c>
      <c r="Q18" s="60">
        <v>4035419</v>
      </c>
      <c r="R18" s="48"/>
      <c r="S18" s="28"/>
    </row>
    <row r="19" spans="1:19" ht="17.25" customHeight="1">
      <c r="A19" s="197" t="s">
        <v>415</v>
      </c>
      <c r="B19" s="297">
        <v>148193</v>
      </c>
      <c r="C19" s="60">
        <v>1948679</v>
      </c>
      <c r="D19" s="60">
        <v>5229708</v>
      </c>
      <c r="E19" s="60">
        <v>949457</v>
      </c>
      <c r="F19" s="60">
        <v>92030</v>
      </c>
      <c r="G19" s="60">
        <v>361359</v>
      </c>
      <c r="H19" s="60">
        <v>255661</v>
      </c>
      <c r="I19" s="60">
        <v>1848788</v>
      </c>
      <c r="J19" s="60">
        <v>504557</v>
      </c>
      <c r="K19" s="60">
        <v>3249771</v>
      </c>
      <c r="L19" s="69">
        <v>12400</v>
      </c>
      <c r="M19" s="60">
        <v>2806319</v>
      </c>
      <c r="N19" s="69" t="s">
        <v>201</v>
      </c>
      <c r="O19" s="61" t="s">
        <v>201</v>
      </c>
      <c r="P19" s="60">
        <v>23651886</v>
      </c>
      <c r="Q19" s="60">
        <v>8247866</v>
      </c>
      <c r="R19" s="48"/>
      <c r="S19" s="28"/>
    </row>
    <row r="20" spans="1:19" ht="17.25" customHeight="1">
      <c r="A20" s="197" t="s">
        <v>235</v>
      </c>
      <c r="B20" s="297">
        <v>296951</v>
      </c>
      <c r="C20" s="60">
        <v>5488272</v>
      </c>
      <c r="D20" s="60">
        <v>16717512</v>
      </c>
      <c r="E20" s="60">
        <v>3265929</v>
      </c>
      <c r="F20" s="60">
        <v>11278</v>
      </c>
      <c r="G20" s="60">
        <v>1185420</v>
      </c>
      <c r="H20" s="60">
        <v>2311840</v>
      </c>
      <c r="I20" s="60">
        <v>5535630</v>
      </c>
      <c r="J20" s="60">
        <v>2193629</v>
      </c>
      <c r="K20" s="60">
        <v>6016591</v>
      </c>
      <c r="L20" s="60">
        <v>2048</v>
      </c>
      <c r="M20" s="60">
        <v>7390461</v>
      </c>
      <c r="N20" s="69" t="s">
        <v>201</v>
      </c>
      <c r="O20" s="61" t="s">
        <v>201</v>
      </c>
      <c r="P20" s="60">
        <v>83651256</v>
      </c>
      <c r="Q20" s="60">
        <v>6759086</v>
      </c>
      <c r="R20" s="48"/>
      <c r="S20" s="28"/>
    </row>
    <row r="21" spans="1:19" ht="17.25" customHeight="1">
      <c r="A21" s="197" t="s">
        <v>87</v>
      </c>
      <c r="B21" s="297">
        <v>200559</v>
      </c>
      <c r="C21" s="60">
        <v>2193294</v>
      </c>
      <c r="D21" s="60">
        <v>7625384</v>
      </c>
      <c r="E21" s="60">
        <v>1739411</v>
      </c>
      <c r="F21" s="60">
        <v>21708</v>
      </c>
      <c r="G21" s="60">
        <v>475498</v>
      </c>
      <c r="H21" s="60">
        <v>867949</v>
      </c>
      <c r="I21" s="60">
        <v>2669385</v>
      </c>
      <c r="J21" s="60">
        <v>837806</v>
      </c>
      <c r="K21" s="60">
        <v>3465357</v>
      </c>
      <c r="L21" s="69">
        <v>0</v>
      </c>
      <c r="M21" s="60">
        <v>2764024</v>
      </c>
      <c r="N21" s="69" t="s">
        <v>201</v>
      </c>
      <c r="O21" s="61" t="s">
        <v>201</v>
      </c>
      <c r="P21" s="60">
        <v>31661587</v>
      </c>
      <c r="Q21" s="60">
        <v>8613660</v>
      </c>
      <c r="R21" s="48"/>
      <c r="S21" s="28"/>
    </row>
    <row r="22" spans="1:19" ht="17.25" customHeight="1">
      <c r="A22" s="197" t="s">
        <v>282</v>
      </c>
      <c r="B22" s="297">
        <v>164172</v>
      </c>
      <c r="C22" s="60">
        <v>1698819</v>
      </c>
      <c r="D22" s="60">
        <v>7470883</v>
      </c>
      <c r="E22" s="60">
        <v>1060777</v>
      </c>
      <c r="F22" s="60">
        <v>28623</v>
      </c>
      <c r="G22" s="60">
        <v>115148</v>
      </c>
      <c r="H22" s="60">
        <v>131914</v>
      </c>
      <c r="I22" s="60">
        <v>2093095</v>
      </c>
      <c r="J22" s="60">
        <v>688160</v>
      </c>
      <c r="K22" s="60">
        <v>2497892</v>
      </c>
      <c r="L22" s="69">
        <v>0</v>
      </c>
      <c r="M22" s="60">
        <v>1751064</v>
      </c>
      <c r="N22" s="69" t="s">
        <v>201</v>
      </c>
      <c r="O22" s="61" t="s">
        <v>201</v>
      </c>
      <c r="P22" s="60">
        <v>20616901</v>
      </c>
      <c r="Q22" s="60">
        <v>3493977</v>
      </c>
      <c r="R22" s="48"/>
      <c r="S22" s="28"/>
    </row>
    <row r="23" spans="1:19" ht="17.25" customHeight="1">
      <c r="A23" s="282" t="s">
        <v>234</v>
      </c>
      <c r="B23" s="300">
        <f>SUM(B12:B22)</f>
        <v>2950719</v>
      </c>
      <c r="C23" s="131">
        <f aca="true" t="shared" si="1" ref="C23:Q23">SUM(C12:C22)</f>
        <v>45253814</v>
      </c>
      <c r="D23" s="131">
        <f t="shared" si="1"/>
        <v>147409830</v>
      </c>
      <c r="E23" s="131">
        <f t="shared" si="1"/>
        <v>34796236</v>
      </c>
      <c r="F23" s="131">
        <f t="shared" si="1"/>
        <v>635958</v>
      </c>
      <c r="G23" s="131">
        <f t="shared" si="1"/>
        <v>10829791</v>
      </c>
      <c r="H23" s="131">
        <f t="shared" si="1"/>
        <v>12605321</v>
      </c>
      <c r="I23" s="131">
        <f t="shared" si="1"/>
        <v>51731436</v>
      </c>
      <c r="J23" s="131">
        <f t="shared" si="1"/>
        <v>14877821</v>
      </c>
      <c r="K23" s="131">
        <f t="shared" si="1"/>
        <v>56988264</v>
      </c>
      <c r="L23" s="131">
        <f t="shared" si="1"/>
        <v>965518</v>
      </c>
      <c r="M23" s="131">
        <f t="shared" si="1"/>
        <v>55372361</v>
      </c>
      <c r="N23" s="131">
        <f t="shared" si="1"/>
        <v>41004</v>
      </c>
      <c r="O23" s="328" t="s">
        <v>201</v>
      </c>
      <c r="P23" s="131">
        <f t="shared" si="1"/>
        <v>570861705</v>
      </c>
      <c r="Q23" s="131">
        <f t="shared" si="1"/>
        <v>74622252</v>
      </c>
      <c r="R23" s="48"/>
      <c r="S23" s="28"/>
    </row>
    <row r="24" spans="1:19" ht="17.25" customHeight="1">
      <c r="A24" s="304"/>
      <c r="B24" s="297"/>
      <c r="C24" s="60" t="s">
        <v>416</v>
      </c>
      <c r="D24" s="60" t="s">
        <v>306</v>
      </c>
      <c r="E24" s="60"/>
      <c r="F24" s="60" t="s">
        <v>416</v>
      </c>
      <c r="G24" s="60" t="s">
        <v>306</v>
      </c>
      <c r="H24" s="60" t="s">
        <v>306</v>
      </c>
      <c r="I24" s="60" t="s">
        <v>290</v>
      </c>
      <c r="J24" s="60"/>
      <c r="K24" s="60"/>
      <c r="L24" s="60" t="s">
        <v>290</v>
      </c>
      <c r="M24" s="60"/>
      <c r="N24" s="60" t="s">
        <v>306</v>
      </c>
      <c r="O24" s="60"/>
      <c r="P24" s="60"/>
      <c r="Q24" s="60"/>
      <c r="R24" s="48"/>
      <c r="S24" s="28"/>
    </row>
    <row r="25" spans="1:19" ht="17.25" customHeight="1">
      <c r="A25" s="197" t="s">
        <v>261</v>
      </c>
      <c r="B25" s="297">
        <v>68988</v>
      </c>
      <c r="C25" s="60">
        <v>489417</v>
      </c>
      <c r="D25" s="60">
        <v>936867</v>
      </c>
      <c r="E25" s="60">
        <v>423401</v>
      </c>
      <c r="F25" s="71">
        <v>0</v>
      </c>
      <c r="G25" s="60">
        <v>202172</v>
      </c>
      <c r="H25" s="60">
        <v>49660</v>
      </c>
      <c r="I25" s="60">
        <v>272580</v>
      </c>
      <c r="J25" s="60">
        <v>182280</v>
      </c>
      <c r="K25" s="60">
        <v>486294</v>
      </c>
      <c r="L25" s="69">
        <v>0</v>
      </c>
      <c r="M25" s="60">
        <v>443594</v>
      </c>
      <c r="N25" s="69" t="s">
        <v>201</v>
      </c>
      <c r="O25" s="61" t="s">
        <v>201</v>
      </c>
      <c r="P25" s="60">
        <v>4204978</v>
      </c>
      <c r="Q25" s="60">
        <v>2175393</v>
      </c>
      <c r="R25" s="48"/>
      <c r="S25" s="28"/>
    </row>
    <row r="26" spans="1:19" ht="17.25" customHeight="1">
      <c r="A26" s="197" t="s">
        <v>262</v>
      </c>
      <c r="B26" s="297">
        <v>146582</v>
      </c>
      <c r="C26" s="60">
        <v>2165031</v>
      </c>
      <c r="D26" s="60">
        <v>4305611</v>
      </c>
      <c r="E26" s="60">
        <v>1164492</v>
      </c>
      <c r="F26" s="60">
        <v>18382</v>
      </c>
      <c r="G26" s="60">
        <v>648394</v>
      </c>
      <c r="H26" s="60">
        <v>216771</v>
      </c>
      <c r="I26" s="60">
        <v>1328371</v>
      </c>
      <c r="J26" s="60">
        <v>527604</v>
      </c>
      <c r="K26" s="60">
        <v>1676382</v>
      </c>
      <c r="L26" s="60">
        <v>95791</v>
      </c>
      <c r="M26" s="60">
        <v>1744510</v>
      </c>
      <c r="N26" s="69" t="s">
        <v>201</v>
      </c>
      <c r="O26" s="61" t="s">
        <v>201</v>
      </c>
      <c r="P26" s="60">
        <v>14262379</v>
      </c>
      <c r="Q26" s="60">
        <v>1198614</v>
      </c>
      <c r="R26" s="48"/>
      <c r="S26" s="28"/>
    </row>
    <row r="27" spans="1:19" ht="17.25" customHeight="1">
      <c r="A27" s="197" t="s">
        <v>263</v>
      </c>
      <c r="B27" s="297">
        <v>113665</v>
      </c>
      <c r="C27" s="60">
        <v>975616</v>
      </c>
      <c r="D27" s="60">
        <v>3633804</v>
      </c>
      <c r="E27" s="60">
        <v>718281</v>
      </c>
      <c r="F27" s="60">
        <v>12576</v>
      </c>
      <c r="G27" s="60">
        <v>261571</v>
      </c>
      <c r="H27" s="60">
        <v>393482</v>
      </c>
      <c r="I27" s="60">
        <v>1293303</v>
      </c>
      <c r="J27" s="60">
        <v>285962</v>
      </c>
      <c r="K27" s="60">
        <v>1408574</v>
      </c>
      <c r="L27" s="69">
        <v>0</v>
      </c>
      <c r="M27" s="60">
        <v>923799</v>
      </c>
      <c r="N27" s="69">
        <v>12846</v>
      </c>
      <c r="O27" s="61" t="s">
        <v>201</v>
      </c>
      <c r="P27" s="60">
        <v>12798591</v>
      </c>
      <c r="Q27" s="60">
        <v>1036030</v>
      </c>
      <c r="R27" s="48"/>
      <c r="S27" s="28"/>
    </row>
    <row r="28" spans="1:19" ht="17.25" customHeight="1">
      <c r="A28" s="197" t="s">
        <v>264</v>
      </c>
      <c r="B28" s="297">
        <v>115089</v>
      </c>
      <c r="C28" s="60">
        <v>2032760</v>
      </c>
      <c r="D28" s="60">
        <v>3241801</v>
      </c>
      <c r="E28" s="60">
        <v>1346645</v>
      </c>
      <c r="F28" s="60">
        <v>94630</v>
      </c>
      <c r="G28" s="60">
        <v>641491</v>
      </c>
      <c r="H28" s="60">
        <v>527328</v>
      </c>
      <c r="I28" s="60">
        <v>1683345</v>
      </c>
      <c r="J28" s="60">
        <v>470074</v>
      </c>
      <c r="K28" s="60">
        <v>1569124</v>
      </c>
      <c r="L28" s="60">
        <v>574931</v>
      </c>
      <c r="M28" s="60">
        <v>1667082</v>
      </c>
      <c r="N28" s="69" t="s">
        <v>201</v>
      </c>
      <c r="O28" s="61" t="s">
        <v>201</v>
      </c>
      <c r="P28" s="60">
        <v>8861954</v>
      </c>
      <c r="Q28" s="60">
        <v>8357649</v>
      </c>
      <c r="R28" s="48"/>
      <c r="S28" s="28"/>
    </row>
    <row r="29" spans="1:19" ht="17.25" customHeight="1">
      <c r="A29" s="197" t="s">
        <v>88</v>
      </c>
      <c r="B29" s="297">
        <v>102322</v>
      </c>
      <c r="C29" s="60">
        <v>980960</v>
      </c>
      <c r="D29" s="60">
        <v>1887023</v>
      </c>
      <c r="E29" s="60">
        <v>714773</v>
      </c>
      <c r="F29" s="60">
        <v>9325</v>
      </c>
      <c r="G29" s="60">
        <v>408532</v>
      </c>
      <c r="H29" s="60">
        <v>168453</v>
      </c>
      <c r="I29" s="60">
        <v>747919</v>
      </c>
      <c r="J29" s="60">
        <v>277133</v>
      </c>
      <c r="K29" s="60">
        <v>952807</v>
      </c>
      <c r="L29" s="69">
        <v>156533</v>
      </c>
      <c r="M29" s="60">
        <v>1169136</v>
      </c>
      <c r="N29" s="69" t="s">
        <v>201</v>
      </c>
      <c r="O29" s="61" t="s">
        <v>201</v>
      </c>
      <c r="P29" s="60">
        <v>7903018</v>
      </c>
      <c r="Q29" s="60">
        <v>2419940</v>
      </c>
      <c r="R29" s="48"/>
      <c r="S29" s="28"/>
    </row>
    <row r="30" spans="1:19" ht="17.25" customHeight="1">
      <c r="A30" s="197" t="s">
        <v>89</v>
      </c>
      <c r="B30" s="297">
        <v>91175</v>
      </c>
      <c r="C30" s="60">
        <v>1358465</v>
      </c>
      <c r="D30" s="60">
        <v>2782452</v>
      </c>
      <c r="E30" s="60">
        <v>471075</v>
      </c>
      <c r="F30" s="60">
        <v>9300</v>
      </c>
      <c r="G30" s="60">
        <v>644044</v>
      </c>
      <c r="H30" s="60">
        <v>192749</v>
      </c>
      <c r="I30" s="60">
        <v>1576794</v>
      </c>
      <c r="J30" s="60">
        <v>281718</v>
      </c>
      <c r="K30" s="60">
        <v>950640</v>
      </c>
      <c r="L30" s="71">
        <v>82712</v>
      </c>
      <c r="M30" s="60">
        <v>1383214</v>
      </c>
      <c r="N30" s="69" t="s">
        <v>201</v>
      </c>
      <c r="O30" s="61" t="s">
        <v>201</v>
      </c>
      <c r="P30" s="60">
        <v>13051317</v>
      </c>
      <c r="Q30" s="60">
        <v>7171028</v>
      </c>
      <c r="R30" s="48"/>
      <c r="S30" s="28"/>
    </row>
    <row r="31" spans="1:19" ht="17.25" customHeight="1">
      <c r="A31" s="197" t="s">
        <v>267</v>
      </c>
      <c r="B31" s="297">
        <v>67883</v>
      </c>
      <c r="C31" s="60">
        <v>1058595</v>
      </c>
      <c r="D31" s="60">
        <v>1445885</v>
      </c>
      <c r="E31" s="60">
        <v>999350</v>
      </c>
      <c r="F31" s="60">
        <v>5131</v>
      </c>
      <c r="G31" s="60">
        <v>495289</v>
      </c>
      <c r="H31" s="60">
        <v>136912</v>
      </c>
      <c r="I31" s="60">
        <v>600168</v>
      </c>
      <c r="J31" s="60">
        <v>289577</v>
      </c>
      <c r="K31" s="60">
        <v>901427</v>
      </c>
      <c r="L31" s="60">
        <v>50119</v>
      </c>
      <c r="M31" s="60">
        <v>694252</v>
      </c>
      <c r="N31" s="69" t="s">
        <v>201</v>
      </c>
      <c r="O31" s="61" t="s">
        <v>201</v>
      </c>
      <c r="P31" s="60">
        <v>8088765</v>
      </c>
      <c r="Q31" s="60">
        <v>3413128</v>
      </c>
      <c r="R31" s="48"/>
      <c r="S31" s="28"/>
    </row>
    <row r="32" spans="1:19" ht="17.25" customHeight="1">
      <c r="A32" s="197" t="s">
        <v>90</v>
      </c>
      <c r="B32" s="297">
        <v>100378</v>
      </c>
      <c r="C32" s="60">
        <v>4951444</v>
      </c>
      <c r="D32" s="60">
        <v>2765298</v>
      </c>
      <c r="E32" s="60">
        <v>1427504</v>
      </c>
      <c r="F32" s="60">
        <v>36177</v>
      </c>
      <c r="G32" s="60">
        <v>953498</v>
      </c>
      <c r="H32" s="60">
        <v>429827</v>
      </c>
      <c r="I32" s="60">
        <v>2607704</v>
      </c>
      <c r="J32" s="60">
        <v>555408</v>
      </c>
      <c r="K32" s="60">
        <v>1606656</v>
      </c>
      <c r="L32" s="60">
        <v>259741</v>
      </c>
      <c r="M32" s="60">
        <v>4023353</v>
      </c>
      <c r="N32" s="69" t="s">
        <v>201</v>
      </c>
      <c r="O32" s="61" t="s">
        <v>201</v>
      </c>
      <c r="P32" s="60">
        <v>22879023</v>
      </c>
      <c r="Q32" s="60">
        <v>3977929</v>
      </c>
      <c r="R32" s="48"/>
      <c r="S32" s="28"/>
    </row>
    <row r="33" spans="1:20" ht="17.25" customHeight="1">
      <c r="A33" s="322" t="s">
        <v>417</v>
      </c>
      <c r="B33" s="311">
        <f>SUM(B25:B32)</f>
        <v>806082</v>
      </c>
      <c r="C33" s="175">
        <f aca="true" t="shared" si="2" ref="C33:Q33">SUM(C25:C32)</f>
        <v>14012288</v>
      </c>
      <c r="D33" s="175">
        <f t="shared" si="2"/>
        <v>20998741</v>
      </c>
      <c r="E33" s="175">
        <f t="shared" si="2"/>
        <v>7265521</v>
      </c>
      <c r="F33" s="175">
        <f t="shared" si="2"/>
        <v>185521</v>
      </c>
      <c r="G33" s="175">
        <f t="shared" si="2"/>
        <v>4254991</v>
      </c>
      <c r="H33" s="175">
        <f t="shared" si="2"/>
        <v>2115182</v>
      </c>
      <c r="I33" s="175">
        <f t="shared" si="2"/>
        <v>10110184</v>
      </c>
      <c r="J33" s="175">
        <f t="shared" si="2"/>
        <v>2869756</v>
      </c>
      <c r="K33" s="175">
        <f t="shared" si="2"/>
        <v>9551904</v>
      </c>
      <c r="L33" s="175">
        <f t="shared" si="2"/>
        <v>1219827</v>
      </c>
      <c r="M33" s="175">
        <f t="shared" si="2"/>
        <v>12048940</v>
      </c>
      <c r="N33" s="329">
        <f t="shared" si="2"/>
        <v>12846</v>
      </c>
      <c r="O33" s="325" t="s">
        <v>201</v>
      </c>
      <c r="P33" s="175">
        <f t="shared" si="2"/>
        <v>92050025</v>
      </c>
      <c r="Q33" s="175">
        <f t="shared" si="2"/>
        <v>29749711</v>
      </c>
      <c r="R33" s="48"/>
      <c r="S33" s="28"/>
      <c r="T33" s="51"/>
    </row>
    <row r="34" spans="1:19" ht="17.25" customHeight="1">
      <c r="A34" s="275" t="s">
        <v>296</v>
      </c>
      <c r="B34" s="284"/>
      <c r="C34" s="284"/>
      <c r="D34" s="284"/>
      <c r="E34" s="284"/>
      <c r="F34" s="284" t="s">
        <v>416</v>
      </c>
      <c r="G34" s="284" t="s">
        <v>416</v>
      </c>
      <c r="H34" s="284"/>
      <c r="I34" s="284"/>
      <c r="J34" s="284"/>
      <c r="K34" s="284"/>
      <c r="L34" s="284"/>
      <c r="M34" s="284"/>
      <c r="N34" s="284"/>
      <c r="O34" s="53"/>
      <c r="P34" s="284" t="s">
        <v>416</v>
      </c>
      <c r="Q34" s="284"/>
      <c r="R34" s="48"/>
      <c r="S34" s="28"/>
    </row>
    <row r="35" spans="2:18" ht="15" customHeight="1">
      <c r="B35" s="33"/>
      <c r="C35" s="33"/>
      <c r="D35" s="33"/>
      <c r="E35" s="33"/>
      <c r="F35" s="33"/>
      <c r="G35" s="33"/>
      <c r="H35" s="33"/>
      <c r="I35" s="33"/>
      <c r="J35" s="33"/>
      <c r="K35" s="33"/>
      <c r="L35" s="33"/>
      <c r="M35" s="33"/>
      <c r="N35" s="33"/>
      <c r="R35" s="48"/>
    </row>
    <row r="36" spans="1:18" ht="14.25">
      <c r="A36" s="48"/>
      <c r="B36" s="48"/>
      <c r="C36" s="48"/>
      <c r="D36" s="48"/>
      <c r="E36" s="48"/>
      <c r="F36" s="48"/>
      <c r="G36" s="48"/>
      <c r="H36" s="48"/>
      <c r="I36" s="48"/>
      <c r="J36" s="48"/>
      <c r="K36" s="48"/>
      <c r="L36" s="48"/>
      <c r="M36" s="48"/>
      <c r="N36" s="48"/>
      <c r="O36" s="48"/>
      <c r="P36" s="48"/>
      <c r="Q36" s="48"/>
      <c r="R36" s="48"/>
    </row>
    <row r="37" spans="1:18" ht="14.25">
      <c r="A37" s="48"/>
      <c r="B37" s="48"/>
      <c r="C37" s="48"/>
      <c r="D37" s="48"/>
      <c r="E37" s="48"/>
      <c r="F37" s="48"/>
      <c r="G37" s="48"/>
      <c r="H37" s="48"/>
      <c r="I37" s="48"/>
      <c r="J37" s="48"/>
      <c r="K37" s="48"/>
      <c r="L37" s="48"/>
      <c r="M37" s="48"/>
      <c r="N37" s="48"/>
      <c r="O37" s="48"/>
      <c r="P37" s="48"/>
      <c r="Q37" s="48"/>
      <c r="R37" s="48"/>
    </row>
  </sheetData>
  <sheetProtection/>
  <mergeCells count="18">
    <mergeCell ref="A2:Q2"/>
    <mergeCell ref="A4:A5"/>
    <mergeCell ref="B4:B5"/>
    <mergeCell ref="C4:C5"/>
    <mergeCell ref="D4:D5"/>
    <mergeCell ref="E4:E5"/>
    <mergeCell ref="F4:F5"/>
    <mergeCell ref="G4:G5"/>
    <mergeCell ref="H4:H5"/>
    <mergeCell ref="I4:I5"/>
    <mergeCell ref="P4:P5"/>
    <mergeCell ref="Q4:Q5"/>
    <mergeCell ref="J4:J5"/>
    <mergeCell ref="K4:K5"/>
    <mergeCell ref="L4:L5"/>
    <mergeCell ref="M4:M5"/>
    <mergeCell ref="N4:N5"/>
    <mergeCell ref="O4:O5"/>
  </mergeCells>
  <printOptions/>
  <pageMargins left="0.74" right="0.1968503937007874" top="0.984251968503937" bottom="0.984251968503937" header="0.5118110236220472" footer="0.5118110236220472"/>
  <pageSetup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林　一朗</cp:lastModifiedBy>
  <cp:lastPrinted>2021-03-02T12:27:01Z</cp:lastPrinted>
  <dcterms:created xsi:type="dcterms:W3CDTF">2005-08-11T08:12:33Z</dcterms:created>
  <dcterms:modified xsi:type="dcterms:W3CDTF">2022-02-02T00:47:42Z</dcterms:modified>
  <cp:category/>
  <cp:version/>
  <cp:contentType/>
  <cp:contentStatus/>
</cp:coreProperties>
</file>