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<sst xmlns="http://schemas.openxmlformats.org/spreadsheetml/2006/main" count="62" uniqueCount="33">
  <si>
    <t>60年度</t>
  </si>
  <si>
    <t>（単位：％）</t>
  </si>
  <si>
    <t>その他</t>
  </si>
  <si>
    <t>（資料：【動】）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</si>
  <si>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</si>
  <si>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</si>
  <si>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</si>
  <si>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</si>
  <si>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</si>
  <si>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</si>
  <si>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</si>
  <si>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</si>
  <si>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</si>
  <si>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　（３）　保護の廃止理由別構成比の推移</t>
  </si>
  <si>
    <t>南加賀</t>
  </si>
  <si>
    <t>石川中央</t>
  </si>
  <si>
    <t>能登中部</t>
  </si>
  <si>
    <t>能登北部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</si>
  <si>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</si>
  <si>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</si>
  <si>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</si>
  <si>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</si>
  <si>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</si>
  <si>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</si>
  <si>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</si>
  <si>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</si>
  <si>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</si>
  <si>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</si>
  <si>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合計</t>
  </si>
  <si>
    <t>割合</t>
  </si>
  <si>
    <t>計</t>
  </si>
  <si>
    <t>Ｈ１６</t>
  </si>
  <si>
    <t>Ｈ１７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</si>
</sst>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_ "/>
  </numFmts>
  <fonts count="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8.25"/>
      <name val="ＭＳ Ｐ明朝"/>
      <family val="1"/>
    </font>
    <font>
      <sz val="19.25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distributed" wrapText="1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9"/>
          <c:w val="0.978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傷病治癒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死亡・失踪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稼働収入の増加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仕送りの増加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社会保障給付金の増加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4733503"/>
        <c:axId val="65492664"/>
      </c:barChart>
      <c:catAx>
        <c:axId val="1473350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4733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"/>
          <c:y val="0.95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3"/>
        <xdr:cNvGraphicFramePr/>
      </xdr:nvGraphicFramePr>
      <xdr:xfrm>
        <a:off x="19050" y="5153025"/>
        <a:ext cx="6981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selection activeCell="Q19" sqref="Q19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3" width="6.00390625" style="0" customWidth="1"/>
  </cols>
  <sheetData>
    <row r="1" ht="22.5" customHeight="1">
      <c r="A1" t="s">
        <v>13</v>
      </c>
    </row>
    <row r="2" ht="15" customHeight="1"/>
    <row r="3" spans="2:10" ht="21" customHeight="1">
      <c r="B3" s="14" t="s">
        <v>4</v>
      </c>
      <c r="C3" s="14"/>
      <c r="D3" s="14"/>
      <c r="E3" s="14"/>
      <c r="F3" s="14"/>
      <c r="G3" s="14"/>
      <c r="H3" s="14"/>
      <c r="I3" s="14"/>
      <c r="J3" s="14"/>
    </row>
    <row r="4" spans="2:10" ht="21" customHeight="1">
      <c r="B4" s="14"/>
      <c r="C4" s="14"/>
      <c r="D4" s="14"/>
      <c r="E4" s="14"/>
      <c r="F4" s="14"/>
      <c r="G4" s="14"/>
      <c r="H4" s="14"/>
      <c r="I4" s="14"/>
      <c r="J4" s="14"/>
    </row>
    <row r="6" spans="1:10" ht="29.25" customHeight="1">
      <c r="A6" t="s">
        <v>5</v>
      </c>
      <c r="J6" s="2" t="s">
        <v>1</v>
      </c>
    </row>
    <row r="7" spans="1:23" ht="30" customHeight="1">
      <c r="A7" s="15"/>
      <c r="B7" s="16"/>
      <c r="C7" s="1" t="s">
        <v>0</v>
      </c>
      <c r="D7" s="1">
        <v>11</v>
      </c>
      <c r="E7" s="1">
        <v>12</v>
      </c>
      <c r="F7" s="1">
        <v>13</v>
      </c>
      <c r="G7" s="1">
        <v>14</v>
      </c>
      <c r="H7" s="1">
        <v>15</v>
      </c>
      <c r="I7" s="1">
        <v>16</v>
      </c>
      <c r="J7" s="1">
        <v>17</v>
      </c>
      <c r="P7">
        <v>60</v>
      </c>
      <c r="Q7">
        <f aca="true" t="shared" si="0" ref="Q7:W7">+D7</f>
        <v>11</v>
      </c>
      <c r="R7">
        <f t="shared" si="0"/>
        <v>12</v>
      </c>
      <c r="S7">
        <f t="shared" si="0"/>
        <v>13</v>
      </c>
      <c r="T7">
        <f t="shared" si="0"/>
        <v>14</v>
      </c>
      <c r="U7">
        <f t="shared" si="0"/>
        <v>15</v>
      </c>
      <c r="V7">
        <f t="shared" si="0"/>
        <v>16</v>
      </c>
      <c r="W7">
        <f t="shared" si="0"/>
        <v>17</v>
      </c>
    </row>
    <row r="8" spans="1:23" ht="30" customHeight="1">
      <c r="A8" s="13" t="s">
        <v>6</v>
      </c>
      <c r="B8" s="12"/>
      <c r="C8" s="4">
        <v>27.5</v>
      </c>
      <c r="D8" s="4">
        <v>10.9</v>
      </c>
      <c r="E8" s="4">
        <v>8.1</v>
      </c>
      <c r="F8" s="4">
        <v>9.5</v>
      </c>
      <c r="G8" s="4">
        <v>7.3</v>
      </c>
      <c r="H8" s="4">
        <v>10.5</v>
      </c>
      <c r="I8" s="4">
        <f aca="true" t="shared" si="1" ref="I8:J13">V8</f>
        <v>10.919540229885058</v>
      </c>
      <c r="J8" s="4">
        <f t="shared" si="1"/>
        <v>9.05587668593449</v>
      </c>
      <c r="O8" s="6" t="str">
        <f aca="true" t="shared" si="2" ref="O8:O13">+A8</f>
        <v>傷病治癒</v>
      </c>
      <c r="P8" s="5">
        <f aca="true" t="shared" si="3" ref="P8:P13">+C8</f>
        <v>27.5</v>
      </c>
      <c r="Q8" s="5">
        <f>+D8</f>
        <v>10.9</v>
      </c>
      <c r="R8" s="5">
        <f aca="true" t="shared" si="4" ref="Q8:R10">+E8</f>
        <v>8.1</v>
      </c>
      <c r="S8" s="5">
        <f aca="true" t="shared" si="5" ref="S8:S13">+F8</f>
        <v>9.5</v>
      </c>
      <c r="T8" s="5">
        <f aca="true" t="shared" si="6" ref="T8:T13">+G8</f>
        <v>7.3</v>
      </c>
      <c r="U8" s="5">
        <f aca="true" t="shared" si="7" ref="U8:U13">+H8</f>
        <v>10.5</v>
      </c>
      <c r="V8" s="5">
        <f>Sheet2!Q4</f>
        <v>10.919540229885058</v>
      </c>
      <c r="W8" s="5">
        <f>Sheet2!Q14</f>
        <v>9.05587668593449</v>
      </c>
    </row>
    <row r="9" spans="1:23" ht="30" customHeight="1">
      <c r="A9" s="13" t="s">
        <v>7</v>
      </c>
      <c r="B9" s="12"/>
      <c r="C9" s="4">
        <v>13.7</v>
      </c>
      <c r="D9" s="4">
        <v>38.7</v>
      </c>
      <c r="E9" s="4">
        <v>35.7</v>
      </c>
      <c r="F9" s="4">
        <v>42.8</v>
      </c>
      <c r="G9" s="4">
        <v>31.7</v>
      </c>
      <c r="H9" s="4">
        <v>42.1</v>
      </c>
      <c r="I9" s="4">
        <f t="shared" si="1"/>
        <v>35.05747126436782</v>
      </c>
      <c r="J9" s="4">
        <f t="shared" si="1"/>
        <v>37.1868978805395</v>
      </c>
      <c r="O9" s="6" t="str">
        <f t="shared" si="2"/>
        <v>死亡・失踪</v>
      </c>
      <c r="P9" s="5">
        <f t="shared" si="3"/>
        <v>13.7</v>
      </c>
      <c r="Q9" s="5">
        <f t="shared" si="4"/>
        <v>38.7</v>
      </c>
      <c r="R9" s="5">
        <f t="shared" si="4"/>
        <v>35.7</v>
      </c>
      <c r="S9" s="5">
        <f t="shared" si="5"/>
        <v>42.8</v>
      </c>
      <c r="T9" s="5">
        <f t="shared" si="6"/>
        <v>31.7</v>
      </c>
      <c r="U9" s="5">
        <f t="shared" si="7"/>
        <v>42.1</v>
      </c>
      <c r="V9" s="5">
        <f>Sheet2!Q5</f>
        <v>35.05747126436782</v>
      </c>
      <c r="W9" s="5">
        <f>Sheet2!Q15</f>
        <v>37.1868978805395</v>
      </c>
    </row>
    <row r="10" spans="1:23" ht="30" customHeight="1">
      <c r="A10" s="11" t="s">
        <v>8</v>
      </c>
      <c r="B10" s="12"/>
      <c r="C10" s="4">
        <v>17.7</v>
      </c>
      <c r="D10" s="4">
        <v>11.4</v>
      </c>
      <c r="E10" s="4">
        <v>8.2</v>
      </c>
      <c r="F10" s="4">
        <v>9.5</v>
      </c>
      <c r="G10" s="4">
        <v>11.7</v>
      </c>
      <c r="H10" s="4">
        <v>13.2</v>
      </c>
      <c r="I10" s="4">
        <f t="shared" si="1"/>
        <v>13.601532567049809</v>
      </c>
      <c r="J10" s="4">
        <f t="shared" si="1"/>
        <v>9.248554913294797</v>
      </c>
      <c r="O10" s="6" t="str">
        <f t="shared" si="2"/>
        <v>稼働収入の増加</v>
      </c>
      <c r="P10" s="5">
        <f t="shared" si="3"/>
        <v>17.7</v>
      </c>
      <c r="Q10" s="5">
        <f t="shared" si="4"/>
        <v>11.4</v>
      </c>
      <c r="R10" s="5">
        <f t="shared" si="4"/>
        <v>8.2</v>
      </c>
      <c r="S10" s="5">
        <f t="shared" si="5"/>
        <v>9.5</v>
      </c>
      <c r="T10" s="5">
        <f t="shared" si="6"/>
        <v>11.7</v>
      </c>
      <c r="U10" s="5">
        <f t="shared" si="7"/>
        <v>13.2</v>
      </c>
      <c r="V10" s="5">
        <f>Sheet2!Q6</f>
        <v>13.601532567049809</v>
      </c>
      <c r="W10" s="5">
        <f>Sheet2!Q16</f>
        <v>9.248554913294797</v>
      </c>
    </row>
    <row r="11" spans="1:23" ht="30" customHeight="1">
      <c r="A11" s="13" t="s">
        <v>9</v>
      </c>
      <c r="B11" s="12"/>
      <c r="C11" s="4">
        <v>7.8</v>
      </c>
      <c r="D11" s="4">
        <v>0.9</v>
      </c>
      <c r="E11" s="4">
        <v>1.4</v>
      </c>
      <c r="F11" s="4">
        <v>4.8</v>
      </c>
      <c r="G11" s="4">
        <v>2</v>
      </c>
      <c r="H11" s="4">
        <v>0</v>
      </c>
      <c r="I11" s="4">
        <f t="shared" si="1"/>
        <v>1.9157088122605364</v>
      </c>
      <c r="J11" s="4">
        <f t="shared" si="1"/>
        <v>2.119460500963391</v>
      </c>
      <c r="O11" s="6" t="str">
        <f t="shared" si="2"/>
        <v>仕送りの増加</v>
      </c>
      <c r="P11" s="5">
        <f t="shared" si="3"/>
        <v>7.8</v>
      </c>
      <c r="Q11" s="5">
        <f aca="true" t="shared" si="8" ref="Q11:R13">+D11</f>
        <v>0.9</v>
      </c>
      <c r="R11" s="5">
        <f t="shared" si="8"/>
        <v>1.4</v>
      </c>
      <c r="S11" s="5">
        <f t="shared" si="5"/>
        <v>4.8</v>
      </c>
      <c r="T11" s="5">
        <f t="shared" si="6"/>
        <v>2</v>
      </c>
      <c r="U11" s="5">
        <f t="shared" si="7"/>
        <v>0</v>
      </c>
      <c r="V11" s="5">
        <f>Sheet2!Q7</f>
        <v>1.9157088122605364</v>
      </c>
      <c r="W11" s="5">
        <f>Sheet2!Q17</f>
        <v>2.119460500963391</v>
      </c>
    </row>
    <row r="12" spans="1:23" ht="30" customHeight="1">
      <c r="A12" s="11" t="s">
        <v>10</v>
      </c>
      <c r="B12" s="12"/>
      <c r="C12" s="4">
        <v>9.8</v>
      </c>
      <c r="D12" s="4">
        <v>5.4</v>
      </c>
      <c r="E12" s="4">
        <v>10.7</v>
      </c>
      <c r="F12" s="4">
        <v>4.8</v>
      </c>
      <c r="G12" s="4">
        <v>14.1</v>
      </c>
      <c r="H12" s="4">
        <v>13.2</v>
      </c>
      <c r="I12" s="4">
        <f t="shared" si="1"/>
        <v>10.53639846743295</v>
      </c>
      <c r="J12" s="4">
        <f t="shared" si="1"/>
        <v>10.404624277456648</v>
      </c>
      <c r="O12" s="6" t="str">
        <f t="shared" si="2"/>
        <v>社会保障給付金の増加</v>
      </c>
      <c r="P12" s="5">
        <f t="shared" si="3"/>
        <v>9.8</v>
      </c>
      <c r="Q12" s="5">
        <f t="shared" si="8"/>
        <v>5.4</v>
      </c>
      <c r="R12" s="5">
        <f t="shared" si="8"/>
        <v>10.7</v>
      </c>
      <c r="S12" s="5">
        <f t="shared" si="5"/>
        <v>4.8</v>
      </c>
      <c r="T12" s="5">
        <f t="shared" si="6"/>
        <v>14.1</v>
      </c>
      <c r="U12" s="5">
        <f t="shared" si="7"/>
        <v>13.2</v>
      </c>
      <c r="V12" s="5">
        <f>Sheet2!Q8</f>
        <v>10.53639846743295</v>
      </c>
      <c r="W12" s="5">
        <f>Sheet2!Q18</f>
        <v>10.404624277456648</v>
      </c>
    </row>
    <row r="13" spans="1:23" ht="30" customHeight="1">
      <c r="A13" s="13" t="s">
        <v>2</v>
      </c>
      <c r="B13" s="12"/>
      <c r="C13" s="4">
        <v>23.5</v>
      </c>
      <c r="D13" s="4">
        <v>32.7</v>
      </c>
      <c r="E13" s="4">
        <v>35.9</v>
      </c>
      <c r="F13" s="4">
        <v>28.6</v>
      </c>
      <c r="G13" s="4">
        <v>33.2</v>
      </c>
      <c r="H13" s="4">
        <v>21</v>
      </c>
      <c r="I13" s="4">
        <f t="shared" si="1"/>
        <v>27.969348659003828</v>
      </c>
      <c r="J13" s="4">
        <f t="shared" si="1"/>
        <v>31.984585741811177</v>
      </c>
      <c r="O13" s="6" t="str">
        <f t="shared" si="2"/>
        <v>その他</v>
      </c>
      <c r="P13" s="5">
        <f t="shared" si="3"/>
        <v>23.5</v>
      </c>
      <c r="Q13" s="5">
        <f t="shared" si="8"/>
        <v>32.7</v>
      </c>
      <c r="R13" s="5">
        <f t="shared" si="8"/>
        <v>35.9</v>
      </c>
      <c r="S13" s="5">
        <f t="shared" si="5"/>
        <v>28.6</v>
      </c>
      <c r="T13" s="5">
        <f t="shared" si="6"/>
        <v>33.2</v>
      </c>
      <c r="U13" s="5">
        <f t="shared" si="7"/>
        <v>21</v>
      </c>
      <c r="V13" s="5">
        <f>Sheet2!Q9</f>
        <v>27.969348659003828</v>
      </c>
      <c r="W13" s="5">
        <f>Sheet2!Q19</f>
        <v>31.984585741811177</v>
      </c>
    </row>
    <row r="14" spans="1:10" ht="14.25">
      <c r="A14" t="s">
        <v>11</v>
      </c>
      <c r="J14" s="2" t="s">
        <v>3</v>
      </c>
    </row>
    <row r="15" ht="14.25">
      <c r="J15" s="2"/>
    </row>
    <row r="16" ht="14.25">
      <c r="J16" s="2"/>
    </row>
    <row r="18" ht="14.25">
      <c r="A18" t="s">
        <v>12</v>
      </c>
    </row>
    <row r="38" ht="18" customHeight="1"/>
    <row r="39" ht="18" customHeight="1"/>
    <row r="46" spans="3:10" ht="14.25">
      <c r="C46" s="3"/>
      <c r="D46" s="3"/>
      <c r="E46" s="3"/>
      <c r="F46" s="3"/>
      <c r="G46" s="3"/>
      <c r="H46" s="3"/>
      <c r="I46" s="3"/>
      <c r="J46" s="3"/>
    </row>
    <row r="47" spans="3:10" ht="14.25">
      <c r="C47" s="3"/>
      <c r="D47" s="3"/>
      <c r="E47" s="3"/>
      <c r="F47" s="3"/>
      <c r="G47" s="3"/>
      <c r="H47" s="3"/>
      <c r="I47" s="3"/>
      <c r="J47" s="3"/>
    </row>
  </sheetData>
  <mergeCells count="8">
    <mergeCell ref="B3:J4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view="pageBreakPreview" zoomScale="60" workbookViewId="0" topLeftCell="A1">
      <selection activeCell="O20" sqref="O20"/>
    </sheetView>
  </sheetViews>
  <sheetFormatPr defaultColWidth="9.00390625" defaultRowHeight="14.25"/>
  <cols>
    <col min="1" max="1" width="22.625" style="0" customWidth="1"/>
  </cols>
  <sheetData>
    <row r="2" ht="14.25">
      <c r="A2" t="s">
        <v>31</v>
      </c>
    </row>
    <row r="3" spans="1:17" ht="14.25">
      <c r="A3" s="7"/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</row>
    <row r="4" spans="1:17" ht="14.25">
      <c r="A4" s="8" t="s">
        <v>6</v>
      </c>
      <c r="B4" s="7">
        <v>2</v>
      </c>
      <c r="C4" s="7">
        <v>4</v>
      </c>
      <c r="D4" s="7"/>
      <c r="E4" s="7"/>
      <c r="F4" s="7">
        <v>29</v>
      </c>
      <c r="G4" s="7">
        <v>1</v>
      </c>
      <c r="H4" s="7">
        <v>5</v>
      </c>
      <c r="I4" s="7">
        <v>1</v>
      </c>
      <c r="J4" s="7"/>
      <c r="K4" s="7">
        <v>13</v>
      </c>
      <c r="L4" s="7"/>
      <c r="M4" s="7">
        <v>2</v>
      </c>
      <c r="N4" s="7"/>
      <c r="O4" s="7"/>
      <c r="P4" s="7">
        <f aca="true" t="shared" si="0" ref="P4:P9">SUM(B4:O4)</f>
        <v>57</v>
      </c>
      <c r="Q4" s="10">
        <f>+P4/P10*100</f>
        <v>10.919540229885058</v>
      </c>
    </row>
    <row r="5" spans="1:17" ht="14.25" customHeight="1">
      <c r="A5" s="8" t="s">
        <v>7</v>
      </c>
      <c r="B5" s="7">
        <v>12</v>
      </c>
      <c r="C5" s="7">
        <v>13</v>
      </c>
      <c r="D5" s="7">
        <v>4</v>
      </c>
      <c r="E5" s="7">
        <v>4</v>
      </c>
      <c r="F5" s="7">
        <v>77</v>
      </c>
      <c r="G5" s="7">
        <v>6</v>
      </c>
      <c r="H5" s="7">
        <v>24</v>
      </c>
      <c r="I5" s="7">
        <v>6</v>
      </c>
      <c r="J5" s="7">
        <v>2</v>
      </c>
      <c r="K5" s="7">
        <v>24</v>
      </c>
      <c r="L5" s="7">
        <v>3</v>
      </c>
      <c r="M5" s="7">
        <v>5</v>
      </c>
      <c r="N5" s="7">
        <v>3</v>
      </c>
      <c r="O5" s="7"/>
      <c r="P5" s="7">
        <f t="shared" si="0"/>
        <v>183</v>
      </c>
      <c r="Q5" s="10">
        <f>+P5/P10*100</f>
        <v>35.05747126436782</v>
      </c>
    </row>
    <row r="6" spans="1:17" ht="14.25" customHeight="1">
      <c r="A6" s="9" t="s">
        <v>8</v>
      </c>
      <c r="B6" s="7"/>
      <c r="C6" s="7">
        <v>5</v>
      </c>
      <c r="D6" s="7"/>
      <c r="E6" s="7">
        <v>2</v>
      </c>
      <c r="F6" s="7">
        <v>40</v>
      </c>
      <c r="G6" s="7">
        <v>1</v>
      </c>
      <c r="H6" s="7">
        <v>8</v>
      </c>
      <c r="I6" s="7">
        <v>3</v>
      </c>
      <c r="J6" s="7"/>
      <c r="K6" s="7">
        <v>8</v>
      </c>
      <c r="L6" s="7">
        <v>1</v>
      </c>
      <c r="M6" s="7">
        <v>1</v>
      </c>
      <c r="N6" s="7">
        <v>2</v>
      </c>
      <c r="O6" s="7"/>
      <c r="P6" s="7">
        <f t="shared" si="0"/>
        <v>71</v>
      </c>
      <c r="Q6" s="10">
        <f>+P6/P10*100</f>
        <v>13.601532567049809</v>
      </c>
    </row>
    <row r="7" spans="1:17" ht="14.25" customHeight="1">
      <c r="A7" s="8" t="s">
        <v>9</v>
      </c>
      <c r="B7" s="7"/>
      <c r="C7" s="7"/>
      <c r="D7" s="7"/>
      <c r="E7" s="7"/>
      <c r="F7" s="7">
        <v>3</v>
      </c>
      <c r="G7" s="7"/>
      <c r="H7" s="7">
        <v>1</v>
      </c>
      <c r="I7" s="7"/>
      <c r="J7" s="7"/>
      <c r="K7" s="7">
        <v>6</v>
      </c>
      <c r="L7" s="7"/>
      <c r="M7" s="7"/>
      <c r="N7" s="7"/>
      <c r="O7" s="7"/>
      <c r="P7" s="7">
        <f t="shared" si="0"/>
        <v>10</v>
      </c>
      <c r="Q7" s="10">
        <f>+P7/P10*100</f>
        <v>1.9157088122605364</v>
      </c>
    </row>
    <row r="8" spans="1:17" ht="14.25" customHeight="1">
      <c r="A8" s="9" t="s">
        <v>10</v>
      </c>
      <c r="B8" s="7"/>
      <c r="C8" s="7">
        <v>2</v>
      </c>
      <c r="D8" s="7">
        <v>2</v>
      </c>
      <c r="E8" s="7"/>
      <c r="F8" s="7">
        <v>23</v>
      </c>
      <c r="G8" s="7">
        <v>1</v>
      </c>
      <c r="H8" s="7">
        <v>6</v>
      </c>
      <c r="I8" s="7"/>
      <c r="J8" s="7">
        <v>2</v>
      </c>
      <c r="K8" s="7">
        <v>19</v>
      </c>
      <c r="L8" s="7"/>
      <c r="M8" s="7"/>
      <c r="N8" s="7"/>
      <c r="O8" s="7"/>
      <c r="P8" s="7">
        <f t="shared" si="0"/>
        <v>55</v>
      </c>
      <c r="Q8" s="10">
        <f>+P8/P10*100</f>
        <v>10.53639846743295</v>
      </c>
    </row>
    <row r="9" spans="1:17" ht="14.25">
      <c r="A9" s="8" t="s">
        <v>2</v>
      </c>
      <c r="B9" s="7">
        <v>19</v>
      </c>
      <c r="C9" s="7">
        <v>23</v>
      </c>
      <c r="D9" s="7">
        <v>3</v>
      </c>
      <c r="E9" s="7">
        <v>9</v>
      </c>
      <c r="F9" s="7">
        <v>47</v>
      </c>
      <c r="G9" s="7">
        <v>5</v>
      </c>
      <c r="H9" s="7">
        <v>13</v>
      </c>
      <c r="I9" s="7">
        <v>2</v>
      </c>
      <c r="J9" s="7">
        <v>4</v>
      </c>
      <c r="K9" s="7">
        <v>12</v>
      </c>
      <c r="L9" s="7">
        <v>4</v>
      </c>
      <c r="M9" s="7">
        <v>2</v>
      </c>
      <c r="N9" s="7">
        <v>3</v>
      </c>
      <c r="O9" s="7"/>
      <c r="P9" s="7">
        <f t="shared" si="0"/>
        <v>146</v>
      </c>
      <c r="Q9" s="10">
        <f>+P9/P10*100</f>
        <v>27.969348659003828</v>
      </c>
    </row>
    <row r="10" spans="1:17" ht="14.25">
      <c r="A10" s="7" t="s">
        <v>30</v>
      </c>
      <c r="B10" s="7">
        <f>SUM(B4:B9)</f>
        <v>33</v>
      </c>
      <c r="C10" s="7">
        <f aca="true" t="shared" si="1" ref="C10:P10">SUM(C4:C9)</f>
        <v>47</v>
      </c>
      <c r="D10" s="7">
        <f t="shared" si="1"/>
        <v>9</v>
      </c>
      <c r="E10" s="7">
        <f t="shared" si="1"/>
        <v>15</v>
      </c>
      <c r="F10" s="7">
        <f t="shared" si="1"/>
        <v>219</v>
      </c>
      <c r="G10" s="7">
        <f t="shared" si="1"/>
        <v>14</v>
      </c>
      <c r="H10" s="7">
        <f t="shared" si="1"/>
        <v>57</v>
      </c>
      <c r="I10" s="7">
        <f t="shared" si="1"/>
        <v>12</v>
      </c>
      <c r="J10" s="7">
        <f t="shared" si="1"/>
        <v>8</v>
      </c>
      <c r="K10" s="7">
        <f t="shared" si="1"/>
        <v>82</v>
      </c>
      <c r="L10" s="7">
        <f t="shared" si="1"/>
        <v>8</v>
      </c>
      <c r="M10" s="7">
        <f t="shared" si="1"/>
        <v>10</v>
      </c>
      <c r="N10" s="7">
        <f t="shared" si="1"/>
        <v>8</v>
      </c>
      <c r="O10" s="7">
        <f t="shared" si="1"/>
        <v>0</v>
      </c>
      <c r="P10" s="7">
        <f t="shared" si="1"/>
        <v>522</v>
      </c>
      <c r="Q10" s="10">
        <f>SUM(Q4:Q9)</f>
        <v>100</v>
      </c>
    </row>
    <row r="12" ht="14.25">
      <c r="A12" t="s">
        <v>32</v>
      </c>
    </row>
    <row r="13" spans="1:17" ht="14.25">
      <c r="A13" s="7"/>
      <c r="B13" s="7" t="s">
        <v>14</v>
      </c>
      <c r="C13" s="7" t="s">
        <v>15</v>
      </c>
      <c r="D13" s="7" t="s">
        <v>16</v>
      </c>
      <c r="E13" s="7" t="s">
        <v>17</v>
      </c>
      <c r="F13" s="7" t="s">
        <v>18</v>
      </c>
      <c r="G13" s="7" t="s">
        <v>19</v>
      </c>
      <c r="H13" s="7" t="s">
        <v>20</v>
      </c>
      <c r="I13" s="7" t="s">
        <v>21</v>
      </c>
      <c r="J13" s="7" t="s">
        <v>22</v>
      </c>
      <c r="K13" s="7" t="s">
        <v>23</v>
      </c>
      <c r="L13" s="7" t="s">
        <v>24</v>
      </c>
      <c r="M13" s="7" t="s">
        <v>25</v>
      </c>
      <c r="N13" s="7" t="s">
        <v>26</v>
      </c>
      <c r="O13" s="7" t="s">
        <v>27</v>
      </c>
      <c r="P13" s="7" t="s">
        <v>28</v>
      </c>
      <c r="Q13" s="7" t="s">
        <v>29</v>
      </c>
    </row>
    <row r="14" spans="1:17" ht="14.25">
      <c r="A14" s="8" t="s">
        <v>6</v>
      </c>
      <c r="B14" s="7"/>
      <c r="C14" s="7">
        <v>2</v>
      </c>
      <c r="D14" s="7"/>
      <c r="E14" s="7"/>
      <c r="F14" s="7">
        <v>27</v>
      </c>
      <c r="G14" s="7">
        <v>3</v>
      </c>
      <c r="H14" s="7">
        <v>1</v>
      </c>
      <c r="I14" s="7">
        <v>1</v>
      </c>
      <c r="J14" s="7"/>
      <c r="K14" s="7">
        <v>13</v>
      </c>
      <c r="L14" s="7"/>
      <c r="M14" s="7"/>
      <c r="N14" s="7"/>
      <c r="O14" s="7"/>
      <c r="P14" s="7">
        <f aca="true" t="shared" si="2" ref="P14:P19">SUM(B14:O14)</f>
        <v>47</v>
      </c>
      <c r="Q14" s="10">
        <f>+P14/P20*100</f>
        <v>9.05587668593449</v>
      </c>
    </row>
    <row r="15" spans="1:17" ht="14.25" customHeight="1">
      <c r="A15" s="8" t="s">
        <v>7</v>
      </c>
      <c r="B15" s="7"/>
      <c r="C15" s="7">
        <v>12</v>
      </c>
      <c r="D15" s="7">
        <v>7</v>
      </c>
      <c r="E15" s="7">
        <v>10</v>
      </c>
      <c r="F15" s="7">
        <v>94</v>
      </c>
      <c r="G15" s="7">
        <v>11</v>
      </c>
      <c r="H15" s="7">
        <v>15</v>
      </c>
      <c r="I15" s="7">
        <v>3</v>
      </c>
      <c r="J15" s="7">
        <v>3</v>
      </c>
      <c r="K15" s="7">
        <v>24</v>
      </c>
      <c r="L15" s="7">
        <v>3</v>
      </c>
      <c r="M15" s="7">
        <v>7</v>
      </c>
      <c r="N15" s="7">
        <v>3</v>
      </c>
      <c r="O15" s="7">
        <v>1</v>
      </c>
      <c r="P15" s="7">
        <f t="shared" si="2"/>
        <v>193</v>
      </c>
      <c r="Q15" s="10">
        <f>+P15/P20*100</f>
        <v>37.1868978805395</v>
      </c>
    </row>
    <row r="16" spans="1:17" ht="14.25" customHeight="1">
      <c r="A16" s="9" t="s">
        <v>8</v>
      </c>
      <c r="B16" s="7"/>
      <c r="C16" s="7">
        <v>2</v>
      </c>
      <c r="D16" s="7"/>
      <c r="E16" s="7"/>
      <c r="F16" s="7">
        <v>28</v>
      </c>
      <c r="G16" s="7">
        <v>1</v>
      </c>
      <c r="H16" s="7">
        <v>6</v>
      </c>
      <c r="I16" s="7"/>
      <c r="J16" s="7"/>
      <c r="K16" s="7">
        <v>8</v>
      </c>
      <c r="L16" s="7"/>
      <c r="M16" s="7">
        <v>1</v>
      </c>
      <c r="N16" s="7">
        <v>2</v>
      </c>
      <c r="O16" s="7"/>
      <c r="P16" s="7">
        <f t="shared" si="2"/>
        <v>48</v>
      </c>
      <c r="Q16" s="10">
        <f>+P16/P20*100</f>
        <v>9.248554913294797</v>
      </c>
    </row>
    <row r="17" spans="1:17" ht="14.25" customHeight="1">
      <c r="A17" s="8" t="s">
        <v>9</v>
      </c>
      <c r="B17" s="7"/>
      <c r="C17" s="7"/>
      <c r="D17" s="7"/>
      <c r="E17" s="7"/>
      <c r="F17" s="7">
        <v>3</v>
      </c>
      <c r="G17" s="7"/>
      <c r="H17" s="7">
        <v>1</v>
      </c>
      <c r="I17" s="7">
        <v>1</v>
      </c>
      <c r="J17" s="7"/>
      <c r="K17" s="7">
        <v>6</v>
      </c>
      <c r="L17" s="7"/>
      <c r="M17" s="7"/>
      <c r="N17" s="7"/>
      <c r="O17" s="7"/>
      <c r="P17" s="7">
        <f t="shared" si="2"/>
        <v>11</v>
      </c>
      <c r="Q17" s="10">
        <f>+P17/P20*100</f>
        <v>2.119460500963391</v>
      </c>
    </row>
    <row r="18" spans="1:17" ht="14.25" customHeight="1">
      <c r="A18" s="9" t="s">
        <v>10</v>
      </c>
      <c r="B18" s="7"/>
      <c r="C18" s="7"/>
      <c r="D18" s="7"/>
      <c r="E18" s="7">
        <v>5</v>
      </c>
      <c r="F18" s="7">
        <v>16</v>
      </c>
      <c r="G18" s="7">
        <v>3</v>
      </c>
      <c r="H18" s="7">
        <v>11</v>
      </c>
      <c r="I18" s="7"/>
      <c r="J18" s="7"/>
      <c r="K18" s="7">
        <v>19</v>
      </c>
      <c r="L18" s="7"/>
      <c r="M18" s="7"/>
      <c r="N18" s="7"/>
      <c r="O18" s="7"/>
      <c r="P18" s="7">
        <f t="shared" si="2"/>
        <v>54</v>
      </c>
      <c r="Q18" s="10">
        <f>+P18/P20*100</f>
        <v>10.404624277456648</v>
      </c>
    </row>
    <row r="19" spans="1:17" ht="14.25">
      <c r="A19" s="8" t="s">
        <v>2</v>
      </c>
      <c r="B19" s="7"/>
      <c r="C19" s="7">
        <v>32</v>
      </c>
      <c r="D19" s="7">
        <v>3</v>
      </c>
      <c r="E19" s="7">
        <v>25</v>
      </c>
      <c r="F19" s="7">
        <v>51</v>
      </c>
      <c r="G19" s="7">
        <v>8</v>
      </c>
      <c r="H19" s="7">
        <v>10</v>
      </c>
      <c r="I19" s="7">
        <v>2</v>
      </c>
      <c r="J19" s="7">
        <v>3</v>
      </c>
      <c r="K19" s="7">
        <v>15</v>
      </c>
      <c r="L19" s="7">
        <v>4</v>
      </c>
      <c r="M19" s="7">
        <v>3</v>
      </c>
      <c r="N19" s="7">
        <v>3</v>
      </c>
      <c r="O19" s="7">
        <v>7</v>
      </c>
      <c r="P19" s="7">
        <f t="shared" si="2"/>
        <v>166</v>
      </c>
      <c r="Q19" s="10">
        <f>+P19/P20*100</f>
        <v>31.984585741811177</v>
      </c>
    </row>
    <row r="20" spans="1:17" ht="14.25">
      <c r="A20" s="7" t="s">
        <v>30</v>
      </c>
      <c r="B20" s="7">
        <f aca="true" t="shared" si="3" ref="B20:Q20">SUM(B14:B19)</f>
        <v>0</v>
      </c>
      <c r="C20" s="7">
        <f t="shared" si="3"/>
        <v>48</v>
      </c>
      <c r="D20" s="7">
        <f t="shared" si="3"/>
        <v>10</v>
      </c>
      <c r="E20" s="7">
        <f t="shared" si="3"/>
        <v>40</v>
      </c>
      <c r="F20" s="7">
        <f t="shared" si="3"/>
        <v>219</v>
      </c>
      <c r="G20" s="7">
        <f t="shared" si="3"/>
        <v>26</v>
      </c>
      <c r="H20" s="7">
        <f t="shared" si="3"/>
        <v>44</v>
      </c>
      <c r="I20" s="7">
        <f t="shared" si="3"/>
        <v>7</v>
      </c>
      <c r="J20" s="7">
        <f t="shared" si="3"/>
        <v>6</v>
      </c>
      <c r="K20" s="7">
        <f t="shared" si="3"/>
        <v>85</v>
      </c>
      <c r="L20" s="7">
        <f t="shared" si="3"/>
        <v>7</v>
      </c>
      <c r="M20" s="7">
        <f t="shared" si="3"/>
        <v>11</v>
      </c>
      <c r="N20" s="7">
        <f t="shared" si="3"/>
        <v>8</v>
      </c>
      <c r="O20" s="7">
        <f t="shared" si="3"/>
        <v>8</v>
      </c>
      <c r="P20" s="7">
        <f t="shared" si="3"/>
        <v>519</v>
      </c>
      <c r="Q20" s="10">
        <f t="shared" si="3"/>
        <v>100</v>
      </c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2005-06-27T07:08:15Z</cp:lastPrinted>
  <dcterms:created xsi:type="dcterms:W3CDTF">2004-07-05T05:03:09Z</dcterms:created>
  <dcterms:modified xsi:type="dcterms:W3CDTF">2006-12-01T07:46:50Z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