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8295" activeTab="0"/>
  </bookViews>
  <sheets>
    <sheet name="掲載データ" sheetId="1" r:id="rId1"/>
    <sheet name="集計表" sheetId="2" r:id="rId2"/>
    <sheet name="Sheet3" sheetId="3" r:id="rId3"/>
  </sheets>
  <definedNames>
    <definedName name="_xlnm.Print_Area" localSheetId="0">'掲載データ'!$A$1:$K$46</definedName>
    <definedName name="_xlnm.Print_Area" localSheetId="1">'集計表'!$A$1:$Q$42</definedName>
  </definedNames>
  <calcPr fullCalcOnLoad="1"/>
</workbook>
</file>

<file path=xl/sharedStrings.xml><?xml version="1.0" encoding="utf-8"?>
<sst xmlns="http://schemas.openxmlformats.org/spreadsheetml/2006/main" count="89" uniqueCount="37">
  <si>
    <t>60年度</t>
  </si>
  <si>
    <t>　（２）　保護の開始理由別構成比の推移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</si>
  <si>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</si>
  <si>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</si>
  <si>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</si>
  <si>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</si>
  <si>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</si>
  <si>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</si>
  <si>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</si>
  <si>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</si>
  <si>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</si>
  <si>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</si>
  <si>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－　</t>
  </si>
  <si>
    <t>図－１２　保護開始理由別構成比の推移</t>
  </si>
  <si>
    <t>南加賀</t>
  </si>
  <si>
    <t>石川中央</t>
  </si>
  <si>
    <t>能登中部</t>
  </si>
  <si>
    <t>能登北部</t>
  </si>
  <si>
    <t>七尾市</t>
  </si>
  <si>
    <t>金沢市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</si>
  <si>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</si>
  <si>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</si>
  <si>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</si>
  <si>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</si>
  <si>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</si>
  <si>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</si>
  <si>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</si>
  <si>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</si>
  <si>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計</t>
  </si>
  <si>
    <t>合計</t>
  </si>
  <si>
    <t>割合</t>
  </si>
  <si>
    <t>H16</t>
  </si>
  <si>
    <t>H17</t>
  </si>
  <si>
    <t>1.2</t>
  </si>
  <si>
    <t>　世帯主（員）の傷病が主な理由となっている。</t>
  </si>
  <si>
    <t>H18</t>
  </si>
  <si>
    <t>「老齢による収入の減少」はその他にいれない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</si>
</sst>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_ "/>
    <numFmt numFmtId="182" formatCode="0;&quot;△ &quot;0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8.25"/>
      <name val="ＭＳ Ｐ明朝"/>
      <family val="1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distributed" wrapText="1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shrinkToFit="1"/>
    </xf>
    <xf numFmtId="49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181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 horizontal="right" vertical="center"/>
    </xf>
    <xf numFmtId="182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right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97825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'掲載データ'!$O$8</c:f>
              <c:strCache>
                <c:ptCount val="1"/>
                <c:pt idx="0">
                  <c:v>世帯主（員）の傷病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'掲載データ'!$P$8:$W$8</c:f>
              <c:numCache/>
            </c:numRef>
          </c:val>
        </c:ser>
        <c:ser>
          <c:idx val="1"/>
          <c:order val="1"/>
          <c:tx>
            <c:strRef>
              <c:f>'掲載データ'!$O$9</c:f>
              <c:strCache>
                <c:ptCount val="1"/>
                <c:pt idx="0">
                  <c:v>働いていた者の離別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'掲載データ'!$P$9:$W$9</c:f>
              <c:numCache/>
            </c:numRef>
          </c:val>
        </c:ser>
        <c:ser>
          <c:idx val="2"/>
          <c:order val="2"/>
          <c:tx>
            <c:strRef>
              <c:f>'掲載データ'!$O$10</c:f>
              <c:strCache>
                <c:ptCount val="1"/>
                <c:pt idx="0">
                  <c:v>働き等による収入の
減少・喪失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'掲載データ'!$P$10:$W$10</c:f>
              <c:numCache/>
            </c:numRef>
          </c:val>
        </c:ser>
        <c:ser>
          <c:idx val="3"/>
          <c:order val="3"/>
          <c:tx>
            <c:strRef>
              <c:f>'掲載データ'!$O$11</c:f>
              <c:strCache>
                <c:ptCount val="1"/>
                <c:pt idx="0">
                  <c:v>要介護状態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'掲載データ'!$P$11:$W$11</c:f>
              <c:numCache/>
            </c:numRef>
          </c:val>
        </c:ser>
        <c:ser>
          <c:idx val="4"/>
          <c:order val="4"/>
          <c:tx>
            <c:strRef>
              <c:f>'掲載データ'!$O$12</c:f>
              <c:strCache>
                <c:ptCount val="1"/>
                <c:pt idx="0">
                  <c:v>仕送り・手持ち金
貯金等の減少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'掲載データ'!$P$12:$W$12</c:f>
              <c:numCache/>
            </c:numRef>
          </c:val>
        </c:ser>
        <c:ser>
          <c:idx val="5"/>
          <c:order val="5"/>
          <c:tx>
            <c:strRef>
              <c:f>'掲載データ'!$O$13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'掲載データ'!$P$7:$W$7</c:f>
              <c:numCache/>
            </c:numRef>
          </c:cat>
          <c:val>
            <c:numRef>
              <c:f>'掲載データ'!$P$13:$W$13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2595498"/>
        <c:axId val="30661115"/>
      </c:barChart>
      <c:catAx>
        <c:axId val="3259549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0661115"/>
        <c:crosses val="autoZero"/>
        <c:auto val="1"/>
        <c:lblOffset val="100"/>
        <c:noMultiLvlLbl val="0"/>
      </c:catAx>
      <c:valAx>
        <c:axId val="3066111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25954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5"/>
          <c:y val="0.92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3"/>
        <xdr:cNvGraphicFramePr/>
      </xdr:nvGraphicFramePr>
      <xdr:xfrm>
        <a:off x="19050" y="5153025"/>
        <a:ext cx="6981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3" width="6.00390625" style="0" customWidth="1"/>
  </cols>
  <sheetData>
    <row r="1" ht="22.5" customHeight="1">
      <c r="A1" t="s">
        <v>1</v>
      </c>
    </row>
    <row r="2" ht="15" customHeight="1"/>
    <row r="3" spans="2:10" ht="21" customHeight="1">
      <c r="B3" s="17" t="s">
        <v>34</v>
      </c>
      <c r="C3" s="17"/>
      <c r="D3" s="17"/>
      <c r="E3" s="17"/>
      <c r="F3" s="17"/>
      <c r="G3" s="17"/>
      <c r="H3" s="17"/>
      <c r="I3" s="17"/>
      <c r="J3" s="17"/>
    </row>
    <row r="4" spans="2:10" ht="21" customHeight="1">
      <c r="B4" s="17"/>
      <c r="C4" s="17"/>
      <c r="D4" s="17"/>
      <c r="E4" s="17"/>
      <c r="F4" s="17"/>
      <c r="G4" s="17"/>
      <c r="H4" s="17"/>
      <c r="I4" s="17"/>
      <c r="J4" s="17"/>
    </row>
    <row r="6" spans="1:10" ht="29.25" customHeight="1">
      <c r="A6" t="s">
        <v>2</v>
      </c>
      <c r="J6" s="2" t="s">
        <v>3</v>
      </c>
    </row>
    <row r="7" spans="1:23" ht="30" customHeight="1">
      <c r="A7" s="18"/>
      <c r="B7" s="19"/>
      <c r="C7" s="1" t="s">
        <v>0</v>
      </c>
      <c r="D7" s="1">
        <v>12</v>
      </c>
      <c r="E7" s="1">
        <v>13</v>
      </c>
      <c r="F7" s="1">
        <v>14</v>
      </c>
      <c r="G7" s="1">
        <v>15</v>
      </c>
      <c r="H7" s="1">
        <v>16</v>
      </c>
      <c r="I7" s="1">
        <v>17</v>
      </c>
      <c r="J7" s="1">
        <v>18</v>
      </c>
      <c r="P7" s="14">
        <v>60</v>
      </c>
      <c r="Q7" s="14">
        <f aca="true" t="shared" si="0" ref="Q7:W7">+D7</f>
        <v>12</v>
      </c>
      <c r="R7" s="14">
        <f t="shared" si="0"/>
        <v>13</v>
      </c>
      <c r="S7" s="14">
        <f t="shared" si="0"/>
        <v>14</v>
      </c>
      <c r="T7" s="14">
        <f t="shared" si="0"/>
        <v>15</v>
      </c>
      <c r="U7" s="14">
        <f t="shared" si="0"/>
        <v>16</v>
      </c>
      <c r="V7" s="14">
        <f t="shared" si="0"/>
        <v>17</v>
      </c>
      <c r="W7" s="14">
        <f t="shared" si="0"/>
        <v>18</v>
      </c>
    </row>
    <row r="8" spans="1:23" ht="30" customHeight="1">
      <c r="A8" s="20" t="s">
        <v>4</v>
      </c>
      <c r="B8" s="21"/>
      <c r="C8" s="4">
        <v>59</v>
      </c>
      <c r="D8" s="4">
        <v>51.3</v>
      </c>
      <c r="E8" s="4">
        <v>54.8</v>
      </c>
      <c r="F8" s="4">
        <v>51</v>
      </c>
      <c r="G8" s="4">
        <v>57.1</v>
      </c>
      <c r="H8" s="4">
        <f>'集計表'!Q5</f>
        <v>53.110773899848255</v>
      </c>
      <c r="I8" s="4">
        <f>'集計表'!Q16</f>
        <v>51.625239005736134</v>
      </c>
      <c r="J8" s="4">
        <f>'集計表'!Q27</f>
        <v>51.602023608768974</v>
      </c>
      <c r="O8" s="6" t="str">
        <f aca="true" t="shared" si="1" ref="O8:O13">+A8</f>
        <v>世帯主（員）の傷病</v>
      </c>
      <c r="P8" s="5">
        <f aca="true" t="shared" si="2" ref="P8:P13">+C8</f>
        <v>59</v>
      </c>
      <c r="Q8" s="5">
        <f aca="true" t="shared" si="3" ref="Q8:W8">+D8</f>
        <v>51.3</v>
      </c>
      <c r="R8" s="5">
        <f t="shared" si="3"/>
        <v>54.8</v>
      </c>
      <c r="S8" s="5">
        <f t="shared" si="3"/>
        <v>51</v>
      </c>
      <c r="T8" s="5">
        <f t="shared" si="3"/>
        <v>57.1</v>
      </c>
      <c r="U8" s="5">
        <f t="shared" si="3"/>
        <v>53.110773899848255</v>
      </c>
      <c r="V8" s="5">
        <f t="shared" si="3"/>
        <v>51.625239005736134</v>
      </c>
      <c r="W8" s="5">
        <f t="shared" si="3"/>
        <v>51.602023608768974</v>
      </c>
    </row>
    <row r="9" spans="1:23" ht="30" customHeight="1">
      <c r="A9" s="20" t="s">
        <v>5</v>
      </c>
      <c r="B9" s="21"/>
      <c r="C9" s="4">
        <v>15.4</v>
      </c>
      <c r="D9" s="4">
        <v>2.5</v>
      </c>
      <c r="E9" s="4">
        <v>2.4</v>
      </c>
      <c r="F9" s="4">
        <v>2.3</v>
      </c>
      <c r="G9" s="4">
        <v>0</v>
      </c>
      <c r="H9" s="4">
        <f>'集計表'!Q6</f>
        <v>1.9726858877086493</v>
      </c>
      <c r="I9" s="4">
        <f>'集計表'!Q17</f>
        <v>1.9120458891013385</v>
      </c>
      <c r="J9" s="4">
        <f>'集計表'!Q28</f>
        <v>3.204047217537943</v>
      </c>
      <c r="O9" s="6" t="str">
        <f t="shared" si="1"/>
        <v>働いていた者の離別</v>
      </c>
      <c r="P9" s="5">
        <f t="shared" si="2"/>
        <v>15.4</v>
      </c>
      <c r="Q9" s="5">
        <f aca="true" t="shared" si="4" ref="Q9:W13">+D9</f>
        <v>2.5</v>
      </c>
      <c r="R9" s="5">
        <f t="shared" si="4"/>
        <v>2.4</v>
      </c>
      <c r="S9" s="5">
        <f t="shared" si="4"/>
        <v>2.3</v>
      </c>
      <c r="T9" s="5">
        <f t="shared" si="4"/>
        <v>0</v>
      </c>
      <c r="U9" s="5">
        <f t="shared" si="4"/>
        <v>1.9726858877086493</v>
      </c>
      <c r="V9" s="5">
        <f t="shared" si="4"/>
        <v>1.9120458891013385</v>
      </c>
      <c r="W9" s="5">
        <f t="shared" si="4"/>
        <v>3.204047217537943</v>
      </c>
    </row>
    <row r="10" spans="1:23" ht="30" customHeight="1">
      <c r="A10" s="22" t="s">
        <v>6</v>
      </c>
      <c r="B10" s="21"/>
      <c r="C10" s="4">
        <v>15.4</v>
      </c>
      <c r="D10" s="4">
        <v>15.3</v>
      </c>
      <c r="E10" s="4">
        <v>16.7</v>
      </c>
      <c r="F10" s="4">
        <v>13.8</v>
      </c>
      <c r="G10" s="4">
        <v>10.7</v>
      </c>
      <c r="H10" s="4">
        <f>'集計表'!Q7</f>
        <v>16.38846737481032</v>
      </c>
      <c r="I10" s="4">
        <f>'集計表'!Q18</f>
        <v>16.634799235181642</v>
      </c>
      <c r="J10" s="4">
        <f>'集計表'!Q29</f>
        <v>21.922428330522767</v>
      </c>
      <c r="O10" s="6" t="str">
        <f t="shared" si="1"/>
        <v>働き等による収入の
減少・喪失</v>
      </c>
      <c r="P10" s="5">
        <f t="shared" si="2"/>
        <v>15.4</v>
      </c>
      <c r="Q10" s="5">
        <f t="shared" si="4"/>
        <v>15.3</v>
      </c>
      <c r="R10" s="5">
        <f t="shared" si="4"/>
        <v>16.7</v>
      </c>
      <c r="S10" s="5">
        <f t="shared" si="4"/>
        <v>13.8</v>
      </c>
      <c r="T10" s="5">
        <f t="shared" si="4"/>
        <v>10.7</v>
      </c>
      <c r="U10" s="5">
        <f t="shared" si="4"/>
        <v>16.38846737481032</v>
      </c>
      <c r="V10" s="5">
        <f t="shared" si="4"/>
        <v>16.634799235181642</v>
      </c>
      <c r="W10" s="5">
        <f t="shared" si="4"/>
        <v>21.922428330522767</v>
      </c>
    </row>
    <row r="11" spans="1:23" ht="30" customHeight="1">
      <c r="A11" s="20" t="s">
        <v>7</v>
      </c>
      <c r="B11" s="21"/>
      <c r="C11" s="7" t="s">
        <v>12</v>
      </c>
      <c r="D11" s="13" t="s">
        <v>33</v>
      </c>
      <c r="E11" s="4">
        <v>0</v>
      </c>
      <c r="F11" s="4">
        <v>0.6</v>
      </c>
      <c r="G11" s="4">
        <v>1.8</v>
      </c>
      <c r="H11" s="4">
        <f>'集計表'!Q8</f>
        <v>0.4552352048558422</v>
      </c>
      <c r="I11" s="4">
        <f>'集計表'!Q19</f>
        <v>0.9560229445506693</v>
      </c>
      <c r="J11" s="4">
        <f>'集計表'!Q30</f>
        <v>0.6745362563237773</v>
      </c>
      <c r="O11" s="6" t="str">
        <f t="shared" si="1"/>
        <v>要介護状態</v>
      </c>
      <c r="P11" s="5" t="str">
        <f t="shared" si="2"/>
        <v>－　</v>
      </c>
      <c r="Q11" s="16">
        <v>1.2</v>
      </c>
      <c r="R11" s="5">
        <f t="shared" si="4"/>
        <v>0</v>
      </c>
      <c r="S11" s="5">
        <f t="shared" si="4"/>
        <v>0.6</v>
      </c>
      <c r="T11" s="5">
        <f t="shared" si="4"/>
        <v>1.8</v>
      </c>
      <c r="U11" s="5">
        <f t="shared" si="4"/>
        <v>0.4552352048558422</v>
      </c>
      <c r="V11" s="5">
        <f t="shared" si="4"/>
        <v>0.9560229445506693</v>
      </c>
      <c r="W11" s="5">
        <f t="shared" si="4"/>
        <v>0.6745362563237773</v>
      </c>
    </row>
    <row r="12" spans="1:23" ht="30" customHeight="1">
      <c r="A12" s="22" t="s">
        <v>8</v>
      </c>
      <c r="B12" s="21"/>
      <c r="C12" s="4">
        <v>7.7</v>
      </c>
      <c r="D12" s="4">
        <v>20.7</v>
      </c>
      <c r="E12" s="4">
        <v>19</v>
      </c>
      <c r="F12" s="4">
        <v>26.9</v>
      </c>
      <c r="G12" s="4">
        <v>16.1</v>
      </c>
      <c r="H12" s="4">
        <f>'集計表'!Q9</f>
        <v>22.15477996965099</v>
      </c>
      <c r="I12" s="4">
        <f>'集計表'!Q20</f>
        <v>22.179732313575524</v>
      </c>
      <c r="J12" s="4">
        <f>'集計表'!Q31</f>
        <v>17.875210792580102</v>
      </c>
      <c r="O12" s="6" t="str">
        <f t="shared" si="1"/>
        <v>仕送り・手持ち金
貯金等の減少</v>
      </c>
      <c r="P12" s="5">
        <f t="shared" si="2"/>
        <v>7.7</v>
      </c>
      <c r="Q12" s="5">
        <f t="shared" si="4"/>
        <v>20.7</v>
      </c>
      <c r="R12" s="5">
        <f t="shared" si="4"/>
        <v>19</v>
      </c>
      <c r="S12" s="5">
        <f t="shared" si="4"/>
        <v>26.9</v>
      </c>
      <c r="T12" s="5">
        <f t="shared" si="4"/>
        <v>16.1</v>
      </c>
      <c r="U12" s="5">
        <f t="shared" si="4"/>
        <v>22.15477996965099</v>
      </c>
      <c r="V12" s="5">
        <f t="shared" si="4"/>
        <v>22.179732313575524</v>
      </c>
      <c r="W12" s="5">
        <f t="shared" si="4"/>
        <v>17.875210792580102</v>
      </c>
    </row>
    <row r="13" spans="1:23" ht="30" customHeight="1">
      <c r="A13" s="20" t="s">
        <v>9</v>
      </c>
      <c r="B13" s="21"/>
      <c r="C13" s="4">
        <v>2.5</v>
      </c>
      <c r="D13" s="4">
        <v>9</v>
      </c>
      <c r="E13" s="4">
        <v>7.1</v>
      </c>
      <c r="F13" s="4">
        <v>5.4</v>
      </c>
      <c r="G13" s="4">
        <v>14.3</v>
      </c>
      <c r="H13" s="4">
        <f>'集計表'!Q10</f>
        <v>5.918057663125948</v>
      </c>
      <c r="I13" s="4">
        <f>'集計表'!Q21</f>
        <v>6.692160611854685</v>
      </c>
      <c r="J13" s="4">
        <f>'集計表'!Q32</f>
        <v>4.721753794266442</v>
      </c>
      <c r="O13" s="6" t="str">
        <f t="shared" si="1"/>
        <v>その他</v>
      </c>
      <c r="P13" s="5">
        <f t="shared" si="2"/>
        <v>2.5</v>
      </c>
      <c r="Q13" s="5">
        <f t="shared" si="4"/>
        <v>9</v>
      </c>
      <c r="R13" s="5">
        <f t="shared" si="4"/>
        <v>7.1</v>
      </c>
      <c r="S13" s="5">
        <f t="shared" si="4"/>
        <v>5.4</v>
      </c>
      <c r="T13" s="5">
        <f t="shared" si="4"/>
        <v>14.3</v>
      </c>
      <c r="U13" s="5">
        <f t="shared" si="4"/>
        <v>5.918057663125948</v>
      </c>
      <c r="V13" s="5">
        <f t="shared" si="4"/>
        <v>6.692160611854685</v>
      </c>
      <c r="W13" s="5">
        <f t="shared" si="4"/>
        <v>4.721753794266442</v>
      </c>
    </row>
    <row r="14" spans="1:10" ht="14.25">
      <c r="A14" t="s">
        <v>10</v>
      </c>
      <c r="J14" s="2" t="s">
        <v>11</v>
      </c>
    </row>
    <row r="15" ht="14.25">
      <c r="J15" s="2"/>
    </row>
    <row r="16" ht="14.25">
      <c r="J16" s="2"/>
    </row>
    <row r="18" ht="14.25">
      <c r="A18" t="s">
        <v>13</v>
      </c>
    </row>
    <row r="38" ht="18" customHeight="1"/>
    <row r="39" ht="18" customHeight="1"/>
    <row r="46" spans="3:10" ht="14.25">
      <c r="C46" s="3"/>
      <c r="D46" s="3"/>
      <c r="E46" s="3"/>
      <c r="F46" s="3"/>
      <c r="G46" s="3"/>
      <c r="H46" s="3"/>
      <c r="I46" s="3"/>
      <c r="J46" s="3"/>
    </row>
    <row r="47" spans="3:10" ht="14.25">
      <c r="C47" s="3"/>
      <c r="D47" s="3"/>
      <c r="E47" s="3"/>
      <c r="F47" s="3"/>
      <c r="G47" s="3"/>
      <c r="H47" s="3"/>
      <c r="I47" s="3"/>
      <c r="J47" s="3"/>
    </row>
  </sheetData>
  <mergeCells count="8">
    <mergeCell ref="A10:B10"/>
    <mergeCell ref="A11:B11"/>
    <mergeCell ref="A12:B12"/>
    <mergeCell ref="A13:B13"/>
    <mergeCell ref="B3:J4"/>
    <mergeCell ref="A7:B7"/>
    <mergeCell ref="A8:B8"/>
    <mergeCell ref="A9:B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5"/>
  <sheetViews>
    <sheetView view="pageBreakPreview" zoomScale="60" workbookViewId="0" topLeftCell="A1">
      <selection activeCell="J36" sqref="J36"/>
    </sheetView>
  </sheetViews>
  <sheetFormatPr defaultColWidth="9.00390625" defaultRowHeight="14.25"/>
  <cols>
    <col min="1" max="1" width="20.625" style="0" customWidth="1"/>
  </cols>
  <sheetData>
    <row r="2" ht="14.25">
      <c r="A2" t="s">
        <v>31</v>
      </c>
    </row>
    <row r="4" spans="1:17" ht="30" customHeight="1">
      <c r="A4" s="8"/>
      <c r="B4" s="8" t="s">
        <v>14</v>
      </c>
      <c r="C4" s="8" t="s">
        <v>15</v>
      </c>
      <c r="D4" s="8" t="s">
        <v>16</v>
      </c>
      <c r="E4" s="8" t="s">
        <v>17</v>
      </c>
      <c r="F4" s="8" t="s">
        <v>19</v>
      </c>
      <c r="G4" s="8" t="s">
        <v>18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  <c r="N4" s="8" t="s">
        <v>26</v>
      </c>
      <c r="O4" s="8" t="s">
        <v>27</v>
      </c>
      <c r="P4" s="8" t="s">
        <v>29</v>
      </c>
      <c r="Q4" s="8" t="s">
        <v>30</v>
      </c>
    </row>
    <row r="5" spans="1:17" ht="30" customHeight="1">
      <c r="A5" s="9" t="s">
        <v>4</v>
      </c>
      <c r="B5" s="8">
        <v>13</v>
      </c>
      <c r="C5" s="8">
        <v>33</v>
      </c>
      <c r="D5" s="8">
        <v>6</v>
      </c>
      <c r="E5" s="8">
        <v>2</v>
      </c>
      <c r="F5" s="8">
        <v>190</v>
      </c>
      <c r="G5" s="8">
        <v>7</v>
      </c>
      <c r="H5" s="8">
        <v>21</v>
      </c>
      <c r="I5" s="8">
        <v>9</v>
      </c>
      <c r="J5" s="8"/>
      <c r="K5" s="8">
        <v>52</v>
      </c>
      <c r="L5" s="8"/>
      <c r="M5" s="8">
        <v>8</v>
      </c>
      <c r="N5" s="8">
        <v>9</v>
      </c>
      <c r="O5" s="8"/>
      <c r="P5" s="8">
        <f aca="true" t="shared" si="0" ref="P5:P10">SUM(B5:O5)</f>
        <v>350</v>
      </c>
      <c r="Q5" s="12">
        <f>+P5/P11*100</f>
        <v>53.110773899848255</v>
      </c>
    </row>
    <row r="6" spans="1:17" ht="30" customHeight="1">
      <c r="A6" s="9" t="s">
        <v>5</v>
      </c>
      <c r="B6" s="8">
        <v>0</v>
      </c>
      <c r="C6" s="8">
        <v>1</v>
      </c>
      <c r="D6" s="8"/>
      <c r="E6" s="8"/>
      <c r="F6" s="8">
        <v>7</v>
      </c>
      <c r="G6" s="8"/>
      <c r="H6" s="8">
        <v>3</v>
      </c>
      <c r="I6" s="8"/>
      <c r="J6" s="8"/>
      <c r="K6" s="8">
        <v>2</v>
      </c>
      <c r="L6" s="8"/>
      <c r="M6" s="8"/>
      <c r="N6" s="8"/>
      <c r="O6" s="8"/>
      <c r="P6" s="8">
        <f t="shared" si="0"/>
        <v>13</v>
      </c>
      <c r="Q6" s="12">
        <f>+P6/P11*100</f>
        <v>1.9726858877086493</v>
      </c>
    </row>
    <row r="7" spans="1:17" ht="30" customHeight="1">
      <c r="A7" s="10" t="s">
        <v>6</v>
      </c>
      <c r="B7" s="8">
        <v>3</v>
      </c>
      <c r="C7" s="8">
        <v>11</v>
      </c>
      <c r="D7" s="8"/>
      <c r="E7" s="8"/>
      <c r="F7" s="8">
        <v>51</v>
      </c>
      <c r="G7" s="8">
        <v>2</v>
      </c>
      <c r="H7" s="8">
        <v>24</v>
      </c>
      <c r="I7" s="8"/>
      <c r="J7" s="8"/>
      <c r="K7" s="8">
        <v>7</v>
      </c>
      <c r="L7" s="8"/>
      <c r="M7" s="8">
        <v>5</v>
      </c>
      <c r="N7" s="8">
        <v>5</v>
      </c>
      <c r="O7" s="8"/>
      <c r="P7" s="8">
        <f t="shared" si="0"/>
        <v>108</v>
      </c>
      <c r="Q7" s="12">
        <f>+P7/P11*100</f>
        <v>16.38846737481032</v>
      </c>
    </row>
    <row r="8" spans="1:17" ht="30" customHeight="1">
      <c r="A8" s="9" t="s">
        <v>7</v>
      </c>
      <c r="B8" s="8">
        <v>0</v>
      </c>
      <c r="C8" s="8"/>
      <c r="D8" s="8"/>
      <c r="E8" s="8">
        <v>1</v>
      </c>
      <c r="F8" s="8">
        <v>1</v>
      </c>
      <c r="G8" s="8"/>
      <c r="H8" s="8"/>
      <c r="I8" s="8">
        <v>1</v>
      </c>
      <c r="J8" s="8"/>
      <c r="K8" s="8"/>
      <c r="L8" s="8"/>
      <c r="M8" s="8"/>
      <c r="N8" s="8"/>
      <c r="O8" s="8"/>
      <c r="P8" s="8">
        <f t="shared" si="0"/>
        <v>3</v>
      </c>
      <c r="Q8" s="12">
        <f>+P8/P11*100</f>
        <v>0.4552352048558422</v>
      </c>
    </row>
    <row r="9" spans="1:17" ht="30" customHeight="1">
      <c r="A9" s="10" t="s">
        <v>8</v>
      </c>
      <c r="B9" s="8">
        <v>11</v>
      </c>
      <c r="C9" s="8">
        <v>13</v>
      </c>
      <c r="D9" s="8">
        <v>5</v>
      </c>
      <c r="E9" s="8">
        <v>10</v>
      </c>
      <c r="F9" s="8">
        <v>38</v>
      </c>
      <c r="G9" s="8">
        <v>5</v>
      </c>
      <c r="H9" s="8">
        <v>7</v>
      </c>
      <c r="I9" s="8">
        <v>8</v>
      </c>
      <c r="J9" s="8">
        <v>7</v>
      </c>
      <c r="K9" s="8">
        <v>33</v>
      </c>
      <c r="L9" s="8">
        <v>4</v>
      </c>
      <c r="M9" s="8">
        <v>1</v>
      </c>
      <c r="N9" s="8">
        <v>4</v>
      </c>
      <c r="O9" s="8"/>
      <c r="P9" s="8">
        <f t="shared" si="0"/>
        <v>146</v>
      </c>
      <c r="Q9" s="12">
        <f>+P9/P11*100</f>
        <v>22.15477996965099</v>
      </c>
    </row>
    <row r="10" spans="1:17" ht="30" customHeight="1">
      <c r="A10" s="9" t="s">
        <v>9</v>
      </c>
      <c r="B10" s="8">
        <v>2</v>
      </c>
      <c r="C10" s="8">
        <v>11</v>
      </c>
      <c r="D10" s="8">
        <v>1</v>
      </c>
      <c r="E10" s="8"/>
      <c r="F10" s="8">
        <v>7</v>
      </c>
      <c r="G10" s="8">
        <v>2</v>
      </c>
      <c r="H10" s="8">
        <v>6</v>
      </c>
      <c r="I10" s="8">
        <v>3</v>
      </c>
      <c r="J10" s="8"/>
      <c r="K10" s="8">
        <v>6</v>
      </c>
      <c r="L10" s="8"/>
      <c r="M10" s="8"/>
      <c r="N10" s="8">
        <v>1</v>
      </c>
      <c r="O10" s="8"/>
      <c r="P10" s="8">
        <f t="shared" si="0"/>
        <v>39</v>
      </c>
      <c r="Q10" s="12">
        <f>+P10/P11*100</f>
        <v>5.918057663125948</v>
      </c>
    </row>
    <row r="11" spans="1:17" ht="30" customHeight="1">
      <c r="A11" s="11" t="s">
        <v>28</v>
      </c>
      <c r="B11" s="8">
        <f aca="true" t="shared" si="1" ref="B11:Q11">SUM(B5:B10)</f>
        <v>29</v>
      </c>
      <c r="C11" s="8">
        <f t="shared" si="1"/>
        <v>69</v>
      </c>
      <c r="D11" s="8">
        <f t="shared" si="1"/>
        <v>12</v>
      </c>
      <c r="E11" s="8">
        <f t="shared" si="1"/>
        <v>13</v>
      </c>
      <c r="F11" s="8">
        <f t="shared" si="1"/>
        <v>294</v>
      </c>
      <c r="G11" s="8">
        <f t="shared" si="1"/>
        <v>16</v>
      </c>
      <c r="H11" s="8">
        <f t="shared" si="1"/>
        <v>61</v>
      </c>
      <c r="I11" s="8">
        <f t="shared" si="1"/>
        <v>21</v>
      </c>
      <c r="J11" s="8">
        <f t="shared" si="1"/>
        <v>7</v>
      </c>
      <c r="K11" s="8">
        <f t="shared" si="1"/>
        <v>100</v>
      </c>
      <c r="L11" s="8">
        <f t="shared" si="1"/>
        <v>4</v>
      </c>
      <c r="M11" s="8">
        <f t="shared" si="1"/>
        <v>14</v>
      </c>
      <c r="N11" s="8">
        <f t="shared" si="1"/>
        <v>19</v>
      </c>
      <c r="O11" s="8">
        <f t="shared" si="1"/>
        <v>0</v>
      </c>
      <c r="P11" s="8">
        <f t="shared" si="1"/>
        <v>659</v>
      </c>
      <c r="Q11" s="12">
        <f t="shared" si="1"/>
        <v>100</v>
      </c>
    </row>
    <row r="13" ht="14.25">
      <c r="A13" t="s">
        <v>32</v>
      </c>
    </row>
    <row r="15" spans="1:17" ht="30" customHeight="1">
      <c r="A15" s="8"/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19</v>
      </c>
      <c r="G15" s="8" t="s">
        <v>18</v>
      </c>
      <c r="H15" s="8" t="s">
        <v>20</v>
      </c>
      <c r="I15" s="8" t="s">
        <v>21</v>
      </c>
      <c r="J15" s="8" t="s">
        <v>22</v>
      </c>
      <c r="K15" s="8" t="s">
        <v>23</v>
      </c>
      <c r="L15" s="8" t="s">
        <v>24</v>
      </c>
      <c r="M15" s="8" t="s">
        <v>25</v>
      </c>
      <c r="N15" s="8" t="s">
        <v>26</v>
      </c>
      <c r="O15" s="8" t="s">
        <v>27</v>
      </c>
      <c r="P15" s="8" t="s">
        <v>29</v>
      </c>
      <c r="Q15" s="8" t="s">
        <v>30</v>
      </c>
    </row>
    <row r="16" spans="1:17" ht="30" customHeight="1">
      <c r="A16" s="9" t="s">
        <v>4</v>
      </c>
      <c r="B16" s="8"/>
      <c r="C16" s="8">
        <v>15</v>
      </c>
      <c r="D16" s="8">
        <v>3</v>
      </c>
      <c r="E16" s="8">
        <v>9</v>
      </c>
      <c r="F16" s="8">
        <v>159</v>
      </c>
      <c r="G16" s="8">
        <v>6</v>
      </c>
      <c r="H16" s="8">
        <v>19</v>
      </c>
      <c r="I16" s="8">
        <v>2</v>
      </c>
      <c r="J16" s="8">
        <v>2</v>
      </c>
      <c r="K16" s="8">
        <v>44</v>
      </c>
      <c r="L16" s="8"/>
      <c r="M16" s="8">
        <v>5</v>
      </c>
      <c r="N16" s="8"/>
      <c r="O16" s="8">
        <v>6</v>
      </c>
      <c r="P16" s="8">
        <f aca="true" t="shared" si="2" ref="P16:P21">SUM(B16:O16)</f>
        <v>270</v>
      </c>
      <c r="Q16" s="12">
        <f>+P16/P22*100</f>
        <v>51.625239005736134</v>
      </c>
    </row>
    <row r="17" spans="1:17" ht="30" customHeight="1">
      <c r="A17" s="9" t="s">
        <v>5</v>
      </c>
      <c r="B17" s="8"/>
      <c r="C17" s="8">
        <v>4</v>
      </c>
      <c r="D17" s="8"/>
      <c r="E17" s="8"/>
      <c r="F17" s="8">
        <v>3</v>
      </c>
      <c r="G17" s="8"/>
      <c r="H17" s="8"/>
      <c r="I17" s="8">
        <v>1</v>
      </c>
      <c r="J17" s="8"/>
      <c r="K17" s="8">
        <v>2</v>
      </c>
      <c r="L17" s="8"/>
      <c r="M17" s="8"/>
      <c r="N17" s="8"/>
      <c r="O17" s="8"/>
      <c r="P17" s="8">
        <f t="shared" si="2"/>
        <v>10</v>
      </c>
      <c r="Q17" s="12">
        <f>+P17/P22*100</f>
        <v>1.9120458891013385</v>
      </c>
    </row>
    <row r="18" spans="1:17" ht="30" customHeight="1">
      <c r="A18" s="10" t="s">
        <v>6</v>
      </c>
      <c r="B18" s="8"/>
      <c r="C18" s="8">
        <v>7</v>
      </c>
      <c r="D18" s="8"/>
      <c r="E18" s="8"/>
      <c r="F18" s="8">
        <v>62</v>
      </c>
      <c r="G18" s="8">
        <v>1</v>
      </c>
      <c r="H18" s="8">
        <v>8</v>
      </c>
      <c r="I18" s="8">
        <v>2</v>
      </c>
      <c r="J18" s="8"/>
      <c r="K18" s="8">
        <v>4</v>
      </c>
      <c r="L18" s="8"/>
      <c r="M18" s="8"/>
      <c r="N18" s="8"/>
      <c r="O18" s="8">
        <v>3</v>
      </c>
      <c r="P18" s="8">
        <f t="shared" si="2"/>
        <v>87</v>
      </c>
      <c r="Q18" s="12">
        <f>+P18/P22*100</f>
        <v>16.634799235181642</v>
      </c>
    </row>
    <row r="19" spans="1:17" ht="30" customHeight="1">
      <c r="A19" s="9" t="s">
        <v>7</v>
      </c>
      <c r="B19" s="8"/>
      <c r="C19" s="8"/>
      <c r="D19" s="8"/>
      <c r="E19" s="8"/>
      <c r="F19" s="8"/>
      <c r="G19" s="8">
        <v>1</v>
      </c>
      <c r="H19" s="8"/>
      <c r="I19" s="8">
        <v>2</v>
      </c>
      <c r="J19" s="8"/>
      <c r="K19" s="8">
        <v>1</v>
      </c>
      <c r="L19" s="8"/>
      <c r="M19" s="8"/>
      <c r="N19" s="8"/>
      <c r="O19" s="8">
        <v>1</v>
      </c>
      <c r="P19" s="8">
        <f t="shared" si="2"/>
        <v>5</v>
      </c>
      <c r="Q19" s="12">
        <f>+P19/P22*100</f>
        <v>0.9560229445506693</v>
      </c>
    </row>
    <row r="20" spans="1:17" ht="30" customHeight="1">
      <c r="A20" s="10" t="s">
        <v>8</v>
      </c>
      <c r="B20" s="8"/>
      <c r="C20" s="8">
        <v>6</v>
      </c>
      <c r="D20" s="8">
        <v>2</v>
      </c>
      <c r="E20" s="8">
        <v>9</v>
      </c>
      <c r="F20" s="8">
        <v>25</v>
      </c>
      <c r="G20" s="8">
        <v>4</v>
      </c>
      <c r="H20" s="8">
        <v>12</v>
      </c>
      <c r="I20" s="8">
        <v>14</v>
      </c>
      <c r="J20" s="8">
        <v>10</v>
      </c>
      <c r="K20" s="8">
        <v>29</v>
      </c>
      <c r="L20" s="8">
        <v>3</v>
      </c>
      <c r="M20" s="8"/>
      <c r="N20" s="8"/>
      <c r="O20" s="8">
        <v>2</v>
      </c>
      <c r="P20" s="8">
        <f t="shared" si="2"/>
        <v>116</v>
      </c>
      <c r="Q20" s="12">
        <f>+P20/P22*100</f>
        <v>22.179732313575524</v>
      </c>
    </row>
    <row r="21" spans="1:17" ht="30" customHeight="1">
      <c r="A21" s="9" t="s">
        <v>9</v>
      </c>
      <c r="B21" s="8"/>
      <c r="C21" s="8">
        <v>10</v>
      </c>
      <c r="D21" s="8">
        <v>2</v>
      </c>
      <c r="E21" s="8">
        <v>2</v>
      </c>
      <c r="F21" s="8">
        <v>8</v>
      </c>
      <c r="G21" s="8"/>
      <c r="H21" s="8">
        <v>1</v>
      </c>
      <c r="I21" s="8"/>
      <c r="J21" s="8"/>
      <c r="K21" s="8">
        <v>8</v>
      </c>
      <c r="L21" s="8"/>
      <c r="M21" s="8">
        <v>2</v>
      </c>
      <c r="N21" s="8"/>
      <c r="O21" s="8">
        <v>2</v>
      </c>
      <c r="P21" s="8">
        <f t="shared" si="2"/>
        <v>35</v>
      </c>
      <c r="Q21" s="12">
        <f>+P21/P22*100</f>
        <v>6.692160611854685</v>
      </c>
    </row>
    <row r="22" spans="1:17" ht="30" customHeight="1">
      <c r="A22" s="11" t="s">
        <v>28</v>
      </c>
      <c r="B22" s="8">
        <f>SUM(B16:B21)</f>
        <v>0</v>
      </c>
      <c r="C22" s="8">
        <f aca="true" t="shared" si="3" ref="C22:P22">SUM(C16:C21)</f>
        <v>42</v>
      </c>
      <c r="D22" s="8">
        <f t="shared" si="3"/>
        <v>7</v>
      </c>
      <c r="E22" s="8">
        <f t="shared" si="3"/>
        <v>20</v>
      </c>
      <c r="F22" s="8">
        <f t="shared" si="3"/>
        <v>257</v>
      </c>
      <c r="G22" s="8">
        <f t="shared" si="3"/>
        <v>12</v>
      </c>
      <c r="H22" s="8">
        <f t="shared" si="3"/>
        <v>40</v>
      </c>
      <c r="I22" s="8">
        <f t="shared" si="3"/>
        <v>21</v>
      </c>
      <c r="J22" s="8">
        <f t="shared" si="3"/>
        <v>12</v>
      </c>
      <c r="K22" s="8">
        <f t="shared" si="3"/>
        <v>88</v>
      </c>
      <c r="L22" s="8">
        <f t="shared" si="3"/>
        <v>3</v>
      </c>
      <c r="M22" s="8">
        <f t="shared" si="3"/>
        <v>7</v>
      </c>
      <c r="N22" s="8">
        <f t="shared" si="3"/>
        <v>0</v>
      </c>
      <c r="O22" s="8">
        <f t="shared" si="3"/>
        <v>14</v>
      </c>
      <c r="P22" s="8">
        <f t="shared" si="3"/>
        <v>523</v>
      </c>
      <c r="Q22" s="12">
        <f>SUM(Q16:Q21)</f>
        <v>100</v>
      </c>
    </row>
    <row r="24" ht="14.25">
      <c r="A24" t="s">
        <v>35</v>
      </c>
    </row>
    <row r="25" ht="12" customHeight="1"/>
    <row r="26" spans="1:17" ht="23.25" customHeight="1">
      <c r="A26" s="8"/>
      <c r="B26" s="8" t="s">
        <v>14</v>
      </c>
      <c r="C26" s="8" t="s">
        <v>15</v>
      </c>
      <c r="D26" s="8" t="s">
        <v>16</v>
      </c>
      <c r="E26" s="8" t="s">
        <v>17</v>
      </c>
      <c r="F26" s="8" t="s">
        <v>19</v>
      </c>
      <c r="G26" s="8" t="s">
        <v>18</v>
      </c>
      <c r="H26" s="8" t="s">
        <v>20</v>
      </c>
      <c r="I26" s="8" t="s">
        <v>21</v>
      </c>
      <c r="J26" s="8" t="s">
        <v>22</v>
      </c>
      <c r="K26" s="8" t="s">
        <v>23</v>
      </c>
      <c r="L26" s="8" t="s">
        <v>24</v>
      </c>
      <c r="M26" s="8" t="s">
        <v>25</v>
      </c>
      <c r="N26" s="8" t="s">
        <v>26</v>
      </c>
      <c r="O26" s="8" t="s">
        <v>27</v>
      </c>
      <c r="P26" s="8" t="s">
        <v>29</v>
      </c>
      <c r="Q26" s="8" t="s">
        <v>30</v>
      </c>
    </row>
    <row r="27" spans="1:17" ht="23.25" customHeight="1">
      <c r="A27" s="9" t="s">
        <v>4</v>
      </c>
      <c r="B27" s="8"/>
      <c r="C27" s="8">
        <v>19</v>
      </c>
      <c r="D27" s="8">
        <v>6</v>
      </c>
      <c r="E27" s="8">
        <v>1</v>
      </c>
      <c r="F27" s="8">
        <v>199</v>
      </c>
      <c r="G27" s="8">
        <v>8</v>
      </c>
      <c r="H27" s="8">
        <v>24</v>
      </c>
      <c r="I27" s="8">
        <v>11</v>
      </c>
      <c r="J27" s="8"/>
      <c r="K27" s="8">
        <v>27</v>
      </c>
      <c r="L27" s="8"/>
      <c r="M27" s="8">
        <v>5</v>
      </c>
      <c r="N27" s="8">
        <v>4</v>
      </c>
      <c r="O27" s="8">
        <v>2</v>
      </c>
      <c r="P27" s="8">
        <f aca="true" t="shared" si="4" ref="P27:P32">SUM(B27:O27)</f>
        <v>306</v>
      </c>
      <c r="Q27" s="12">
        <f>+P27/P33*100</f>
        <v>51.602023608768974</v>
      </c>
    </row>
    <row r="28" spans="1:17" ht="24" customHeight="1">
      <c r="A28" s="9" t="s">
        <v>5</v>
      </c>
      <c r="B28" s="8"/>
      <c r="C28" s="8">
        <v>2</v>
      </c>
      <c r="D28" s="8"/>
      <c r="E28" s="8"/>
      <c r="F28" s="8">
        <v>7</v>
      </c>
      <c r="G28" s="8"/>
      <c r="H28" s="8"/>
      <c r="I28" s="8">
        <v>2</v>
      </c>
      <c r="J28" s="8">
        <v>1</v>
      </c>
      <c r="K28" s="8">
        <v>3</v>
      </c>
      <c r="L28" s="8"/>
      <c r="M28" s="8"/>
      <c r="N28" s="8"/>
      <c r="O28" s="8">
        <v>4</v>
      </c>
      <c r="P28" s="8">
        <f t="shared" si="4"/>
        <v>19</v>
      </c>
      <c r="Q28" s="12">
        <f>+P28/P33*100</f>
        <v>3.204047217537943</v>
      </c>
    </row>
    <row r="29" spans="1:17" ht="34.5" customHeight="1">
      <c r="A29" s="10" t="s">
        <v>6</v>
      </c>
      <c r="B29" s="8"/>
      <c r="C29" s="8">
        <v>4</v>
      </c>
      <c r="D29" s="8">
        <v>1</v>
      </c>
      <c r="E29" s="8">
        <v>3</v>
      </c>
      <c r="F29" s="8">
        <v>71</v>
      </c>
      <c r="G29" s="8">
        <v>1</v>
      </c>
      <c r="H29" s="8">
        <v>31</v>
      </c>
      <c r="I29" s="8"/>
      <c r="J29" s="8"/>
      <c r="K29" s="8">
        <v>12</v>
      </c>
      <c r="L29" s="8"/>
      <c r="M29" s="8">
        <v>3</v>
      </c>
      <c r="N29" s="8">
        <v>3</v>
      </c>
      <c r="O29" s="8">
        <v>1</v>
      </c>
      <c r="P29" s="8">
        <f t="shared" si="4"/>
        <v>130</v>
      </c>
      <c r="Q29" s="12">
        <f>+P29/P33*100</f>
        <v>21.922428330522767</v>
      </c>
    </row>
    <row r="30" spans="1:17" ht="23.25" customHeight="1">
      <c r="A30" s="9" t="s">
        <v>7</v>
      </c>
      <c r="B30" s="8"/>
      <c r="C30" s="8"/>
      <c r="D30" s="8">
        <v>1</v>
      </c>
      <c r="E30" s="8"/>
      <c r="F30" s="8">
        <v>1</v>
      </c>
      <c r="G30" s="8"/>
      <c r="H30" s="8"/>
      <c r="I30" s="8">
        <v>2</v>
      </c>
      <c r="J30" s="8"/>
      <c r="K30" s="8"/>
      <c r="L30" s="8"/>
      <c r="M30" s="8"/>
      <c r="N30" s="8"/>
      <c r="O30" s="8"/>
      <c r="P30" s="8">
        <f t="shared" si="4"/>
        <v>4</v>
      </c>
      <c r="Q30" s="12">
        <f>+P30/P33*100</f>
        <v>0.6745362563237773</v>
      </c>
    </row>
    <row r="31" spans="1:17" ht="28.5">
      <c r="A31" s="10" t="s">
        <v>8</v>
      </c>
      <c r="B31" s="8"/>
      <c r="C31" s="8">
        <v>3</v>
      </c>
      <c r="D31" s="8">
        <v>4</v>
      </c>
      <c r="E31" s="8">
        <v>10</v>
      </c>
      <c r="F31" s="8">
        <v>22</v>
      </c>
      <c r="G31" s="8"/>
      <c r="H31" s="8">
        <v>7</v>
      </c>
      <c r="I31" s="8">
        <v>16</v>
      </c>
      <c r="J31" s="8">
        <v>1</v>
      </c>
      <c r="K31" s="8">
        <v>23</v>
      </c>
      <c r="L31" s="8">
        <v>8</v>
      </c>
      <c r="M31" s="8">
        <v>1</v>
      </c>
      <c r="N31" s="8">
        <v>7</v>
      </c>
      <c r="O31" s="8">
        <v>4</v>
      </c>
      <c r="P31" s="8">
        <f t="shared" si="4"/>
        <v>106</v>
      </c>
      <c r="Q31" s="12">
        <f>+P31/P33*100</f>
        <v>17.875210792580102</v>
      </c>
    </row>
    <row r="32" spans="1:17" ht="29.25" customHeight="1">
      <c r="A32" s="9" t="s">
        <v>9</v>
      </c>
      <c r="B32" s="8"/>
      <c r="C32" s="8">
        <v>6</v>
      </c>
      <c r="D32" s="8">
        <v>0</v>
      </c>
      <c r="E32" s="8"/>
      <c r="F32" s="8">
        <v>7</v>
      </c>
      <c r="G32" s="8">
        <v>1</v>
      </c>
      <c r="H32" s="8">
        <v>0</v>
      </c>
      <c r="I32" s="8">
        <v>1</v>
      </c>
      <c r="J32" s="8"/>
      <c r="K32" s="8">
        <v>7</v>
      </c>
      <c r="L32" s="8"/>
      <c r="M32" s="8">
        <v>0</v>
      </c>
      <c r="N32" s="8">
        <v>5</v>
      </c>
      <c r="O32" s="8">
        <v>1</v>
      </c>
      <c r="P32" s="8">
        <f t="shared" si="4"/>
        <v>28</v>
      </c>
      <c r="Q32" s="12">
        <f>+P32/P33*100</f>
        <v>4.721753794266442</v>
      </c>
    </row>
    <row r="33" spans="1:17" ht="29.25" customHeight="1">
      <c r="A33" s="11" t="s">
        <v>28</v>
      </c>
      <c r="B33" s="8">
        <f aca="true" t="shared" si="5" ref="B33:Q33">SUM(B27:B32)</f>
        <v>0</v>
      </c>
      <c r="C33" s="8">
        <f t="shared" si="5"/>
        <v>34</v>
      </c>
      <c r="D33" s="8">
        <f t="shared" si="5"/>
        <v>12</v>
      </c>
      <c r="E33" s="8">
        <f t="shared" si="5"/>
        <v>14</v>
      </c>
      <c r="F33" s="8">
        <f t="shared" si="5"/>
        <v>307</v>
      </c>
      <c r="G33" s="8">
        <f t="shared" si="5"/>
        <v>10</v>
      </c>
      <c r="H33" s="8">
        <f t="shared" si="5"/>
        <v>62</v>
      </c>
      <c r="I33" s="8">
        <f t="shared" si="5"/>
        <v>32</v>
      </c>
      <c r="J33" s="8">
        <f t="shared" si="5"/>
        <v>2</v>
      </c>
      <c r="K33" s="8">
        <f t="shared" si="5"/>
        <v>72</v>
      </c>
      <c r="L33" s="8">
        <f t="shared" si="5"/>
        <v>8</v>
      </c>
      <c r="M33" s="8">
        <f t="shared" si="5"/>
        <v>9</v>
      </c>
      <c r="N33" s="8">
        <f t="shared" si="5"/>
        <v>19</v>
      </c>
      <c r="O33" s="8">
        <f t="shared" si="5"/>
        <v>12</v>
      </c>
      <c r="P33" s="8">
        <f t="shared" si="5"/>
        <v>593</v>
      </c>
      <c r="Q33" s="12">
        <f t="shared" si="5"/>
        <v>100.00000000000001</v>
      </c>
    </row>
    <row r="35" spans="2:6" ht="20.25" customHeight="1">
      <c r="B35" s="15" t="s">
        <v>36</v>
      </c>
      <c r="C35" s="15"/>
      <c r="D35" s="15"/>
      <c r="E35" s="15"/>
      <c r="F35" s="15"/>
    </row>
  </sheetData>
  <printOptions/>
  <pageMargins left="0.75" right="0.75" top="1" bottom="1" header="0.512" footer="0.51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2005-06-27T06:52:14Z</cp:lastPrinted>
  <dcterms:created xsi:type="dcterms:W3CDTF">2004-07-05T05:03:09Z</dcterms:created>
  <dcterms:modified xsi:type="dcterms:W3CDTF">2008-07-29T02:11:00Z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1451906685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