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1"/>
  </bookViews>
  <sheets>
    <sheet name="園数" sheetId="1" r:id="rId1"/>
    <sheet name="在園者数" sheetId="2" r:id="rId2"/>
    <sheet name="教職員数" sheetId="3" r:id="rId3"/>
  </sheets>
  <definedNames>
    <definedName name="_xlnm.Print_Area" localSheetId="0">'園数'!$A$1:$Y$35</definedName>
    <definedName name="_xlnm.Print_Area" localSheetId="2">'教職員数'!$A$1:$Q$35</definedName>
    <definedName name="_xlnm.Print_Area" localSheetId="1">'在園者数'!$A$1:$AT$37</definedName>
  </definedNames>
  <calcPr fullCalcOnLoad="1"/>
</workbook>
</file>

<file path=xl/sharedStrings.xml><?xml version="1.0" encoding="utf-8"?>
<sst xmlns="http://schemas.openxmlformats.org/spreadsheetml/2006/main" count="198" uniqueCount="84">
  <si>
    <t>（単位：園、学級）</t>
  </si>
  <si>
    <t>区　　分</t>
  </si>
  <si>
    <t>園　　　　　　　　数</t>
  </si>
  <si>
    <t>学　　　　　級　　　　　数</t>
  </si>
  <si>
    <t>計</t>
  </si>
  <si>
    <t>国　立</t>
  </si>
  <si>
    <t>公　　　　　立</t>
  </si>
  <si>
    <t>私　　　　　立</t>
  </si>
  <si>
    <t>国　　立</t>
  </si>
  <si>
    <t>公　　立</t>
  </si>
  <si>
    <t>私　　立</t>
  </si>
  <si>
    <t>計</t>
  </si>
  <si>
    <t>県　　　　　立</t>
  </si>
  <si>
    <t>学　校　法　人　立</t>
  </si>
  <si>
    <t>社会福祉法人立等</t>
  </si>
  <si>
    <t>本　　園</t>
  </si>
  <si>
    <t>分　　園</t>
  </si>
  <si>
    <t>令和2年度</t>
  </si>
  <si>
    <t>令和3年度</t>
  </si>
  <si>
    <t>201 金沢市</t>
  </si>
  <si>
    <t>202 七尾市</t>
  </si>
  <si>
    <t>203 小松市</t>
  </si>
  <si>
    <t>204 輪島市</t>
  </si>
  <si>
    <t>205 珠洲市</t>
  </si>
  <si>
    <t>206 加賀市</t>
  </si>
  <si>
    <t>207 羽咋市</t>
  </si>
  <si>
    <t>209 かほく市</t>
  </si>
  <si>
    <t>210 白山市</t>
  </si>
  <si>
    <t>211 能美市</t>
  </si>
  <si>
    <t>212 野々市市</t>
  </si>
  <si>
    <t>324 川北町</t>
  </si>
  <si>
    <t>361 津幡町</t>
  </si>
  <si>
    <t>365 内灘町</t>
  </si>
  <si>
    <t>384 志賀町</t>
  </si>
  <si>
    <t>386 宝達志水町</t>
  </si>
  <si>
    <t>407 中能登町</t>
  </si>
  <si>
    <t>461 穴水町</t>
  </si>
  <si>
    <t>463 能登町</t>
  </si>
  <si>
    <t>　</t>
  </si>
  <si>
    <t>（単位：人）</t>
  </si>
  <si>
    <t>区　分</t>
  </si>
  <si>
    <t>0　　　　　　　歳</t>
  </si>
  <si>
    <t>1　　　　　　　歳</t>
  </si>
  <si>
    <t>2　　　　　　　歳</t>
  </si>
  <si>
    <t>3　　　　　　　　　　　　　　　歳</t>
  </si>
  <si>
    <t>4　　　　　　　　　　　　　　　歳</t>
  </si>
  <si>
    <t>5　　　　　　　　　　　　　　　　　　　　　　　歳</t>
  </si>
  <si>
    <t>前年度入園</t>
  </si>
  <si>
    <t>本年度入園</t>
  </si>
  <si>
    <t>男</t>
  </si>
  <si>
    <t>女</t>
  </si>
  <si>
    <t>令和3年度</t>
  </si>
  <si>
    <t>国立</t>
  </si>
  <si>
    <t>公立</t>
  </si>
  <si>
    <t>私立</t>
  </si>
  <si>
    <t>区分</t>
  </si>
  <si>
    <t>教　育　・　保　育　職　員　数</t>
  </si>
  <si>
    <t>その他の職員数
（本務者）</t>
  </si>
  <si>
    <t>本　　務　　者</t>
  </si>
  <si>
    <t>兼　　務　　者</t>
  </si>
  <si>
    <t>男</t>
  </si>
  <si>
    <t>女</t>
  </si>
  <si>
    <t xml:space="preserve"> </t>
  </si>
  <si>
    <t>国　　　立</t>
  </si>
  <si>
    <t>公　　　立</t>
  </si>
  <si>
    <t>私　　　立</t>
  </si>
  <si>
    <t xml:space="preserve">   　　幼 保 連 携 型 認 定 こ ど も 園 市 町 別 園 数 及 び 学 級 数　　</t>
  </si>
  <si>
    <t xml:space="preserve">   幼保連携型認定こども園市町別教育・保育職員数及びその他の職員数</t>
  </si>
  <si>
    <t>- 40 -</t>
  </si>
  <si>
    <t xml:space="preserve">9   　　幼 保 連 携 型 認 定 こ ど も 園 市 町 別 在 園 者 数 及 び 入 園 者 数 </t>
  </si>
  <si>
    <t>（単位：人）</t>
  </si>
  <si>
    <t>0～2歳児
入園</t>
  </si>
  <si>
    <t>3歳児入園</t>
  </si>
  <si>
    <t>3歳入園</t>
  </si>
  <si>
    <r>
      <t xml:space="preserve">4歳入園
</t>
    </r>
    <r>
      <rPr>
        <sz val="6"/>
        <rFont val="ＭＳ Ｐ明朝"/>
        <family val="1"/>
      </rPr>
      <t>（本年度入園者）</t>
    </r>
  </si>
  <si>
    <t>4歳入園</t>
  </si>
  <si>
    <r>
      <t xml:space="preserve">5歳児入園
</t>
    </r>
    <r>
      <rPr>
        <sz val="6"/>
        <rFont val="ＭＳ Ｐ明朝"/>
        <family val="1"/>
      </rPr>
      <t>（本年度入園者）</t>
    </r>
  </si>
  <si>
    <t>令和2年度</t>
  </si>
  <si>
    <t>令和3年度</t>
  </si>
  <si>
    <t>本年度3歳児入園</t>
  </si>
  <si>
    <t>男</t>
  </si>
  <si>
    <t>男計</t>
  </si>
  <si>
    <t>女</t>
  </si>
  <si>
    <t>女計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</si>
</sst>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平成&quot;General&quot;年度&quot;"/>
    <numFmt numFmtId="178" formatCode="#,##0;0;&quot;－&quot;"/>
    <numFmt numFmtId="179" formatCode="0_);[Red]\(0\)"/>
    <numFmt numFmtId="180" formatCode="&quot;令和&quot;General&quot;年度&quot;"/>
  </numFmts>
  <fonts count="6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0"/>
      <name val="ＭＳ Ｐ明朝"/>
      <family val="1"/>
    </font>
    <font>
      <sz val="6"/>
      <name val="游ゴシック"/>
      <family val="3"/>
    </font>
    <font>
      <sz val="1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Ｐ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sz val="20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18"/>
      <name val="ＭＳ Ｐゴシック"/>
      <family val="3"/>
    </font>
    <font>
      <sz val="9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明朝"/>
      <family val="1"/>
    </font>
    <font>
      <sz val="10"/>
      <color indexed="8"/>
      <name val="游ゴシック"/>
      <family val="3"/>
    </font>
    <font>
      <sz val="9"/>
      <color indexed="8"/>
      <name val="ＭＳ Ｐ明朝"/>
      <family val="1"/>
    </font>
    <font>
      <sz val="11"/>
      <name val="游ゴシック"/>
      <family val="3"/>
    </font>
    <font>
      <sz val="10"/>
      <name val="游ゴシック"/>
      <family val="3"/>
    </font>
    <font>
      <sz val="9"/>
      <name val="游ゴシック"/>
      <family val="3"/>
    </font>
    <font>
      <sz val="9"/>
      <color indexed="8"/>
      <name val="游ゴシック"/>
      <family val="3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4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11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theme="1"/>
      <name val="ＭＳ Ｐ明朝"/>
      <family val="1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7" fillId="0" borderId="0">
      <alignment vertical="center"/>
      <protection/>
    </xf>
    <xf numFmtId="0" fontId="56" fillId="32" borderId="0" applyNumberFormat="0" applyBorder="0" applyAlignment="0" applyProtection="0"/>
  </cellStyleXfs>
  <cellXfs count="292"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176" fontId="6" fillId="0" borderId="10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 applyProtection="1">
      <alignment/>
      <protection locked="0"/>
    </xf>
    <xf numFmtId="41" fontId="8" fillId="0" borderId="0" xfId="60" applyNumberFormat="1" applyFont="1" applyFill="1" applyBorder="1" applyAlignment="1">
      <alignment shrinkToFit="1"/>
      <protection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8" fontId="57" fillId="0" borderId="0" xfId="0" applyNumberFormat="1" applyFont="1" applyFill="1" applyBorder="1" applyAlignment="1" applyProtection="1">
      <alignment/>
      <protection locked="0"/>
    </xf>
    <xf numFmtId="178" fontId="57" fillId="0" borderId="0" xfId="0" applyNumberFormat="1" applyFont="1" applyFill="1" applyBorder="1" applyAlignment="1" applyProtection="1">
      <alignment shrinkToFit="1"/>
      <protection locked="0"/>
    </xf>
    <xf numFmtId="178" fontId="57" fillId="0" borderId="13" xfId="0" applyNumberFormat="1" applyFont="1" applyFill="1" applyBorder="1" applyAlignment="1" applyProtection="1">
      <alignment/>
      <protection locked="0"/>
    </xf>
    <xf numFmtId="178" fontId="2" fillId="0" borderId="0" xfId="0" applyNumberFormat="1" applyFont="1" applyFill="1" applyBorder="1" applyAlignment="1" applyProtection="1">
      <alignment/>
      <protection locked="0"/>
    </xf>
    <xf numFmtId="178" fontId="2" fillId="0" borderId="0" xfId="0" applyNumberFormat="1" applyFont="1" applyFill="1" applyBorder="1" applyAlignment="1" applyProtection="1">
      <alignment shrinkToFit="1"/>
      <protection locked="0"/>
    </xf>
    <xf numFmtId="178" fontId="2" fillId="0" borderId="13" xfId="0" applyNumberFormat="1" applyFont="1" applyFill="1" applyBorder="1" applyAlignment="1" applyProtection="1">
      <alignment/>
      <protection locked="0"/>
    </xf>
    <xf numFmtId="41" fontId="2" fillId="0" borderId="0" xfId="0" applyNumberFormat="1" applyFont="1" applyFill="1" applyBorder="1" applyAlignment="1" applyProtection="1">
      <alignment/>
      <protection locked="0"/>
    </xf>
    <xf numFmtId="41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 horizontal="distributed"/>
    </xf>
    <xf numFmtId="41" fontId="2" fillId="0" borderId="0" xfId="0" applyNumberFormat="1" applyFont="1" applyFill="1" applyBorder="1" applyAlignment="1" applyProtection="1">
      <alignment shrinkToFit="1"/>
      <protection locked="0"/>
    </xf>
    <xf numFmtId="41" fontId="57" fillId="0" borderId="0" xfId="0" applyNumberFormat="1" applyFont="1" applyFill="1" applyBorder="1" applyAlignment="1">
      <alignment shrinkToFit="1"/>
    </xf>
    <xf numFmtId="41" fontId="57" fillId="0" borderId="0" xfId="0" applyNumberFormat="1" applyFont="1" applyFill="1" applyBorder="1" applyAlignment="1">
      <alignment vertical="center"/>
    </xf>
    <xf numFmtId="41" fontId="57" fillId="0" borderId="0" xfId="0" applyNumberFormat="1" applyFont="1" applyFill="1" applyBorder="1" applyAlignment="1">
      <alignment vertical="center" shrinkToFit="1"/>
    </xf>
    <xf numFmtId="41" fontId="57" fillId="0" borderId="13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6" fillId="0" borderId="15" xfId="0" applyFont="1" applyFill="1" applyBorder="1" applyAlignment="1">
      <alignment horizontal="distributed" vertical="center" indent="15"/>
    </xf>
    <xf numFmtId="0" fontId="6" fillId="0" borderId="10" xfId="0" applyFont="1" applyFill="1" applyBorder="1" applyAlignment="1">
      <alignment horizontal="distributed" vertical="center" indent="15"/>
    </xf>
    <xf numFmtId="0" fontId="6" fillId="0" borderId="16" xfId="0" applyFont="1" applyFill="1" applyBorder="1" applyAlignment="1">
      <alignment horizontal="distributed" vertical="center" indent="15"/>
    </xf>
    <xf numFmtId="0" fontId="6" fillId="0" borderId="0" xfId="0" applyFont="1" applyFill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176" fontId="6" fillId="0" borderId="15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78" fontId="8" fillId="0" borderId="17" xfId="0" applyNumberFormat="1" applyFont="1" applyFill="1" applyBorder="1" applyAlignment="1" applyProtection="1">
      <alignment/>
      <protection locked="0"/>
    </xf>
    <xf numFmtId="179" fontId="8" fillId="0" borderId="17" xfId="0" applyNumberFormat="1" applyFont="1" applyFill="1" applyBorder="1" applyAlignment="1" applyProtection="1">
      <alignment/>
      <protection locked="0"/>
    </xf>
    <xf numFmtId="179" fontId="8" fillId="0" borderId="13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horizontal="distributed"/>
    </xf>
    <xf numFmtId="178" fontId="58" fillId="0" borderId="0" xfId="0" applyNumberFormat="1" applyFont="1" applyFill="1" applyBorder="1" applyAlignment="1" applyProtection="1">
      <alignment/>
      <protection locked="0"/>
    </xf>
    <xf numFmtId="178" fontId="9" fillId="0" borderId="17" xfId="0" applyNumberFormat="1" applyFont="1" applyFill="1" applyBorder="1" applyAlignment="1">
      <alignment/>
    </xf>
    <xf numFmtId="178" fontId="9" fillId="0" borderId="0" xfId="0" applyNumberFormat="1" applyFont="1" applyFill="1" applyBorder="1" applyAlignment="1">
      <alignment/>
    </xf>
    <xf numFmtId="178" fontId="9" fillId="0" borderId="13" xfId="0" applyNumberFormat="1" applyFont="1" applyFill="1" applyBorder="1" applyAlignment="1">
      <alignment/>
    </xf>
    <xf numFmtId="0" fontId="59" fillId="0" borderId="17" xfId="0" applyFont="1" applyFill="1" applyBorder="1" applyAlignment="1">
      <alignment/>
    </xf>
    <xf numFmtId="0" fontId="60" fillId="0" borderId="13" xfId="0" applyFont="1" applyFill="1" applyBorder="1" applyAlignment="1">
      <alignment/>
    </xf>
    <xf numFmtId="178" fontId="61" fillId="0" borderId="17" xfId="0" applyNumberFormat="1" applyFont="1" applyFill="1" applyBorder="1" applyAlignment="1" applyProtection="1">
      <alignment/>
      <protection locked="0"/>
    </xf>
    <xf numFmtId="178" fontId="61" fillId="0" borderId="0" xfId="0" applyNumberFormat="1" applyFont="1" applyFill="1" applyBorder="1" applyAlignment="1" applyProtection="1">
      <alignment/>
      <protection locked="0"/>
    </xf>
    <xf numFmtId="178" fontId="62" fillId="0" borderId="0" xfId="0" applyNumberFormat="1" applyFont="1" applyFill="1" applyBorder="1" applyAlignment="1" applyProtection="1">
      <alignment/>
      <protection locked="0"/>
    </xf>
    <xf numFmtId="41" fontId="61" fillId="0" borderId="17" xfId="0" applyNumberFormat="1" applyFont="1" applyFill="1" applyBorder="1" applyAlignment="1">
      <alignment/>
    </xf>
    <xf numFmtId="41" fontId="62" fillId="0" borderId="0" xfId="0" applyNumberFormat="1" applyFont="1" applyFill="1" applyBorder="1" applyAlignment="1">
      <alignment/>
    </xf>
    <xf numFmtId="179" fontId="62" fillId="0" borderId="0" xfId="0" applyNumberFormat="1" applyFont="1" applyFill="1" applyBorder="1" applyAlignment="1">
      <alignment/>
    </xf>
    <xf numFmtId="179" fontId="62" fillId="0" borderId="13" xfId="0" applyNumberFormat="1" applyFont="1" applyFill="1" applyBorder="1" applyAlignment="1">
      <alignment/>
    </xf>
    <xf numFmtId="0" fontId="59" fillId="0" borderId="0" xfId="0" applyFont="1" applyFill="1" applyAlignment="1">
      <alignment/>
    </xf>
    <xf numFmtId="0" fontId="8" fillId="0" borderId="17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13" xfId="0" applyFont="1" applyFill="1" applyBorder="1" applyAlignment="1">
      <alignment/>
    </xf>
    <xf numFmtId="0" fontId="0" fillId="0" borderId="17" xfId="0" applyFill="1" applyBorder="1" applyAlignment="1">
      <alignment/>
    </xf>
    <xf numFmtId="0" fontId="57" fillId="0" borderId="0" xfId="0" applyFont="1" applyFill="1" applyBorder="1" applyAlignment="1">
      <alignment/>
    </xf>
    <xf numFmtId="49" fontId="2" fillId="0" borderId="0" xfId="60" applyNumberFormat="1" applyFont="1" applyFill="1" applyBorder="1" applyAlignment="1">
      <alignment vertical="center" shrinkToFit="1"/>
      <protection/>
    </xf>
    <xf numFmtId="0" fontId="57" fillId="0" borderId="13" xfId="0" applyFont="1" applyFill="1" applyBorder="1" applyAlignment="1">
      <alignment/>
    </xf>
    <xf numFmtId="41" fontId="58" fillId="0" borderId="0" xfId="0" applyNumberFormat="1" applyFont="1" applyFill="1" applyBorder="1" applyAlignment="1">
      <alignment/>
    </xf>
    <xf numFmtId="41" fontId="8" fillId="0" borderId="17" xfId="0" applyNumberFormat="1" applyFont="1" applyFill="1" applyBorder="1" applyAlignment="1">
      <alignment/>
    </xf>
    <xf numFmtId="41" fontId="58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41" fontId="58" fillId="0" borderId="17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57" fillId="0" borderId="0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horizontal="centerContinuous" vertical="center"/>
    </xf>
    <xf numFmtId="0" fontId="2" fillId="0" borderId="19" xfId="0" applyFont="1" applyFill="1" applyBorder="1" applyAlignment="1">
      <alignment horizontal="centerContinuous" vertical="center"/>
    </xf>
    <xf numFmtId="176" fontId="12" fillId="0" borderId="17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78" fontId="8" fillId="0" borderId="17" xfId="0" applyNumberFormat="1" applyFont="1" applyFill="1" applyBorder="1" applyAlignment="1" applyProtection="1">
      <alignment vertical="center"/>
      <protection locked="0"/>
    </xf>
    <xf numFmtId="178" fontId="8" fillId="0" borderId="0" xfId="0" applyNumberFormat="1" applyFont="1" applyFill="1" applyBorder="1" applyAlignment="1" applyProtection="1">
      <alignment vertical="center"/>
      <protection locked="0"/>
    </xf>
    <xf numFmtId="178" fontId="58" fillId="0" borderId="0" xfId="0" applyNumberFormat="1" applyFont="1" applyFill="1" applyBorder="1" applyAlignment="1" applyProtection="1">
      <alignment vertical="center"/>
      <protection locked="0"/>
    </xf>
    <xf numFmtId="178" fontId="58" fillId="0" borderId="13" xfId="0" applyNumberFormat="1" applyFont="1" applyFill="1" applyBorder="1" applyAlignment="1" applyProtection="1">
      <alignment vertical="center"/>
      <protection locked="0"/>
    </xf>
    <xf numFmtId="178" fontId="58" fillId="0" borderId="17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distributed"/>
    </xf>
    <xf numFmtId="178" fontId="8" fillId="0" borderId="13" xfId="0" applyNumberFormat="1" applyFont="1" applyFill="1" applyBorder="1" applyAlignment="1" applyProtection="1">
      <alignment/>
      <protection locked="0"/>
    </xf>
    <xf numFmtId="178" fontId="62" fillId="0" borderId="17" xfId="0" applyNumberFormat="1" applyFont="1" applyFill="1" applyBorder="1" applyAlignment="1" applyProtection="1">
      <alignment/>
      <protection locked="0"/>
    </xf>
    <xf numFmtId="178" fontId="62" fillId="0" borderId="0" xfId="0" applyNumberFormat="1" applyFont="1" applyFill="1" applyBorder="1" applyAlignment="1" applyProtection="1">
      <alignment/>
      <protection locked="0"/>
    </xf>
    <xf numFmtId="178" fontId="62" fillId="0" borderId="13" xfId="0" applyNumberFormat="1" applyFont="1" applyFill="1" applyBorder="1" applyAlignment="1" applyProtection="1">
      <alignment/>
      <protection locked="0"/>
    </xf>
    <xf numFmtId="178" fontId="14" fillId="0" borderId="17" xfId="0" applyNumberFormat="1" applyFont="1" applyFill="1" applyBorder="1" applyAlignment="1" applyProtection="1">
      <alignment vertical="center"/>
      <protection locked="0"/>
    </xf>
    <xf numFmtId="178" fontId="14" fillId="0" borderId="0" xfId="0" applyNumberFormat="1" applyFont="1" applyFill="1" applyBorder="1" applyAlignment="1" applyProtection="1">
      <alignment vertical="center"/>
      <protection locked="0"/>
    </xf>
    <xf numFmtId="178" fontId="62" fillId="0" borderId="0" xfId="0" applyNumberFormat="1" applyFont="1" applyFill="1" applyBorder="1" applyAlignment="1" applyProtection="1">
      <alignment vertical="center"/>
      <protection locked="0"/>
    </xf>
    <xf numFmtId="178" fontId="62" fillId="0" borderId="13" xfId="0" applyNumberFormat="1" applyFont="1" applyFill="1" applyBorder="1" applyAlignment="1" applyProtection="1">
      <alignment vertical="center"/>
      <protection locked="0"/>
    </xf>
    <xf numFmtId="178" fontId="62" fillId="0" borderId="17" xfId="0" applyNumberFormat="1" applyFont="1" applyFill="1" applyBorder="1" applyAlignment="1" applyProtection="1">
      <alignment vertical="center"/>
      <protection locked="0"/>
    </xf>
    <xf numFmtId="178" fontId="62" fillId="0" borderId="0" xfId="0" applyNumberFormat="1" applyFont="1" applyFill="1" applyBorder="1" applyAlignment="1">
      <alignment vertical="center"/>
    </xf>
    <xf numFmtId="178" fontId="6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178" fontId="58" fillId="0" borderId="0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8" fontId="8" fillId="0" borderId="13" xfId="0" applyNumberFormat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>
      <alignment vertical="center"/>
    </xf>
    <xf numFmtId="0" fontId="58" fillId="0" borderId="17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/>
    </xf>
    <xf numFmtId="41" fontId="58" fillId="0" borderId="17" xfId="0" applyNumberFormat="1" applyFont="1" applyFill="1" applyBorder="1" applyAlignment="1">
      <alignment vertical="center"/>
    </xf>
    <xf numFmtId="41" fontId="58" fillId="0" borderId="0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 applyProtection="1">
      <alignment/>
      <protection locked="0"/>
    </xf>
    <xf numFmtId="178" fontId="6" fillId="0" borderId="14" xfId="0" applyNumberFormat="1" applyFont="1" applyFill="1" applyBorder="1" applyAlignment="1" applyProtection="1">
      <alignment/>
      <protection locked="0"/>
    </xf>
    <xf numFmtId="178" fontId="6" fillId="0" borderId="18" xfId="0" applyNumberFormat="1" applyFont="1" applyFill="1" applyBorder="1" applyAlignment="1" applyProtection="1">
      <alignment/>
      <protection locked="0"/>
    </xf>
    <xf numFmtId="178" fontId="6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Border="1" applyAlignment="1">
      <alignment horizontal="distributed"/>
    </xf>
    <xf numFmtId="177" fontId="2" fillId="0" borderId="0" xfId="0" applyNumberFormat="1" applyFont="1" applyFill="1" applyBorder="1" applyAlignment="1">
      <alignment/>
    </xf>
    <xf numFmtId="180" fontId="60" fillId="0" borderId="0" xfId="0" applyNumberFormat="1" applyFont="1" applyFill="1" applyBorder="1" applyAlignment="1">
      <alignment horizontal="distributed"/>
    </xf>
    <xf numFmtId="180" fontId="60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vertical="center"/>
    </xf>
    <xf numFmtId="0" fontId="63" fillId="0" borderId="19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 shrinkToFi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77" fontId="64" fillId="0" borderId="0" xfId="0" applyNumberFormat="1" applyFont="1" applyFill="1" applyBorder="1" applyAlignment="1">
      <alignment horizontal="distributed"/>
    </xf>
    <xf numFmtId="180" fontId="0" fillId="0" borderId="0" xfId="0" applyNumberFormat="1" applyFont="1" applyFill="1" applyBorder="1" applyAlignment="1">
      <alignment horizontal="distributed"/>
    </xf>
    <xf numFmtId="180" fontId="0" fillId="0" borderId="0" xfId="0" applyNumberFormat="1" applyFont="1" applyFill="1" applyBorder="1" applyAlignment="1">
      <alignment/>
    </xf>
    <xf numFmtId="0" fontId="39" fillId="0" borderId="0" xfId="0" applyFont="1" applyAlignment="1" quotePrefix="1">
      <alignment horizontal="center" vertical="center" textRotation="180"/>
    </xf>
    <xf numFmtId="0" fontId="2" fillId="0" borderId="0" xfId="0" applyFont="1" applyAlignment="1" quotePrefix="1">
      <alignment horizontal="center" vertical="center" textRotation="180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 textRotation="180"/>
    </xf>
    <xf numFmtId="0" fontId="6" fillId="0" borderId="11" xfId="0" applyFont="1" applyBorder="1" applyAlignment="1">
      <alignment horizontal="distributed" vertical="center" indent="15"/>
    </xf>
    <xf numFmtId="0" fontId="6" fillId="0" borderId="11" xfId="0" applyFont="1" applyBorder="1" applyAlignment="1">
      <alignment horizontal="left" vertical="center" indent="1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63" fillId="0" borderId="17" xfId="0" applyFont="1" applyBorder="1" applyAlignment="1">
      <alignment/>
    </xf>
    <xf numFmtId="177" fontId="57" fillId="0" borderId="0" xfId="0" applyNumberFormat="1" applyFont="1" applyBorder="1" applyAlignment="1">
      <alignment horizontal="distributed"/>
    </xf>
    <xf numFmtId="177" fontId="57" fillId="0" borderId="0" xfId="0" applyNumberFormat="1" applyFont="1" applyBorder="1" applyAlignment="1">
      <alignment/>
    </xf>
    <xf numFmtId="0" fontId="63" fillId="0" borderId="13" xfId="0" applyFont="1" applyBorder="1" applyAlignment="1">
      <alignment/>
    </xf>
    <xf numFmtId="178" fontId="5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distributed"/>
    </xf>
    <xf numFmtId="178" fontId="2" fillId="0" borderId="0" xfId="0" applyNumberFormat="1" applyFont="1" applyBorder="1" applyAlignment="1" applyProtection="1">
      <alignment/>
      <protection locked="0"/>
    </xf>
    <xf numFmtId="0" fontId="63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 textRotation="180" shrinkToFit="1"/>
    </xf>
    <xf numFmtId="0" fontId="63" fillId="0" borderId="17" xfId="0" applyFont="1" applyBorder="1" applyAlignment="1">
      <alignment shrinkToFit="1"/>
    </xf>
    <xf numFmtId="180" fontId="63" fillId="0" borderId="0" xfId="0" applyNumberFormat="1" applyFont="1" applyBorder="1" applyAlignment="1">
      <alignment horizontal="distributed" shrinkToFit="1"/>
    </xf>
    <xf numFmtId="180" fontId="63" fillId="0" borderId="0" xfId="0" applyNumberFormat="1" applyFont="1" applyBorder="1" applyAlignment="1">
      <alignment shrinkToFit="1"/>
    </xf>
    <xf numFmtId="0" fontId="63" fillId="0" borderId="13" xfId="0" applyFont="1" applyBorder="1" applyAlignment="1">
      <alignment shrinkToFit="1"/>
    </xf>
    <xf numFmtId="178" fontId="63" fillId="0" borderId="0" xfId="0" applyNumberFormat="1" applyFont="1" applyBorder="1" applyAlignment="1" applyProtection="1">
      <alignment shrinkToFit="1"/>
      <protection locked="0"/>
    </xf>
    <xf numFmtId="178" fontId="63" fillId="0" borderId="0" xfId="0" applyNumberFormat="1" applyFont="1" applyFill="1" applyBorder="1" applyAlignment="1" applyProtection="1">
      <alignment shrinkToFit="1"/>
      <protection locked="0"/>
    </xf>
    <xf numFmtId="178" fontId="63" fillId="0" borderId="13" xfId="0" applyNumberFormat="1" applyFont="1" applyFill="1" applyBorder="1" applyAlignment="1" applyProtection="1">
      <alignment shrinkToFit="1"/>
      <protection locked="0"/>
    </xf>
    <xf numFmtId="0" fontId="0" fillId="0" borderId="0" xfId="0" applyFont="1" applyAlignment="1">
      <alignment shrinkToFit="1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3" xfId="0" applyFont="1" applyBorder="1" applyAlignment="1">
      <alignment/>
    </xf>
    <xf numFmtId="41" fontId="2" fillId="12" borderId="0" xfId="0" applyNumberFormat="1" applyFont="1" applyFill="1" applyBorder="1" applyAlignment="1" applyProtection="1">
      <alignment/>
      <protection locked="0"/>
    </xf>
    <xf numFmtId="41" fontId="2" fillId="12" borderId="0" xfId="0" applyNumberFormat="1" applyFont="1" applyFill="1" applyBorder="1" applyAlignment="1" applyProtection="1">
      <alignment shrinkToFit="1"/>
      <protection locked="0"/>
    </xf>
    <xf numFmtId="41" fontId="2" fillId="12" borderId="13" xfId="0" applyNumberFormat="1" applyFont="1" applyFill="1" applyBorder="1" applyAlignment="1" applyProtection="1">
      <alignment/>
      <protection locked="0"/>
    </xf>
    <xf numFmtId="0" fontId="2" fillId="0" borderId="17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2" fillId="0" borderId="0" xfId="0" applyFont="1" applyBorder="1" applyAlignment="1">
      <alignment horizontal="distributed" shrinkToFit="1"/>
    </xf>
    <xf numFmtId="0" fontId="2" fillId="0" borderId="13" xfId="0" applyFont="1" applyBorder="1" applyAlignment="1">
      <alignment shrinkToFit="1"/>
    </xf>
    <xf numFmtId="41" fontId="2" fillId="12" borderId="13" xfId="0" applyNumberFormat="1" applyFont="1" applyFill="1" applyBorder="1" applyAlignment="1" applyProtection="1">
      <alignment shrinkToFit="1"/>
      <protection locked="0"/>
    </xf>
    <xf numFmtId="0" fontId="65" fillId="0" borderId="0" xfId="0" applyFont="1" applyAlignment="1">
      <alignment horizontal="center" shrinkToFit="1"/>
    </xf>
    <xf numFmtId="0" fontId="63" fillId="0" borderId="17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41" fontId="57" fillId="0" borderId="0" xfId="0" applyNumberFormat="1" applyFont="1" applyBorder="1" applyAlignment="1">
      <alignment vertical="center"/>
    </xf>
    <xf numFmtId="0" fontId="65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7" xfId="0" applyFont="1" applyBorder="1" applyAlignment="1">
      <alignment shrinkToFit="1"/>
    </xf>
    <xf numFmtId="0" fontId="57" fillId="0" borderId="0" xfId="0" applyFont="1" applyBorder="1" applyAlignment="1">
      <alignment horizontal="left" vertical="center" shrinkToFit="1"/>
    </xf>
    <xf numFmtId="0" fontId="6" fillId="0" borderId="13" xfId="0" applyFont="1" applyBorder="1" applyAlignment="1">
      <alignment shrinkToFit="1"/>
    </xf>
    <xf numFmtId="41" fontId="57" fillId="0" borderId="0" xfId="0" applyNumberFormat="1" applyFont="1" applyBorder="1" applyAlignment="1">
      <alignment vertical="center" shrinkToFit="1"/>
    </xf>
    <xf numFmtId="41" fontId="57" fillId="12" borderId="0" xfId="0" applyNumberFormat="1" applyFont="1" applyFill="1" applyBorder="1" applyAlignment="1">
      <alignment vertical="center" shrinkToFit="1"/>
    </xf>
    <xf numFmtId="41" fontId="57" fillId="33" borderId="0" xfId="0" applyNumberFormat="1" applyFont="1" applyFill="1" applyBorder="1" applyAlignment="1">
      <alignment vertical="center" shrinkToFit="1"/>
    </xf>
    <xf numFmtId="41" fontId="57" fillId="12" borderId="13" xfId="0" applyNumberFormat="1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52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6" fillId="0" borderId="17" xfId="0" applyFont="1" applyBorder="1" applyAlignment="1">
      <alignment/>
    </xf>
    <xf numFmtId="0" fontId="57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/>
    </xf>
    <xf numFmtId="41" fontId="57" fillId="12" borderId="0" xfId="0" applyNumberFormat="1" applyFont="1" applyFill="1" applyBorder="1" applyAlignment="1">
      <alignment vertical="center"/>
    </xf>
    <xf numFmtId="41" fontId="57" fillId="12" borderId="13" xfId="0" applyNumberFormat="1" applyFont="1" applyFill="1" applyBorder="1" applyAlignment="1">
      <alignment vertical="center"/>
    </xf>
    <xf numFmtId="0" fontId="57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9" fillId="0" borderId="0" xfId="0" applyFont="1" applyAlignment="1" quotePrefix="1">
      <alignment vertical="center" textRotation="18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1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0.71875" style="94" customWidth="1"/>
    <col min="2" max="2" width="0.9921875" style="94" customWidth="1"/>
    <col min="3" max="3" width="9.7109375" style="94" customWidth="1"/>
    <col min="4" max="4" width="0.9921875" style="94" customWidth="1"/>
    <col min="5" max="5" width="0.71875" style="94" customWidth="1"/>
    <col min="6" max="12" width="5.57421875" style="94" customWidth="1"/>
    <col min="13" max="14" width="5.57421875" style="7" customWidth="1"/>
    <col min="15" max="21" width="6.00390625" style="95" customWidth="1"/>
    <col min="22" max="22" width="7.140625" style="95" customWidth="1"/>
    <col min="23" max="23" width="6.7109375" style="95" customWidth="1"/>
    <col min="24" max="25" width="7.140625" style="95" customWidth="1"/>
    <col min="26" max="16384" width="9.00390625" style="94" customWidth="1"/>
  </cols>
  <sheetData>
    <row r="1" spans="1:30" s="36" customFormat="1" ht="27" customHeight="1">
      <c r="A1" s="33"/>
      <c r="B1" s="33"/>
      <c r="C1" s="152" t="s">
        <v>66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34"/>
      <c r="AA1" s="34"/>
      <c r="AB1" s="34"/>
      <c r="AC1" s="33"/>
      <c r="AD1" s="35"/>
    </row>
    <row r="2" spans="1:25" s="36" customFormat="1" ht="19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1"/>
      <c r="N2" s="1"/>
      <c r="O2" s="33"/>
      <c r="P2" s="33"/>
      <c r="Q2" s="33"/>
      <c r="R2" s="33"/>
      <c r="S2" s="33"/>
      <c r="T2" s="33"/>
      <c r="U2" s="33"/>
      <c r="V2" s="33"/>
      <c r="W2" s="33"/>
      <c r="X2" s="37" t="s">
        <v>0</v>
      </c>
      <c r="Y2" s="33"/>
    </row>
    <row r="3" spans="1:25" s="41" customFormat="1" ht="15" customHeight="1">
      <c r="A3" s="38"/>
      <c r="B3" s="39"/>
      <c r="C3" s="153" t="s">
        <v>1</v>
      </c>
      <c r="D3" s="39"/>
      <c r="E3" s="40"/>
      <c r="F3" s="156" t="s">
        <v>2</v>
      </c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0" t="s">
        <v>3</v>
      </c>
      <c r="W3" s="150"/>
      <c r="X3" s="150"/>
      <c r="Y3" s="150"/>
    </row>
    <row r="4" spans="1:25" s="45" customFormat="1" ht="15" customHeight="1">
      <c r="A4" s="42"/>
      <c r="B4" s="43"/>
      <c r="C4" s="154"/>
      <c r="D4" s="43"/>
      <c r="E4" s="44"/>
      <c r="F4" s="158" t="s">
        <v>4</v>
      </c>
      <c r="G4" s="159"/>
      <c r="H4" s="159"/>
      <c r="I4" s="150" t="s">
        <v>5</v>
      </c>
      <c r="J4" s="150" t="s">
        <v>6</v>
      </c>
      <c r="K4" s="150"/>
      <c r="L4" s="150"/>
      <c r="M4" s="150"/>
      <c r="N4" s="150"/>
      <c r="O4" s="156" t="s">
        <v>7</v>
      </c>
      <c r="P4" s="157"/>
      <c r="Q4" s="157"/>
      <c r="R4" s="157"/>
      <c r="S4" s="157"/>
      <c r="T4" s="157"/>
      <c r="U4" s="157"/>
      <c r="V4" s="150" t="s">
        <v>4</v>
      </c>
      <c r="W4" s="150" t="s">
        <v>8</v>
      </c>
      <c r="X4" s="150" t="s">
        <v>9</v>
      </c>
      <c r="Y4" s="150" t="s">
        <v>10</v>
      </c>
    </row>
    <row r="5" spans="1:25" s="45" customFormat="1" ht="15" customHeight="1">
      <c r="A5" s="42"/>
      <c r="B5" s="43"/>
      <c r="C5" s="154"/>
      <c r="D5" s="43"/>
      <c r="E5" s="44"/>
      <c r="F5" s="160"/>
      <c r="G5" s="159"/>
      <c r="H5" s="159"/>
      <c r="I5" s="150"/>
      <c r="J5" s="151" t="s">
        <v>11</v>
      </c>
      <c r="K5" s="151"/>
      <c r="L5" s="151"/>
      <c r="M5" s="151" t="s">
        <v>12</v>
      </c>
      <c r="N5" s="151"/>
      <c r="O5" s="151" t="s">
        <v>11</v>
      </c>
      <c r="P5" s="151"/>
      <c r="Q5" s="151"/>
      <c r="R5" s="151" t="s">
        <v>13</v>
      </c>
      <c r="S5" s="151"/>
      <c r="T5" s="151" t="s">
        <v>14</v>
      </c>
      <c r="U5" s="151"/>
      <c r="V5" s="150"/>
      <c r="W5" s="150"/>
      <c r="X5" s="150"/>
      <c r="Y5" s="150"/>
    </row>
    <row r="6" spans="1:25" s="45" customFormat="1" ht="15" customHeight="1">
      <c r="A6" s="46"/>
      <c r="B6" s="47"/>
      <c r="C6" s="155"/>
      <c r="D6" s="47"/>
      <c r="E6" s="48"/>
      <c r="F6" s="49" t="s">
        <v>11</v>
      </c>
      <c r="G6" s="50" t="s">
        <v>15</v>
      </c>
      <c r="H6" s="50" t="s">
        <v>16</v>
      </c>
      <c r="I6" s="50" t="s">
        <v>15</v>
      </c>
      <c r="J6" s="50" t="s">
        <v>11</v>
      </c>
      <c r="K6" s="50" t="s">
        <v>15</v>
      </c>
      <c r="L6" s="50" t="s">
        <v>16</v>
      </c>
      <c r="M6" s="50" t="s">
        <v>15</v>
      </c>
      <c r="N6" s="50" t="s">
        <v>16</v>
      </c>
      <c r="O6" s="50" t="s">
        <v>11</v>
      </c>
      <c r="P6" s="50" t="s">
        <v>15</v>
      </c>
      <c r="Q6" s="50" t="s">
        <v>16</v>
      </c>
      <c r="R6" s="50" t="s">
        <v>15</v>
      </c>
      <c r="S6" s="50" t="s">
        <v>16</v>
      </c>
      <c r="T6" s="50" t="s">
        <v>15</v>
      </c>
      <c r="U6" s="50" t="s">
        <v>16</v>
      </c>
      <c r="V6" s="150"/>
      <c r="W6" s="150"/>
      <c r="X6" s="150"/>
      <c r="Y6" s="150"/>
    </row>
    <row r="7" spans="1:25" s="45" customFormat="1" ht="7.5" customHeight="1">
      <c r="A7" s="42"/>
      <c r="B7" s="43"/>
      <c r="C7" s="43"/>
      <c r="D7" s="43"/>
      <c r="E7" s="44"/>
      <c r="F7" s="5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52"/>
      <c r="W7" s="53"/>
      <c r="X7" s="53"/>
      <c r="Y7" s="54"/>
    </row>
    <row r="8" spans="1:25" s="60" customFormat="1" ht="15" customHeight="1">
      <c r="A8" s="55"/>
      <c r="B8" s="146" t="s">
        <v>17</v>
      </c>
      <c r="C8" s="147"/>
      <c r="D8" s="147"/>
      <c r="E8" s="56"/>
      <c r="F8" s="57">
        <v>144</v>
      </c>
      <c r="G8" s="3">
        <v>144</v>
      </c>
      <c r="H8" s="3">
        <v>0</v>
      </c>
      <c r="I8" s="3">
        <v>0</v>
      </c>
      <c r="J8" s="3">
        <v>1</v>
      </c>
      <c r="K8" s="3">
        <v>1</v>
      </c>
      <c r="L8" s="3">
        <v>0</v>
      </c>
      <c r="M8" s="3">
        <v>1</v>
      </c>
      <c r="N8" s="3">
        <v>0</v>
      </c>
      <c r="O8" s="3">
        <v>143</v>
      </c>
      <c r="P8" s="3">
        <v>143</v>
      </c>
      <c r="Q8" s="3">
        <v>0</v>
      </c>
      <c r="R8" s="3">
        <v>17</v>
      </c>
      <c r="S8" s="3">
        <v>0</v>
      </c>
      <c r="T8" s="3">
        <v>126</v>
      </c>
      <c r="U8" s="3">
        <v>0</v>
      </c>
      <c r="V8" s="58">
        <v>550</v>
      </c>
      <c r="W8" s="3">
        <v>0</v>
      </c>
      <c r="X8" s="3">
        <v>3</v>
      </c>
      <c r="Y8" s="59">
        <v>547</v>
      </c>
    </row>
    <row r="9" spans="1:25" s="60" customFormat="1" ht="12" customHeight="1">
      <c r="A9" s="55"/>
      <c r="B9" s="29"/>
      <c r="C9" s="61"/>
      <c r="D9" s="61"/>
      <c r="E9" s="56"/>
      <c r="F9" s="57"/>
      <c r="G9" s="3"/>
      <c r="H9" s="3"/>
      <c r="I9" s="3"/>
      <c r="J9" s="3"/>
      <c r="K9" s="3"/>
      <c r="L9" s="3"/>
      <c r="M9" s="3"/>
      <c r="N9" s="3"/>
      <c r="O9" s="62"/>
      <c r="P9" s="62"/>
      <c r="Q9" s="62"/>
      <c r="R9" s="62"/>
      <c r="S9" s="62"/>
      <c r="T9" s="62"/>
      <c r="U9" s="62"/>
      <c r="V9" s="63"/>
      <c r="W9" s="64"/>
      <c r="X9" s="64"/>
      <c r="Y9" s="65"/>
    </row>
    <row r="10" spans="1:25" s="75" customFormat="1" ht="15" customHeight="1">
      <c r="A10" s="66"/>
      <c r="B10" s="148" t="s">
        <v>18</v>
      </c>
      <c r="C10" s="149"/>
      <c r="D10" s="149"/>
      <c r="E10" s="67"/>
      <c r="F10" s="68">
        <f>SUM(F12:F30)</f>
        <v>152</v>
      </c>
      <c r="G10" s="69">
        <f aca="true" t="shared" si="0" ref="G10:Y10">SUM(G12:G30)</f>
        <v>152</v>
      </c>
      <c r="H10" s="69">
        <f t="shared" si="0"/>
        <v>0</v>
      </c>
      <c r="I10" s="69">
        <f t="shared" si="0"/>
        <v>0</v>
      </c>
      <c r="J10" s="69">
        <f t="shared" si="0"/>
        <v>1</v>
      </c>
      <c r="K10" s="69">
        <f t="shared" si="0"/>
        <v>1</v>
      </c>
      <c r="L10" s="69">
        <f t="shared" si="0"/>
        <v>0</v>
      </c>
      <c r="M10" s="69">
        <f t="shared" si="0"/>
        <v>1</v>
      </c>
      <c r="N10" s="69">
        <f t="shared" si="0"/>
        <v>0</v>
      </c>
      <c r="O10" s="70">
        <f t="shared" si="0"/>
        <v>151</v>
      </c>
      <c r="P10" s="69">
        <f t="shared" si="0"/>
        <v>151</v>
      </c>
      <c r="Q10" s="69">
        <f t="shared" si="0"/>
        <v>0</v>
      </c>
      <c r="R10" s="69">
        <f t="shared" si="0"/>
        <v>19</v>
      </c>
      <c r="S10" s="69">
        <f t="shared" si="0"/>
        <v>0</v>
      </c>
      <c r="T10" s="69">
        <f t="shared" si="0"/>
        <v>132</v>
      </c>
      <c r="U10" s="69">
        <f t="shared" si="0"/>
        <v>0</v>
      </c>
      <c r="V10" s="71">
        <f t="shared" si="0"/>
        <v>576</v>
      </c>
      <c r="W10" s="72">
        <f t="shared" si="0"/>
        <v>0</v>
      </c>
      <c r="X10" s="73">
        <f t="shared" si="0"/>
        <v>3</v>
      </c>
      <c r="Y10" s="74">
        <f t="shared" si="0"/>
        <v>573</v>
      </c>
    </row>
    <row r="11" spans="1:25" s="60" customFormat="1" ht="12" customHeight="1">
      <c r="A11" s="55"/>
      <c r="B11" s="29"/>
      <c r="C11" s="61"/>
      <c r="D11" s="29"/>
      <c r="E11" s="56"/>
      <c r="F11" s="57"/>
      <c r="G11" s="3"/>
      <c r="H11" s="3"/>
      <c r="I11" s="3"/>
      <c r="J11" s="3"/>
      <c r="K11" s="3"/>
      <c r="L11" s="3"/>
      <c r="M11" s="3"/>
      <c r="N11" s="3"/>
      <c r="O11" s="62"/>
      <c r="P11" s="62"/>
      <c r="Q11" s="62"/>
      <c r="R11" s="62"/>
      <c r="S11" s="62"/>
      <c r="T11" s="62"/>
      <c r="U11" s="62"/>
      <c r="V11" s="76"/>
      <c r="W11" s="77"/>
      <c r="X11" s="77"/>
      <c r="Y11" s="78"/>
    </row>
    <row r="12" spans="1:25" s="86" customFormat="1" ht="15" customHeight="1">
      <c r="A12" s="79"/>
      <c r="B12" s="80"/>
      <c r="C12" s="81" t="s">
        <v>19</v>
      </c>
      <c r="D12" s="80"/>
      <c r="E12" s="82"/>
      <c r="F12" s="57">
        <f>G12+H12</f>
        <v>59</v>
      </c>
      <c r="G12" s="3">
        <f>K12+P12</f>
        <v>59</v>
      </c>
      <c r="H12" s="4">
        <f>L12+Q12</f>
        <v>0</v>
      </c>
      <c r="I12" s="83">
        <v>0</v>
      </c>
      <c r="J12" s="3">
        <f>K12+L12</f>
        <v>1</v>
      </c>
      <c r="K12" s="3">
        <f>M12</f>
        <v>1</v>
      </c>
      <c r="L12" s="3">
        <f>N12</f>
        <v>0</v>
      </c>
      <c r="M12" s="3">
        <v>1</v>
      </c>
      <c r="N12" s="3">
        <v>0</v>
      </c>
      <c r="O12" s="3">
        <f aca="true" t="shared" si="1" ref="O12:O30">P12+Q12</f>
        <v>58</v>
      </c>
      <c r="P12" s="3">
        <f>R12+T12</f>
        <v>58</v>
      </c>
      <c r="Q12" s="3">
        <f>S12+U12</f>
        <v>0</v>
      </c>
      <c r="R12" s="3">
        <v>8</v>
      </c>
      <c r="S12" s="3">
        <v>0</v>
      </c>
      <c r="T12" s="3">
        <v>50</v>
      </c>
      <c r="U12" s="3">
        <v>0</v>
      </c>
      <c r="V12" s="84">
        <f>SUM(W12:Y12)</f>
        <v>205</v>
      </c>
      <c r="W12" s="83">
        <v>0</v>
      </c>
      <c r="X12" s="83">
        <v>3</v>
      </c>
      <c r="Y12" s="85">
        <v>202</v>
      </c>
    </row>
    <row r="13" spans="1:25" s="86" customFormat="1" ht="15" customHeight="1">
      <c r="A13" s="79"/>
      <c r="B13" s="80"/>
      <c r="C13" s="81" t="s">
        <v>20</v>
      </c>
      <c r="D13" s="80"/>
      <c r="E13" s="82"/>
      <c r="F13" s="57">
        <f aca="true" t="shared" si="2" ref="F13:F30">G13+H13</f>
        <v>13</v>
      </c>
      <c r="G13" s="3">
        <f aca="true" t="shared" si="3" ref="G13:H30">K13+P13</f>
        <v>13</v>
      </c>
      <c r="H13" s="4">
        <f t="shared" si="3"/>
        <v>0</v>
      </c>
      <c r="I13" s="83">
        <v>0</v>
      </c>
      <c r="J13" s="3">
        <f aca="true" t="shared" si="4" ref="J13:J30">K13+L13</f>
        <v>0</v>
      </c>
      <c r="K13" s="3">
        <f aca="true" t="shared" si="5" ref="K13:L30">M13</f>
        <v>0</v>
      </c>
      <c r="L13" s="3">
        <f t="shared" si="5"/>
        <v>0</v>
      </c>
      <c r="M13" s="3">
        <v>0</v>
      </c>
      <c r="N13" s="3">
        <v>0</v>
      </c>
      <c r="O13" s="3">
        <f t="shared" si="1"/>
        <v>13</v>
      </c>
      <c r="P13" s="3">
        <f aca="true" t="shared" si="6" ref="P13:Q30">R13+T13</f>
        <v>13</v>
      </c>
      <c r="Q13" s="3">
        <f t="shared" si="6"/>
        <v>0</v>
      </c>
      <c r="R13" s="3">
        <v>2</v>
      </c>
      <c r="S13" s="3">
        <v>0</v>
      </c>
      <c r="T13" s="3">
        <v>11</v>
      </c>
      <c r="U13" s="3">
        <v>0</v>
      </c>
      <c r="V13" s="87">
        <f aca="true" t="shared" si="7" ref="V13:V30">SUM(W13:Y13)</f>
        <v>41</v>
      </c>
      <c r="W13" s="83">
        <v>0</v>
      </c>
      <c r="X13" s="83">
        <v>0</v>
      </c>
      <c r="Y13" s="85">
        <v>41</v>
      </c>
    </row>
    <row r="14" spans="1:25" s="86" customFormat="1" ht="15" customHeight="1">
      <c r="A14" s="79"/>
      <c r="B14" s="80"/>
      <c r="C14" s="81" t="s">
        <v>21</v>
      </c>
      <c r="D14" s="80"/>
      <c r="E14" s="82"/>
      <c r="F14" s="57">
        <f t="shared" si="2"/>
        <v>23</v>
      </c>
      <c r="G14" s="3">
        <f t="shared" si="3"/>
        <v>23</v>
      </c>
      <c r="H14" s="4">
        <f t="shared" si="3"/>
        <v>0</v>
      </c>
      <c r="I14" s="83">
        <v>0</v>
      </c>
      <c r="J14" s="3">
        <f t="shared" si="4"/>
        <v>0</v>
      </c>
      <c r="K14" s="3">
        <f t="shared" si="5"/>
        <v>0</v>
      </c>
      <c r="L14" s="3">
        <f t="shared" si="5"/>
        <v>0</v>
      </c>
      <c r="M14" s="3">
        <v>0</v>
      </c>
      <c r="N14" s="3">
        <v>0</v>
      </c>
      <c r="O14" s="3">
        <f t="shared" si="1"/>
        <v>23</v>
      </c>
      <c r="P14" s="3">
        <f t="shared" si="6"/>
        <v>23</v>
      </c>
      <c r="Q14" s="3">
        <f t="shared" si="6"/>
        <v>0</v>
      </c>
      <c r="R14" s="3">
        <v>1</v>
      </c>
      <c r="S14" s="3">
        <v>0</v>
      </c>
      <c r="T14" s="3">
        <v>22</v>
      </c>
      <c r="U14" s="3">
        <v>0</v>
      </c>
      <c r="V14" s="87">
        <f t="shared" si="7"/>
        <v>99</v>
      </c>
      <c r="W14" s="83">
        <v>0</v>
      </c>
      <c r="X14" s="83">
        <v>0</v>
      </c>
      <c r="Y14" s="85">
        <v>99</v>
      </c>
    </row>
    <row r="15" spans="1:25" s="86" customFormat="1" ht="15" customHeight="1">
      <c r="A15" s="79"/>
      <c r="B15" s="80"/>
      <c r="C15" s="81" t="s">
        <v>22</v>
      </c>
      <c r="D15" s="80"/>
      <c r="E15" s="82"/>
      <c r="F15" s="57">
        <f t="shared" si="2"/>
        <v>2</v>
      </c>
      <c r="G15" s="3">
        <f t="shared" si="3"/>
        <v>2</v>
      </c>
      <c r="H15" s="4">
        <f t="shared" si="3"/>
        <v>0</v>
      </c>
      <c r="I15" s="83">
        <v>0</v>
      </c>
      <c r="J15" s="3">
        <f t="shared" si="4"/>
        <v>0</v>
      </c>
      <c r="K15" s="3">
        <f t="shared" si="5"/>
        <v>0</v>
      </c>
      <c r="L15" s="3">
        <f t="shared" si="5"/>
        <v>0</v>
      </c>
      <c r="M15" s="3">
        <v>0</v>
      </c>
      <c r="N15" s="3">
        <v>0</v>
      </c>
      <c r="O15" s="3">
        <f t="shared" si="1"/>
        <v>2</v>
      </c>
      <c r="P15" s="3">
        <f t="shared" si="6"/>
        <v>2</v>
      </c>
      <c r="Q15" s="3">
        <f t="shared" si="6"/>
        <v>0</v>
      </c>
      <c r="R15" s="3">
        <v>2</v>
      </c>
      <c r="S15" s="3">
        <v>0</v>
      </c>
      <c r="T15" s="3">
        <v>0</v>
      </c>
      <c r="U15" s="3">
        <v>0</v>
      </c>
      <c r="V15" s="87">
        <f t="shared" si="7"/>
        <v>6</v>
      </c>
      <c r="W15" s="83">
        <v>0</v>
      </c>
      <c r="X15" s="83">
        <v>0</v>
      </c>
      <c r="Y15" s="85">
        <v>6</v>
      </c>
    </row>
    <row r="16" spans="1:25" s="86" customFormat="1" ht="15" customHeight="1">
      <c r="A16" s="79"/>
      <c r="B16" s="80"/>
      <c r="C16" s="81" t="s">
        <v>23</v>
      </c>
      <c r="D16" s="80"/>
      <c r="E16" s="82"/>
      <c r="F16" s="57">
        <f t="shared" si="2"/>
        <v>0</v>
      </c>
      <c r="G16" s="3">
        <f t="shared" si="3"/>
        <v>0</v>
      </c>
      <c r="H16" s="4">
        <f t="shared" si="3"/>
        <v>0</v>
      </c>
      <c r="I16" s="83">
        <v>0</v>
      </c>
      <c r="J16" s="3">
        <f t="shared" si="4"/>
        <v>0</v>
      </c>
      <c r="K16" s="3">
        <f t="shared" si="5"/>
        <v>0</v>
      </c>
      <c r="L16" s="3">
        <f t="shared" si="5"/>
        <v>0</v>
      </c>
      <c r="M16" s="3">
        <v>0</v>
      </c>
      <c r="N16" s="3">
        <v>0</v>
      </c>
      <c r="O16" s="3">
        <f t="shared" si="1"/>
        <v>0</v>
      </c>
      <c r="P16" s="3">
        <f t="shared" si="6"/>
        <v>0</v>
      </c>
      <c r="Q16" s="3">
        <f t="shared" si="6"/>
        <v>0</v>
      </c>
      <c r="R16" s="3">
        <v>0</v>
      </c>
      <c r="S16" s="3">
        <v>0</v>
      </c>
      <c r="T16" s="3">
        <v>0</v>
      </c>
      <c r="U16" s="3">
        <v>0</v>
      </c>
      <c r="V16" s="87">
        <f t="shared" si="7"/>
        <v>0</v>
      </c>
      <c r="W16" s="83">
        <v>0</v>
      </c>
      <c r="X16" s="83">
        <v>0</v>
      </c>
      <c r="Y16" s="85">
        <v>0</v>
      </c>
    </row>
    <row r="17" spans="1:25" s="86" customFormat="1" ht="15" customHeight="1">
      <c r="A17" s="79"/>
      <c r="B17" s="80"/>
      <c r="C17" s="81" t="s">
        <v>24</v>
      </c>
      <c r="D17" s="80"/>
      <c r="E17" s="82"/>
      <c r="F17" s="57">
        <f t="shared" si="2"/>
        <v>4</v>
      </c>
      <c r="G17" s="3">
        <f t="shared" si="3"/>
        <v>4</v>
      </c>
      <c r="H17" s="4">
        <f t="shared" si="3"/>
        <v>0</v>
      </c>
      <c r="I17" s="83">
        <v>0</v>
      </c>
      <c r="J17" s="3">
        <f t="shared" si="4"/>
        <v>0</v>
      </c>
      <c r="K17" s="3">
        <f t="shared" si="5"/>
        <v>0</v>
      </c>
      <c r="L17" s="3">
        <f t="shared" si="5"/>
        <v>0</v>
      </c>
      <c r="M17" s="3">
        <v>0</v>
      </c>
      <c r="N17" s="3">
        <v>0</v>
      </c>
      <c r="O17" s="3">
        <f t="shared" si="1"/>
        <v>4</v>
      </c>
      <c r="P17" s="3">
        <f t="shared" si="6"/>
        <v>4</v>
      </c>
      <c r="Q17" s="3">
        <f t="shared" si="6"/>
        <v>0</v>
      </c>
      <c r="R17" s="3">
        <v>0</v>
      </c>
      <c r="S17" s="3">
        <v>0</v>
      </c>
      <c r="T17" s="3">
        <v>4</v>
      </c>
      <c r="U17" s="3">
        <v>0</v>
      </c>
      <c r="V17" s="87">
        <f t="shared" si="7"/>
        <v>20</v>
      </c>
      <c r="W17" s="83">
        <v>0</v>
      </c>
      <c r="X17" s="83">
        <v>0</v>
      </c>
      <c r="Y17" s="85">
        <v>20</v>
      </c>
    </row>
    <row r="18" spans="1:25" s="86" customFormat="1" ht="15" customHeight="1">
      <c r="A18" s="79"/>
      <c r="B18" s="80"/>
      <c r="C18" s="81" t="s">
        <v>25</v>
      </c>
      <c r="D18" s="80"/>
      <c r="E18" s="82"/>
      <c r="F18" s="57">
        <f t="shared" si="2"/>
        <v>2</v>
      </c>
      <c r="G18" s="3">
        <f t="shared" si="3"/>
        <v>2</v>
      </c>
      <c r="H18" s="4">
        <f t="shared" si="3"/>
        <v>0</v>
      </c>
      <c r="I18" s="83">
        <v>0</v>
      </c>
      <c r="J18" s="3">
        <f t="shared" si="4"/>
        <v>0</v>
      </c>
      <c r="K18" s="3">
        <f t="shared" si="5"/>
        <v>0</v>
      </c>
      <c r="L18" s="3">
        <f t="shared" si="5"/>
        <v>0</v>
      </c>
      <c r="M18" s="3">
        <v>0</v>
      </c>
      <c r="N18" s="3">
        <v>0</v>
      </c>
      <c r="O18" s="3">
        <f t="shared" si="1"/>
        <v>2</v>
      </c>
      <c r="P18" s="3">
        <f t="shared" si="6"/>
        <v>2</v>
      </c>
      <c r="Q18" s="3">
        <f t="shared" si="6"/>
        <v>0</v>
      </c>
      <c r="R18" s="3">
        <v>2</v>
      </c>
      <c r="S18" s="3">
        <v>0</v>
      </c>
      <c r="T18" s="3">
        <v>0</v>
      </c>
      <c r="U18" s="3">
        <v>0</v>
      </c>
      <c r="V18" s="87">
        <f t="shared" si="7"/>
        <v>7</v>
      </c>
      <c r="W18" s="83">
        <v>0</v>
      </c>
      <c r="X18" s="83">
        <v>0</v>
      </c>
      <c r="Y18" s="85">
        <v>7</v>
      </c>
    </row>
    <row r="19" spans="1:25" s="86" customFormat="1" ht="15" customHeight="1">
      <c r="A19" s="79"/>
      <c r="B19" s="80"/>
      <c r="C19" s="81" t="s">
        <v>26</v>
      </c>
      <c r="D19" s="80"/>
      <c r="E19" s="82"/>
      <c r="F19" s="57">
        <f t="shared" si="2"/>
        <v>3</v>
      </c>
      <c r="G19" s="3">
        <f t="shared" si="3"/>
        <v>3</v>
      </c>
      <c r="H19" s="4">
        <f t="shared" si="3"/>
        <v>0</v>
      </c>
      <c r="I19" s="83">
        <v>0</v>
      </c>
      <c r="J19" s="3">
        <f t="shared" si="4"/>
        <v>0</v>
      </c>
      <c r="K19" s="3">
        <f t="shared" si="5"/>
        <v>0</v>
      </c>
      <c r="L19" s="3">
        <f t="shared" si="5"/>
        <v>0</v>
      </c>
      <c r="M19" s="3">
        <v>0</v>
      </c>
      <c r="N19" s="3">
        <v>0</v>
      </c>
      <c r="O19" s="3">
        <f t="shared" si="1"/>
        <v>3</v>
      </c>
      <c r="P19" s="3">
        <f t="shared" si="6"/>
        <v>3</v>
      </c>
      <c r="Q19" s="3">
        <f t="shared" si="6"/>
        <v>0</v>
      </c>
      <c r="R19" s="3">
        <v>3</v>
      </c>
      <c r="S19" s="3">
        <v>0</v>
      </c>
      <c r="T19" s="3">
        <v>0</v>
      </c>
      <c r="U19" s="3">
        <v>0</v>
      </c>
      <c r="V19" s="87">
        <f t="shared" si="7"/>
        <v>19</v>
      </c>
      <c r="W19" s="83">
        <v>0</v>
      </c>
      <c r="X19" s="83">
        <v>0</v>
      </c>
      <c r="Y19" s="85">
        <v>19</v>
      </c>
    </row>
    <row r="20" spans="1:25" s="86" customFormat="1" ht="15" customHeight="1">
      <c r="A20" s="79"/>
      <c r="B20" s="80"/>
      <c r="C20" s="81" t="s">
        <v>27</v>
      </c>
      <c r="D20" s="80"/>
      <c r="E20" s="82"/>
      <c r="F20" s="57">
        <f t="shared" si="2"/>
        <v>19</v>
      </c>
      <c r="G20" s="3">
        <f t="shared" si="3"/>
        <v>19</v>
      </c>
      <c r="H20" s="4">
        <f t="shared" si="3"/>
        <v>0</v>
      </c>
      <c r="I20" s="83">
        <v>0</v>
      </c>
      <c r="J20" s="3">
        <f t="shared" si="4"/>
        <v>0</v>
      </c>
      <c r="K20" s="3">
        <f t="shared" si="5"/>
        <v>0</v>
      </c>
      <c r="L20" s="3">
        <f t="shared" si="5"/>
        <v>0</v>
      </c>
      <c r="M20" s="3">
        <v>0</v>
      </c>
      <c r="N20" s="3">
        <v>0</v>
      </c>
      <c r="O20" s="3">
        <f t="shared" si="1"/>
        <v>19</v>
      </c>
      <c r="P20" s="3">
        <f t="shared" si="6"/>
        <v>19</v>
      </c>
      <c r="Q20" s="3">
        <f t="shared" si="6"/>
        <v>0</v>
      </c>
      <c r="R20" s="3">
        <v>0</v>
      </c>
      <c r="S20" s="3">
        <v>0</v>
      </c>
      <c r="T20" s="3">
        <v>19</v>
      </c>
      <c r="U20" s="3">
        <v>0</v>
      </c>
      <c r="V20" s="87">
        <f t="shared" si="7"/>
        <v>74</v>
      </c>
      <c r="W20" s="83">
        <v>0</v>
      </c>
      <c r="X20" s="83">
        <v>0</v>
      </c>
      <c r="Y20" s="85">
        <v>74</v>
      </c>
    </row>
    <row r="21" spans="1:25" s="86" customFormat="1" ht="15" customHeight="1">
      <c r="A21" s="79"/>
      <c r="B21" s="80"/>
      <c r="C21" s="81" t="s">
        <v>28</v>
      </c>
      <c r="D21" s="80"/>
      <c r="E21" s="82"/>
      <c r="F21" s="57">
        <f t="shared" si="2"/>
        <v>1</v>
      </c>
      <c r="G21" s="3">
        <f t="shared" si="3"/>
        <v>1</v>
      </c>
      <c r="H21" s="4">
        <f t="shared" si="3"/>
        <v>0</v>
      </c>
      <c r="I21" s="83">
        <v>0</v>
      </c>
      <c r="J21" s="3">
        <f t="shared" si="4"/>
        <v>0</v>
      </c>
      <c r="K21" s="3">
        <f t="shared" si="5"/>
        <v>0</v>
      </c>
      <c r="L21" s="3">
        <f t="shared" si="5"/>
        <v>0</v>
      </c>
      <c r="M21" s="3">
        <v>0</v>
      </c>
      <c r="N21" s="3">
        <v>0</v>
      </c>
      <c r="O21" s="3">
        <f t="shared" si="1"/>
        <v>1</v>
      </c>
      <c r="P21" s="3">
        <f t="shared" si="6"/>
        <v>1</v>
      </c>
      <c r="Q21" s="3">
        <f t="shared" si="6"/>
        <v>0</v>
      </c>
      <c r="R21" s="3">
        <v>0</v>
      </c>
      <c r="S21" s="3">
        <v>0</v>
      </c>
      <c r="T21" s="3">
        <v>1</v>
      </c>
      <c r="U21" s="3">
        <v>0</v>
      </c>
      <c r="V21" s="87">
        <f t="shared" si="7"/>
        <v>3</v>
      </c>
      <c r="W21" s="83">
        <v>0</v>
      </c>
      <c r="X21" s="83">
        <v>0</v>
      </c>
      <c r="Y21" s="85">
        <v>3</v>
      </c>
    </row>
    <row r="22" spans="1:25" s="86" customFormat="1" ht="15" customHeight="1">
      <c r="A22" s="79"/>
      <c r="B22" s="80"/>
      <c r="C22" s="81" t="s">
        <v>29</v>
      </c>
      <c r="D22" s="80"/>
      <c r="E22" s="82"/>
      <c r="F22" s="57">
        <f t="shared" si="2"/>
        <v>11</v>
      </c>
      <c r="G22" s="3">
        <f t="shared" si="3"/>
        <v>11</v>
      </c>
      <c r="H22" s="4">
        <f t="shared" si="3"/>
        <v>0</v>
      </c>
      <c r="I22" s="83">
        <v>0</v>
      </c>
      <c r="J22" s="3">
        <f t="shared" si="4"/>
        <v>0</v>
      </c>
      <c r="K22" s="3">
        <f t="shared" si="5"/>
        <v>0</v>
      </c>
      <c r="L22" s="3">
        <f t="shared" si="5"/>
        <v>0</v>
      </c>
      <c r="M22" s="3">
        <v>0</v>
      </c>
      <c r="N22" s="3">
        <v>0</v>
      </c>
      <c r="O22" s="3">
        <f t="shared" si="1"/>
        <v>11</v>
      </c>
      <c r="P22" s="3">
        <f t="shared" si="6"/>
        <v>11</v>
      </c>
      <c r="Q22" s="3">
        <f t="shared" si="6"/>
        <v>0</v>
      </c>
      <c r="R22" s="3">
        <v>0</v>
      </c>
      <c r="S22" s="3">
        <v>0</v>
      </c>
      <c r="T22" s="3">
        <v>11</v>
      </c>
      <c r="U22" s="3">
        <v>0</v>
      </c>
      <c r="V22" s="87">
        <f t="shared" si="7"/>
        <v>42</v>
      </c>
      <c r="W22" s="83">
        <v>0</v>
      </c>
      <c r="X22" s="83">
        <v>0</v>
      </c>
      <c r="Y22" s="85">
        <v>42</v>
      </c>
    </row>
    <row r="23" spans="1:25" s="86" customFormat="1" ht="15" customHeight="1">
      <c r="A23" s="79"/>
      <c r="B23" s="80"/>
      <c r="C23" s="81" t="s">
        <v>30</v>
      </c>
      <c r="D23" s="80"/>
      <c r="E23" s="82"/>
      <c r="F23" s="57">
        <f t="shared" si="2"/>
        <v>0</v>
      </c>
      <c r="G23" s="3">
        <f t="shared" si="3"/>
        <v>0</v>
      </c>
      <c r="H23" s="4">
        <f t="shared" si="3"/>
        <v>0</v>
      </c>
      <c r="I23" s="83">
        <v>0</v>
      </c>
      <c r="J23" s="3">
        <f t="shared" si="4"/>
        <v>0</v>
      </c>
      <c r="K23" s="3">
        <f t="shared" si="5"/>
        <v>0</v>
      </c>
      <c r="L23" s="3">
        <f t="shared" si="5"/>
        <v>0</v>
      </c>
      <c r="M23" s="3">
        <v>0</v>
      </c>
      <c r="N23" s="3">
        <v>0</v>
      </c>
      <c r="O23" s="3">
        <f t="shared" si="1"/>
        <v>0</v>
      </c>
      <c r="P23" s="3">
        <f t="shared" si="6"/>
        <v>0</v>
      </c>
      <c r="Q23" s="3">
        <f t="shared" si="6"/>
        <v>0</v>
      </c>
      <c r="R23" s="3">
        <v>0</v>
      </c>
      <c r="S23" s="3">
        <v>0</v>
      </c>
      <c r="T23" s="3">
        <v>0</v>
      </c>
      <c r="U23" s="3">
        <v>0</v>
      </c>
      <c r="V23" s="87">
        <f t="shared" si="7"/>
        <v>0</v>
      </c>
      <c r="W23" s="83">
        <v>0</v>
      </c>
      <c r="X23" s="83">
        <v>0</v>
      </c>
      <c r="Y23" s="85">
        <v>0</v>
      </c>
    </row>
    <row r="24" spans="1:25" s="86" customFormat="1" ht="15" customHeight="1">
      <c r="A24" s="79"/>
      <c r="B24" s="80"/>
      <c r="C24" s="81" t="s">
        <v>31</v>
      </c>
      <c r="D24" s="80"/>
      <c r="E24" s="82"/>
      <c r="F24" s="57">
        <f t="shared" si="2"/>
        <v>5</v>
      </c>
      <c r="G24" s="3">
        <f t="shared" si="3"/>
        <v>5</v>
      </c>
      <c r="H24" s="4">
        <f t="shared" si="3"/>
        <v>0</v>
      </c>
      <c r="I24" s="83">
        <v>0</v>
      </c>
      <c r="J24" s="3">
        <f t="shared" si="4"/>
        <v>0</v>
      </c>
      <c r="K24" s="3">
        <f t="shared" si="5"/>
        <v>0</v>
      </c>
      <c r="L24" s="3">
        <f t="shared" si="5"/>
        <v>0</v>
      </c>
      <c r="M24" s="3">
        <v>0</v>
      </c>
      <c r="N24" s="3">
        <v>0</v>
      </c>
      <c r="O24" s="3">
        <f t="shared" si="1"/>
        <v>5</v>
      </c>
      <c r="P24" s="3">
        <f t="shared" si="6"/>
        <v>5</v>
      </c>
      <c r="Q24" s="3">
        <f t="shared" si="6"/>
        <v>0</v>
      </c>
      <c r="R24" s="3">
        <v>0</v>
      </c>
      <c r="S24" s="3">
        <v>0</v>
      </c>
      <c r="T24" s="3">
        <v>5</v>
      </c>
      <c r="U24" s="3">
        <v>0</v>
      </c>
      <c r="V24" s="87">
        <f t="shared" si="7"/>
        <v>25</v>
      </c>
      <c r="W24" s="83">
        <v>0</v>
      </c>
      <c r="X24" s="83">
        <v>0</v>
      </c>
      <c r="Y24" s="85">
        <v>25</v>
      </c>
    </row>
    <row r="25" spans="1:25" s="86" customFormat="1" ht="15" customHeight="1">
      <c r="A25" s="79"/>
      <c r="B25" s="80"/>
      <c r="C25" s="81" t="s">
        <v>32</v>
      </c>
      <c r="D25" s="80"/>
      <c r="E25" s="82"/>
      <c r="F25" s="57">
        <f t="shared" si="2"/>
        <v>4</v>
      </c>
      <c r="G25" s="3">
        <f t="shared" si="3"/>
        <v>4</v>
      </c>
      <c r="H25" s="4">
        <f t="shared" si="3"/>
        <v>0</v>
      </c>
      <c r="I25" s="83">
        <v>0</v>
      </c>
      <c r="J25" s="3">
        <f t="shared" si="4"/>
        <v>0</v>
      </c>
      <c r="K25" s="3">
        <f t="shared" si="5"/>
        <v>0</v>
      </c>
      <c r="L25" s="3">
        <f t="shared" si="5"/>
        <v>0</v>
      </c>
      <c r="M25" s="3">
        <v>0</v>
      </c>
      <c r="N25" s="3">
        <v>0</v>
      </c>
      <c r="O25" s="3">
        <f t="shared" si="1"/>
        <v>4</v>
      </c>
      <c r="P25" s="3">
        <f t="shared" si="6"/>
        <v>4</v>
      </c>
      <c r="Q25" s="3">
        <f t="shared" si="6"/>
        <v>0</v>
      </c>
      <c r="R25" s="3">
        <v>1</v>
      </c>
      <c r="S25" s="3">
        <v>0</v>
      </c>
      <c r="T25" s="3">
        <v>3</v>
      </c>
      <c r="U25" s="3">
        <v>0</v>
      </c>
      <c r="V25" s="87">
        <f t="shared" si="7"/>
        <v>15</v>
      </c>
      <c r="W25" s="83">
        <v>0</v>
      </c>
      <c r="X25" s="83">
        <v>0</v>
      </c>
      <c r="Y25" s="85">
        <v>15</v>
      </c>
    </row>
    <row r="26" spans="1:25" s="86" customFormat="1" ht="15" customHeight="1">
      <c r="A26" s="79"/>
      <c r="B26" s="80"/>
      <c r="C26" s="81" t="s">
        <v>33</v>
      </c>
      <c r="D26" s="80"/>
      <c r="E26" s="82"/>
      <c r="F26" s="57">
        <f t="shared" si="2"/>
        <v>1</v>
      </c>
      <c r="G26" s="3">
        <f t="shared" si="3"/>
        <v>1</v>
      </c>
      <c r="H26" s="4">
        <f t="shared" si="3"/>
        <v>0</v>
      </c>
      <c r="I26" s="83">
        <v>0</v>
      </c>
      <c r="J26" s="3">
        <f t="shared" si="4"/>
        <v>0</v>
      </c>
      <c r="K26" s="3">
        <f t="shared" si="5"/>
        <v>0</v>
      </c>
      <c r="L26" s="3">
        <f t="shared" si="5"/>
        <v>0</v>
      </c>
      <c r="M26" s="3">
        <v>0</v>
      </c>
      <c r="N26" s="3">
        <v>0</v>
      </c>
      <c r="O26" s="3">
        <f t="shared" si="1"/>
        <v>1</v>
      </c>
      <c r="P26" s="3">
        <f t="shared" si="6"/>
        <v>1</v>
      </c>
      <c r="Q26" s="3">
        <f t="shared" si="6"/>
        <v>0</v>
      </c>
      <c r="R26" s="3">
        <v>0</v>
      </c>
      <c r="S26" s="3">
        <v>0</v>
      </c>
      <c r="T26" s="3">
        <v>1</v>
      </c>
      <c r="U26" s="3">
        <v>0</v>
      </c>
      <c r="V26" s="87">
        <f t="shared" si="7"/>
        <v>5</v>
      </c>
      <c r="W26" s="83">
        <v>0</v>
      </c>
      <c r="X26" s="83">
        <v>0</v>
      </c>
      <c r="Y26" s="85">
        <v>5</v>
      </c>
    </row>
    <row r="27" spans="1:25" s="86" customFormat="1" ht="15" customHeight="1">
      <c r="A27" s="79"/>
      <c r="B27" s="80"/>
      <c r="C27" s="81" t="s">
        <v>34</v>
      </c>
      <c r="D27" s="80"/>
      <c r="E27" s="82"/>
      <c r="F27" s="57">
        <f t="shared" si="2"/>
        <v>0</v>
      </c>
      <c r="G27" s="3">
        <f t="shared" si="3"/>
        <v>0</v>
      </c>
      <c r="H27" s="4">
        <f t="shared" si="3"/>
        <v>0</v>
      </c>
      <c r="I27" s="83">
        <v>0</v>
      </c>
      <c r="J27" s="3">
        <f t="shared" si="4"/>
        <v>0</v>
      </c>
      <c r="K27" s="3">
        <f t="shared" si="5"/>
        <v>0</v>
      </c>
      <c r="L27" s="3">
        <f t="shared" si="5"/>
        <v>0</v>
      </c>
      <c r="M27" s="3">
        <v>0</v>
      </c>
      <c r="N27" s="3">
        <v>0</v>
      </c>
      <c r="O27" s="3">
        <f t="shared" si="1"/>
        <v>0</v>
      </c>
      <c r="P27" s="3">
        <f t="shared" si="6"/>
        <v>0</v>
      </c>
      <c r="Q27" s="3">
        <f t="shared" si="6"/>
        <v>0</v>
      </c>
      <c r="R27" s="3">
        <v>0</v>
      </c>
      <c r="S27" s="3">
        <v>0</v>
      </c>
      <c r="T27" s="3">
        <v>0</v>
      </c>
      <c r="U27" s="3">
        <v>0</v>
      </c>
      <c r="V27" s="87">
        <f t="shared" si="7"/>
        <v>0</v>
      </c>
      <c r="W27" s="83">
        <v>0</v>
      </c>
      <c r="X27" s="83">
        <v>0</v>
      </c>
      <c r="Y27" s="85">
        <v>0</v>
      </c>
    </row>
    <row r="28" spans="1:25" s="86" customFormat="1" ht="15" customHeight="1">
      <c r="A28" s="79"/>
      <c r="B28" s="80"/>
      <c r="C28" s="81" t="s">
        <v>35</v>
      </c>
      <c r="D28" s="80"/>
      <c r="E28" s="82"/>
      <c r="F28" s="57">
        <f t="shared" si="2"/>
        <v>1</v>
      </c>
      <c r="G28" s="3">
        <f t="shared" si="3"/>
        <v>1</v>
      </c>
      <c r="H28" s="4">
        <f t="shared" si="3"/>
        <v>0</v>
      </c>
      <c r="I28" s="83">
        <v>0</v>
      </c>
      <c r="J28" s="3">
        <f t="shared" si="4"/>
        <v>0</v>
      </c>
      <c r="K28" s="3">
        <f t="shared" si="5"/>
        <v>0</v>
      </c>
      <c r="L28" s="3">
        <f t="shared" si="5"/>
        <v>0</v>
      </c>
      <c r="M28" s="3">
        <v>0</v>
      </c>
      <c r="N28" s="3">
        <v>0</v>
      </c>
      <c r="O28" s="3">
        <f t="shared" si="1"/>
        <v>1</v>
      </c>
      <c r="P28" s="3">
        <f t="shared" si="6"/>
        <v>1</v>
      </c>
      <c r="Q28" s="3">
        <f t="shared" si="6"/>
        <v>0</v>
      </c>
      <c r="R28" s="3">
        <v>0</v>
      </c>
      <c r="S28" s="3">
        <v>0</v>
      </c>
      <c r="T28" s="3">
        <v>1</v>
      </c>
      <c r="U28" s="3">
        <v>0</v>
      </c>
      <c r="V28" s="87">
        <f t="shared" si="7"/>
        <v>3</v>
      </c>
      <c r="W28" s="83">
        <v>0</v>
      </c>
      <c r="X28" s="83">
        <v>0</v>
      </c>
      <c r="Y28" s="85">
        <v>3</v>
      </c>
    </row>
    <row r="29" spans="1:25" s="86" customFormat="1" ht="15" customHeight="1">
      <c r="A29" s="79"/>
      <c r="B29" s="80"/>
      <c r="C29" s="81" t="s">
        <v>36</v>
      </c>
      <c r="D29" s="80"/>
      <c r="E29" s="82"/>
      <c r="F29" s="57">
        <f t="shared" si="2"/>
        <v>2</v>
      </c>
      <c r="G29" s="3">
        <f t="shared" si="3"/>
        <v>2</v>
      </c>
      <c r="H29" s="4">
        <f t="shared" si="3"/>
        <v>0</v>
      </c>
      <c r="I29" s="83">
        <v>0</v>
      </c>
      <c r="J29" s="3">
        <f t="shared" si="4"/>
        <v>0</v>
      </c>
      <c r="K29" s="3">
        <f t="shared" si="5"/>
        <v>0</v>
      </c>
      <c r="L29" s="3">
        <f t="shared" si="5"/>
        <v>0</v>
      </c>
      <c r="M29" s="3">
        <v>0</v>
      </c>
      <c r="N29" s="3">
        <v>0</v>
      </c>
      <c r="O29" s="3">
        <f t="shared" si="1"/>
        <v>2</v>
      </c>
      <c r="P29" s="3">
        <f t="shared" si="6"/>
        <v>2</v>
      </c>
      <c r="Q29" s="3">
        <f t="shared" si="6"/>
        <v>0</v>
      </c>
      <c r="R29" s="3">
        <v>0</v>
      </c>
      <c r="S29" s="3">
        <v>0</v>
      </c>
      <c r="T29" s="3">
        <v>2</v>
      </c>
      <c r="U29" s="3">
        <v>0</v>
      </c>
      <c r="V29" s="87">
        <f t="shared" si="7"/>
        <v>6</v>
      </c>
      <c r="W29" s="83">
        <v>0</v>
      </c>
      <c r="X29" s="83">
        <v>0</v>
      </c>
      <c r="Y29" s="85">
        <v>6</v>
      </c>
    </row>
    <row r="30" spans="1:25" s="86" customFormat="1" ht="15" customHeight="1">
      <c r="A30" s="79"/>
      <c r="B30" s="80"/>
      <c r="C30" s="81" t="s">
        <v>37</v>
      </c>
      <c r="D30" s="80"/>
      <c r="E30" s="82"/>
      <c r="F30" s="57">
        <f t="shared" si="2"/>
        <v>2</v>
      </c>
      <c r="G30" s="3">
        <f t="shared" si="3"/>
        <v>2</v>
      </c>
      <c r="H30" s="4">
        <f t="shared" si="3"/>
        <v>0</v>
      </c>
      <c r="I30" s="83">
        <v>0</v>
      </c>
      <c r="J30" s="3">
        <f t="shared" si="4"/>
        <v>0</v>
      </c>
      <c r="K30" s="3">
        <f t="shared" si="5"/>
        <v>0</v>
      </c>
      <c r="L30" s="3">
        <f t="shared" si="5"/>
        <v>0</v>
      </c>
      <c r="M30" s="3">
        <v>0</v>
      </c>
      <c r="N30" s="3">
        <v>0</v>
      </c>
      <c r="O30" s="3">
        <f t="shared" si="1"/>
        <v>2</v>
      </c>
      <c r="P30" s="3">
        <f t="shared" si="6"/>
        <v>2</v>
      </c>
      <c r="Q30" s="3">
        <f t="shared" si="6"/>
        <v>0</v>
      </c>
      <c r="R30" s="3">
        <v>0</v>
      </c>
      <c r="S30" s="3">
        <v>0</v>
      </c>
      <c r="T30" s="3">
        <v>2</v>
      </c>
      <c r="U30" s="3">
        <v>0</v>
      </c>
      <c r="V30" s="87">
        <f t="shared" si="7"/>
        <v>6</v>
      </c>
      <c r="W30" s="83">
        <v>0</v>
      </c>
      <c r="X30" s="83">
        <v>0</v>
      </c>
      <c r="Y30" s="85">
        <v>6</v>
      </c>
    </row>
    <row r="31" spans="1:25" s="86" customFormat="1" ht="7.5" customHeight="1">
      <c r="A31" s="88"/>
      <c r="B31" s="89"/>
      <c r="C31" s="89"/>
      <c r="D31" s="89"/>
      <c r="E31" s="90"/>
      <c r="F31" s="88"/>
      <c r="G31" s="89"/>
      <c r="H31" s="89"/>
      <c r="I31" s="89"/>
      <c r="J31" s="89"/>
      <c r="K31" s="89"/>
      <c r="L31" s="89"/>
      <c r="M31" s="5"/>
      <c r="N31" s="5"/>
      <c r="O31" s="5"/>
      <c r="P31" s="5"/>
      <c r="Q31" s="5"/>
      <c r="R31" s="5"/>
      <c r="S31" s="5"/>
      <c r="T31" s="5"/>
      <c r="U31" s="5"/>
      <c r="V31" s="91"/>
      <c r="W31" s="5"/>
      <c r="X31" s="5"/>
      <c r="Y31" s="92"/>
    </row>
    <row r="32" spans="13:25" s="86" customFormat="1" ht="18.75">
      <c r="M32" s="6"/>
      <c r="N32" s="6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</row>
    <row r="33" spans="13:25" s="86" customFormat="1" ht="18.75">
      <c r="M33" s="6"/>
      <c r="N33" s="6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</row>
    <row r="34" spans="13:25" s="86" customFormat="1" ht="18.75">
      <c r="M34" s="6"/>
      <c r="N34" s="6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</row>
    <row r="35" spans="13:25" s="86" customFormat="1" ht="18.75">
      <c r="M35" s="6"/>
      <c r="N35" s="6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</row>
    <row r="36" spans="13:25" s="86" customFormat="1" ht="18.75">
      <c r="M36" s="6"/>
      <c r="N36" s="6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</row>
    <row r="37" spans="13:25" s="86" customFormat="1" ht="18.75">
      <c r="M37" s="6"/>
      <c r="N37" s="6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</row>
    <row r="38" spans="13:25" s="86" customFormat="1" ht="18.75">
      <c r="M38" s="6"/>
      <c r="N38" s="6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</row>
    <row r="39" spans="13:25" s="86" customFormat="1" ht="18.75">
      <c r="M39" s="6"/>
      <c r="N39" s="6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</row>
    <row r="40" spans="13:25" s="86" customFormat="1" ht="18.75">
      <c r="M40" s="6"/>
      <c r="N40" s="6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</row>
    <row r="41" spans="13:25" s="86" customFormat="1" ht="18.75">
      <c r="M41" s="6"/>
      <c r="N41" s="6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</row>
    <row r="42" spans="13:25" s="86" customFormat="1" ht="18.75">
      <c r="M42" s="6"/>
      <c r="N42" s="6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</row>
    <row r="43" spans="13:25" s="86" customFormat="1" ht="18.75">
      <c r="M43" s="6"/>
      <c r="N43" s="6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</row>
    <row r="44" spans="13:25" s="86" customFormat="1" ht="18.75">
      <c r="M44" s="6"/>
      <c r="N44" s="6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</row>
    <row r="45" spans="13:25" s="86" customFormat="1" ht="18.75">
      <c r="M45" s="6"/>
      <c r="N45" s="6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</row>
    <row r="46" spans="13:25" s="86" customFormat="1" ht="18.75">
      <c r="M46" s="6"/>
      <c r="N46" s="6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</row>
    <row r="47" spans="13:25" s="86" customFormat="1" ht="18.75">
      <c r="M47" s="6"/>
      <c r="N47" s="6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</row>
    <row r="48" spans="13:25" s="86" customFormat="1" ht="18.75">
      <c r="M48" s="6"/>
      <c r="N48" s="6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</row>
    <row r="49" spans="13:25" s="86" customFormat="1" ht="18.75">
      <c r="M49" s="6"/>
      <c r="N49" s="6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</row>
    <row r="50" spans="13:25" s="86" customFormat="1" ht="18.75">
      <c r="M50" s="6"/>
      <c r="N50" s="6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</row>
    <row r="51" spans="13:25" s="86" customFormat="1" ht="18.75">
      <c r="M51" s="6"/>
      <c r="N51" s="6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</row>
    <row r="52" spans="13:25" s="86" customFormat="1" ht="18.75">
      <c r="M52" s="6"/>
      <c r="N52" s="6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</row>
    <row r="53" spans="13:25" s="86" customFormat="1" ht="18.75">
      <c r="M53" s="6"/>
      <c r="N53" s="6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</row>
    <row r="54" spans="13:25" s="86" customFormat="1" ht="18.75">
      <c r="M54" s="6"/>
      <c r="N54" s="6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</row>
    <row r="55" spans="13:25" s="86" customFormat="1" ht="18.75">
      <c r="M55" s="6"/>
      <c r="N55" s="6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</row>
    <row r="56" spans="13:25" s="86" customFormat="1" ht="18.75">
      <c r="M56" s="6"/>
      <c r="N56" s="6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</row>
    <row r="57" spans="13:25" s="86" customFormat="1" ht="18.75">
      <c r="M57" s="6"/>
      <c r="N57" s="6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</row>
    <row r="58" spans="13:25" s="86" customFormat="1" ht="18.75">
      <c r="M58" s="6"/>
      <c r="N58" s="6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</row>
    <row r="59" spans="13:25" s="86" customFormat="1" ht="18.75">
      <c r="M59" s="6"/>
      <c r="N59" s="6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</row>
    <row r="60" spans="13:25" s="86" customFormat="1" ht="18.75">
      <c r="M60" s="6"/>
      <c r="N60" s="6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</row>
    <row r="61" spans="13:25" s="86" customFormat="1" ht="18.75">
      <c r="M61" s="6"/>
      <c r="N61" s="6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</row>
    <row r="62" spans="13:25" s="86" customFormat="1" ht="18.75">
      <c r="M62" s="6"/>
      <c r="N62" s="6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</row>
    <row r="63" spans="13:25" s="86" customFormat="1" ht="18.75">
      <c r="M63" s="6"/>
      <c r="N63" s="6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</row>
    <row r="64" spans="13:25" s="86" customFormat="1" ht="18.75">
      <c r="M64" s="6"/>
      <c r="N64" s="6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</row>
    <row r="65" spans="13:25" s="86" customFormat="1" ht="18.75">
      <c r="M65" s="6"/>
      <c r="N65" s="6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</row>
    <row r="66" spans="13:25" s="86" customFormat="1" ht="18.75">
      <c r="M66" s="6"/>
      <c r="N66" s="6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</row>
    <row r="67" spans="13:25" s="86" customFormat="1" ht="18.75">
      <c r="M67" s="6"/>
      <c r="N67" s="6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</row>
    <row r="68" spans="13:25" s="86" customFormat="1" ht="18.75">
      <c r="M68" s="6"/>
      <c r="N68" s="6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</row>
    <row r="69" spans="13:25" s="86" customFormat="1" ht="18.75">
      <c r="M69" s="6"/>
      <c r="N69" s="6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</row>
    <row r="70" spans="13:25" s="86" customFormat="1" ht="18.75">
      <c r="M70" s="6"/>
      <c r="N70" s="6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</row>
    <row r="71" spans="13:25" s="86" customFormat="1" ht="18.75">
      <c r="M71" s="6"/>
      <c r="N71" s="6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</row>
    <row r="72" spans="13:25" s="86" customFormat="1" ht="18.75">
      <c r="M72" s="6"/>
      <c r="N72" s="6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</row>
    <row r="73" spans="13:25" s="86" customFormat="1" ht="18.75">
      <c r="M73" s="6"/>
      <c r="N73" s="6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</row>
    <row r="74" spans="13:25" s="86" customFormat="1" ht="18.75">
      <c r="M74" s="6"/>
      <c r="N74" s="6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</row>
    <row r="75" spans="13:25" s="86" customFormat="1" ht="18.75">
      <c r="M75" s="6"/>
      <c r="N75" s="6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</row>
    <row r="76" spans="13:25" s="86" customFormat="1" ht="18.75">
      <c r="M76" s="6"/>
      <c r="N76" s="6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</row>
    <row r="77" spans="13:25" s="86" customFormat="1" ht="18.75">
      <c r="M77" s="6"/>
      <c r="N77" s="6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</row>
    <row r="78" spans="13:25" s="86" customFormat="1" ht="18.75">
      <c r="M78" s="6"/>
      <c r="N78" s="6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</row>
    <row r="79" spans="13:25" s="86" customFormat="1" ht="18.75">
      <c r="M79" s="6"/>
      <c r="N79" s="6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</row>
    <row r="80" spans="13:25" s="86" customFormat="1" ht="18.75">
      <c r="M80" s="6"/>
      <c r="N80" s="6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</row>
    <row r="81" spans="13:25" s="86" customFormat="1" ht="18.75">
      <c r="M81" s="6"/>
      <c r="N81" s="6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</row>
    <row r="82" spans="13:25" s="86" customFormat="1" ht="18.75">
      <c r="M82" s="6"/>
      <c r="N82" s="6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</row>
    <row r="83" spans="13:25" s="86" customFormat="1" ht="18.75">
      <c r="M83" s="6"/>
      <c r="N83" s="6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</row>
    <row r="84" spans="13:25" s="86" customFormat="1" ht="18.75">
      <c r="M84" s="6"/>
      <c r="N84" s="6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</row>
    <row r="85" spans="13:25" s="86" customFormat="1" ht="18.75">
      <c r="M85" s="6"/>
      <c r="N85" s="6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</row>
    <row r="86" spans="13:25" s="86" customFormat="1" ht="18.75">
      <c r="M86" s="6"/>
      <c r="N86" s="6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</row>
    <row r="87" spans="13:25" s="86" customFormat="1" ht="18.75">
      <c r="M87" s="6"/>
      <c r="N87" s="6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</row>
    <row r="88" spans="13:25" s="86" customFormat="1" ht="18.75">
      <c r="M88" s="6"/>
      <c r="N88" s="6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</row>
    <row r="89" spans="13:25" s="86" customFormat="1" ht="18.75">
      <c r="M89" s="6"/>
      <c r="N89" s="6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</row>
    <row r="90" spans="13:25" s="86" customFormat="1" ht="18.75">
      <c r="M90" s="6"/>
      <c r="N90" s="6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</row>
    <row r="91" spans="13:25" s="86" customFormat="1" ht="18.75">
      <c r="M91" s="6"/>
      <c r="N91" s="6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</row>
    <row r="92" spans="13:25" s="86" customFormat="1" ht="18.75">
      <c r="M92" s="6"/>
      <c r="N92" s="6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</row>
    <row r="93" spans="13:25" s="86" customFormat="1" ht="18.75">
      <c r="M93" s="6"/>
      <c r="N93" s="6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</row>
    <row r="94" spans="13:25" s="86" customFormat="1" ht="18.75">
      <c r="M94" s="6"/>
      <c r="N94" s="6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</row>
    <row r="95" spans="13:25" s="86" customFormat="1" ht="18.75">
      <c r="M95" s="6"/>
      <c r="N95" s="6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</row>
    <row r="96" spans="13:25" s="86" customFormat="1" ht="18.75">
      <c r="M96" s="6"/>
      <c r="N96" s="6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</row>
    <row r="97" spans="13:25" s="86" customFormat="1" ht="18.75">
      <c r="M97" s="6"/>
      <c r="N97" s="6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</row>
    <row r="98" spans="13:25" s="86" customFormat="1" ht="18.75">
      <c r="M98" s="6"/>
      <c r="N98" s="6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</row>
    <row r="99" spans="13:25" s="86" customFormat="1" ht="18.75">
      <c r="M99" s="6"/>
      <c r="N99" s="6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</row>
    <row r="100" spans="13:25" s="86" customFormat="1" ht="18.75">
      <c r="M100" s="6"/>
      <c r="N100" s="6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</row>
    <row r="101" spans="13:25" s="86" customFormat="1" ht="18.75">
      <c r="M101" s="6"/>
      <c r="N101" s="6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</row>
    <row r="102" spans="13:25" s="86" customFormat="1" ht="18.75">
      <c r="M102" s="6"/>
      <c r="N102" s="6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</row>
    <row r="103" spans="13:25" s="86" customFormat="1" ht="18.75">
      <c r="M103" s="6"/>
      <c r="N103" s="6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</row>
    <row r="104" spans="13:25" s="86" customFormat="1" ht="18.75">
      <c r="M104" s="6"/>
      <c r="N104" s="6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</row>
    <row r="105" spans="13:25" s="86" customFormat="1" ht="18.75">
      <c r="M105" s="6"/>
      <c r="N105" s="6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</row>
    <row r="106" spans="13:25" s="86" customFormat="1" ht="18.75">
      <c r="M106" s="6"/>
      <c r="N106" s="6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</row>
    <row r="107" spans="13:25" s="86" customFormat="1" ht="18.75">
      <c r="M107" s="6"/>
      <c r="N107" s="6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</row>
    <row r="108" spans="13:25" s="86" customFormat="1" ht="18.75">
      <c r="M108" s="6"/>
      <c r="N108" s="6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</row>
    <row r="109" spans="13:25" s="86" customFormat="1" ht="18.75">
      <c r="M109" s="6"/>
      <c r="N109" s="6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</row>
    <row r="110" spans="13:25" s="86" customFormat="1" ht="18.75">
      <c r="M110" s="6"/>
      <c r="N110" s="6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</row>
    <row r="111" spans="13:25" s="86" customFormat="1" ht="18.75">
      <c r="M111" s="6"/>
      <c r="N111" s="6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</row>
    <row r="112" spans="13:25" s="86" customFormat="1" ht="18.75">
      <c r="M112" s="6"/>
      <c r="N112" s="6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</row>
    <row r="113" spans="13:25" s="86" customFormat="1" ht="18.75">
      <c r="M113" s="6"/>
      <c r="N113" s="6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</row>
    <row r="114" spans="13:25" s="86" customFormat="1" ht="18.75">
      <c r="M114" s="6"/>
      <c r="N114" s="6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</row>
    <row r="115" spans="13:25" s="86" customFormat="1" ht="18.75">
      <c r="M115" s="6"/>
      <c r="N115" s="6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</row>
    <row r="116" spans="13:25" s="86" customFormat="1" ht="18.75">
      <c r="M116" s="6"/>
      <c r="N116" s="6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</row>
    <row r="117" spans="13:25" s="86" customFormat="1" ht="18.75">
      <c r="M117" s="6"/>
      <c r="N117" s="6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</row>
    <row r="118" spans="13:25" s="86" customFormat="1" ht="18.75">
      <c r="M118" s="6"/>
      <c r="N118" s="6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</row>
    <row r="119" spans="13:25" s="86" customFormat="1" ht="18.75">
      <c r="M119" s="6"/>
      <c r="N119" s="6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</row>
    <row r="120" spans="13:25" s="86" customFormat="1" ht="18.75">
      <c r="M120" s="6"/>
      <c r="N120" s="6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</row>
    <row r="121" spans="13:25" s="86" customFormat="1" ht="18.75">
      <c r="M121" s="6"/>
      <c r="N121" s="6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</row>
    <row r="122" spans="13:25" s="86" customFormat="1" ht="18.75">
      <c r="M122" s="6"/>
      <c r="N122" s="6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</row>
    <row r="123" spans="13:25" s="86" customFormat="1" ht="18.75">
      <c r="M123" s="6"/>
      <c r="N123" s="6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</row>
    <row r="124" spans="13:25" s="86" customFormat="1" ht="18.75">
      <c r="M124" s="6"/>
      <c r="N124" s="6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</row>
    <row r="125" spans="13:25" s="86" customFormat="1" ht="18.75">
      <c r="M125" s="6"/>
      <c r="N125" s="6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</row>
    <row r="126" spans="13:25" s="86" customFormat="1" ht="18.75">
      <c r="M126" s="6"/>
      <c r="N126" s="6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</row>
    <row r="127" spans="13:25" s="86" customFormat="1" ht="18.75">
      <c r="M127" s="6"/>
      <c r="N127" s="6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</row>
    <row r="128" spans="13:25" s="86" customFormat="1" ht="18.75">
      <c r="M128" s="6"/>
      <c r="N128" s="6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</row>
    <row r="129" spans="13:25" s="86" customFormat="1" ht="18.75">
      <c r="M129" s="6"/>
      <c r="N129" s="6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</row>
    <row r="130" spans="13:25" s="86" customFormat="1" ht="18.75">
      <c r="M130" s="6"/>
      <c r="N130" s="6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</row>
    <row r="131" spans="13:25" s="86" customFormat="1" ht="18.75">
      <c r="M131" s="6"/>
      <c r="N131" s="6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</row>
    <row r="132" spans="13:25" s="86" customFormat="1" ht="18.75">
      <c r="M132" s="6"/>
      <c r="N132" s="6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</row>
    <row r="133" spans="13:25" s="86" customFormat="1" ht="18.75">
      <c r="M133" s="6"/>
      <c r="N133" s="6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</row>
    <row r="134" spans="13:25" s="86" customFormat="1" ht="18.75">
      <c r="M134" s="6"/>
      <c r="N134" s="6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</row>
    <row r="135" spans="13:25" s="86" customFormat="1" ht="18.75">
      <c r="M135" s="6"/>
      <c r="N135" s="6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</row>
    <row r="136" spans="13:25" s="86" customFormat="1" ht="18.75">
      <c r="M136" s="6"/>
      <c r="N136" s="6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</row>
    <row r="137" spans="13:25" s="86" customFormat="1" ht="18.75">
      <c r="M137" s="6"/>
      <c r="N137" s="6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</row>
    <row r="138" spans="13:25" s="86" customFormat="1" ht="18.75">
      <c r="M138" s="6"/>
      <c r="N138" s="6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</row>
    <row r="139" spans="13:25" s="86" customFormat="1" ht="18.75">
      <c r="M139" s="6"/>
      <c r="N139" s="6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</row>
    <row r="140" spans="13:25" s="86" customFormat="1" ht="18.75">
      <c r="M140" s="6"/>
      <c r="N140" s="6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</row>
    <row r="141" spans="13:25" s="86" customFormat="1" ht="18.75">
      <c r="M141" s="6"/>
      <c r="N141" s="6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</row>
    <row r="142" spans="13:25" s="86" customFormat="1" ht="18.75">
      <c r="M142" s="6"/>
      <c r="N142" s="6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</row>
    <row r="143" spans="13:25" s="86" customFormat="1" ht="18.75">
      <c r="M143" s="6"/>
      <c r="N143" s="6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</row>
    <row r="144" spans="13:25" s="86" customFormat="1" ht="18.75">
      <c r="M144" s="6"/>
      <c r="N144" s="6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</row>
    <row r="145" spans="13:25" s="86" customFormat="1" ht="18.75">
      <c r="M145" s="6"/>
      <c r="N145" s="6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</row>
    <row r="146" spans="13:25" s="86" customFormat="1" ht="18.75">
      <c r="M146" s="6"/>
      <c r="N146" s="6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</row>
    <row r="147" spans="13:25" s="86" customFormat="1" ht="18.75">
      <c r="M147" s="6"/>
      <c r="N147" s="6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</row>
    <row r="148" spans="13:25" s="86" customFormat="1" ht="18.75">
      <c r="M148" s="6"/>
      <c r="N148" s="6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</row>
    <row r="149" spans="13:25" s="86" customFormat="1" ht="18.75">
      <c r="M149" s="6"/>
      <c r="N149" s="6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</row>
    <row r="150" spans="13:25" s="86" customFormat="1" ht="18.75">
      <c r="M150" s="6"/>
      <c r="N150" s="6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</row>
    <row r="151" spans="13:25" s="86" customFormat="1" ht="18.75">
      <c r="M151" s="6"/>
      <c r="N151" s="6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</row>
    <row r="152" spans="13:25" s="86" customFormat="1" ht="18.75">
      <c r="M152" s="6"/>
      <c r="N152" s="6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</row>
    <row r="153" spans="13:25" s="86" customFormat="1" ht="18.75">
      <c r="M153" s="6"/>
      <c r="N153" s="6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</row>
    <row r="154" spans="13:25" s="86" customFormat="1" ht="18.75">
      <c r="M154" s="6"/>
      <c r="N154" s="6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</row>
    <row r="155" spans="13:25" s="86" customFormat="1" ht="18.75">
      <c r="M155" s="6"/>
      <c r="N155" s="6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</row>
    <row r="156" spans="13:25" s="86" customFormat="1" ht="18.75">
      <c r="M156" s="6"/>
      <c r="N156" s="6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</row>
    <row r="157" spans="13:25" s="86" customFormat="1" ht="18.75">
      <c r="M157" s="6"/>
      <c r="N157" s="6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</row>
    <row r="158" spans="13:25" s="86" customFormat="1" ht="18.75">
      <c r="M158" s="6"/>
      <c r="N158" s="6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</row>
    <row r="159" spans="13:25" s="86" customFormat="1" ht="18.75">
      <c r="M159" s="6"/>
      <c r="N159" s="6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</row>
    <row r="160" spans="13:25" s="86" customFormat="1" ht="18.75">
      <c r="M160" s="6"/>
      <c r="N160" s="6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</row>
    <row r="161" spans="13:25" s="86" customFormat="1" ht="18.75">
      <c r="M161" s="6"/>
      <c r="N161" s="6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</row>
    <row r="162" spans="13:25" s="86" customFormat="1" ht="18.75">
      <c r="M162" s="6"/>
      <c r="N162" s="6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</row>
    <row r="163" spans="13:25" s="86" customFormat="1" ht="18.75">
      <c r="M163" s="6"/>
      <c r="N163" s="6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</row>
    <row r="164" spans="13:25" s="86" customFormat="1" ht="18.75">
      <c r="M164" s="6"/>
      <c r="N164" s="6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</row>
    <row r="165" spans="13:25" s="86" customFormat="1" ht="18.75">
      <c r="M165" s="6"/>
      <c r="N165" s="6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</row>
    <row r="166" spans="13:25" s="86" customFormat="1" ht="18.75">
      <c r="M166" s="6"/>
      <c r="N166" s="6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</row>
    <row r="167" spans="13:25" s="86" customFormat="1" ht="18.75">
      <c r="M167" s="6"/>
      <c r="N167" s="6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</row>
    <row r="168" spans="13:25" s="86" customFormat="1" ht="18.75">
      <c r="M168" s="6"/>
      <c r="N168" s="6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</row>
    <row r="169" spans="13:25" s="86" customFormat="1" ht="18.75">
      <c r="M169" s="6"/>
      <c r="N169" s="6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</row>
    <row r="170" spans="13:25" s="86" customFormat="1" ht="18.75">
      <c r="M170" s="6"/>
      <c r="N170" s="6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</row>
    <row r="171" spans="13:25" s="86" customFormat="1" ht="18.75">
      <c r="M171" s="6"/>
      <c r="N171" s="6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</row>
    <row r="172" spans="13:25" s="86" customFormat="1" ht="18.75">
      <c r="M172" s="6"/>
      <c r="N172" s="6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</row>
    <row r="173" spans="13:25" s="86" customFormat="1" ht="18.75">
      <c r="M173" s="6"/>
      <c r="N173" s="6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</row>
    <row r="174" spans="13:25" s="86" customFormat="1" ht="18.75">
      <c r="M174" s="6"/>
      <c r="N174" s="6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</row>
    <row r="175" spans="13:25" s="86" customFormat="1" ht="18.75">
      <c r="M175" s="6"/>
      <c r="N175" s="6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3"/>
    </row>
    <row r="176" spans="13:25" s="86" customFormat="1" ht="18.75">
      <c r="M176" s="6"/>
      <c r="N176" s="6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</row>
    <row r="177" spans="13:25" s="86" customFormat="1" ht="18.75">
      <c r="M177" s="6"/>
      <c r="N177" s="6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</row>
    <row r="178" spans="13:25" s="86" customFormat="1" ht="18.75">
      <c r="M178" s="6"/>
      <c r="N178" s="6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</row>
    <row r="179" spans="13:25" s="86" customFormat="1" ht="18.75">
      <c r="M179" s="6"/>
      <c r="N179" s="6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</row>
    <row r="180" spans="13:25" s="86" customFormat="1" ht="18.75">
      <c r="M180" s="6"/>
      <c r="N180" s="6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</row>
    <row r="181" spans="13:25" s="86" customFormat="1" ht="18.75">
      <c r="M181" s="6"/>
      <c r="N181" s="6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</row>
    <row r="182" spans="13:25" s="86" customFormat="1" ht="18.75">
      <c r="M182" s="6"/>
      <c r="N182" s="6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</row>
    <row r="183" spans="13:25" s="86" customFormat="1" ht="18.75">
      <c r="M183" s="6"/>
      <c r="N183" s="6"/>
      <c r="O183" s="93"/>
      <c r="P183" s="93"/>
      <c r="Q183" s="93"/>
      <c r="R183" s="93"/>
      <c r="S183" s="93"/>
      <c r="T183" s="93"/>
      <c r="U183" s="93"/>
      <c r="V183" s="93"/>
      <c r="W183" s="93"/>
      <c r="X183" s="93"/>
      <c r="Y183" s="93"/>
    </row>
    <row r="184" spans="13:25" s="86" customFormat="1" ht="18.75">
      <c r="M184" s="6"/>
      <c r="N184" s="6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</row>
    <row r="185" spans="13:25" s="86" customFormat="1" ht="18.75">
      <c r="M185" s="6"/>
      <c r="N185" s="6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</row>
    <row r="186" spans="13:25" s="86" customFormat="1" ht="18.75">
      <c r="M186" s="6"/>
      <c r="N186" s="6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</row>
    <row r="187" spans="13:25" s="86" customFormat="1" ht="18.75">
      <c r="M187" s="6"/>
      <c r="N187" s="6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</row>
    <row r="188" spans="13:25" s="86" customFormat="1" ht="18.75">
      <c r="M188" s="6"/>
      <c r="N188" s="6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</row>
    <row r="189" spans="13:25" s="86" customFormat="1" ht="18.75">
      <c r="M189" s="6"/>
      <c r="N189" s="6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</row>
    <row r="190" spans="13:25" s="86" customFormat="1" ht="18.75">
      <c r="M190" s="6"/>
      <c r="N190" s="6"/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3"/>
    </row>
    <row r="191" spans="13:25" s="86" customFormat="1" ht="18.75">
      <c r="M191" s="6"/>
      <c r="N191" s="6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3"/>
    </row>
    <row r="192" spans="13:25" s="86" customFormat="1" ht="18.75">
      <c r="M192" s="6"/>
      <c r="N192" s="6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</row>
    <row r="193" spans="13:25" s="86" customFormat="1" ht="18.75">
      <c r="M193" s="6"/>
      <c r="N193" s="6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</row>
    <row r="194" spans="13:25" s="86" customFormat="1" ht="18.75">
      <c r="M194" s="6"/>
      <c r="N194" s="6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</row>
    <row r="195" spans="13:25" s="86" customFormat="1" ht="18.75">
      <c r="M195" s="6"/>
      <c r="N195" s="6"/>
      <c r="O195" s="93"/>
      <c r="P195" s="93"/>
      <c r="Q195" s="93"/>
      <c r="R195" s="93"/>
      <c r="S195" s="93"/>
      <c r="T195" s="93"/>
      <c r="U195" s="93"/>
      <c r="V195" s="93"/>
      <c r="W195" s="93"/>
      <c r="X195" s="93"/>
      <c r="Y195" s="93"/>
    </row>
    <row r="196" spans="13:25" s="86" customFormat="1" ht="18.75">
      <c r="M196" s="6"/>
      <c r="N196" s="6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3"/>
    </row>
    <row r="197" spans="13:25" s="86" customFormat="1" ht="18.75">
      <c r="M197" s="6"/>
      <c r="N197" s="6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</row>
    <row r="198" spans="13:25" s="86" customFormat="1" ht="18.75">
      <c r="M198" s="6"/>
      <c r="N198" s="6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93"/>
    </row>
    <row r="199" spans="13:25" s="86" customFormat="1" ht="18.75">
      <c r="M199" s="6"/>
      <c r="N199" s="6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93"/>
    </row>
    <row r="200" spans="13:25" ht="18.75">
      <c r="M200" s="6"/>
      <c r="N200" s="6"/>
      <c r="O200" s="93"/>
      <c r="P200" s="93"/>
      <c r="Q200" s="93"/>
      <c r="R200" s="93"/>
      <c r="S200" s="93"/>
      <c r="T200" s="93"/>
      <c r="U200" s="93"/>
      <c r="V200" s="93"/>
      <c r="W200" s="93"/>
      <c r="X200" s="93"/>
      <c r="Y200" s="93"/>
    </row>
    <row r="201" spans="13:25" ht="18.75">
      <c r="M201" s="6"/>
      <c r="N201" s="6"/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</row>
    <row r="202" spans="13:25" ht="18.75">
      <c r="M202" s="6"/>
      <c r="N202" s="6"/>
      <c r="O202" s="93"/>
      <c r="P202" s="93"/>
      <c r="Q202" s="93"/>
      <c r="R202" s="93"/>
      <c r="S202" s="93"/>
      <c r="T202" s="93"/>
      <c r="U202" s="93"/>
      <c r="V202" s="93"/>
      <c r="W202" s="93"/>
      <c r="X202" s="93"/>
      <c r="Y202" s="93"/>
    </row>
    <row r="203" spans="13:25" ht="18.75">
      <c r="M203" s="6"/>
      <c r="N203" s="6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</row>
    <row r="204" spans="13:25" ht="18.75">
      <c r="M204" s="6"/>
      <c r="N204" s="6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</row>
    <row r="205" spans="13:25" ht="18.75">
      <c r="M205" s="6"/>
      <c r="N205" s="6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</row>
    <row r="206" spans="13:25" ht="18.75">
      <c r="M206" s="6"/>
      <c r="N206" s="6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3"/>
    </row>
    <row r="207" spans="13:25" ht="18.75">
      <c r="M207" s="6"/>
      <c r="N207" s="6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</row>
    <row r="208" spans="13:25" ht="18.75">
      <c r="M208" s="6"/>
      <c r="N208" s="6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</row>
    <row r="209" spans="13:25" ht="18.75">
      <c r="M209" s="6"/>
      <c r="N209" s="6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</row>
    <row r="210" spans="13:25" ht="18.75">
      <c r="M210" s="6"/>
      <c r="N210" s="6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</row>
    <row r="211" spans="13:25" ht="18.75">
      <c r="M211" s="6"/>
      <c r="N211" s="6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</row>
    <row r="212" spans="13:25" ht="18.75">
      <c r="M212" s="6"/>
      <c r="N212" s="6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</row>
    <row r="213" spans="13:25" ht="18.75">
      <c r="M213" s="6"/>
      <c r="N213" s="6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</row>
    <row r="214" spans="13:25" ht="18.75">
      <c r="M214" s="6"/>
      <c r="N214" s="6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</row>
    <row r="215" spans="13:25" ht="18.75">
      <c r="M215" s="6"/>
      <c r="N215" s="6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</row>
    <row r="216" spans="13:25" ht="18.75">
      <c r="M216" s="6"/>
      <c r="N216" s="6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</row>
    <row r="217" spans="13:25" ht="18.75">
      <c r="M217" s="6"/>
      <c r="N217" s="6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</row>
    <row r="218" spans="13:25" ht="18.75">
      <c r="M218" s="6"/>
      <c r="N218" s="6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</row>
    <row r="219" spans="13:25" ht="18.75">
      <c r="M219" s="6"/>
      <c r="N219" s="6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</row>
    <row r="220" spans="13:25" ht="18.75">
      <c r="M220" s="6"/>
      <c r="N220" s="6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</row>
    <row r="221" spans="13:25" ht="18.75">
      <c r="M221" s="6"/>
      <c r="N221" s="6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</row>
    <row r="222" spans="13:25" ht="18.75">
      <c r="M222" s="6"/>
      <c r="N222" s="6"/>
      <c r="O222" s="93"/>
      <c r="P222" s="93"/>
      <c r="Q222" s="93"/>
      <c r="R222" s="93"/>
      <c r="S222" s="93"/>
      <c r="T222" s="93"/>
      <c r="U222" s="93"/>
      <c r="V222" s="93"/>
      <c r="W222" s="93"/>
      <c r="X222" s="93"/>
      <c r="Y222" s="93"/>
    </row>
    <row r="223" spans="13:25" ht="18.75">
      <c r="M223" s="6"/>
      <c r="N223" s="6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</row>
    <row r="224" spans="13:25" ht="18.75">
      <c r="M224" s="6"/>
      <c r="N224" s="6"/>
      <c r="O224" s="93"/>
      <c r="P224" s="93"/>
      <c r="Q224" s="93"/>
      <c r="R224" s="93"/>
      <c r="S224" s="93"/>
      <c r="T224" s="93"/>
      <c r="U224" s="93"/>
      <c r="V224" s="93"/>
      <c r="W224" s="93"/>
      <c r="X224" s="93"/>
      <c r="Y224" s="93"/>
    </row>
    <row r="225" spans="13:25" ht="18.75">
      <c r="M225" s="6"/>
      <c r="N225" s="6"/>
      <c r="O225" s="93"/>
      <c r="P225" s="93"/>
      <c r="Q225" s="93"/>
      <c r="R225" s="93"/>
      <c r="S225" s="93"/>
      <c r="T225" s="93"/>
      <c r="U225" s="93"/>
      <c r="V225" s="93"/>
      <c r="W225" s="93"/>
      <c r="X225" s="93"/>
      <c r="Y225" s="93"/>
    </row>
    <row r="226" spans="13:25" ht="18.75">
      <c r="M226" s="6"/>
      <c r="N226" s="6"/>
      <c r="O226" s="93"/>
      <c r="P226" s="93"/>
      <c r="Q226" s="93"/>
      <c r="R226" s="93"/>
      <c r="S226" s="93"/>
      <c r="T226" s="93"/>
      <c r="U226" s="93"/>
      <c r="V226" s="93"/>
      <c r="W226" s="93"/>
      <c r="X226" s="93"/>
      <c r="Y226" s="93"/>
    </row>
    <row r="227" spans="13:25" ht="18.75">
      <c r="M227" s="6"/>
      <c r="N227" s="6"/>
      <c r="O227" s="93"/>
      <c r="P227" s="93"/>
      <c r="Q227" s="93"/>
      <c r="R227" s="93"/>
      <c r="S227" s="93"/>
      <c r="T227" s="93"/>
      <c r="U227" s="93"/>
      <c r="V227" s="93"/>
      <c r="W227" s="93"/>
      <c r="X227" s="93"/>
      <c r="Y227" s="93"/>
    </row>
    <row r="228" spans="13:21" ht="18.75">
      <c r="M228" s="6"/>
      <c r="N228" s="6"/>
      <c r="O228" s="93"/>
      <c r="P228" s="93"/>
      <c r="Q228" s="93"/>
      <c r="R228" s="93"/>
      <c r="S228" s="93"/>
      <c r="T228" s="93"/>
      <c r="U228" s="93"/>
    </row>
    <row r="229" spans="13:21" ht="18.75">
      <c r="M229" s="6"/>
      <c r="N229" s="6"/>
      <c r="O229" s="93"/>
      <c r="P229" s="93"/>
      <c r="Q229" s="93"/>
      <c r="R229" s="93"/>
      <c r="S229" s="93"/>
      <c r="T229" s="93"/>
      <c r="U229" s="93"/>
    </row>
    <row r="230" spans="13:21" ht="18.75">
      <c r="M230" s="6"/>
      <c r="N230" s="6"/>
      <c r="O230" s="93"/>
      <c r="P230" s="93"/>
      <c r="Q230" s="93"/>
      <c r="R230" s="93"/>
      <c r="S230" s="93"/>
      <c r="T230" s="93"/>
      <c r="U230" s="93"/>
    </row>
    <row r="231" spans="13:21" ht="18.75">
      <c r="M231" s="6"/>
      <c r="N231" s="6"/>
      <c r="O231" s="93"/>
      <c r="P231" s="93"/>
      <c r="Q231" s="93"/>
      <c r="R231" s="93"/>
      <c r="S231" s="93"/>
      <c r="T231" s="93"/>
      <c r="U231" s="93"/>
    </row>
  </sheetData>
  <sheetProtection/>
  <mergeCells count="19">
    <mergeCell ref="C1:Y1"/>
    <mergeCell ref="C3:C6"/>
    <mergeCell ref="F3:U3"/>
    <mergeCell ref="V3:Y3"/>
    <mergeCell ref="F4:H5"/>
    <mergeCell ref="I4:I5"/>
    <mergeCell ref="J4:N4"/>
    <mergeCell ref="O4:U4"/>
    <mergeCell ref="V4:V6"/>
    <mergeCell ref="B8:D8"/>
    <mergeCell ref="B10:D10"/>
    <mergeCell ref="W4:W6"/>
    <mergeCell ref="X4:X6"/>
    <mergeCell ref="Y4:Y6"/>
    <mergeCell ref="J5:L5"/>
    <mergeCell ref="M5:N5"/>
    <mergeCell ref="O5:Q5"/>
    <mergeCell ref="R5:S5"/>
    <mergeCell ref="T5:U5"/>
  </mergeCells>
  <printOptions verticalCentered="1"/>
  <pageMargins left="0.5905511811023623" right="0.5905511811023623" top="0.7480314960629921" bottom="0.5511811023622047" header="0.31496062992125984" footer="0.31496062992125984"/>
  <pageSetup blackAndWhite="1"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00"/>
  <sheetViews>
    <sheetView tabSelected="1" view="pageBreakPreview" zoomScale="106" zoomScaleSheetLayoutView="106" zoomScalePageLayoutView="0" workbookViewId="0" topLeftCell="A1">
      <pane xSplit="5" ySplit="8" topLeftCell="J30" activePane="bottomRight" state="frozen"/>
      <selection pane="topLeft" activeCell="AB9" sqref="AB9"/>
      <selection pane="topRight" activeCell="AB9" sqref="AB9"/>
      <selection pane="bottomLeft" activeCell="AB9" sqref="AB9"/>
      <selection pane="bottomRight" activeCell="A1" sqref="A1:IV16384"/>
    </sheetView>
  </sheetViews>
  <sheetFormatPr defaultColWidth="9.140625" defaultRowHeight="15"/>
  <cols>
    <col min="1" max="1" width="2.140625" style="0" customWidth="1"/>
    <col min="2" max="2" width="1.57421875" style="0" customWidth="1"/>
    <col min="3" max="3" width="0.71875" style="268" customWidth="1"/>
    <col min="4" max="4" width="0.9921875" style="268" customWidth="1"/>
    <col min="5" max="5" width="8.57421875" style="268" customWidth="1"/>
    <col min="6" max="6" width="0.9921875" style="268" customWidth="1"/>
    <col min="7" max="7" width="0.71875" style="268" customWidth="1"/>
    <col min="8" max="8" width="6.140625" style="268" customWidth="1"/>
    <col min="9" max="10" width="5.421875" style="268" customWidth="1"/>
    <col min="11" max="13" width="4.57421875" style="268" customWidth="1"/>
    <col min="14" max="15" width="5.421875" style="268" customWidth="1"/>
    <col min="16" max="16" width="5.00390625" style="268" customWidth="1"/>
    <col min="17" max="20" width="5.421875" style="268" customWidth="1"/>
    <col min="21" max="22" width="5.140625" style="268" customWidth="1"/>
    <col min="23" max="24" width="5.421875" style="268" customWidth="1"/>
    <col min="25" max="28" width="4.421875" style="268" customWidth="1"/>
    <col min="29" max="29" width="5.421875" style="7" customWidth="1"/>
    <col min="30" max="31" width="5.140625" style="7" customWidth="1"/>
    <col min="32" max="33" width="5.28125" style="268" customWidth="1"/>
    <col min="34" max="37" width="4.421875" style="7" customWidth="1"/>
    <col min="38" max="38" width="5.421875" style="268" customWidth="1"/>
    <col min="39" max="40" width="5.140625" style="268" customWidth="1"/>
    <col min="41" max="42" width="5.00390625" style="268" customWidth="1"/>
    <col min="43" max="46" width="4.421875" style="7" customWidth="1"/>
    <col min="47" max="48" width="4.57421875" style="7" customWidth="1"/>
    <col min="49" max="49" width="1.57421875" style="0" customWidth="1"/>
    <col min="50" max="53" width="3.7109375" style="0" customWidth="1"/>
    <col min="54" max="55" width="3.7109375" style="268" customWidth="1"/>
    <col min="56" max="16384" width="9.00390625" style="268" customWidth="1"/>
  </cols>
  <sheetData>
    <row r="1" spans="1:48" s="192" customFormat="1" ht="27" customHeight="1">
      <c r="A1" s="189" t="s">
        <v>68</v>
      </c>
      <c r="B1" s="190"/>
      <c r="C1" s="191" t="s">
        <v>69</v>
      </c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</row>
    <row r="2" spans="1:48" s="199" customFormat="1" ht="20.25" customHeight="1">
      <c r="A2" s="189"/>
      <c r="B2" s="193"/>
      <c r="C2" s="194"/>
      <c r="D2" s="194"/>
      <c r="E2" s="195" t="s">
        <v>38</v>
      </c>
      <c r="F2" s="194"/>
      <c r="G2" s="194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7"/>
      <c r="X2" s="197"/>
      <c r="Y2" s="197"/>
      <c r="Z2" s="197"/>
      <c r="AA2" s="197"/>
      <c r="AB2" s="197"/>
      <c r="AC2" s="8"/>
      <c r="AD2" s="8"/>
      <c r="AE2" s="8"/>
      <c r="AF2" s="197"/>
      <c r="AG2" s="197"/>
      <c r="AH2" s="8"/>
      <c r="AI2" s="8"/>
      <c r="AJ2" s="8"/>
      <c r="AK2" s="8"/>
      <c r="AL2" s="196"/>
      <c r="AM2" s="196"/>
      <c r="AN2" s="196"/>
      <c r="AO2" s="197"/>
      <c r="AP2" s="197"/>
      <c r="AQ2" s="8"/>
      <c r="AR2" s="8"/>
      <c r="AS2" s="8"/>
      <c r="AT2" s="8"/>
      <c r="AU2" s="8"/>
      <c r="AV2" s="198" t="s">
        <v>70</v>
      </c>
    </row>
    <row r="3" spans="1:48" s="207" customFormat="1" ht="4.5" customHeight="1">
      <c r="A3" s="189"/>
      <c r="B3" s="193"/>
      <c r="C3" s="200"/>
      <c r="D3" s="201"/>
      <c r="E3" s="202" t="s">
        <v>40</v>
      </c>
      <c r="F3" s="201"/>
      <c r="G3" s="203"/>
      <c r="H3" s="204" t="s">
        <v>11</v>
      </c>
      <c r="I3" s="202"/>
      <c r="J3" s="205"/>
      <c r="K3" s="206" t="s">
        <v>41</v>
      </c>
      <c r="L3" s="206"/>
      <c r="M3" s="206"/>
      <c r="N3" s="206" t="s">
        <v>42</v>
      </c>
      <c r="O3" s="206"/>
      <c r="P3" s="206"/>
      <c r="Q3" s="206" t="s">
        <v>43</v>
      </c>
      <c r="R3" s="206"/>
      <c r="S3" s="206"/>
      <c r="T3" s="206" t="s">
        <v>44</v>
      </c>
      <c r="U3" s="206"/>
      <c r="V3" s="206"/>
      <c r="W3" s="206"/>
      <c r="X3" s="206"/>
      <c r="Y3" s="206"/>
      <c r="Z3" s="206"/>
      <c r="AA3" s="206"/>
      <c r="AB3" s="206"/>
      <c r="AC3" s="150" t="s">
        <v>45</v>
      </c>
      <c r="AD3" s="150"/>
      <c r="AE3" s="150"/>
      <c r="AF3" s="150"/>
      <c r="AG3" s="150"/>
      <c r="AH3" s="150"/>
      <c r="AI3" s="150"/>
      <c r="AJ3" s="150"/>
      <c r="AK3" s="150"/>
      <c r="AL3" s="206" t="s">
        <v>46</v>
      </c>
      <c r="AM3" s="206"/>
      <c r="AN3" s="206"/>
      <c r="AO3" s="206"/>
      <c r="AP3" s="206"/>
      <c r="AQ3" s="206"/>
      <c r="AR3" s="206"/>
      <c r="AS3" s="206"/>
      <c r="AT3" s="206"/>
      <c r="AU3" s="206"/>
      <c r="AV3" s="206"/>
    </row>
    <row r="4" spans="1:48" s="207" customFormat="1" ht="18.75" customHeight="1">
      <c r="A4" s="189"/>
      <c r="B4" s="193"/>
      <c r="C4" s="208"/>
      <c r="D4" s="209"/>
      <c r="E4" s="210"/>
      <c r="F4" s="209"/>
      <c r="G4" s="211"/>
      <c r="H4" s="212"/>
      <c r="I4" s="210"/>
      <c r="J4" s="213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150"/>
      <c r="AD4" s="150"/>
      <c r="AE4" s="150"/>
      <c r="AF4" s="150"/>
      <c r="AG4" s="150"/>
      <c r="AH4" s="150"/>
      <c r="AI4" s="150"/>
      <c r="AJ4" s="150"/>
      <c r="AK4" s="150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</row>
    <row r="5" spans="1:48" s="207" customFormat="1" ht="15" customHeight="1">
      <c r="A5" s="189"/>
      <c r="B5" s="193"/>
      <c r="C5" s="208"/>
      <c r="D5" s="209"/>
      <c r="E5" s="210"/>
      <c r="F5" s="209"/>
      <c r="G5" s="211"/>
      <c r="H5" s="212"/>
      <c r="I5" s="210"/>
      <c r="J5" s="213"/>
      <c r="K5" s="206"/>
      <c r="L5" s="206"/>
      <c r="M5" s="206"/>
      <c r="N5" s="206"/>
      <c r="O5" s="206"/>
      <c r="P5" s="206"/>
      <c r="Q5" s="206"/>
      <c r="R5" s="206"/>
      <c r="S5" s="206"/>
      <c r="T5" s="150" t="s">
        <v>11</v>
      </c>
      <c r="U5" s="150"/>
      <c r="V5" s="150"/>
      <c r="W5" s="214" t="s">
        <v>71</v>
      </c>
      <c r="X5" s="214"/>
      <c r="Y5" s="215" t="s">
        <v>72</v>
      </c>
      <c r="Z5" s="215"/>
      <c r="AA5" s="215"/>
      <c r="AB5" s="215"/>
      <c r="AC5" s="167" t="s">
        <v>11</v>
      </c>
      <c r="AD5" s="168"/>
      <c r="AE5" s="169"/>
      <c r="AF5" s="214" t="s">
        <v>71</v>
      </c>
      <c r="AG5" s="214"/>
      <c r="AH5" s="167" t="s">
        <v>73</v>
      </c>
      <c r="AI5" s="169"/>
      <c r="AJ5" s="163" t="s">
        <v>74</v>
      </c>
      <c r="AK5" s="164"/>
      <c r="AL5" s="204" t="s">
        <v>11</v>
      </c>
      <c r="AM5" s="202"/>
      <c r="AN5" s="205"/>
      <c r="AO5" s="216" t="s">
        <v>71</v>
      </c>
      <c r="AP5" s="217"/>
      <c r="AQ5" s="173" t="s">
        <v>73</v>
      </c>
      <c r="AR5" s="174"/>
      <c r="AS5" s="167" t="s">
        <v>75</v>
      </c>
      <c r="AT5" s="169"/>
      <c r="AU5" s="163" t="s">
        <v>76</v>
      </c>
      <c r="AV5" s="164"/>
    </row>
    <row r="6" spans="1:48" s="207" customFormat="1" ht="15" customHeight="1">
      <c r="A6" s="189"/>
      <c r="B6" s="193"/>
      <c r="C6" s="208"/>
      <c r="D6" s="209"/>
      <c r="E6" s="210"/>
      <c r="F6" s="209"/>
      <c r="G6" s="211"/>
      <c r="H6" s="218"/>
      <c r="I6" s="219"/>
      <c r="J6" s="220"/>
      <c r="K6" s="206"/>
      <c r="L6" s="206"/>
      <c r="M6" s="206"/>
      <c r="N6" s="206"/>
      <c r="O6" s="206"/>
      <c r="P6" s="206"/>
      <c r="Q6" s="206"/>
      <c r="R6" s="206"/>
      <c r="S6" s="206"/>
      <c r="T6" s="150"/>
      <c r="U6" s="150"/>
      <c r="V6" s="150"/>
      <c r="W6" s="214"/>
      <c r="X6" s="214"/>
      <c r="Y6" s="177" t="s">
        <v>47</v>
      </c>
      <c r="Z6" s="177"/>
      <c r="AA6" s="177" t="s">
        <v>48</v>
      </c>
      <c r="AB6" s="177"/>
      <c r="AC6" s="170"/>
      <c r="AD6" s="171"/>
      <c r="AE6" s="172"/>
      <c r="AF6" s="214"/>
      <c r="AG6" s="214"/>
      <c r="AH6" s="170"/>
      <c r="AI6" s="172"/>
      <c r="AJ6" s="165"/>
      <c r="AK6" s="166"/>
      <c r="AL6" s="218"/>
      <c r="AM6" s="219"/>
      <c r="AN6" s="220"/>
      <c r="AO6" s="221"/>
      <c r="AP6" s="222"/>
      <c r="AQ6" s="175"/>
      <c r="AR6" s="176"/>
      <c r="AS6" s="170"/>
      <c r="AT6" s="172"/>
      <c r="AU6" s="165"/>
      <c r="AV6" s="166"/>
    </row>
    <row r="7" spans="1:48" s="207" customFormat="1" ht="18.75" customHeight="1">
      <c r="A7" s="189"/>
      <c r="B7" s="193"/>
      <c r="C7" s="223"/>
      <c r="D7" s="224"/>
      <c r="E7" s="219"/>
      <c r="F7" s="224"/>
      <c r="G7" s="225"/>
      <c r="H7" s="226" t="s">
        <v>11</v>
      </c>
      <c r="I7" s="227" t="s">
        <v>49</v>
      </c>
      <c r="J7" s="227" t="s">
        <v>50</v>
      </c>
      <c r="K7" s="226" t="s">
        <v>11</v>
      </c>
      <c r="L7" s="227" t="s">
        <v>49</v>
      </c>
      <c r="M7" s="227" t="s">
        <v>50</v>
      </c>
      <c r="N7" s="226" t="s">
        <v>11</v>
      </c>
      <c r="O7" s="227" t="s">
        <v>49</v>
      </c>
      <c r="P7" s="227" t="s">
        <v>50</v>
      </c>
      <c r="Q7" s="226" t="s">
        <v>11</v>
      </c>
      <c r="R7" s="227" t="s">
        <v>49</v>
      </c>
      <c r="S7" s="227" t="s">
        <v>50</v>
      </c>
      <c r="T7" s="226" t="s">
        <v>11</v>
      </c>
      <c r="U7" s="227" t="s">
        <v>49</v>
      </c>
      <c r="V7" s="227" t="s">
        <v>50</v>
      </c>
      <c r="W7" s="227" t="s">
        <v>49</v>
      </c>
      <c r="X7" s="227" t="s">
        <v>50</v>
      </c>
      <c r="Y7" s="227" t="s">
        <v>49</v>
      </c>
      <c r="Z7" s="227" t="s">
        <v>50</v>
      </c>
      <c r="AA7" s="227" t="s">
        <v>49</v>
      </c>
      <c r="AB7" s="227" t="s">
        <v>50</v>
      </c>
      <c r="AC7" s="9" t="s">
        <v>11</v>
      </c>
      <c r="AD7" s="9" t="s">
        <v>49</v>
      </c>
      <c r="AE7" s="9" t="s">
        <v>50</v>
      </c>
      <c r="AF7" s="227" t="s">
        <v>49</v>
      </c>
      <c r="AG7" s="227" t="s">
        <v>50</v>
      </c>
      <c r="AH7" s="9" t="s">
        <v>49</v>
      </c>
      <c r="AI7" s="9" t="s">
        <v>50</v>
      </c>
      <c r="AJ7" s="9" t="s">
        <v>49</v>
      </c>
      <c r="AK7" s="9" t="s">
        <v>50</v>
      </c>
      <c r="AL7" s="227" t="s">
        <v>11</v>
      </c>
      <c r="AM7" s="227" t="s">
        <v>49</v>
      </c>
      <c r="AN7" s="227" t="s">
        <v>50</v>
      </c>
      <c r="AO7" s="227" t="s">
        <v>49</v>
      </c>
      <c r="AP7" s="227" t="s">
        <v>50</v>
      </c>
      <c r="AQ7" s="9" t="s">
        <v>49</v>
      </c>
      <c r="AR7" s="9" t="s">
        <v>50</v>
      </c>
      <c r="AS7" s="9" t="s">
        <v>49</v>
      </c>
      <c r="AT7" s="9" t="s">
        <v>50</v>
      </c>
      <c r="AU7" s="9" t="s">
        <v>49</v>
      </c>
      <c r="AV7" s="9" t="s">
        <v>50</v>
      </c>
    </row>
    <row r="8" spans="1:48" s="207" customFormat="1" ht="7.5" customHeight="1">
      <c r="A8" s="189"/>
      <c r="B8" s="193"/>
      <c r="C8" s="200"/>
      <c r="D8" s="201"/>
      <c r="E8" s="201"/>
      <c r="F8" s="201"/>
      <c r="G8" s="203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10"/>
      <c r="AD8" s="10"/>
      <c r="AE8" s="10"/>
      <c r="AF8" s="228"/>
      <c r="AG8" s="228"/>
      <c r="AH8" s="10"/>
      <c r="AI8" s="10"/>
      <c r="AJ8" s="10"/>
      <c r="AK8" s="10"/>
      <c r="AL8" s="228"/>
      <c r="AM8" s="228"/>
      <c r="AN8" s="228"/>
      <c r="AO8" s="228"/>
      <c r="AP8" s="228"/>
      <c r="AQ8" s="10"/>
      <c r="AR8" s="10"/>
      <c r="AS8" s="10"/>
      <c r="AT8" s="10"/>
      <c r="AU8" s="10"/>
      <c r="AV8" s="11"/>
    </row>
    <row r="9" spans="1:48" s="234" customFormat="1" ht="21" customHeight="1">
      <c r="A9" s="189"/>
      <c r="B9" s="193"/>
      <c r="C9" s="229"/>
      <c r="D9" s="230" t="s">
        <v>77</v>
      </c>
      <c r="E9" s="231"/>
      <c r="F9" s="231"/>
      <c r="G9" s="232"/>
      <c r="H9" s="233">
        <v>17650</v>
      </c>
      <c r="I9" s="233">
        <v>9182</v>
      </c>
      <c r="J9" s="233">
        <v>8468</v>
      </c>
      <c r="K9" s="233">
        <v>680</v>
      </c>
      <c r="L9" s="233">
        <v>358</v>
      </c>
      <c r="M9" s="233">
        <v>322</v>
      </c>
      <c r="N9" s="233">
        <v>2625</v>
      </c>
      <c r="O9" s="233">
        <v>1384</v>
      </c>
      <c r="P9" s="233">
        <v>1241</v>
      </c>
      <c r="Q9" s="233">
        <v>3032</v>
      </c>
      <c r="R9" s="233">
        <v>1552</v>
      </c>
      <c r="S9" s="233">
        <v>1480</v>
      </c>
      <c r="T9" s="233">
        <v>3758</v>
      </c>
      <c r="U9" s="233">
        <v>2011</v>
      </c>
      <c r="V9" s="233">
        <v>1747</v>
      </c>
      <c r="W9" s="233">
        <v>1452</v>
      </c>
      <c r="X9" s="233">
        <v>1244</v>
      </c>
      <c r="Y9" s="233">
        <v>180</v>
      </c>
      <c r="Z9" s="233">
        <v>158</v>
      </c>
      <c r="AA9" s="233">
        <v>379</v>
      </c>
      <c r="AB9" s="233">
        <v>345</v>
      </c>
      <c r="AC9" s="12">
        <v>3775</v>
      </c>
      <c r="AD9" s="12">
        <v>1982</v>
      </c>
      <c r="AE9" s="12">
        <v>1793</v>
      </c>
      <c r="AF9" s="233">
        <v>1182</v>
      </c>
      <c r="AG9" s="233">
        <v>1013</v>
      </c>
      <c r="AH9" s="12">
        <v>639</v>
      </c>
      <c r="AI9" s="12">
        <v>628</v>
      </c>
      <c r="AJ9" s="12">
        <v>161</v>
      </c>
      <c r="AK9" s="12">
        <v>152</v>
      </c>
      <c r="AL9" s="12">
        <v>3780</v>
      </c>
      <c r="AM9" s="12">
        <v>1895</v>
      </c>
      <c r="AN9" s="12">
        <v>1885</v>
      </c>
      <c r="AO9" s="233">
        <v>884</v>
      </c>
      <c r="AP9" s="233">
        <v>866</v>
      </c>
      <c r="AQ9" s="12">
        <v>416</v>
      </c>
      <c r="AR9" s="12">
        <v>428</v>
      </c>
      <c r="AS9" s="13">
        <v>457</v>
      </c>
      <c r="AT9" s="13">
        <v>453</v>
      </c>
      <c r="AU9" s="12">
        <v>138</v>
      </c>
      <c r="AV9" s="14">
        <v>138</v>
      </c>
    </row>
    <row r="10" spans="1:48" s="239" customFormat="1" ht="21" customHeight="1">
      <c r="A10" s="189"/>
      <c r="B10" s="193"/>
      <c r="C10" s="229"/>
      <c r="D10" s="235"/>
      <c r="E10" s="236"/>
      <c r="F10" s="236"/>
      <c r="G10" s="232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15"/>
      <c r="AD10" s="15"/>
      <c r="AE10" s="15"/>
      <c r="AF10" s="237"/>
      <c r="AG10" s="237"/>
      <c r="AH10" s="15"/>
      <c r="AI10" s="15"/>
      <c r="AJ10" s="15"/>
      <c r="AK10" s="15"/>
      <c r="AL10" s="238"/>
      <c r="AM10" s="238"/>
      <c r="AN10" s="238"/>
      <c r="AO10" s="237"/>
      <c r="AP10" s="237"/>
      <c r="AQ10" s="15"/>
      <c r="AR10" s="15"/>
      <c r="AS10" s="16"/>
      <c r="AT10" s="16"/>
      <c r="AU10" s="15"/>
      <c r="AV10" s="17"/>
    </row>
    <row r="11" spans="1:48" s="248" customFormat="1" ht="21" customHeight="1">
      <c r="A11" s="189"/>
      <c r="B11" s="240"/>
      <c r="C11" s="241"/>
      <c r="D11" s="242" t="s">
        <v>78</v>
      </c>
      <c r="E11" s="243"/>
      <c r="F11" s="243"/>
      <c r="G11" s="244"/>
      <c r="H11" s="245">
        <f>SUM(H17:H35)</f>
        <v>18314</v>
      </c>
      <c r="I11" s="245">
        <f aca="true" t="shared" si="0" ref="I11:AV11">SUM(I17:I35)</f>
        <v>9579</v>
      </c>
      <c r="J11" s="245">
        <f t="shared" si="0"/>
        <v>8735</v>
      </c>
      <c r="K11" s="245">
        <f t="shared" si="0"/>
        <v>728</v>
      </c>
      <c r="L11" s="245">
        <f t="shared" si="0"/>
        <v>389</v>
      </c>
      <c r="M11" s="245">
        <f t="shared" si="0"/>
        <v>339</v>
      </c>
      <c r="N11" s="245">
        <f t="shared" si="0"/>
        <v>2713</v>
      </c>
      <c r="O11" s="245">
        <f t="shared" si="0"/>
        <v>1428</v>
      </c>
      <c r="P11" s="245">
        <f t="shared" si="0"/>
        <v>1285</v>
      </c>
      <c r="Q11" s="245">
        <f t="shared" si="0"/>
        <v>3154</v>
      </c>
      <c r="R11" s="245">
        <f t="shared" si="0"/>
        <v>1643</v>
      </c>
      <c r="S11" s="245">
        <f t="shared" si="0"/>
        <v>1511</v>
      </c>
      <c r="T11" s="245">
        <f t="shared" si="0"/>
        <v>3913</v>
      </c>
      <c r="U11" s="245">
        <f t="shared" si="0"/>
        <v>2003</v>
      </c>
      <c r="V11" s="245">
        <f t="shared" si="0"/>
        <v>1910</v>
      </c>
      <c r="W11" s="245">
        <f t="shared" si="0"/>
        <v>1418</v>
      </c>
      <c r="X11" s="245">
        <f t="shared" si="0"/>
        <v>1327</v>
      </c>
      <c r="Y11" s="245">
        <f t="shared" si="0"/>
        <v>186</v>
      </c>
      <c r="Z11" s="245">
        <f t="shared" si="0"/>
        <v>190</v>
      </c>
      <c r="AA11" s="245">
        <f t="shared" si="0"/>
        <v>399</v>
      </c>
      <c r="AB11" s="245">
        <f t="shared" si="0"/>
        <v>393</v>
      </c>
      <c r="AC11" s="246">
        <f t="shared" si="0"/>
        <v>3840</v>
      </c>
      <c r="AD11" s="246">
        <f t="shared" si="0"/>
        <v>2056</v>
      </c>
      <c r="AE11" s="246">
        <f t="shared" si="0"/>
        <v>1784</v>
      </c>
      <c r="AF11" s="245">
        <f t="shared" si="0"/>
        <v>1489</v>
      </c>
      <c r="AG11" s="245">
        <f t="shared" si="0"/>
        <v>1292</v>
      </c>
      <c r="AH11" s="246">
        <f t="shared" si="0"/>
        <v>420</v>
      </c>
      <c r="AI11" s="246">
        <f t="shared" si="0"/>
        <v>380</v>
      </c>
      <c r="AJ11" s="246">
        <f t="shared" si="0"/>
        <v>147</v>
      </c>
      <c r="AK11" s="246">
        <f t="shared" si="0"/>
        <v>112</v>
      </c>
      <c r="AL11" s="246">
        <f t="shared" si="0"/>
        <v>3966</v>
      </c>
      <c r="AM11" s="246">
        <f t="shared" si="0"/>
        <v>2060</v>
      </c>
      <c r="AN11" s="246">
        <f t="shared" si="0"/>
        <v>1906</v>
      </c>
      <c r="AO11" s="245">
        <f t="shared" si="0"/>
        <v>1249</v>
      </c>
      <c r="AP11" s="245">
        <f t="shared" si="0"/>
        <v>1086</v>
      </c>
      <c r="AQ11" s="246">
        <f t="shared" si="0"/>
        <v>517</v>
      </c>
      <c r="AR11" s="246">
        <f t="shared" si="0"/>
        <v>526</v>
      </c>
      <c r="AS11" s="246">
        <f t="shared" si="0"/>
        <v>179</v>
      </c>
      <c r="AT11" s="246">
        <f t="shared" si="0"/>
        <v>178</v>
      </c>
      <c r="AU11" s="246">
        <f t="shared" si="0"/>
        <v>115</v>
      </c>
      <c r="AV11" s="247">
        <f t="shared" si="0"/>
        <v>116</v>
      </c>
    </row>
    <row r="12" spans="1:48" s="239" customFormat="1" ht="21" customHeight="1">
      <c r="A12" s="189"/>
      <c r="B12" s="193"/>
      <c r="C12" s="229"/>
      <c r="D12" s="235"/>
      <c r="E12" s="236"/>
      <c r="F12" s="235"/>
      <c r="G12" s="232"/>
      <c r="H12" s="15"/>
      <c r="I12" s="237"/>
      <c r="J12" s="237"/>
      <c r="K12" s="15"/>
      <c r="L12" s="237"/>
      <c r="M12" s="237"/>
      <c r="N12" s="15"/>
      <c r="O12" s="237"/>
      <c r="P12" s="237"/>
      <c r="Q12" s="15"/>
      <c r="R12" s="237"/>
      <c r="S12" s="237"/>
      <c r="T12" s="15"/>
      <c r="U12" s="15"/>
      <c r="V12" s="15"/>
      <c r="W12" s="237"/>
      <c r="X12" s="237"/>
      <c r="Y12" s="237"/>
      <c r="Z12" s="237"/>
      <c r="AA12" s="237"/>
      <c r="AB12" s="237"/>
      <c r="AC12" s="15"/>
      <c r="AD12" s="15"/>
      <c r="AE12" s="15"/>
      <c r="AF12" s="237"/>
      <c r="AG12" s="237"/>
      <c r="AH12" s="15"/>
      <c r="AI12" s="15"/>
      <c r="AJ12" s="15"/>
      <c r="AK12" s="15"/>
      <c r="AL12" s="238"/>
      <c r="AM12" s="238"/>
      <c r="AN12" s="238"/>
      <c r="AO12" s="237"/>
      <c r="AP12" s="237"/>
      <c r="AQ12" s="15"/>
      <c r="AR12" s="15"/>
      <c r="AS12" s="16"/>
      <c r="AT12" s="16"/>
      <c r="AU12" s="15"/>
      <c r="AV12" s="17"/>
    </row>
    <row r="13" spans="1:48" s="234" customFormat="1" ht="21" customHeight="1">
      <c r="A13" s="189"/>
      <c r="B13" s="193"/>
      <c r="C13" s="249"/>
      <c r="D13" s="250"/>
      <c r="E13" s="251" t="s">
        <v>52</v>
      </c>
      <c r="F13" s="250"/>
      <c r="G13" s="252"/>
      <c r="H13" s="18">
        <f>SUM(I13:J13)</f>
        <v>0</v>
      </c>
      <c r="I13" s="18">
        <f>L13+O13+R13+U13+AD13+AM13</f>
        <v>0</v>
      </c>
      <c r="J13" s="18">
        <f>M13+P13+S13+V13+AE13+AN13</f>
        <v>0</v>
      </c>
      <c r="K13" s="18">
        <f>SUM(L13:M13)</f>
        <v>0</v>
      </c>
      <c r="L13" s="253">
        <v>0</v>
      </c>
      <c r="M13" s="253">
        <v>0</v>
      </c>
      <c r="N13" s="18">
        <f>SUM(O13:P13)</f>
        <v>0</v>
      </c>
      <c r="O13" s="253">
        <v>0</v>
      </c>
      <c r="P13" s="253">
        <v>0</v>
      </c>
      <c r="Q13" s="18">
        <f>SUM(R13:S13)</f>
        <v>0</v>
      </c>
      <c r="R13" s="253">
        <v>0</v>
      </c>
      <c r="S13" s="253">
        <v>0</v>
      </c>
      <c r="T13" s="18">
        <f>SUM(U13:V13)</f>
        <v>0</v>
      </c>
      <c r="U13" s="18">
        <f>W13+Y13+AA13</f>
        <v>0</v>
      </c>
      <c r="V13" s="18">
        <f>X13+Z13+AB13</f>
        <v>0</v>
      </c>
      <c r="W13" s="253">
        <v>0</v>
      </c>
      <c r="X13" s="253">
        <v>0</v>
      </c>
      <c r="Y13" s="253">
        <v>0</v>
      </c>
      <c r="Z13" s="253">
        <v>0</v>
      </c>
      <c r="AA13" s="253">
        <v>0</v>
      </c>
      <c r="AB13" s="253">
        <v>0</v>
      </c>
      <c r="AC13" s="18">
        <f>SUM(AD13:AE13)</f>
        <v>0</v>
      </c>
      <c r="AD13" s="18">
        <f>AF13+AH13+AJ13</f>
        <v>0</v>
      </c>
      <c r="AE13" s="18">
        <f>AG13+AI13+AK13</f>
        <v>0</v>
      </c>
      <c r="AF13" s="253">
        <v>0</v>
      </c>
      <c r="AG13" s="253">
        <v>0</v>
      </c>
      <c r="AH13" s="253">
        <v>0</v>
      </c>
      <c r="AI13" s="253">
        <v>0</v>
      </c>
      <c r="AJ13" s="253">
        <v>0</v>
      </c>
      <c r="AK13" s="253">
        <v>0</v>
      </c>
      <c r="AL13" s="19">
        <f>SUM(AM13:AN13)</f>
        <v>0</v>
      </c>
      <c r="AM13" s="19">
        <f>AO13+AQ13+AS13+AU13</f>
        <v>0</v>
      </c>
      <c r="AN13" s="20">
        <f>AP13+AR13+AT13+AV13</f>
        <v>0</v>
      </c>
      <c r="AO13" s="253">
        <v>0</v>
      </c>
      <c r="AP13" s="253">
        <v>0</v>
      </c>
      <c r="AQ13" s="253">
        <v>0</v>
      </c>
      <c r="AR13" s="253">
        <v>0</v>
      </c>
      <c r="AS13" s="254">
        <v>0</v>
      </c>
      <c r="AT13" s="254">
        <v>0</v>
      </c>
      <c r="AU13" s="253">
        <v>0</v>
      </c>
      <c r="AV13" s="255">
        <v>0</v>
      </c>
    </row>
    <row r="14" spans="1:48" s="234" customFormat="1" ht="21" customHeight="1">
      <c r="A14" s="189"/>
      <c r="B14" s="193"/>
      <c r="C14" s="249"/>
      <c r="D14" s="250"/>
      <c r="E14" s="251" t="s">
        <v>53</v>
      </c>
      <c r="F14" s="250"/>
      <c r="G14" s="252"/>
      <c r="H14" s="18">
        <f>SUM(I14:J14)</f>
        <v>82</v>
      </c>
      <c r="I14" s="18">
        <f>L14+O14+R14+U14+AD14+AM14</f>
        <v>44</v>
      </c>
      <c r="J14" s="18">
        <f>M14+P14+S14+V14+AE14+AN14</f>
        <v>38</v>
      </c>
      <c r="K14" s="18">
        <f>SUM(L14:M14)</f>
        <v>2</v>
      </c>
      <c r="L14" s="253">
        <v>1</v>
      </c>
      <c r="M14" s="253">
        <v>1</v>
      </c>
      <c r="N14" s="18">
        <f>SUM(O14:P14)</f>
        <v>9</v>
      </c>
      <c r="O14" s="253">
        <v>8</v>
      </c>
      <c r="P14" s="253">
        <v>1</v>
      </c>
      <c r="Q14" s="18">
        <f>SUM(R14:S14)</f>
        <v>15</v>
      </c>
      <c r="R14" s="253">
        <v>7</v>
      </c>
      <c r="S14" s="253">
        <v>8</v>
      </c>
      <c r="T14" s="18">
        <f>SUM(U14:V14)</f>
        <v>14</v>
      </c>
      <c r="U14" s="18">
        <f>W14+Y14+AA14</f>
        <v>6</v>
      </c>
      <c r="V14" s="18">
        <f>X14+Z14+AB14</f>
        <v>8</v>
      </c>
      <c r="W14" s="253">
        <v>2</v>
      </c>
      <c r="X14" s="253">
        <v>6</v>
      </c>
      <c r="Y14" s="253">
        <v>2</v>
      </c>
      <c r="Z14" s="253">
        <v>1</v>
      </c>
      <c r="AA14" s="253">
        <v>2</v>
      </c>
      <c r="AB14" s="253">
        <v>1</v>
      </c>
      <c r="AC14" s="18">
        <f>SUM(AD14:AE14)</f>
        <v>22</v>
      </c>
      <c r="AD14" s="18">
        <f>AF14+AH14+AJ14</f>
        <v>14</v>
      </c>
      <c r="AE14" s="18">
        <f>AG14+AI14+AK14</f>
        <v>8</v>
      </c>
      <c r="AF14" s="253">
        <v>9</v>
      </c>
      <c r="AG14" s="253">
        <v>6</v>
      </c>
      <c r="AH14" s="253">
        <v>4</v>
      </c>
      <c r="AI14" s="253">
        <v>2</v>
      </c>
      <c r="AJ14" s="253">
        <v>1</v>
      </c>
      <c r="AK14" s="253">
        <v>0</v>
      </c>
      <c r="AL14" s="19">
        <f>SUM(AM14:AN14)</f>
        <v>20</v>
      </c>
      <c r="AM14" s="19">
        <f>AO14+AQ14+AS14+AU14</f>
        <v>8</v>
      </c>
      <c r="AN14" s="20">
        <f>AP14+AR14+AT14+AV14</f>
        <v>12</v>
      </c>
      <c r="AO14" s="253">
        <v>5</v>
      </c>
      <c r="AP14" s="253">
        <v>8</v>
      </c>
      <c r="AQ14" s="253">
        <v>2</v>
      </c>
      <c r="AR14" s="253">
        <v>3</v>
      </c>
      <c r="AS14" s="254">
        <v>1</v>
      </c>
      <c r="AT14" s="254">
        <v>1</v>
      </c>
      <c r="AU14" s="253">
        <v>0</v>
      </c>
      <c r="AV14" s="255">
        <v>0</v>
      </c>
    </row>
    <row r="15" spans="1:54" s="248" customFormat="1" ht="21" customHeight="1">
      <c r="A15" s="189"/>
      <c r="B15" s="240"/>
      <c r="C15" s="256"/>
      <c r="D15" s="257"/>
      <c r="E15" s="258" t="s">
        <v>54</v>
      </c>
      <c r="F15" s="257"/>
      <c r="G15" s="259"/>
      <c r="H15" s="21">
        <f>SUM(I15:J15)</f>
        <v>18232</v>
      </c>
      <c r="I15" s="21">
        <f>L15+O15+R15+U15+AD15+AM15</f>
        <v>9535</v>
      </c>
      <c r="J15" s="21">
        <f>M15+P15+S15+V15+AE15+AN15</f>
        <v>8697</v>
      </c>
      <c r="K15" s="21">
        <f>SUM(L15:M15)</f>
        <v>726</v>
      </c>
      <c r="L15" s="254">
        <v>388</v>
      </c>
      <c r="M15" s="254">
        <v>338</v>
      </c>
      <c r="N15" s="21">
        <f>SUM(O15:P15)</f>
        <v>2704</v>
      </c>
      <c r="O15" s="254">
        <v>1420</v>
      </c>
      <c r="P15" s="254">
        <v>1284</v>
      </c>
      <c r="Q15" s="21">
        <f>SUM(R15:S15)</f>
        <v>3139</v>
      </c>
      <c r="R15" s="254">
        <v>1636</v>
      </c>
      <c r="S15" s="254">
        <v>1503</v>
      </c>
      <c r="T15" s="21">
        <f>SUM(U15:V15)</f>
        <v>3899</v>
      </c>
      <c r="U15" s="21">
        <f>W15+Y15+AA15</f>
        <v>1997</v>
      </c>
      <c r="V15" s="21">
        <f>X15+Z15+AB15</f>
        <v>1902</v>
      </c>
      <c r="W15" s="254">
        <v>1416</v>
      </c>
      <c r="X15" s="254">
        <v>1321</v>
      </c>
      <c r="Y15" s="254">
        <v>184</v>
      </c>
      <c r="Z15" s="254">
        <v>189</v>
      </c>
      <c r="AA15" s="254">
        <v>397</v>
      </c>
      <c r="AB15" s="254">
        <v>392</v>
      </c>
      <c r="AC15" s="21">
        <f>SUM(AD15:AE15)</f>
        <v>3818</v>
      </c>
      <c r="AD15" s="21">
        <f>AF15+AH15+AJ15</f>
        <v>2042</v>
      </c>
      <c r="AE15" s="21">
        <f>AG15+AI15+AK15</f>
        <v>1776</v>
      </c>
      <c r="AF15" s="254">
        <v>1480</v>
      </c>
      <c r="AG15" s="254">
        <v>1286</v>
      </c>
      <c r="AH15" s="254">
        <v>416</v>
      </c>
      <c r="AI15" s="254">
        <v>378</v>
      </c>
      <c r="AJ15" s="254">
        <v>146</v>
      </c>
      <c r="AK15" s="254">
        <v>112</v>
      </c>
      <c r="AL15" s="22">
        <f>SUM(AM15:AN15)</f>
        <v>3946</v>
      </c>
      <c r="AM15" s="22">
        <f>AO15+AQ15+AS15+AU15</f>
        <v>2052</v>
      </c>
      <c r="AN15" s="22">
        <f>AP15+AR15+AT15+AV15</f>
        <v>1894</v>
      </c>
      <c r="AO15" s="254">
        <v>1244</v>
      </c>
      <c r="AP15" s="254">
        <v>1078</v>
      </c>
      <c r="AQ15" s="254">
        <v>515</v>
      </c>
      <c r="AR15" s="254">
        <v>523</v>
      </c>
      <c r="AS15" s="254">
        <v>178</v>
      </c>
      <c r="AT15" s="254">
        <v>177</v>
      </c>
      <c r="AU15" s="254">
        <v>115</v>
      </c>
      <c r="AV15" s="260">
        <v>116</v>
      </c>
      <c r="AX15" s="261" t="s">
        <v>79</v>
      </c>
      <c r="AY15" s="261"/>
      <c r="AZ15" s="261"/>
      <c r="BA15" s="261"/>
      <c r="BB15" s="261"/>
    </row>
    <row r="16" spans="1:55" ht="21" customHeight="1">
      <c r="A16" s="189"/>
      <c r="B16" s="193"/>
      <c r="C16" s="262"/>
      <c r="D16" s="238"/>
      <c r="E16" s="263"/>
      <c r="F16" s="263"/>
      <c r="G16" s="264"/>
      <c r="H16" s="265"/>
      <c r="I16" s="23"/>
      <c r="J16" s="23"/>
      <c r="K16" s="23"/>
      <c r="L16" s="265"/>
      <c r="M16" s="265"/>
      <c r="N16" s="23"/>
      <c r="O16" s="265"/>
      <c r="P16" s="265"/>
      <c r="Q16" s="23"/>
      <c r="R16" s="265"/>
      <c r="S16" s="265"/>
      <c r="T16" s="265"/>
      <c r="U16" s="23"/>
      <c r="V16" s="23"/>
      <c r="W16" s="265"/>
      <c r="X16" s="265"/>
      <c r="Y16" s="265"/>
      <c r="Z16" s="265"/>
      <c r="AA16" s="265"/>
      <c r="AB16" s="265"/>
      <c r="AC16" s="23"/>
      <c r="AD16" s="23"/>
      <c r="AE16" s="23"/>
      <c r="AF16" s="265"/>
      <c r="AG16" s="265"/>
      <c r="AH16" s="23"/>
      <c r="AI16" s="23"/>
      <c r="AJ16" s="23"/>
      <c r="AK16" s="23"/>
      <c r="AL16" s="265"/>
      <c r="AM16" s="23"/>
      <c r="AN16" s="23"/>
      <c r="AO16" s="265"/>
      <c r="AP16" s="265"/>
      <c r="AQ16" s="23"/>
      <c r="AR16" s="23"/>
      <c r="AS16" s="24"/>
      <c r="AT16" s="24"/>
      <c r="AU16" s="23"/>
      <c r="AV16" s="25"/>
      <c r="AW16" s="266"/>
      <c r="AX16" t="s">
        <v>80</v>
      </c>
      <c r="AZ16" s="267" t="s">
        <v>81</v>
      </c>
      <c r="BA16" t="s">
        <v>82</v>
      </c>
      <c r="BC16" s="267" t="s">
        <v>83</v>
      </c>
    </row>
    <row r="17" spans="1:55" s="278" customFormat="1" ht="21" customHeight="1">
      <c r="A17" s="189"/>
      <c r="B17" s="240"/>
      <c r="C17" s="269"/>
      <c r="D17" s="270" t="s">
        <v>19</v>
      </c>
      <c r="E17" s="270"/>
      <c r="F17" s="270"/>
      <c r="G17" s="271"/>
      <c r="H17" s="272">
        <f aca="true" t="shared" si="1" ref="H17:H35">SUM(I17:J17)</f>
        <v>7137</v>
      </c>
      <c r="I17" s="272">
        <f aca="true" t="shared" si="2" ref="I17:J35">L17+O17+R17+U17+AD17+AM17</f>
        <v>3721</v>
      </c>
      <c r="J17" s="272">
        <f t="shared" si="2"/>
        <v>3416</v>
      </c>
      <c r="K17" s="272">
        <f aca="true" t="shared" si="3" ref="K17:K35">SUM(L17:M17)</f>
        <v>327</v>
      </c>
      <c r="L17" s="273">
        <v>178</v>
      </c>
      <c r="M17" s="273">
        <v>149</v>
      </c>
      <c r="N17" s="272">
        <f aca="true" t="shared" si="4" ref="N17:N35">SUM(O17:P17)</f>
        <v>1053</v>
      </c>
      <c r="O17" s="273">
        <v>554</v>
      </c>
      <c r="P17" s="273">
        <v>499</v>
      </c>
      <c r="Q17" s="272">
        <f aca="true" t="shared" si="5" ref="Q17:Q35">SUM(R17:S17)</f>
        <v>1189</v>
      </c>
      <c r="R17" s="273">
        <v>606</v>
      </c>
      <c r="S17" s="273">
        <v>583</v>
      </c>
      <c r="T17" s="272">
        <f aca="true" t="shared" si="6" ref="T17:T35">SUM(U17:V17)</f>
        <v>1545</v>
      </c>
      <c r="U17" s="272">
        <f aca="true" t="shared" si="7" ref="U17:V35">W17+Y17+AA17</f>
        <v>785</v>
      </c>
      <c r="V17" s="272">
        <f t="shared" si="7"/>
        <v>760</v>
      </c>
      <c r="W17" s="273">
        <v>566</v>
      </c>
      <c r="X17" s="273">
        <v>536</v>
      </c>
      <c r="Y17" s="273">
        <v>74</v>
      </c>
      <c r="Z17" s="273">
        <v>68</v>
      </c>
      <c r="AA17" s="274">
        <f>AZ17</f>
        <v>145</v>
      </c>
      <c r="AB17" s="274">
        <f>BC17</f>
        <v>156</v>
      </c>
      <c r="AC17" s="24">
        <f aca="true" t="shared" si="8" ref="AC17:AC35">SUM(AD17:AE17)</f>
        <v>1481</v>
      </c>
      <c r="AD17" s="24">
        <f aca="true" t="shared" si="9" ref="AD17:AE35">AF17+AH17+AJ17</f>
        <v>797</v>
      </c>
      <c r="AE17" s="24">
        <f t="shared" si="9"/>
        <v>684</v>
      </c>
      <c r="AF17" s="273">
        <v>543</v>
      </c>
      <c r="AG17" s="273">
        <v>464</v>
      </c>
      <c r="AH17" s="273">
        <v>212</v>
      </c>
      <c r="AI17" s="273">
        <v>180</v>
      </c>
      <c r="AJ17" s="273">
        <v>42</v>
      </c>
      <c r="AK17" s="273">
        <v>40</v>
      </c>
      <c r="AL17" s="272">
        <f aca="true" t="shared" si="10" ref="AL17:AL35">SUM(AM17:AN17)</f>
        <v>1542</v>
      </c>
      <c r="AM17" s="24">
        <f aca="true" t="shared" si="11" ref="AM17:AN35">AO17+AQ17+AS17+AU17</f>
        <v>801</v>
      </c>
      <c r="AN17" s="24">
        <f t="shared" si="11"/>
        <v>741</v>
      </c>
      <c r="AO17" s="273">
        <v>444</v>
      </c>
      <c r="AP17" s="273">
        <v>392</v>
      </c>
      <c r="AQ17" s="273">
        <v>208</v>
      </c>
      <c r="AR17" s="273">
        <v>204</v>
      </c>
      <c r="AS17" s="273">
        <v>111</v>
      </c>
      <c r="AT17" s="273">
        <v>116</v>
      </c>
      <c r="AU17" s="273">
        <v>38</v>
      </c>
      <c r="AV17" s="275">
        <v>29</v>
      </c>
      <c r="AW17" s="276"/>
      <c r="AX17" s="276">
        <v>17</v>
      </c>
      <c r="AY17" s="276">
        <v>128</v>
      </c>
      <c r="AZ17" s="277">
        <f>SUM(AX17:AY17)</f>
        <v>145</v>
      </c>
      <c r="BA17" s="276">
        <v>22</v>
      </c>
      <c r="BB17" s="278">
        <v>134</v>
      </c>
      <c r="BC17" s="277">
        <f>SUM(BA17:BB17)</f>
        <v>156</v>
      </c>
    </row>
    <row r="18" spans="1:55" ht="21" customHeight="1">
      <c r="A18" s="189"/>
      <c r="B18" s="193"/>
      <c r="C18" s="279"/>
      <c r="D18" s="280" t="s">
        <v>20</v>
      </c>
      <c r="E18" s="280"/>
      <c r="F18" s="280"/>
      <c r="G18" s="281"/>
      <c r="H18" s="265">
        <f t="shared" si="1"/>
        <v>990</v>
      </c>
      <c r="I18" s="265">
        <f t="shared" si="2"/>
        <v>522</v>
      </c>
      <c r="J18" s="265">
        <f t="shared" si="2"/>
        <v>468</v>
      </c>
      <c r="K18" s="265">
        <f t="shared" si="3"/>
        <v>32</v>
      </c>
      <c r="L18" s="282">
        <v>17</v>
      </c>
      <c r="M18" s="282">
        <v>15</v>
      </c>
      <c r="N18" s="265">
        <f t="shared" si="4"/>
        <v>151</v>
      </c>
      <c r="O18" s="282">
        <v>83</v>
      </c>
      <c r="P18" s="282">
        <v>68</v>
      </c>
      <c r="Q18" s="265">
        <f t="shared" si="5"/>
        <v>186</v>
      </c>
      <c r="R18" s="282">
        <v>104</v>
      </c>
      <c r="S18" s="282">
        <v>82</v>
      </c>
      <c r="T18" s="265">
        <f t="shared" si="6"/>
        <v>188</v>
      </c>
      <c r="U18" s="265">
        <f t="shared" si="7"/>
        <v>95</v>
      </c>
      <c r="V18" s="265">
        <f t="shared" si="7"/>
        <v>93</v>
      </c>
      <c r="W18" s="282">
        <v>82</v>
      </c>
      <c r="X18" s="282">
        <v>84</v>
      </c>
      <c r="Y18" s="282">
        <v>11</v>
      </c>
      <c r="Z18" s="282">
        <v>5</v>
      </c>
      <c r="AA18" s="274">
        <f aca="true" t="shared" si="12" ref="AA18:AA35">AZ18</f>
        <v>2</v>
      </c>
      <c r="AB18" s="274">
        <f aca="true" t="shared" si="13" ref="AB18:AB35">BC18</f>
        <v>4</v>
      </c>
      <c r="AC18" s="23">
        <f t="shared" si="8"/>
        <v>211</v>
      </c>
      <c r="AD18" s="23">
        <f t="shared" si="9"/>
        <v>114</v>
      </c>
      <c r="AE18" s="23">
        <f t="shared" si="9"/>
        <v>97</v>
      </c>
      <c r="AF18" s="282">
        <v>105</v>
      </c>
      <c r="AG18" s="282">
        <v>90</v>
      </c>
      <c r="AH18" s="282">
        <v>8</v>
      </c>
      <c r="AI18" s="282">
        <v>7</v>
      </c>
      <c r="AJ18" s="282">
        <v>1</v>
      </c>
      <c r="AK18" s="282">
        <v>0</v>
      </c>
      <c r="AL18" s="265">
        <f t="shared" si="10"/>
        <v>222</v>
      </c>
      <c r="AM18" s="23">
        <f t="shared" si="11"/>
        <v>109</v>
      </c>
      <c r="AN18" s="23">
        <f t="shared" si="11"/>
        <v>113</v>
      </c>
      <c r="AO18" s="282">
        <v>88</v>
      </c>
      <c r="AP18" s="282">
        <v>87</v>
      </c>
      <c r="AQ18" s="282">
        <v>12</v>
      </c>
      <c r="AR18" s="282">
        <v>20</v>
      </c>
      <c r="AS18" s="273">
        <v>7</v>
      </c>
      <c r="AT18" s="273">
        <v>4</v>
      </c>
      <c r="AU18" s="282">
        <v>2</v>
      </c>
      <c r="AV18" s="283">
        <v>2</v>
      </c>
      <c r="AX18">
        <v>0</v>
      </c>
      <c r="AY18">
        <v>2</v>
      </c>
      <c r="AZ18" s="277">
        <f aca="true" t="shared" si="14" ref="AZ18:AZ35">SUM(AX18:AY18)</f>
        <v>2</v>
      </c>
      <c r="BA18">
        <v>0</v>
      </c>
      <c r="BB18" s="268">
        <v>4</v>
      </c>
      <c r="BC18" s="277">
        <f aca="true" t="shared" si="15" ref="BC18:BC35">SUM(BA18:BB18)</f>
        <v>4</v>
      </c>
    </row>
    <row r="19" spans="1:55" s="278" customFormat="1" ht="21" customHeight="1">
      <c r="A19" s="189"/>
      <c r="B19" s="240"/>
      <c r="C19" s="269"/>
      <c r="D19" s="270" t="s">
        <v>21</v>
      </c>
      <c r="E19" s="270"/>
      <c r="F19" s="270"/>
      <c r="G19" s="271"/>
      <c r="H19" s="272">
        <f t="shared" si="1"/>
        <v>2936</v>
      </c>
      <c r="I19" s="272">
        <f t="shared" si="2"/>
        <v>1573</v>
      </c>
      <c r="J19" s="272">
        <f t="shared" si="2"/>
        <v>1363</v>
      </c>
      <c r="K19" s="272">
        <f t="shared" si="3"/>
        <v>111</v>
      </c>
      <c r="L19" s="273">
        <v>59</v>
      </c>
      <c r="M19" s="273">
        <v>52</v>
      </c>
      <c r="N19" s="272">
        <f t="shared" si="4"/>
        <v>440</v>
      </c>
      <c r="O19" s="273">
        <v>231</v>
      </c>
      <c r="P19" s="273">
        <v>209</v>
      </c>
      <c r="Q19" s="272">
        <f t="shared" si="5"/>
        <v>504</v>
      </c>
      <c r="R19" s="273">
        <v>268</v>
      </c>
      <c r="S19" s="273">
        <v>236</v>
      </c>
      <c r="T19" s="272">
        <f t="shared" si="6"/>
        <v>624</v>
      </c>
      <c r="U19" s="272">
        <f t="shared" si="7"/>
        <v>326</v>
      </c>
      <c r="V19" s="272">
        <f t="shared" si="7"/>
        <v>298</v>
      </c>
      <c r="W19" s="273">
        <v>252</v>
      </c>
      <c r="X19" s="273">
        <v>225</v>
      </c>
      <c r="Y19" s="273">
        <v>22</v>
      </c>
      <c r="Z19" s="273">
        <v>37</v>
      </c>
      <c r="AA19" s="274">
        <f t="shared" si="12"/>
        <v>52</v>
      </c>
      <c r="AB19" s="274">
        <f t="shared" si="13"/>
        <v>36</v>
      </c>
      <c r="AC19" s="24">
        <f t="shared" si="8"/>
        <v>597</v>
      </c>
      <c r="AD19" s="24">
        <f t="shared" si="9"/>
        <v>330</v>
      </c>
      <c r="AE19" s="24">
        <f t="shared" si="9"/>
        <v>267</v>
      </c>
      <c r="AF19" s="273">
        <v>264</v>
      </c>
      <c r="AG19" s="273">
        <v>202</v>
      </c>
      <c r="AH19" s="273">
        <v>60</v>
      </c>
      <c r="AI19" s="273">
        <v>58</v>
      </c>
      <c r="AJ19" s="273">
        <v>6</v>
      </c>
      <c r="AK19" s="273">
        <v>7</v>
      </c>
      <c r="AL19" s="272">
        <f t="shared" si="10"/>
        <v>660</v>
      </c>
      <c r="AM19" s="24">
        <f t="shared" si="11"/>
        <v>359</v>
      </c>
      <c r="AN19" s="24">
        <f t="shared" si="11"/>
        <v>301</v>
      </c>
      <c r="AO19" s="273">
        <v>272</v>
      </c>
      <c r="AP19" s="273">
        <v>223</v>
      </c>
      <c r="AQ19" s="273">
        <v>69</v>
      </c>
      <c r="AR19" s="273">
        <v>65</v>
      </c>
      <c r="AS19" s="273">
        <v>12</v>
      </c>
      <c r="AT19" s="273">
        <v>7</v>
      </c>
      <c r="AU19" s="273">
        <v>6</v>
      </c>
      <c r="AV19" s="275">
        <v>6</v>
      </c>
      <c r="AW19" s="276"/>
      <c r="AX19" s="276">
        <v>6</v>
      </c>
      <c r="AY19" s="276">
        <v>46</v>
      </c>
      <c r="AZ19" s="277">
        <f t="shared" si="14"/>
        <v>52</v>
      </c>
      <c r="BA19" s="276">
        <v>2</v>
      </c>
      <c r="BB19" s="278">
        <v>34</v>
      </c>
      <c r="BC19" s="277">
        <f t="shared" si="15"/>
        <v>36</v>
      </c>
    </row>
    <row r="20" spans="1:55" ht="21" customHeight="1">
      <c r="A20" s="189"/>
      <c r="B20" s="193"/>
      <c r="C20" s="279"/>
      <c r="D20" s="280" t="s">
        <v>22</v>
      </c>
      <c r="E20" s="280"/>
      <c r="F20" s="280"/>
      <c r="G20" s="281"/>
      <c r="H20" s="265">
        <f t="shared" si="1"/>
        <v>159</v>
      </c>
      <c r="I20" s="265">
        <f t="shared" si="2"/>
        <v>82</v>
      </c>
      <c r="J20" s="265">
        <f t="shared" si="2"/>
        <v>77</v>
      </c>
      <c r="K20" s="265">
        <f t="shared" si="3"/>
        <v>4</v>
      </c>
      <c r="L20" s="282">
        <v>1</v>
      </c>
      <c r="M20" s="282">
        <v>3</v>
      </c>
      <c r="N20" s="265">
        <f t="shared" si="4"/>
        <v>13</v>
      </c>
      <c r="O20" s="282">
        <v>5</v>
      </c>
      <c r="P20" s="282">
        <v>8</v>
      </c>
      <c r="Q20" s="265">
        <f t="shared" si="5"/>
        <v>34</v>
      </c>
      <c r="R20" s="282">
        <v>21</v>
      </c>
      <c r="S20" s="282">
        <v>13</v>
      </c>
      <c r="T20" s="265">
        <f t="shared" si="6"/>
        <v>34</v>
      </c>
      <c r="U20" s="265">
        <f t="shared" si="7"/>
        <v>15</v>
      </c>
      <c r="V20" s="265">
        <f t="shared" si="7"/>
        <v>19</v>
      </c>
      <c r="W20" s="282">
        <v>13</v>
      </c>
      <c r="X20" s="282">
        <v>16</v>
      </c>
      <c r="Y20" s="282">
        <v>0</v>
      </c>
      <c r="Z20" s="282">
        <v>0</v>
      </c>
      <c r="AA20" s="274">
        <f t="shared" si="12"/>
        <v>2</v>
      </c>
      <c r="AB20" s="274">
        <f t="shared" si="13"/>
        <v>3</v>
      </c>
      <c r="AC20" s="23">
        <f t="shared" si="8"/>
        <v>39</v>
      </c>
      <c r="AD20" s="23">
        <f t="shared" si="9"/>
        <v>21</v>
      </c>
      <c r="AE20" s="23">
        <f t="shared" si="9"/>
        <v>18</v>
      </c>
      <c r="AF20" s="282">
        <v>16</v>
      </c>
      <c r="AG20" s="282">
        <v>17</v>
      </c>
      <c r="AH20" s="282">
        <v>4</v>
      </c>
      <c r="AI20" s="282">
        <v>1</v>
      </c>
      <c r="AJ20" s="282">
        <v>1</v>
      </c>
      <c r="AK20" s="282">
        <v>0</v>
      </c>
      <c r="AL20" s="265">
        <f t="shared" si="10"/>
        <v>35</v>
      </c>
      <c r="AM20" s="23">
        <f t="shared" si="11"/>
        <v>19</v>
      </c>
      <c r="AN20" s="23">
        <f t="shared" si="11"/>
        <v>16</v>
      </c>
      <c r="AO20" s="282">
        <v>17</v>
      </c>
      <c r="AP20" s="282">
        <v>13</v>
      </c>
      <c r="AQ20" s="282">
        <v>1</v>
      </c>
      <c r="AR20" s="282">
        <v>2</v>
      </c>
      <c r="AS20" s="273">
        <v>1</v>
      </c>
      <c r="AT20" s="273">
        <v>1</v>
      </c>
      <c r="AU20" s="282">
        <v>0</v>
      </c>
      <c r="AV20" s="283">
        <v>0</v>
      </c>
      <c r="AX20">
        <v>0</v>
      </c>
      <c r="AY20">
        <v>2</v>
      </c>
      <c r="AZ20" s="277">
        <f t="shared" si="14"/>
        <v>2</v>
      </c>
      <c r="BA20">
        <v>0</v>
      </c>
      <c r="BB20" s="268">
        <v>3</v>
      </c>
      <c r="BC20" s="277">
        <f t="shared" si="15"/>
        <v>3</v>
      </c>
    </row>
    <row r="21" spans="1:55" ht="21" customHeight="1">
      <c r="A21" s="189"/>
      <c r="B21" s="193"/>
      <c r="C21" s="279"/>
      <c r="D21" s="280" t="s">
        <v>23</v>
      </c>
      <c r="E21" s="280"/>
      <c r="F21" s="280"/>
      <c r="G21" s="281"/>
      <c r="H21" s="265">
        <f t="shared" si="1"/>
        <v>0</v>
      </c>
      <c r="I21" s="265">
        <f t="shared" si="2"/>
        <v>0</v>
      </c>
      <c r="J21" s="265">
        <f t="shared" si="2"/>
        <v>0</v>
      </c>
      <c r="K21" s="265">
        <f t="shared" si="3"/>
        <v>0</v>
      </c>
      <c r="L21" s="282">
        <v>0</v>
      </c>
      <c r="M21" s="282">
        <v>0</v>
      </c>
      <c r="N21" s="265">
        <f t="shared" si="4"/>
        <v>0</v>
      </c>
      <c r="O21" s="282">
        <v>0</v>
      </c>
      <c r="P21" s="282">
        <v>0</v>
      </c>
      <c r="Q21" s="265">
        <f t="shared" si="5"/>
        <v>0</v>
      </c>
      <c r="R21" s="282">
        <v>0</v>
      </c>
      <c r="S21" s="282">
        <v>0</v>
      </c>
      <c r="T21" s="265">
        <f t="shared" si="6"/>
        <v>0</v>
      </c>
      <c r="U21" s="265">
        <f t="shared" si="7"/>
        <v>0</v>
      </c>
      <c r="V21" s="265">
        <f t="shared" si="7"/>
        <v>0</v>
      </c>
      <c r="W21" s="282">
        <v>0</v>
      </c>
      <c r="X21" s="282">
        <v>0</v>
      </c>
      <c r="Y21" s="282">
        <v>0</v>
      </c>
      <c r="Z21" s="282">
        <v>0</v>
      </c>
      <c r="AA21" s="274">
        <f t="shared" si="12"/>
        <v>0</v>
      </c>
      <c r="AB21" s="274">
        <f t="shared" si="13"/>
        <v>0</v>
      </c>
      <c r="AC21" s="23">
        <f t="shared" si="8"/>
        <v>0</v>
      </c>
      <c r="AD21" s="23">
        <f t="shared" si="9"/>
        <v>0</v>
      </c>
      <c r="AE21" s="23">
        <f t="shared" si="9"/>
        <v>0</v>
      </c>
      <c r="AF21" s="282">
        <v>0</v>
      </c>
      <c r="AG21" s="282">
        <v>0</v>
      </c>
      <c r="AH21" s="282">
        <v>0</v>
      </c>
      <c r="AI21" s="282">
        <v>0</v>
      </c>
      <c r="AJ21" s="282">
        <v>0</v>
      </c>
      <c r="AK21" s="282">
        <v>0</v>
      </c>
      <c r="AL21" s="265">
        <f t="shared" si="10"/>
        <v>0</v>
      </c>
      <c r="AM21" s="23">
        <f t="shared" si="11"/>
        <v>0</v>
      </c>
      <c r="AN21" s="23">
        <f t="shared" si="11"/>
        <v>0</v>
      </c>
      <c r="AO21" s="282">
        <v>0</v>
      </c>
      <c r="AP21" s="282">
        <v>0</v>
      </c>
      <c r="AQ21" s="282">
        <v>0</v>
      </c>
      <c r="AR21" s="282">
        <v>0</v>
      </c>
      <c r="AS21" s="273">
        <v>0</v>
      </c>
      <c r="AT21" s="273">
        <v>0</v>
      </c>
      <c r="AU21" s="282">
        <v>0</v>
      </c>
      <c r="AV21" s="283">
        <v>0</v>
      </c>
      <c r="AX21">
        <v>0</v>
      </c>
      <c r="AY21">
        <v>0</v>
      </c>
      <c r="AZ21" s="277">
        <f t="shared" si="14"/>
        <v>0</v>
      </c>
      <c r="BA21">
        <v>0</v>
      </c>
      <c r="BB21" s="268">
        <v>0</v>
      </c>
      <c r="BC21" s="277">
        <f t="shared" si="15"/>
        <v>0</v>
      </c>
    </row>
    <row r="22" spans="1:55" ht="21" customHeight="1">
      <c r="A22" s="189"/>
      <c r="B22" s="193"/>
      <c r="C22" s="279"/>
      <c r="D22" s="280" t="s">
        <v>24</v>
      </c>
      <c r="E22" s="280"/>
      <c r="F22" s="280"/>
      <c r="G22" s="281"/>
      <c r="H22" s="265">
        <f t="shared" si="1"/>
        <v>578</v>
      </c>
      <c r="I22" s="265">
        <f t="shared" si="2"/>
        <v>299</v>
      </c>
      <c r="J22" s="265">
        <f t="shared" si="2"/>
        <v>279</v>
      </c>
      <c r="K22" s="265">
        <f t="shared" si="3"/>
        <v>19</v>
      </c>
      <c r="L22" s="282">
        <v>14</v>
      </c>
      <c r="M22" s="282">
        <v>5</v>
      </c>
      <c r="N22" s="265">
        <f t="shared" si="4"/>
        <v>91</v>
      </c>
      <c r="O22" s="282">
        <v>42</v>
      </c>
      <c r="P22" s="282">
        <v>49</v>
      </c>
      <c r="Q22" s="265">
        <f t="shared" si="5"/>
        <v>110</v>
      </c>
      <c r="R22" s="282">
        <v>60</v>
      </c>
      <c r="S22" s="282">
        <v>50</v>
      </c>
      <c r="T22" s="265">
        <f t="shared" si="6"/>
        <v>120</v>
      </c>
      <c r="U22" s="265">
        <f t="shared" si="7"/>
        <v>58</v>
      </c>
      <c r="V22" s="265">
        <f t="shared" si="7"/>
        <v>62</v>
      </c>
      <c r="W22" s="282">
        <v>37</v>
      </c>
      <c r="X22" s="282">
        <v>35</v>
      </c>
      <c r="Y22" s="282">
        <v>0</v>
      </c>
      <c r="Z22" s="282">
        <v>1</v>
      </c>
      <c r="AA22" s="274">
        <f t="shared" si="12"/>
        <v>21</v>
      </c>
      <c r="AB22" s="274">
        <f t="shared" si="13"/>
        <v>26</v>
      </c>
      <c r="AC22" s="23">
        <f t="shared" si="8"/>
        <v>125</v>
      </c>
      <c r="AD22" s="23">
        <f t="shared" si="9"/>
        <v>72</v>
      </c>
      <c r="AE22" s="23">
        <f t="shared" si="9"/>
        <v>53</v>
      </c>
      <c r="AF22" s="282">
        <v>55</v>
      </c>
      <c r="AG22" s="282">
        <v>37</v>
      </c>
      <c r="AH22" s="282">
        <v>1</v>
      </c>
      <c r="AI22" s="282">
        <v>2</v>
      </c>
      <c r="AJ22" s="282">
        <v>16</v>
      </c>
      <c r="AK22" s="282">
        <v>14</v>
      </c>
      <c r="AL22" s="265">
        <f t="shared" si="10"/>
        <v>113</v>
      </c>
      <c r="AM22" s="23">
        <f t="shared" si="11"/>
        <v>53</v>
      </c>
      <c r="AN22" s="23">
        <f t="shared" si="11"/>
        <v>60</v>
      </c>
      <c r="AO22" s="282">
        <v>24</v>
      </c>
      <c r="AP22" s="282">
        <v>21</v>
      </c>
      <c r="AQ22" s="282">
        <v>16</v>
      </c>
      <c r="AR22" s="282">
        <v>20</v>
      </c>
      <c r="AS22" s="273">
        <v>0</v>
      </c>
      <c r="AT22" s="273">
        <v>0</v>
      </c>
      <c r="AU22" s="282">
        <v>13</v>
      </c>
      <c r="AV22" s="283">
        <v>19</v>
      </c>
      <c r="AX22">
        <v>0</v>
      </c>
      <c r="AY22">
        <v>21</v>
      </c>
      <c r="AZ22" s="277">
        <f t="shared" si="14"/>
        <v>21</v>
      </c>
      <c r="BA22">
        <v>4</v>
      </c>
      <c r="BB22" s="268">
        <v>22</v>
      </c>
      <c r="BC22" s="277">
        <f t="shared" si="15"/>
        <v>26</v>
      </c>
    </row>
    <row r="23" spans="1:55" ht="21" customHeight="1">
      <c r="A23" s="189"/>
      <c r="B23" s="193"/>
      <c r="C23" s="279"/>
      <c r="D23" s="280" t="s">
        <v>25</v>
      </c>
      <c r="E23" s="280"/>
      <c r="F23" s="280"/>
      <c r="G23" s="281"/>
      <c r="H23" s="265">
        <f t="shared" si="1"/>
        <v>153</v>
      </c>
      <c r="I23" s="265">
        <f t="shared" si="2"/>
        <v>73</v>
      </c>
      <c r="J23" s="265">
        <f t="shared" si="2"/>
        <v>80</v>
      </c>
      <c r="K23" s="265">
        <f t="shared" si="3"/>
        <v>2</v>
      </c>
      <c r="L23" s="282">
        <v>2</v>
      </c>
      <c r="M23" s="282">
        <v>0</v>
      </c>
      <c r="N23" s="265">
        <f t="shared" si="4"/>
        <v>19</v>
      </c>
      <c r="O23" s="282">
        <v>10</v>
      </c>
      <c r="P23" s="282">
        <v>9</v>
      </c>
      <c r="Q23" s="265">
        <f t="shared" si="5"/>
        <v>20</v>
      </c>
      <c r="R23" s="282">
        <v>9</v>
      </c>
      <c r="S23" s="282">
        <v>11</v>
      </c>
      <c r="T23" s="265">
        <f t="shared" si="6"/>
        <v>42</v>
      </c>
      <c r="U23" s="265">
        <f t="shared" si="7"/>
        <v>21</v>
      </c>
      <c r="V23" s="265">
        <f t="shared" si="7"/>
        <v>21</v>
      </c>
      <c r="W23" s="282">
        <v>9</v>
      </c>
      <c r="X23" s="282">
        <v>14</v>
      </c>
      <c r="Y23" s="282">
        <v>8</v>
      </c>
      <c r="Z23" s="282">
        <v>6</v>
      </c>
      <c r="AA23" s="274">
        <f t="shared" si="12"/>
        <v>4</v>
      </c>
      <c r="AB23" s="274">
        <f t="shared" si="13"/>
        <v>1</v>
      </c>
      <c r="AC23" s="23">
        <f t="shared" si="8"/>
        <v>34</v>
      </c>
      <c r="AD23" s="23">
        <f t="shared" si="9"/>
        <v>15</v>
      </c>
      <c r="AE23" s="23">
        <f t="shared" si="9"/>
        <v>19</v>
      </c>
      <c r="AF23" s="282">
        <v>11</v>
      </c>
      <c r="AG23" s="282">
        <v>14</v>
      </c>
      <c r="AH23" s="282">
        <v>4</v>
      </c>
      <c r="AI23" s="282">
        <v>4</v>
      </c>
      <c r="AJ23" s="282">
        <v>0</v>
      </c>
      <c r="AK23" s="282">
        <v>1</v>
      </c>
      <c r="AL23" s="265">
        <f t="shared" si="10"/>
        <v>36</v>
      </c>
      <c r="AM23" s="23">
        <f t="shared" si="11"/>
        <v>16</v>
      </c>
      <c r="AN23" s="23">
        <f t="shared" si="11"/>
        <v>20</v>
      </c>
      <c r="AO23" s="282">
        <v>10</v>
      </c>
      <c r="AP23" s="282">
        <v>13</v>
      </c>
      <c r="AQ23" s="282">
        <v>4</v>
      </c>
      <c r="AR23" s="282">
        <v>5</v>
      </c>
      <c r="AS23" s="273">
        <v>2</v>
      </c>
      <c r="AT23" s="273">
        <v>2</v>
      </c>
      <c r="AU23" s="282">
        <v>0</v>
      </c>
      <c r="AV23" s="283">
        <v>0</v>
      </c>
      <c r="AX23">
        <v>0</v>
      </c>
      <c r="AY23">
        <v>4</v>
      </c>
      <c r="AZ23" s="277">
        <f t="shared" si="14"/>
        <v>4</v>
      </c>
      <c r="BA23">
        <v>0</v>
      </c>
      <c r="BB23" s="268">
        <v>1</v>
      </c>
      <c r="BC23" s="277">
        <f t="shared" si="15"/>
        <v>1</v>
      </c>
    </row>
    <row r="24" spans="1:55" ht="21" customHeight="1">
      <c r="A24" s="189"/>
      <c r="B24" s="193"/>
      <c r="C24" s="279"/>
      <c r="D24" s="280" t="s">
        <v>26</v>
      </c>
      <c r="E24" s="280"/>
      <c r="F24" s="280"/>
      <c r="G24" s="281"/>
      <c r="H24" s="265">
        <f t="shared" si="1"/>
        <v>482</v>
      </c>
      <c r="I24" s="265">
        <f t="shared" si="2"/>
        <v>246</v>
      </c>
      <c r="J24" s="265">
        <f t="shared" si="2"/>
        <v>236</v>
      </c>
      <c r="K24" s="265">
        <f t="shared" si="3"/>
        <v>5</v>
      </c>
      <c r="L24" s="282">
        <v>5</v>
      </c>
      <c r="M24" s="282">
        <v>0</v>
      </c>
      <c r="N24" s="265">
        <f t="shared" si="4"/>
        <v>35</v>
      </c>
      <c r="O24" s="282">
        <v>19</v>
      </c>
      <c r="P24" s="282">
        <v>16</v>
      </c>
      <c r="Q24" s="265">
        <f t="shared" si="5"/>
        <v>75</v>
      </c>
      <c r="R24" s="282">
        <v>37</v>
      </c>
      <c r="S24" s="282">
        <v>38</v>
      </c>
      <c r="T24" s="265">
        <f t="shared" si="6"/>
        <v>119</v>
      </c>
      <c r="U24" s="265">
        <f t="shared" si="7"/>
        <v>56</v>
      </c>
      <c r="V24" s="265">
        <f t="shared" si="7"/>
        <v>63</v>
      </c>
      <c r="W24" s="282">
        <v>14</v>
      </c>
      <c r="X24" s="282">
        <v>16</v>
      </c>
      <c r="Y24" s="282">
        <v>16</v>
      </c>
      <c r="Z24" s="282">
        <v>23</v>
      </c>
      <c r="AA24" s="274">
        <f t="shared" si="12"/>
        <v>26</v>
      </c>
      <c r="AB24" s="274">
        <f t="shared" si="13"/>
        <v>24</v>
      </c>
      <c r="AC24" s="23">
        <f t="shared" si="8"/>
        <v>126</v>
      </c>
      <c r="AD24" s="23">
        <f t="shared" si="9"/>
        <v>63</v>
      </c>
      <c r="AE24" s="23">
        <f t="shared" si="9"/>
        <v>63</v>
      </c>
      <c r="AF24" s="282">
        <v>37</v>
      </c>
      <c r="AG24" s="282">
        <v>45</v>
      </c>
      <c r="AH24" s="282">
        <v>24</v>
      </c>
      <c r="AI24" s="282">
        <v>17</v>
      </c>
      <c r="AJ24" s="282">
        <v>2</v>
      </c>
      <c r="AK24" s="282">
        <v>1</v>
      </c>
      <c r="AL24" s="265">
        <f t="shared" si="10"/>
        <v>122</v>
      </c>
      <c r="AM24" s="23">
        <f t="shared" si="11"/>
        <v>66</v>
      </c>
      <c r="AN24" s="23">
        <f t="shared" si="11"/>
        <v>56</v>
      </c>
      <c r="AO24" s="282">
        <v>39</v>
      </c>
      <c r="AP24" s="282">
        <v>35</v>
      </c>
      <c r="AQ24" s="282">
        <v>20</v>
      </c>
      <c r="AR24" s="282">
        <v>19</v>
      </c>
      <c r="AS24" s="273">
        <v>5</v>
      </c>
      <c r="AT24" s="273">
        <v>1</v>
      </c>
      <c r="AU24" s="282">
        <v>2</v>
      </c>
      <c r="AV24" s="283">
        <v>1</v>
      </c>
      <c r="AX24">
        <v>1</v>
      </c>
      <c r="AY24">
        <v>25</v>
      </c>
      <c r="AZ24" s="277">
        <f t="shared" si="14"/>
        <v>26</v>
      </c>
      <c r="BA24">
        <v>1</v>
      </c>
      <c r="BB24" s="268">
        <v>23</v>
      </c>
      <c r="BC24" s="277">
        <f t="shared" si="15"/>
        <v>24</v>
      </c>
    </row>
    <row r="25" spans="1:55" ht="21" customHeight="1">
      <c r="A25" s="189"/>
      <c r="B25" s="193"/>
      <c r="C25" s="279"/>
      <c r="D25" s="280" t="s">
        <v>27</v>
      </c>
      <c r="E25" s="280"/>
      <c r="F25" s="280"/>
      <c r="G25" s="281"/>
      <c r="H25" s="272">
        <f t="shared" si="1"/>
        <v>2600</v>
      </c>
      <c r="I25" s="272">
        <f t="shared" si="2"/>
        <v>1329</v>
      </c>
      <c r="J25" s="272">
        <f t="shared" si="2"/>
        <v>1271</v>
      </c>
      <c r="K25" s="265">
        <f t="shared" si="3"/>
        <v>82</v>
      </c>
      <c r="L25" s="282">
        <v>33</v>
      </c>
      <c r="M25" s="282">
        <v>49</v>
      </c>
      <c r="N25" s="265">
        <f t="shared" si="4"/>
        <v>409</v>
      </c>
      <c r="O25" s="282">
        <v>230</v>
      </c>
      <c r="P25" s="282">
        <v>179</v>
      </c>
      <c r="Q25" s="265">
        <f t="shared" si="5"/>
        <v>452</v>
      </c>
      <c r="R25" s="282">
        <v>234</v>
      </c>
      <c r="S25" s="282">
        <v>218</v>
      </c>
      <c r="T25" s="265">
        <f t="shared" si="6"/>
        <v>559</v>
      </c>
      <c r="U25" s="265">
        <f t="shared" si="7"/>
        <v>279</v>
      </c>
      <c r="V25" s="265">
        <f t="shared" si="7"/>
        <v>280</v>
      </c>
      <c r="W25" s="282">
        <v>199</v>
      </c>
      <c r="X25" s="282">
        <v>188</v>
      </c>
      <c r="Y25" s="282">
        <v>10</v>
      </c>
      <c r="Z25" s="282">
        <v>14</v>
      </c>
      <c r="AA25" s="274">
        <f t="shared" si="12"/>
        <v>70</v>
      </c>
      <c r="AB25" s="274">
        <f t="shared" si="13"/>
        <v>78</v>
      </c>
      <c r="AC25" s="23">
        <f t="shared" si="8"/>
        <v>537</v>
      </c>
      <c r="AD25" s="23">
        <f t="shared" si="9"/>
        <v>265</v>
      </c>
      <c r="AE25" s="23">
        <f t="shared" si="9"/>
        <v>272</v>
      </c>
      <c r="AF25" s="282">
        <v>174</v>
      </c>
      <c r="AG25" s="282">
        <v>195</v>
      </c>
      <c r="AH25" s="282">
        <v>45</v>
      </c>
      <c r="AI25" s="282">
        <v>43</v>
      </c>
      <c r="AJ25" s="282">
        <v>46</v>
      </c>
      <c r="AK25" s="282">
        <v>34</v>
      </c>
      <c r="AL25" s="265">
        <f t="shared" si="10"/>
        <v>561</v>
      </c>
      <c r="AM25" s="23">
        <f t="shared" si="11"/>
        <v>288</v>
      </c>
      <c r="AN25" s="23">
        <f t="shared" si="11"/>
        <v>273</v>
      </c>
      <c r="AO25" s="282">
        <v>161</v>
      </c>
      <c r="AP25" s="282">
        <v>128</v>
      </c>
      <c r="AQ25" s="282">
        <v>79</v>
      </c>
      <c r="AR25" s="282">
        <v>84</v>
      </c>
      <c r="AS25" s="273">
        <v>17</v>
      </c>
      <c r="AT25" s="273">
        <v>20</v>
      </c>
      <c r="AU25" s="282">
        <v>31</v>
      </c>
      <c r="AV25" s="283">
        <v>41</v>
      </c>
      <c r="AX25">
        <v>6</v>
      </c>
      <c r="AY25">
        <v>64</v>
      </c>
      <c r="AZ25" s="277">
        <f t="shared" si="14"/>
        <v>70</v>
      </c>
      <c r="BA25">
        <v>3</v>
      </c>
      <c r="BB25" s="268">
        <v>75</v>
      </c>
      <c r="BC25" s="277">
        <f t="shared" si="15"/>
        <v>78</v>
      </c>
    </row>
    <row r="26" spans="1:55" ht="21" customHeight="1">
      <c r="A26" s="189"/>
      <c r="B26" s="193"/>
      <c r="C26" s="279"/>
      <c r="D26" s="280" t="s">
        <v>28</v>
      </c>
      <c r="E26" s="280"/>
      <c r="F26" s="280"/>
      <c r="G26" s="281"/>
      <c r="H26" s="265">
        <f t="shared" si="1"/>
        <v>58</v>
      </c>
      <c r="I26" s="265">
        <f t="shared" si="2"/>
        <v>35</v>
      </c>
      <c r="J26" s="265">
        <f t="shared" si="2"/>
        <v>23</v>
      </c>
      <c r="K26" s="265">
        <f t="shared" si="3"/>
        <v>4</v>
      </c>
      <c r="L26" s="282">
        <v>3</v>
      </c>
      <c r="M26" s="282">
        <v>1</v>
      </c>
      <c r="N26" s="265">
        <f t="shared" si="4"/>
        <v>12</v>
      </c>
      <c r="O26" s="282">
        <v>6</v>
      </c>
      <c r="P26" s="282">
        <v>6</v>
      </c>
      <c r="Q26" s="265">
        <f t="shared" si="5"/>
        <v>9</v>
      </c>
      <c r="R26" s="282">
        <v>3</v>
      </c>
      <c r="S26" s="282">
        <v>6</v>
      </c>
      <c r="T26" s="265">
        <f t="shared" si="6"/>
        <v>10</v>
      </c>
      <c r="U26" s="265">
        <f t="shared" si="7"/>
        <v>6</v>
      </c>
      <c r="V26" s="265">
        <f t="shared" si="7"/>
        <v>4</v>
      </c>
      <c r="W26" s="282">
        <v>0</v>
      </c>
      <c r="X26" s="282">
        <v>0</v>
      </c>
      <c r="Y26" s="282">
        <v>0</v>
      </c>
      <c r="Z26" s="282">
        <v>0</v>
      </c>
      <c r="AA26" s="274">
        <f t="shared" si="12"/>
        <v>6</v>
      </c>
      <c r="AB26" s="274">
        <f t="shared" si="13"/>
        <v>4</v>
      </c>
      <c r="AC26" s="23">
        <f t="shared" si="8"/>
        <v>9</v>
      </c>
      <c r="AD26" s="23">
        <f t="shared" si="9"/>
        <v>6</v>
      </c>
      <c r="AE26" s="23">
        <f t="shared" si="9"/>
        <v>3</v>
      </c>
      <c r="AF26" s="282">
        <v>0</v>
      </c>
      <c r="AG26" s="282">
        <v>0</v>
      </c>
      <c r="AH26" s="282">
        <v>0</v>
      </c>
      <c r="AI26" s="282">
        <v>0</v>
      </c>
      <c r="AJ26" s="282">
        <v>6</v>
      </c>
      <c r="AK26" s="282">
        <v>3</v>
      </c>
      <c r="AL26" s="265">
        <f t="shared" si="10"/>
        <v>14</v>
      </c>
      <c r="AM26" s="23">
        <f t="shared" si="11"/>
        <v>11</v>
      </c>
      <c r="AN26" s="23">
        <f t="shared" si="11"/>
        <v>3</v>
      </c>
      <c r="AO26" s="282">
        <v>0</v>
      </c>
      <c r="AP26" s="282">
        <v>0</v>
      </c>
      <c r="AQ26" s="282">
        <v>0</v>
      </c>
      <c r="AR26" s="282">
        <v>0</v>
      </c>
      <c r="AS26" s="273">
        <v>0</v>
      </c>
      <c r="AT26" s="273">
        <v>0</v>
      </c>
      <c r="AU26" s="282">
        <v>11</v>
      </c>
      <c r="AV26" s="283">
        <v>3</v>
      </c>
      <c r="AX26">
        <v>0</v>
      </c>
      <c r="AY26">
        <v>6</v>
      </c>
      <c r="AZ26" s="277">
        <f t="shared" si="14"/>
        <v>6</v>
      </c>
      <c r="BA26">
        <v>0</v>
      </c>
      <c r="BB26" s="268">
        <v>4</v>
      </c>
      <c r="BC26" s="277">
        <f t="shared" si="15"/>
        <v>4</v>
      </c>
    </row>
    <row r="27" spans="1:55" ht="21" customHeight="1">
      <c r="A27" s="189"/>
      <c r="B27" s="193"/>
      <c r="C27" s="279"/>
      <c r="D27" s="270" t="s">
        <v>29</v>
      </c>
      <c r="E27" s="270"/>
      <c r="F27" s="270"/>
      <c r="G27" s="281"/>
      <c r="H27" s="265">
        <f t="shared" si="1"/>
        <v>1549</v>
      </c>
      <c r="I27" s="265">
        <f t="shared" si="2"/>
        <v>810</v>
      </c>
      <c r="J27" s="265">
        <f t="shared" si="2"/>
        <v>739</v>
      </c>
      <c r="K27" s="265">
        <f t="shared" si="3"/>
        <v>70</v>
      </c>
      <c r="L27" s="282">
        <v>35</v>
      </c>
      <c r="M27" s="282">
        <v>35</v>
      </c>
      <c r="N27" s="265">
        <f t="shared" si="4"/>
        <v>261</v>
      </c>
      <c r="O27" s="282">
        <v>140</v>
      </c>
      <c r="P27" s="282">
        <v>121</v>
      </c>
      <c r="Q27" s="265">
        <f t="shared" si="5"/>
        <v>280</v>
      </c>
      <c r="R27" s="282">
        <v>148</v>
      </c>
      <c r="S27" s="282">
        <v>132</v>
      </c>
      <c r="T27" s="265">
        <f t="shared" si="6"/>
        <v>326</v>
      </c>
      <c r="U27" s="265">
        <f t="shared" si="7"/>
        <v>174</v>
      </c>
      <c r="V27" s="265">
        <f t="shared" si="7"/>
        <v>152</v>
      </c>
      <c r="W27" s="282">
        <v>120</v>
      </c>
      <c r="X27" s="282">
        <v>112</v>
      </c>
      <c r="Y27" s="282">
        <v>20</v>
      </c>
      <c r="Z27" s="282">
        <v>19</v>
      </c>
      <c r="AA27" s="274">
        <f t="shared" si="12"/>
        <v>34</v>
      </c>
      <c r="AB27" s="274">
        <f t="shared" si="13"/>
        <v>21</v>
      </c>
      <c r="AC27" s="23">
        <f t="shared" si="8"/>
        <v>307</v>
      </c>
      <c r="AD27" s="23">
        <f t="shared" si="9"/>
        <v>167</v>
      </c>
      <c r="AE27" s="23">
        <f t="shared" si="9"/>
        <v>140</v>
      </c>
      <c r="AF27" s="282">
        <v>142</v>
      </c>
      <c r="AG27" s="282">
        <v>110</v>
      </c>
      <c r="AH27" s="282">
        <v>21</v>
      </c>
      <c r="AI27" s="282">
        <v>28</v>
      </c>
      <c r="AJ27" s="282">
        <v>4</v>
      </c>
      <c r="AK27" s="282">
        <v>2</v>
      </c>
      <c r="AL27" s="265">
        <f t="shared" si="10"/>
        <v>305</v>
      </c>
      <c r="AM27" s="23">
        <f t="shared" si="11"/>
        <v>146</v>
      </c>
      <c r="AN27" s="23">
        <f t="shared" si="11"/>
        <v>159</v>
      </c>
      <c r="AO27" s="282">
        <v>78</v>
      </c>
      <c r="AP27" s="282">
        <v>84</v>
      </c>
      <c r="AQ27" s="282">
        <v>65</v>
      </c>
      <c r="AR27" s="282">
        <v>68</v>
      </c>
      <c r="AS27" s="273">
        <v>3</v>
      </c>
      <c r="AT27" s="273">
        <v>5</v>
      </c>
      <c r="AU27" s="282">
        <v>0</v>
      </c>
      <c r="AV27" s="283">
        <v>2</v>
      </c>
      <c r="AX27">
        <v>0</v>
      </c>
      <c r="AY27">
        <v>34</v>
      </c>
      <c r="AZ27" s="277">
        <f t="shared" si="14"/>
        <v>34</v>
      </c>
      <c r="BA27">
        <v>0</v>
      </c>
      <c r="BB27" s="268">
        <v>21</v>
      </c>
      <c r="BC27" s="277">
        <f t="shared" si="15"/>
        <v>21</v>
      </c>
    </row>
    <row r="28" spans="1:55" ht="21" customHeight="1">
      <c r="A28" s="189"/>
      <c r="B28" s="193"/>
      <c r="C28" s="279"/>
      <c r="D28" s="280" t="s">
        <v>30</v>
      </c>
      <c r="E28" s="280"/>
      <c r="F28" s="284"/>
      <c r="G28" s="281"/>
      <c r="H28" s="265">
        <f t="shared" si="1"/>
        <v>0</v>
      </c>
      <c r="I28" s="265">
        <f t="shared" si="2"/>
        <v>0</v>
      </c>
      <c r="J28" s="265">
        <f t="shared" si="2"/>
        <v>0</v>
      </c>
      <c r="K28" s="265">
        <f t="shared" si="3"/>
        <v>0</v>
      </c>
      <c r="L28" s="282">
        <v>0</v>
      </c>
      <c r="M28" s="282">
        <v>0</v>
      </c>
      <c r="N28" s="265">
        <f t="shared" si="4"/>
        <v>0</v>
      </c>
      <c r="O28" s="282">
        <v>0</v>
      </c>
      <c r="P28" s="282">
        <v>0</v>
      </c>
      <c r="Q28" s="265">
        <f t="shared" si="5"/>
        <v>0</v>
      </c>
      <c r="R28" s="282">
        <v>0</v>
      </c>
      <c r="S28" s="282">
        <v>0</v>
      </c>
      <c r="T28" s="265">
        <f t="shared" si="6"/>
        <v>0</v>
      </c>
      <c r="U28" s="265">
        <f t="shared" si="7"/>
        <v>0</v>
      </c>
      <c r="V28" s="265">
        <f t="shared" si="7"/>
        <v>0</v>
      </c>
      <c r="W28" s="282">
        <v>0</v>
      </c>
      <c r="X28" s="282">
        <v>0</v>
      </c>
      <c r="Y28" s="282">
        <v>0</v>
      </c>
      <c r="Z28" s="282">
        <v>0</v>
      </c>
      <c r="AA28" s="274">
        <f t="shared" si="12"/>
        <v>0</v>
      </c>
      <c r="AB28" s="274">
        <f t="shared" si="13"/>
        <v>0</v>
      </c>
      <c r="AC28" s="23">
        <f t="shared" si="8"/>
        <v>0</v>
      </c>
      <c r="AD28" s="23">
        <f t="shared" si="9"/>
        <v>0</v>
      </c>
      <c r="AE28" s="23">
        <f t="shared" si="9"/>
        <v>0</v>
      </c>
      <c r="AF28" s="282">
        <v>0</v>
      </c>
      <c r="AG28" s="282">
        <v>0</v>
      </c>
      <c r="AH28" s="282">
        <v>0</v>
      </c>
      <c r="AI28" s="282">
        <v>0</v>
      </c>
      <c r="AJ28" s="282">
        <v>0</v>
      </c>
      <c r="AK28" s="282">
        <v>0</v>
      </c>
      <c r="AL28" s="265">
        <f t="shared" si="10"/>
        <v>0</v>
      </c>
      <c r="AM28" s="23">
        <f t="shared" si="11"/>
        <v>0</v>
      </c>
      <c r="AN28" s="23">
        <f t="shared" si="11"/>
        <v>0</v>
      </c>
      <c r="AO28" s="282">
        <v>0</v>
      </c>
      <c r="AP28" s="282">
        <v>0</v>
      </c>
      <c r="AQ28" s="282">
        <v>0</v>
      </c>
      <c r="AR28" s="282">
        <v>0</v>
      </c>
      <c r="AS28" s="273">
        <v>0</v>
      </c>
      <c r="AT28" s="273">
        <v>0</v>
      </c>
      <c r="AU28" s="282">
        <v>0</v>
      </c>
      <c r="AV28" s="283">
        <v>0</v>
      </c>
      <c r="AX28">
        <v>0</v>
      </c>
      <c r="AY28">
        <v>0</v>
      </c>
      <c r="AZ28" s="277">
        <f t="shared" si="14"/>
        <v>0</v>
      </c>
      <c r="BA28">
        <v>0</v>
      </c>
      <c r="BB28" s="268">
        <v>0</v>
      </c>
      <c r="BC28" s="277">
        <f t="shared" si="15"/>
        <v>0</v>
      </c>
    </row>
    <row r="29" spans="1:55" ht="21" customHeight="1">
      <c r="A29" s="189"/>
      <c r="B29" s="193"/>
      <c r="C29" s="279"/>
      <c r="D29" s="280" t="s">
        <v>31</v>
      </c>
      <c r="E29" s="280"/>
      <c r="F29" s="280"/>
      <c r="G29" s="281"/>
      <c r="H29" s="265">
        <f t="shared" si="1"/>
        <v>784</v>
      </c>
      <c r="I29" s="265">
        <f t="shared" si="2"/>
        <v>409</v>
      </c>
      <c r="J29" s="265">
        <f t="shared" si="2"/>
        <v>375</v>
      </c>
      <c r="K29" s="265">
        <f t="shared" si="3"/>
        <v>37</v>
      </c>
      <c r="L29" s="282">
        <v>18</v>
      </c>
      <c r="M29" s="282">
        <v>19</v>
      </c>
      <c r="N29" s="265">
        <f t="shared" si="4"/>
        <v>113</v>
      </c>
      <c r="O29" s="282">
        <v>59</v>
      </c>
      <c r="P29" s="282">
        <v>54</v>
      </c>
      <c r="Q29" s="265">
        <f t="shared" si="5"/>
        <v>135</v>
      </c>
      <c r="R29" s="282">
        <v>72</v>
      </c>
      <c r="S29" s="282">
        <v>63</v>
      </c>
      <c r="T29" s="265">
        <f t="shared" si="6"/>
        <v>168</v>
      </c>
      <c r="U29" s="265">
        <f t="shared" si="7"/>
        <v>90</v>
      </c>
      <c r="V29" s="265">
        <f t="shared" si="7"/>
        <v>78</v>
      </c>
      <c r="W29" s="282">
        <v>71</v>
      </c>
      <c r="X29" s="282">
        <v>58</v>
      </c>
      <c r="Y29" s="282">
        <v>6</v>
      </c>
      <c r="Z29" s="282">
        <v>6</v>
      </c>
      <c r="AA29" s="274">
        <f t="shared" si="12"/>
        <v>13</v>
      </c>
      <c r="AB29" s="274">
        <f t="shared" si="13"/>
        <v>14</v>
      </c>
      <c r="AC29" s="23">
        <f t="shared" si="8"/>
        <v>174</v>
      </c>
      <c r="AD29" s="23">
        <f t="shared" si="9"/>
        <v>94</v>
      </c>
      <c r="AE29" s="23">
        <f t="shared" si="9"/>
        <v>80</v>
      </c>
      <c r="AF29" s="282">
        <v>73</v>
      </c>
      <c r="AG29" s="282">
        <v>64</v>
      </c>
      <c r="AH29" s="282">
        <v>18</v>
      </c>
      <c r="AI29" s="282">
        <v>13</v>
      </c>
      <c r="AJ29" s="282">
        <v>3</v>
      </c>
      <c r="AK29" s="282">
        <v>3</v>
      </c>
      <c r="AL29" s="265">
        <f t="shared" si="10"/>
        <v>157</v>
      </c>
      <c r="AM29" s="23">
        <f t="shared" si="11"/>
        <v>76</v>
      </c>
      <c r="AN29" s="23">
        <f t="shared" si="11"/>
        <v>81</v>
      </c>
      <c r="AO29" s="282">
        <v>53</v>
      </c>
      <c r="AP29" s="282">
        <v>51</v>
      </c>
      <c r="AQ29" s="282">
        <v>21</v>
      </c>
      <c r="AR29" s="282">
        <v>26</v>
      </c>
      <c r="AS29" s="273">
        <v>2</v>
      </c>
      <c r="AT29" s="273">
        <v>4</v>
      </c>
      <c r="AU29" s="282">
        <v>0</v>
      </c>
      <c r="AV29" s="283">
        <v>0</v>
      </c>
      <c r="AX29">
        <v>1</v>
      </c>
      <c r="AY29">
        <v>12</v>
      </c>
      <c r="AZ29" s="277">
        <f t="shared" si="14"/>
        <v>13</v>
      </c>
      <c r="BA29">
        <v>1</v>
      </c>
      <c r="BB29" s="268">
        <v>13</v>
      </c>
      <c r="BC29" s="277">
        <f t="shared" si="15"/>
        <v>14</v>
      </c>
    </row>
    <row r="30" spans="1:55" ht="21" customHeight="1">
      <c r="A30" s="189"/>
      <c r="B30" s="193"/>
      <c r="C30" s="279"/>
      <c r="D30" s="280" t="s">
        <v>32</v>
      </c>
      <c r="E30" s="280"/>
      <c r="F30" s="280"/>
      <c r="G30" s="281"/>
      <c r="H30" s="265">
        <f t="shared" si="1"/>
        <v>468</v>
      </c>
      <c r="I30" s="265">
        <f t="shared" si="2"/>
        <v>250</v>
      </c>
      <c r="J30" s="265">
        <f t="shared" si="2"/>
        <v>218</v>
      </c>
      <c r="K30" s="265">
        <f t="shared" si="3"/>
        <v>14</v>
      </c>
      <c r="L30" s="282">
        <v>8</v>
      </c>
      <c r="M30" s="282">
        <v>6</v>
      </c>
      <c r="N30" s="265">
        <f t="shared" si="4"/>
        <v>54</v>
      </c>
      <c r="O30" s="282">
        <v>25</v>
      </c>
      <c r="P30" s="282">
        <v>29</v>
      </c>
      <c r="Q30" s="265">
        <f t="shared" si="5"/>
        <v>80</v>
      </c>
      <c r="R30" s="282">
        <v>37</v>
      </c>
      <c r="S30" s="282">
        <v>43</v>
      </c>
      <c r="T30" s="265">
        <f t="shared" si="6"/>
        <v>110</v>
      </c>
      <c r="U30" s="265">
        <f t="shared" si="7"/>
        <v>62</v>
      </c>
      <c r="V30" s="265">
        <f t="shared" si="7"/>
        <v>48</v>
      </c>
      <c r="W30" s="282">
        <v>23</v>
      </c>
      <c r="X30" s="282">
        <v>14</v>
      </c>
      <c r="Y30" s="282">
        <v>17</v>
      </c>
      <c r="Z30" s="282">
        <v>10</v>
      </c>
      <c r="AA30" s="274">
        <f t="shared" si="12"/>
        <v>22</v>
      </c>
      <c r="AB30" s="274">
        <f t="shared" si="13"/>
        <v>24</v>
      </c>
      <c r="AC30" s="23">
        <f t="shared" si="8"/>
        <v>102</v>
      </c>
      <c r="AD30" s="23">
        <f t="shared" si="9"/>
        <v>56</v>
      </c>
      <c r="AE30" s="23">
        <f t="shared" si="9"/>
        <v>46</v>
      </c>
      <c r="AF30" s="282">
        <v>15</v>
      </c>
      <c r="AG30" s="282">
        <v>18</v>
      </c>
      <c r="AH30" s="282">
        <v>22</v>
      </c>
      <c r="AI30" s="282">
        <v>22</v>
      </c>
      <c r="AJ30" s="282">
        <v>19</v>
      </c>
      <c r="AK30" s="282">
        <v>6</v>
      </c>
      <c r="AL30" s="265">
        <f t="shared" si="10"/>
        <v>108</v>
      </c>
      <c r="AM30" s="23">
        <f t="shared" si="11"/>
        <v>62</v>
      </c>
      <c r="AN30" s="23">
        <f t="shared" si="11"/>
        <v>46</v>
      </c>
      <c r="AO30" s="282">
        <v>13</v>
      </c>
      <c r="AP30" s="282">
        <v>7</v>
      </c>
      <c r="AQ30" s="282">
        <v>18</v>
      </c>
      <c r="AR30" s="282">
        <v>9</v>
      </c>
      <c r="AS30" s="273">
        <v>19</v>
      </c>
      <c r="AT30" s="273">
        <v>17</v>
      </c>
      <c r="AU30" s="282">
        <v>12</v>
      </c>
      <c r="AV30" s="283">
        <v>13</v>
      </c>
      <c r="AX30">
        <v>1</v>
      </c>
      <c r="AY30">
        <v>21</v>
      </c>
      <c r="AZ30" s="277">
        <f t="shared" si="14"/>
        <v>22</v>
      </c>
      <c r="BA30">
        <v>0</v>
      </c>
      <c r="BB30" s="268">
        <v>24</v>
      </c>
      <c r="BC30" s="277">
        <f t="shared" si="15"/>
        <v>24</v>
      </c>
    </row>
    <row r="31" spans="1:55" ht="21" customHeight="1">
      <c r="A31" s="189"/>
      <c r="B31" s="193"/>
      <c r="C31" s="279"/>
      <c r="D31" s="280" t="s">
        <v>33</v>
      </c>
      <c r="E31" s="280"/>
      <c r="F31" s="284"/>
      <c r="G31" s="281"/>
      <c r="H31" s="265">
        <f t="shared" si="1"/>
        <v>172</v>
      </c>
      <c r="I31" s="265">
        <f t="shared" si="2"/>
        <v>94</v>
      </c>
      <c r="J31" s="265">
        <f t="shared" si="2"/>
        <v>78</v>
      </c>
      <c r="K31" s="265">
        <f t="shared" si="3"/>
        <v>9</v>
      </c>
      <c r="L31" s="282">
        <v>6</v>
      </c>
      <c r="M31" s="282">
        <v>3</v>
      </c>
      <c r="N31" s="265">
        <f t="shared" si="4"/>
        <v>25</v>
      </c>
      <c r="O31" s="282">
        <v>12</v>
      </c>
      <c r="P31" s="282">
        <v>13</v>
      </c>
      <c r="Q31" s="265">
        <f t="shared" si="5"/>
        <v>38</v>
      </c>
      <c r="R31" s="282">
        <v>20</v>
      </c>
      <c r="S31" s="282">
        <v>18</v>
      </c>
      <c r="T31" s="265">
        <f t="shared" si="6"/>
        <v>31</v>
      </c>
      <c r="U31" s="265">
        <f t="shared" si="7"/>
        <v>14</v>
      </c>
      <c r="V31" s="265">
        <f t="shared" si="7"/>
        <v>17</v>
      </c>
      <c r="W31" s="282">
        <v>14</v>
      </c>
      <c r="X31" s="282">
        <v>17</v>
      </c>
      <c r="Y31" s="282">
        <v>0</v>
      </c>
      <c r="Z31" s="282">
        <v>0</v>
      </c>
      <c r="AA31" s="274">
        <f t="shared" si="12"/>
        <v>0</v>
      </c>
      <c r="AB31" s="274">
        <f t="shared" si="13"/>
        <v>0</v>
      </c>
      <c r="AC31" s="23">
        <f t="shared" si="8"/>
        <v>43</v>
      </c>
      <c r="AD31" s="23">
        <f t="shared" si="9"/>
        <v>26</v>
      </c>
      <c r="AE31" s="23">
        <f t="shared" si="9"/>
        <v>17</v>
      </c>
      <c r="AF31" s="282">
        <v>24</v>
      </c>
      <c r="AG31" s="282">
        <v>14</v>
      </c>
      <c r="AH31" s="282">
        <v>1</v>
      </c>
      <c r="AI31" s="282">
        <v>2</v>
      </c>
      <c r="AJ31" s="282">
        <v>1</v>
      </c>
      <c r="AK31" s="282">
        <v>1</v>
      </c>
      <c r="AL31" s="265">
        <f t="shared" si="10"/>
        <v>26</v>
      </c>
      <c r="AM31" s="23">
        <f t="shared" si="11"/>
        <v>16</v>
      </c>
      <c r="AN31" s="23">
        <f t="shared" si="11"/>
        <v>10</v>
      </c>
      <c r="AO31" s="282">
        <v>16</v>
      </c>
      <c r="AP31" s="282">
        <v>8</v>
      </c>
      <c r="AQ31" s="282">
        <v>0</v>
      </c>
      <c r="AR31" s="282">
        <v>1</v>
      </c>
      <c r="AS31" s="273">
        <v>0</v>
      </c>
      <c r="AT31" s="273">
        <v>1</v>
      </c>
      <c r="AU31" s="282">
        <v>0</v>
      </c>
      <c r="AV31" s="283">
        <v>0</v>
      </c>
      <c r="AX31">
        <v>0</v>
      </c>
      <c r="AY31">
        <v>0</v>
      </c>
      <c r="AZ31" s="277">
        <f t="shared" si="14"/>
        <v>0</v>
      </c>
      <c r="BA31">
        <v>0</v>
      </c>
      <c r="BB31" s="268">
        <v>0</v>
      </c>
      <c r="BC31" s="277">
        <f t="shared" si="15"/>
        <v>0</v>
      </c>
    </row>
    <row r="32" spans="1:55" ht="21" customHeight="1">
      <c r="A32" s="189"/>
      <c r="B32" s="193"/>
      <c r="C32" s="279"/>
      <c r="D32" s="270" t="s">
        <v>34</v>
      </c>
      <c r="E32" s="270"/>
      <c r="F32" s="270"/>
      <c r="G32" s="281"/>
      <c r="H32" s="265">
        <f t="shared" si="1"/>
        <v>0</v>
      </c>
      <c r="I32" s="265">
        <f t="shared" si="2"/>
        <v>0</v>
      </c>
      <c r="J32" s="265">
        <f t="shared" si="2"/>
        <v>0</v>
      </c>
      <c r="K32" s="265">
        <f t="shared" si="3"/>
        <v>0</v>
      </c>
      <c r="L32" s="282">
        <v>0</v>
      </c>
      <c r="M32" s="282">
        <v>0</v>
      </c>
      <c r="N32" s="265">
        <f t="shared" si="4"/>
        <v>0</v>
      </c>
      <c r="O32" s="282">
        <v>0</v>
      </c>
      <c r="P32" s="282">
        <v>0</v>
      </c>
      <c r="Q32" s="265">
        <f t="shared" si="5"/>
        <v>0</v>
      </c>
      <c r="R32" s="282">
        <v>0</v>
      </c>
      <c r="S32" s="282">
        <v>0</v>
      </c>
      <c r="T32" s="265">
        <f t="shared" si="6"/>
        <v>0</v>
      </c>
      <c r="U32" s="265">
        <f t="shared" si="7"/>
        <v>0</v>
      </c>
      <c r="V32" s="265">
        <f t="shared" si="7"/>
        <v>0</v>
      </c>
      <c r="W32" s="282">
        <v>0</v>
      </c>
      <c r="X32" s="282">
        <v>0</v>
      </c>
      <c r="Y32" s="282">
        <v>0</v>
      </c>
      <c r="Z32" s="282">
        <v>0</v>
      </c>
      <c r="AA32" s="274">
        <f t="shared" si="12"/>
        <v>0</v>
      </c>
      <c r="AB32" s="274">
        <f t="shared" si="13"/>
        <v>0</v>
      </c>
      <c r="AC32" s="23">
        <f t="shared" si="8"/>
        <v>0</v>
      </c>
      <c r="AD32" s="23">
        <f t="shared" si="9"/>
        <v>0</v>
      </c>
      <c r="AE32" s="23">
        <f t="shared" si="9"/>
        <v>0</v>
      </c>
      <c r="AF32" s="282">
        <v>0</v>
      </c>
      <c r="AG32" s="282">
        <v>0</v>
      </c>
      <c r="AH32" s="282">
        <v>0</v>
      </c>
      <c r="AI32" s="282">
        <v>0</v>
      </c>
      <c r="AJ32" s="282">
        <v>0</v>
      </c>
      <c r="AK32" s="282">
        <v>0</v>
      </c>
      <c r="AL32" s="265">
        <f t="shared" si="10"/>
        <v>0</v>
      </c>
      <c r="AM32" s="23">
        <f t="shared" si="11"/>
        <v>0</v>
      </c>
      <c r="AN32" s="23">
        <f t="shared" si="11"/>
        <v>0</v>
      </c>
      <c r="AO32" s="282">
        <v>0</v>
      </c>
      <c r="AP32" s="282">
        <v>0</v>
      </c>
      <c r="AQ32" s="282">
        <v>0</v>
      </c>
      <c r="AR32" s="282">
        <v>0</v>
      </c>
      <c r="AS32" s="273">
        <v>0</v>
      </c>
      <c r="AT32" s="273">
        <v>0</v>
      </c>
      <c r="AU32" s="282">
        <v>0</v>
      </c>
      <c r="AV32" s="283">
        <v>0</v>
      </c>
      <c r="AX32">
        <v>0</v>
      </c>
      <c r="AY32">
        <v>0</v>
      </c>
      <c r="AZ32" s="277">
        <f t="shared" si="14"/>
        <v>0</v>
      </c>
      <c r="BA32">
        <v>0</v>
      </c>
      <c r="BB32" s="268">
        <v>0</v>
      </c>
      <c r="BC32" s="277">
        <f t="shared" si="15"/>
        <v>0</v>
      </c>
    </row>
    <row r="33" spans="1:55" ht="21" customHeight="1">
      <c r="A33" s="189"/>
      <c r="B33" s="285"/>
      <c r="C33" s="279"/>
      <c r="D33" s="270" t="s">
        <v>35</v>
      </c>
      <c r="E33" s="270"/>
      <c r="F33" s="270"/>
      <c r="G33" s="281"/>
      <c r="H33" s="265">
        <f t="shared" si="1"/>
        <v>59</v>
      </c>
      <c r="I33" s="265">
        <f t="shared" si="2"/>
        <v>32</v>
      </c>
      <c r="J33" s="265">
        <f t="shared" si="2"/>
        <v>27</v>
      </c>
      <c r="K33" s="265">
        <f t="shared" si="3"/>
        <v>3</v>
      </c>
      <c r="L33" s="282">
        <v>2</v>
      </c>
      <c r="M33" s="282">
        <v>1</v>
      </c>
      <c r="N33" s="265">
        <f t="shared" si="4"/>
        <v>8</v>
      </c>
      <c r="O33" s="282">
        <v>2</v>
      </c>
      <c r="P33" s="282">
        <v>6</v>
      </c>
      <c r="Q33" s="265">
        <f t="shared" si="5"/>
        <v>8</v>
      </c>
      <c r="R33" s="282">
        <v>5</v>
      </c>
      <c r="S33" s="282">
        <v>3</v>
      </c>
      <c r="T33" s="265">
        <f t="shared" si="6"/>
        <v>9</v>
      </c>
      <c r="U33" s="265">
        <f t="shared" si="7"/>
        <v>7</v>
      </c>
      <c r="V33" s="265">
        <f t="shared" si="7"/>
        <v>2</v>
      </c>
      <c r="W33" s="282">
        <v>5</v>
      </c>
      <c r="X33" s="282">
        <v>2</v>
      </c>
      <c r="Y33" s="282">
        <v>0</v>
      </c>
      <c r="Z33" s="282">
        <v>0</v>
      </c>
      <c r="AA33" s="274">
        <f t="shared" si="12"/>
        <v>2</v>
      </c>
      <c r="AB33" s="274">
        <f t="shared" si="13"/>
        <v>0</v>
      </c>
      <c r="AC33" s="23">
        <f t="shared" si="8"/>
        <v>17</v>
      </c>
      <c r="AD33" s="23">
        <f t="shared" si="9"/>
        <v>8</v>
      </c>
      <c r="AE33" s="23">
        <f t="shared" si="9"/>
        <v>9</v>
      </c>
      <c r="AF33" s="282">
        <v>8</v>
      </c>
      <c r="AG33" s="282">
        <v>8</v>
      </c>
      <c r="AH33" s="282">
        <v>0</v>
      </c>
      <c r="AI33" s="282">
        <v>1</v>
      </c>
      <c r="AJ33" s="282">
        <v>0</v>
      </c>
      <c r="AK33" s="282">
        <v>0</v>
      </c>
      <c r="AL33" s="265">
        <f t="shared" si="10"/>
        <v>14</v>
      </c>
      <c r="AM33" s="23">
        <f t="shared" si="11"/>
        <v>8</v>
      </c>
      <c r="AN33" s="23">
        <f t="shared" si="11"/>
        <v>6</v>
      </c>
      <c r="AO33" s="282">
        <v>7</v>
      </c>
      <c r="AP33" s="282">
        <v>5</v>
      </c>
      <c r="AQ33" s="282">
        <v>1</v>
      </c>
      <c r="AR33" s="282">
        <v>1</v>
      </c>
      <c r="AS33" s="273">
        <v>0</v>
      </c>
      <c r="AT33" s="273">
        <v>0</v>
      </c>
      <c r="AU33" s="282">
        <v>0</v>
      </c>
      <c r="AV33" s="283">
        <v>0</v>
      </c>
      <c r="AX33">
        <v>0</v>
      </c>
      <c r="AY33">
        <v>2</v>
      </c>
      <c r="AZ33" s="277">
        <f t="shared" si="14"/>
        <v>2</v>
      </c>
      <c r="BA33">
        <v>0</v>
      </c>
      <c r="BB33" s="268">
        <v>0</v>
      </c>
      <c r="BC33" s="277">
        <f t="shared" si="15"/>
        <v>0</v>
      </c>
    </row>
    <row r="34" spans="1:55" ht="21" customHeight="1">
      <c r="A34" s="189"/>
      <c r="B34" s="285"/>
      <c r="C34" s="279"/>
      <c r="D34" s="280" t="s">
        <v>36</v>
      </c>
      <c r="E34" s="280"/>
      <c r="F34" s="280"/>
      <c r="G34" s="281"/>
      <c r="H34" s="265">
        <f t="shared" si="1"/>
        <v>98</v>
      </c>
      <c r="I34" s="265">
        <f t="shared" si="2"/>
        <v>57</v>
      </c>
      <c r="J34" s="265">
        <f t="shared" si="2"/>
        <v>41</v>
      </c>
      <c r="K34" s="265">
        <f t="shared" si="3"/>
        <v>5</v>
      </c>
      <c r="L34" s="282">
        <v>5</v>
      </c>
      <c r="M34" s="282">
        <v>0</v>
      </c>
      <c r="N34" s="265">
        <f t="shared" si="4"/>
        <v>15</v>
      </c>
      <c r="O34" s="282">
        <v>8</v>
      </c>
      <c r="P34" s="282">
        <v>7</v>
      </c>
      <c r="Q34" s="265">
        <f t="shared" si="5"/>
        <v>17</v>
      </c>
      <c r="R34" s="282">
        <v>12</v>
      </c>
      <c r="S34" s="282">
        <v>5</v>
      </c>
      <c r="T34" s="265">
        <f t="shared" si="6"/>
        <v>18</v>
      </c>
      <c r="U34" s="265">
        <f t="shared" si="7"/>
        <v>10</v>
      </c>
      <c r="V34" s="265">
        <f t="shared" si="7"/>
        <v>8</v>
      </c>
      <c r="W34" s="282">
        <v>8</v>
      </c>
      <c r="X34" s="282">
        <v>6</v>
      </c>
      <c r="Y34" s="282">
        <v>2</v>
      </c>
      <c r="Z34" s="282">
        <v>1</v>
      </c>
      <c r="AA34" s="274">
        <f t="shared" si="12"/>
        <v>0</v>
      </c>
      <c r="AB34" s="274">
        <f t="shared" si="13"/>
        <v>1</v>
      </c>
      <c r="AC34" s="23">
        <f t="shared" si="8"/>
        <v>17</v>
      </c>
      <c r="AD34" s="23">
        <f t="shared" si="9"/>
        <v>9</v>
      </c>
      <c r="AE34" s="23">
        <f t="shared" si="9"/>
        <v>8</v>
      </c>
      <c r="AF34" s="282">
        <v>9</v>
      </c>
      <c r="AG34" s="282">
        <v>7</v>
      </c>
      <c r="AH34" s="282">
        <v>0</v>
      </c>
      <c r="AI34" s="282">
        <v>1</v>
      </c>
      <c r="AJ34" s="282">
        <v>0</v>
      </c>
      <c r="AK34" s="282">
        <v>0</v>
      </c>
      <c r="AL34" s="265">
        <f t="shared" si="10"/>
        <v>26</v>
      </c>
      <c r="AM34" s="23">
        <f t="shared" si="11"/>
        <v>13</v>
      </c>
      <c r="AN34" s="23">
        <f t="shared" si="11"/>
        <v>13</v>
      </c>
      <c r="AO34" s="282">
        <v>11</v>
      </c>
      <c r="AP34" s="282">
        <v>11</v>
      </c>
      <c r="AQ34" s="282">
        <v>2</v>
      </c>
      <c r="AR34" s="282">
        <v>2</v>
      </c>
      <c r="AS34" s="273">
        <v>0</v>
      </c>
      <c r="AT34" s="273">
        <v>0</v>
      </c>
      <c r="AU34" s="282">
        <v>0</v>
      </c>
      <c r="AV34" s="283">
        <v>0</v>
      </c>
      <c r="AX34">
        <v>0</v>
      </c>
      <c r="AY34">
        <v>0</v>
      </c>
      <c r="AZ34" s="277">
        <f t="shared" si="14"/>
        <v>0</v>
      </c>
      <c r="BA34">
        <v>0</v>
      </c>
      <c r="BB34" s="268">
        <v>1</v>
      </c>
      <c r="BC34" s="277">
        <f t="shared" si="15"/>
        <v>1</v>
      </c>
    </row>
    <row r="35" spans="1:55" ht="21" customHeight="1">
      <c r="A35" s="189"/>
      <c r="B35" s="285"/>
      <c r="C35" s="279"/>
      <c r="D35" s="280" t="s">
        <v>37</v>
      </c>
      <c r="E35" s="280"/>
      <c r="F35" s="280"/>
      <c r="G35" s="281"/>
      <c r="H35" s="265">
        <f t="shared" si="1"/>
        <v>91</v>
      </c>
      <c r="I35" s="265">
        <f t="shared" si="2"/>
        <v>47</v>
      </c>
      <c r="J35" s="265">
        <f t="shared" si="2"/>
        <v>44</v>
      </c>
      <c r="K35" s="265">
        <f t="shared" si="3"/>
        <v>4</v>
      </c>
      <c r="L35" s="282">
        <v>3</v>
      </c>
      <c r="M35" s="282">
        <v>1</v>
      </c>
      <c r="N35" s="265">
        <f t="shared" si="4"/>
        <v>14</v>
      </c>
      <c r="O35" s="282">
        <v>2</v>
      </c>
      <c r="P35" s="282">
        <v>12</v>
      </c>
      <c r="Q35" s="265">
        <f t="shared" si="5"/>
        <v>17</v>
      </c>
      <c r="R35" s="282">
        <v>7</v>
      </c>
      <c r="S35" s="282">
        <v>10</v>
      </c>
      <c r="T35" s="265">
        <f t="shared" si="6"/>
        <v>10</v>
      </c>
      <c r="U35" s="265">
        <f t="shared" si="7"/>
        <v>5</v>
      </c>
      <c r="V35" s="265">
        <f t="shared" si="7"/>
        <v>5</v>
      </c>
      <c r="W35" s="282">
        <v>5</v>
      </c>
      <c r="X35" s="282">
        <v>4</v>
      </c>
      <c r="Y35" s="282">
        <v>0</v>
      </c>
      <c r="Z35" s="282">
        <v>0</v>
      </c>
      <c r="AA35" s="274">
        <f t="shared" si="12"/>
        <v>0</v>
      </c>
      <c r="AB35" s="274">
        <f t="shared" si="13"/>
        <v>1</v>
      </c>
      <c r="AC35" s="23">
        <f t="shared" si="8"/>
        <v>21</v>
      </c>
      <c r="AD35" s="23">
        <f t="shared" si="9"/>
        <v>13</v>
      </c>
      <c r="AE35" s="23">
        <f t="shared" si="9"/>
        <v>8</v>
      </c>
      <c r="AF35" s="282">
        <v>13</v>
      </c>
      <c r="AG35" s="282">
        <v>7</v>
      </c>
      <c r="AH35" s="282">
        <v>0</v>
      </c>
      <c r="AI35" s="282">
        <v>1</v>
      </c>
      <c r="AJ35" s="282">
        <v>0</v>
      </c>
      <c r="AK35" s="282">
        <v>0</v>
      </c>
      <c r="AL35" s="265">
        <f t="shared" si="10"/>
        <v>25</v>
      </c>
      <c r="AM35" s="23">
        <f t="shared" si="11"/>
        <v>17</v>
      </c>
      <c r="AN35" s="23">
        <f t="shared" si="11"/>
        <v>8</v>
      </c>
      <c r="AO35" s="282">
        <v>16</v>
      </c>
      <c r="AP35" s="282">
        <v>8</v>
      </c>
      <c r="AQ35" s="282">
        <v>1</v>
      </c>
      <c r="AR35" s="282">
        <v>0</v>
      </c>
      <c r="AS35" s="273">
        <v>0</v>
      </c>
      <c r="AT35" s="273">
        <v>0</v>
      </c>
      <c r="AU35" s="282">
        <v>0</v>
      </c>
      <c r="AV35" s="283">
        <v>0</v>
      </c>
      <c r="AX35">
        <v>0</v>
      </c>
      <c r="AY35">
        <v>0</v>
      </c>
      <c r="AZ35" s="277">
        <f t="shared" si="14"/>
        <v>0</v>
      </c>
      <c r="BA35">
        <v>0</v>
      </c>
      <c r="BB35" s="268">
        <v>1</v>
      </c>
      <c r="BC35" s="277">
        <f t="shared" si="15"/>
        <v>1</v>
      </c>
    </row>
    <row r="36" spans="1:48" ht="7.5" customHeight="1">
      <c r="A36" s="189"/>
      <c r="B36" s="285"/>
      <c r="C36" s="286"/>
      <c r="D36" s="287"/>
      <c r="E36" s="287"/>
      <c r="F36" s="287"/>
      <c r="G36" s="288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6"/>
      <c r="AD36" s="26"/>
      <c r="AE36" s="26"/>
      <c r="AF36" s="287"/>
      <c r="AG36" s="287"/>
      <c r="AH36" s="26"/>
      <c r="AI36" s="26"/>
      <c r="AJ36" s="26"/>
      <c r="AK36" s="26"/>
      <c r="AL36" s="287"/>
      <c r="AM36" s="287"/>
      <c r="AN36" s="287"/>
      <c r="AO36" s="287"/>
      <c r="AP36" s="287"/>
      <c r="AQ36" s="26"/>
      <c r="AR36" s="26"/>
      <c r="AS36" s="27"/>
      <c r="AT36" s="27"/>
      <c r="AU36" s="26"/>
      <c r="AV36" s="28"/>
    </row>
    <row r="37" spans="1:48" s="289" customFormat="1" ht="16.5" customHeight="1">
      <c r="A37" s="189"/>
      <c r="B37" s="285"/>
      <c r="E37" s="290"/>
      <c r="AC37" s="29"/>
      <c r="AD37" s="29"/>
      <c r="AE37" s="29"/>
      <c r="AH37" s="29"/>
      <c r="AI37" s="29"/>
      <c r="AJ37" s="29"/>
      <c r="AK37" s="29"/>
      <c r="AL37" s="268"/>
      <c r="AM37" s="268"/>
      <c r="AN37" s="268"/>
      <c r="AQ37" s="29"/>
      <c r="AR37" s="29"/>
      <c r="AS37" s="30"/>
      <c r="AT37" s="30"/>
      <c r="AU37" s="29"/>
      <c r="AV37" s="29"/>
    </row>
    <row r="38" spans="1:53" ht="18.75">
      <c r="A38" s="189"/>
      <c r="B38" s="285"/>
      <c r="AS38" s="31"/>
      <c r="AT38" s="31"/>
      <c r="AW38" s="268"/>
      <c r="AX38" s="268"/>
      <c r="AY38" s="268"/>
      <c r="AZ38" s="268"/>
      <c r="BA38" s="268"/>
    </row>
    <row r="39" spans="1:53" ht="18.75">
      <c r="A39" s="189"/>
      <c r="B39" s="285"/>
      <c r="AS39" s="31"/>
      <c r="AT39" s="31"/>
      <c r="AW39" s="268"/>
      <c r="AX39" s="268"/>
      <c r="AY39" s="268"/>
      <c r="AZ39" s="268"/>
      <c r="BA39" s="268"/>
    </row>
    <row r="40" spans="1:53" ht="18.75">
      <c r="A40" s="189"/>
      <c r="B40" s="285"/>
      <c r="AS40" s="31"/>
      <c r="AT40" s="31"/>
      <c r="AW40" s="268"/>
      <c r="AX40" s="268"/>
      <c r="AY40" s="268"/>
      <c r="AZ40" s="268"/>
      <c r="BA40" s="268"/>
    </row>
    <row r="41" spans="1:53" ht="18.75">
      <c r="A41" s="189"/>
      <c r="B41" s="285"/>
      <c r="AS41" s="31"/>
      <c r="AT41" s="31"/>
      <c r="AW41" s="268"/>
      <c r="AX41" s="268"/>
      <c r="AY41" s="268"/>
      <c r="AZ41" s="268"/>
      <c r="BA41" s="268"/>
    </row>
    <row r="42" spans="1:53" ht="18.75">
      <c r="A42" s="291"/>
      <c r="B42" s="285"/>
      <c r="AS42" s="31"/>
      <c r="AT42" s="31"/>
      <c r="AW42" s="268"/>
      <c r="AX42" s="268"/>
      <c r="AY42" s="268"/>
      <c r="AZ42" s="268"/>
      <c r="BA42" s="268"/>
    </row>
    <row r="43" spans="1:53" ht="18.75">
      <c r="A43" s="291"/>
      <c r="B43" s="285"/>
      <c r="AS43" s="31"/>
      <c r="AT43" s="31"/>
      <c r="AW43" s="268"/>
      <c r="AX43" s="268"/>
      <c r="AY43" s="268"/>
      <c r="AZ43" s="268"/>
      <c r="BA43" s="268"/>
    </row>
    <row r="44" spans="1:53" ht="18.75">
      <c r="A44" s="291"/>
      <c r="B44" s="285"/>
      <c r="AS44" s="31"/>
      <c r="AT44" s="31"/>
      <c r="AW44" s="268"/>
      <c r="AX44" s="268"/>
      <c r="AY44" s="268"/>
      <c r="AZ44" s="268"/>
      <c r="BA44" s="268"/>
    </row>
    <row r="45" spans="1:53" ht="18.75">
      <c r="A45" s="291"/>
      <c r="B45" s="285"/>
      <c r="AS45" s="31"/>
      <c r="AT45" s="31"/>
      <c r="AW45" s="268"/>
      <c r="AX45" s="268"/>
      <c r="AY45" s="268"/>
      <c r="AZ45" s="268"/>
      <c r="BA45" s="268"/>
    </row>
    <row r="46" spans="1:53" ht="18.75">
      <c r="A46" s="291"/>
      <c r="B46" s="285"/>
      <c r="AS46" s="31"/>
      <c r="AT46" s="31"/>
      <c r="AW46" s="268"/>
      <c r="AX46" s="268"/>
      <c r="AY46" s="268"/>
      <c r="AZ46" s="268"/>
      <c r="BA46" s="268"/>
    </row>
    <row r="47" spans="1:53" ht="18.75">
      <c r="A47" s="291"/>
      <c r="B47" s="285"/>
      <c r="AS47" s="31"/>
      <c r="AT47" s="31"/>
      <c r="AW47" s="268"/>
      <c r="AX47" s="268"/>
      <c r="AY47" s="268"/>
      <c r="AZ47" s="268"/>
      <c r="BA47" s="268"/>
    </row>
    <row r="48" spans="1:53" ht="18.75">
      <c r="A48" s="285"/>
      <c r="B48" s="285"/>
      <c r="AS48" s="31"/>
      <c r="AT48" s="31"/>
      <c r="AW48" s="268"/>
      <c r="AX48" s="268"/>
      <c r="AY48" s="268"/>
      <c r="AZ48" s="268"/>
      <c r="BA48" s="268"/>
    </row>
    <row r="49" spans="1:53" ht="18.75">
      <c r="A49" s="285"/>
      <c r="B49" s="285"/>
      <c r="AS49" s="31"/>
      <c r="AT49" s="31"/>
      <c r="AW49" s="268"/>
      <c r="AX49" s="268"/>
      <c r="AY49" s="268"/>
      <c r="AZ49" s="268"/>
      <c r="BA49" s="268"/>
    </row>
    <row r="50" spans="1:53" ht="18.75">
      <c r="A50" s="285"/>
      <c r="B50" s="285"/>
      <c r="AS50" s="31"/>
      <c r="AT50" s="31"/>
      <c r="AW50" s="268"/>
      <c r="AX50" s="268"/>
      <c r="AY50" s="268"/>
      <c r="AZ50" s="268"/>
      <c r="BA50" s="268"/>
    </row>
    <row r="51" spans="1:53" ht="18.75">
      <c r="A51" s="285"/>
      <c r="B51" s="285"/>
      <c r="AS51" s="31"/>
      <c r="AT51" s="31"/>
      <c r="AW51" s="268"/>
      <c r="AX51" s="268"/>
      <c r="AY51" s="268"/>
      <c r="AZ51" s="268"/>
      <c r="BA51" s="268"/>
    </row>
    <row r="52" spans="1:53" ht="18.75">
      <c r="A52" s="285"/>
      <c r="B52" s="285"/>
      <c r="AS52" s="31"/>
      <c r="AT52" s="31"/>
      <c r="AW52" s="268"/>
      <c r="AX52" s="268"/>
      <c r="AY52" s="268"/>
      <c r="AZ52" s="268"/>
      <c r="BA52" s="268"/>
    </row>
    <row r="53" spans="1:53" ht="18.75">
      <c r="A53" s="285"/>
      <c r="B53" s="285"/>
      <c r="AS53" s="31"/>
      <c r="AT53" s="31"/>
      <c r="AW53" s="268"/>
      <c r="AX53" s="268"/>
      <c r="AY53" s="268"/>
      <c r="AZ53" s="268"/>
      <c r="BA53" s="268"/>
    </row>
    <row r="54" spans="1:53" ht="18.75">
      <c r="A54" s="285"/>
      <c r="B54" s="285"/>
      <c r="AS54" s="31"/>
      <c r="AT54" s="31"/>
      <c r="AW54" s="268"/>
      <c r="AX54" s="268"/>
      <c r="AY54" s="268"/>
      <c r="AZ54" s="268"/>
      <c r="BA54" s="268"/>
    </row>
    <row r="55" spans="1:53" ht="18.75">
      <c r="A55" s="285"/>
      <c r="B55" s="285"/>
      <c r="AS55" s="31"/>
      <c r="AT55" s="31"/>
      <c r="AW55" s="268"/>
      <c r="AX55" s="268"/>
      <c r="AY55" s="268"/>
      <c r="AZ55" s="268"/>
      <c r="BA55" s="268"/>
    </row>
    <row r="56" spans="1:53" ht="18.75">
      <c r="A56" s="285"/>
      <c r="B56" s="285"/>
      <c r="AS56" s="31"/>
      <c r="AT56" s="31"/>
      <c r="AW56" s="268"/>
      <c r="AX56" s="268"/>
      <c r="AY56" s="268"/>
      <c r="AZ56" s="268"/>
      <c r="BA56" s="268"/>
    </row>
    <row r="57" spans="1:46" ht="18.75">
      <c r="A57" s="285"/>
      <c r="B57" s="285"/>
      <c r="AS57" s="31"/>
      <c r="AT57" s="31"/>
    </row>
    <row r="58" spans="1:46" ht="18.75">
      <c r="A58" s="285"/>
      <c r="B58" s="285"/>
      <c r="AS58" s="31"/>
      <c r="AT58" s="31"/>
    </row>
    <row r="59" spans="1:46" ht="18.75">
      <c r="A59" s="285"/>
      <c r="B59" s="285"/>
      <c r="AS59" s="31"/>
      <c r="AT59" s="31"/>
    </row>
    <row r="60" spans="1:46" ht="18.75">
      <c r="A60" s="285"/>
      <c r="B60" s="285"/>
      <c r="AS60" s="31"/>
      <c r="AT60" s="31"/>
    </row>
    <row r="61" spans="1:46" ht="18.75">
      <c r="A61" s="285"/>
      <c r="B61" s="285"/>
      <c r="AS61" s="31"/>
      <c r="AT61" s="31"/>
    </row>
    <row r="62" spans="1:46" ht="18.75">
      <c r="A62" s="285"/>
      <c r="B62" s="285"/>
      <c r="AS62" s="31"/>
      <c r="AT62" s="31"/>
    </row>
    <row r="63" spans="1:46" ht="18.75">
      <c r="A63" s="285"/>
      <c r="B63" s="285"/>
      <c r="AS63" s="31"/>
      <c r="AT63" s="31"/>
    </row>
    <row r="64" spans="1:46" ht="18.75">
      <c r="A64" s="285"/>
      <c r="B64" s="285"/>
      <c r="AS64" s="31"/>
      <c r="AT64" s="31"/>
    </row>
    <row r="65" spans="1:46" ht="18.75">
      <c r="A65" s="285"/>
      <c r="B65" s="285"/>
      <c r="AS65" s="31"/>
      <c r="AT65" s="31"/>
    </row>
    <row r="66" spans="1:46" ht="18.75">
      <c r="A66" s="285"/>
      <c r="B66" s="285"/>
      <c r="AS66" s="31"/>
      <c r="AT66" s="31"/>
    </row>
    <row r="67" spans="1:46" ht="18.75">
      <c r="A67" s="285"/>
      <c r="B67" s="285"/>
      <c r="AS67" s="31"/>
      <c r="AT67" s="31"/>
    </row>
    <row r="68" spans="1:46" ht="18.75">
      <c r="A68" s="285"/>
      <c r="B68" s="285"/>
      <c r="AS68" s="31"/>
      <c r="AT68" s="31"/>
    </row>
    <row r="69" spans="1:46" ht="18.75">
      <c r="A69" s="285"/>
      <c r="B69" s="285"/>
      <c r="AS69" s="31"/>
      <c r="AT69" s="31"/>
    </row>
    <row r="70" spans="1:46" ht="18.75">
      <c r="A70" s="285"/>
      <c r="B70" s="285"/>
      <c r="AS70" s="31"/>
      <c r="AT70" s="31"/>
    </row>
    <row r="71" spans="1:46" ht="18.75">
      <c r="A71" s="285"/>
      <c r="B71" s="285"/>
      <c r="AS71" s="31"/>
      <c r="AT71" s="31"/>
    </row>
    <row r="72" spans="1:46" ht="18.75">
      <c r="A72" s="285"/>
      <c r="B72" s="285"/>
      <c r="AS72" s="31"/>
      <c r="AT72" s="31"/>
    </row>
    <row r="73" spans="1:46" ht="18.75">
      <c r="A73" s="285"/>
      <c r="B73" s="285"/>
      <c r="AS73" s="31"/>
      <c r="AT73" s="31"/>
    </row>
    <row r="74" spans="1:46" ht="18.75">
      <c r="A74" s="285"/>
      <c r="B74" s="285"/>
      <c r="AS74" s="31"/>
      <c r="AT74" s="31"/>
    </row>
    <row r="75" spans="1:46" ht="18.75">
      <c r="A75" s="285"/>
      <c r="B75" s="285"/>
      <c r="AS75" s="31"/>
      <c r="AT75" s="31"/>
    </row>
    <row r="76" spans="1:46" ht="18.75">
      <c r="A76" s="285"/>
      <c r="B76" s="285"/>
      <c r="AS76" s="31"/>
      <c r="AT76" s="31"/>
    </row>
    <row r="77" spans="1:46" ht="18.75">
      <c r="A77" s="285"/>
      <c r="B77" s="285"/>
      <c r="AS77" s="31"/>
      <c r="AT77" s="31"/>
    </row>
    <row r="78" spans="1:46" ht="18.75">
      <c r="A78" s="285"/>
      <c r="B78" s="285"/>
      <c r="AS78" s="31"/>
      <c r="AT78" s="31"/>
    </row>
    <row r="79" spans="1:46" ht="18.75">
      <c r="A79" s="285"/>
      <c r="B79" s="285"/>
      <c r="AS79" s="31"/>
      <c r="AT79" s="31"/>
    </row>
    <row r="80" spans="1:46" ht="18.75">
      <c r="A80" s="285"/>
      <c r="B80" s="285"/>
      <c r="AS80" s="31"/>
      <c r="AT80" s="31"/>
    </row>
    <row r="81" spans="1:46" ht="18.75">
      <c r="A81" s="285"/>
      <c r="B81" s="285"/>
      <c r="AS81" s="31"/>
      <c r="AT81" s="31"/>
    </row>
    <row r="82" spans="1:46" ht="18.75">
      <c r="A82" s="285"/>
      <c r="B82" s="285"/>
      <c r="AS82" s="31"/>
      <c r="AT82" s="31"/>
    </row>
    <row r="83" spans="1:46" ht="18.75">
      <c r="A83" s="285"/>
      <c r="B83" s="285"/>
      <c r="AS83" s="31"/>
      <c r="AT83" s="31"/>
    </row>
    <row r="84" spans="1:46" ht="18.75">
      <c r="A84" s="285"/>
      <c r="B84" s="285"/>
      <c r="AS84" s="31"/>
      <c r="AT84" s="31"/>
    </row>
    <row r="85" spans="1:46" ht="18.75">
      <c r="A85" s="285"/>
      <c r="B85" s="285"/>
      <c r="AS85" s="31"/>
      <c r="AT85" s="31"/>
    </row>
    <row r="86" spans="1:46" ht="18.75">
      <c r="A86" s="285"/>
      <c r="B86" s="285"/>
      <c r="AS86" s="31"/>
      <c r="AT86" s="31"/>
    </row>
    <row r="87" spans="1:46" ht="18.75">
      <c r="A87" s="285"/>
      <c r="B87" s="285"/>
      <c r="AS87" s="31"/>
      <c r="AT87" s="31"/>
    </row>
    <row r="88" spans="1:46" ht="18.75">
      <c r="A88" s="285"/>
      <c r="B88" s="285"/>
      <c r="AS88" s="31"/>
      <c r="AT88" s="31"/>
    </row>
    <row r="89" spans="1:46" ht="18.75">
      <c r="A89" s="285"/>
      <c r="B89" s="285"/>
      <c r="AS89" s="31"/>
      <c r="AT89" s="31"/>
    </row>
    <row r="90" spans="1:46" ht="18.75">
      <c r="A90" s="285"/>
      <c r="B90" s="285"/>
      <c r="AS90" s="31"/>
      <c r="AT90" s="31"/>
    </row>
    <row r="91" spans="1:46" ht="18.75">
      <c r="A91" s="285"/>
      <c r="B91" s="285"/>
      <c r="AS91" s="31"/>
      <c r="AT91" s="31"/>
    </row>
    <row r="92" spans="1:46" ht="18.75">
      <c r="A92" s="285"/>
      <c r="B92" s="285"/>
      <c r="AS92" s="31"/>
      <c r="AT92" s="31"/>
    </row>
    <row r="93" spans="1:46" ht="18.75">
      <c r="A93" s="285"/>
      <c r="B93" s="285"/>
      <c r="AS93" s="31"/>
      <c r="AT93" s="31"/>
    </row>
    <row r="94" spans="1:46" ht="18.75">
      <c r="A94" s="285"/>
      <c r="B94" s="285"/>
      <c r="AS94" s="31"/>
      <c r="AT94" s="31"/>
    </row>
    <row r="95" spans="1:46" ht="18.75">
      <c r="A95" s="285"/>
      <c r="B95" s="285"/>
      <c r="AS95" s="31"/>
      <c r="AT95" s="31"/>
    </row>
    <row r="96" spans="1:46" ht="18.75">
      <c r="A96" s="285"/>
      <c r="B96" s="285"/>
      <c r="AS96" s="31"/>
      <c r="AT96" s="31"/>
    </row>
    <row r="97" spans="1:46" ht="18.75">
      <c r="A97" s="285"/>
      <c r="B97" s="285"/>
      <c r="AS97" s="31"/>
      <c r="AT97" s="31"/>
    </row>
    <row r="98" spans="1:46" ht="18.75">
      <c r="A98" s="285"/>
      <c r="B98" s="285"/>
      <c r="AS98" s="31"/>
      <c r="AT98" s="31"/>
    </row>
    <row r="99" spans="1:46" ht="18.75">
      <c r="A99" s="285"/>
      <c r="B99" s="285"/>
      <c r="AS99" s="31"/>
      <c r="AT99" s="31"/>
    </row>
    <row r="100" spans="1:46" ht="18.75">
      <c r="A100" s="285"/>
      <c r="B100" s="285"/>
      <c r="AS100" s="31"/>
      <c r="AT100" s="31"/>
    </row>
    <row r="101" spans="1:46" ht="18.75">
      <c r="A101" s="285"/>
      <c r="B101" s="285"/>
      <c r="AS101" s="31"/>
      <c r="AT101" s="31"/>
    </row>
    <row r="102" spans="1:46" ht="18.75">
      <c r="A102" s="285"/>
      <c r="B102" s="285"/>
      <c r="AS102" s="31"/>
      <c r="AT102" s="31"/>
    </row>
    <row r="103" spans="1:46" ht="18.75">
      <c r="A103" s="285"/>
      <c r="B103" s="285"/>
      <c r="AS103" s="31"/>
      <c r="AT103" s="31"/>
    </row>
    <row r="104" spans="1:46" ht="18.75">
      <c r="A104" s="285"/>
      <c r="B104" s="285"/>
      <c r="AS104" s="31"/>
      <c r="AT104" s="31"/>
    </row>
    <row r="105" spans="1:46" ht="18.75">
      <c r="A105" s="285"/>
      <c r="B105" s="285"/>
      <c r="AS105" s="31"/>
      <c r="AT105" s="31"/>
    </row>
    <row r="106" spans="1:46" ht="18.75">
      <c r="A106" s="285"/>
      <c r="B106" s="285"/>
      <c r="AS106" s="31"/>
      <c r="AT106" s="31"/>
    </row>
    <row r="107" spans="1:46" ht="18.75">
      <c r="A107" s="285"/>
      <c r="B107" s="285"/>
      <c r="AS107" s="31"/>
      <c r="AT107" s="31"/>
    </row>
    <row r="108" spans="1:46" ht="18.75">
      <c r="A108" s="285"/>
      <c r="B108" s="285"/>
      <c r="AS108" s="31"/>
      <c r="AT108" s="31"/>
    </row>
    <row r="109" spans="1:46" ht="18.75">
      <c r="A109" s="285"/>
      <c r="B109" s="285"/>
      <c r="AS109" s="31"/>
      <c r="AT109" s="31"/>
    </row>
    <row r="110" spans="1:46" ht="18.75">
      <c r="A110" s="285"/>
      <c r="B110" s="285"/>
      <c r="AS110" s="31"/>
      <c r="AT110" s="31"/>
    </row>
    <row r="111" spans="1:46" ht="18.75">
      <c r="A111" s="285"/>
      <c r="B111" s="285"/>
      <c r="AS111" s="31"/>
      <c r="AT111" s="31"/>
    </row>
    <row r="112" spans="1:46" ht="18.75">
      <c r="A112" s="285"/>
      <c r="B112" s="285"/>
      <c r="AS112" s="31"/>
      <c r="AT112" s="31"/>
    </row>
    <row r="113" spans="1:46" ht="18.75">
      <c r="A113" s="285"/>
      <c r="B113" s="285"/>
      <c r="AS113" s="31"/>
      <c r="AT113" s="31"/>
    </row>
    <row r="114" spans="1:2" ht="18.75">
      <c r="A114" s="285"/>
      <c r="B114" s="285"/>
    </row>
    <row r="115" spans="1:2" ht="18.75">
      <c r="A115" s="285"/>
      <c r="B115" s="285"/>
    </row>
    <row r="116" spans="1:2" ht="18.75">
      <c r="A116" s="285"/>
      <c r="B116" s="285"/>
    </row>
    <row r="117" spans="1:2" ht="18.75">
      <c r="A117" s="285"/>
      <c r="B117" s="285"/>
    </row>
    <row r="118" spans="1:2" ht="18.75">
      <c r="A118" s="285"/>
      <c r="B118" s="285"/>
    </row>
    <row r="119" spans="1:2" ht="18.75">
      <c r="A119" s="285"/>
      <c r="B119" s="285"/>
    </row>
    <row r="120" spans="1:2" ht="18.75">
      <c r="A120" s="285"/>
      <c r="B120" s="285"/>
    </row>
    <row r="121" spans="1:2" ht="18.75">
      <c r="A121" s="285"/>
      <c r="B121" s="285"/>
    </row>
    <row r="122" spans="1:2" ht="18.75">
      <c r="A122" s="285"/>
      <c r="B122" s="285"/>
    </row>
    <row r="123" spans="1:2" ht="18.75">
      <c r="A123" s="285"/>
      <c r="B123" s="285"/>
    </row>
    <row r="124" spans="1:2" ht="18.75">
      <c r="A124" s="285"/>
      <c r="B124" s="285"/>
    </row>
    <row r="125" spans="1:2" ht="18.75">
      <c r="A125" s="285"/>
      <c r="B125" s="285"/>
    </row>
    <row r="126" spans="1:2" ht="18.75">
      <c r="A126" s="285"/>
      <c r="B126" s="285"/>
    </row>
    <row r="127" spans="1:2" ht="18.75">
      <c r="A127" s="285"/>
      <c r="B127" s="285"/>
    </row>
    <row r="128" spans="1:2" ht="18.75">
      <c r="A128" s="285"/>
      <c r="B128" s="285"/>
    </row>
    <row r="129" spans="1:2" ht="18.75">
      <c r="A129" s="285"/>
      <c r="B129" s="285"/>
    </row>
    <row r="130" spans="1:2" ht="18.75">
      <c r="A130" s="285"/>
      <c r="B130" s="285"/>
    </row>
    <row r="131" spans="1:2" ht="18.75">
      <c r="A131" s="285"/>
      <c r="B131" s="285"/>
    </row>
    <row r="132" spans="1:2" ht="18.75">
      <c r="A132" s="285"/>
      <c r="B132" s="285"/>
    </row>
    <row r="133" spans="1:2" ht="18.75">
      <c r="A133" s="285"/>
      <c r="B133" s="285"/>
    </row>
    <row r="134" spans="1:2" ht="18.75">
      <c r="A134" s="285"/>
      <c r="B134" s="285"/>
    </row>
    <row r="135" spans="1:2" ht="18.75">
      <c r="A135" s="285"/>
      <c r="B135" s="285"/>
    </row>
    <row r="136" spans="1:2" ht="18.75">
      <c r="A136" s="285"/>
      <c r="B136" s="285"/>
    </row>
    <row r="137" spans="1:2" ht="18.75">
      <c r="A137" s="285"/>
      <c r="B137" s="285"/>
    </row>
    <row r="138" spans="1:2" ht="18.75">
      <c r="A138" s="285"/>
      <c r="B138" s="285"/>
    </row>
    <row r="139" spans="1:2" ht="18.75">
      <c r="A139" s="285"/>
      <c r="B139" s="285"/>
    </row>
    <row r="140" spans="1:2" ht="18.75">
      <c r="A140" s="285"/>
      <c r="B140" s="285"/>
    </row>
    <row r="141" spans="1:2" ht="18.75">
      <c r="A141" s="285"/>
      <c r="B141" s="285"/>
    </row>
    <row r="142" spans="1:2" ht="18.75">
      <c r="A142" s="285"/>
      <c r="B142" s="285"/>
    </row>
    <row r="143" spans="1:2" ht="18.75">
      <c r="A143" s="285"/>
      <c r="B143" s="285"/>
    </row>
    <row r="144" spans="1:2" ht="18.75">
      <c r="A144" s="285"/>
      <c r="B144" s="285"/>
    </row>
    <row r="145" spans="1:2" ht="18.75">
      <c r="A145" s="285"/>
      <c r="B145" s="285"/>
    </row>
    <row r="146" spans="1:2" ht="18.75">
      <c r="A146" s="285"/>
      <c r="B146" s="285"/>
    </row>
    <row r="147" spans="1:2" ht="18.75">
      <c r="A147" s="285"/>
      <c r="B147" s="285"/>
    </row>
    <row r="148" spans="1:2" ht="18.75">
      <c r="A148" s="285"/>
      <c r="B148" s="285"/>
    </row>
    <row r="149" spans="1:2" ht="18.75">
      <c r="A149" s="285"/>
      <c r="B149" s="285"/>
    </row>
    <row r="150" spans="1:2" ht="18.75">
      <c r="A150" s="285"/>
      <c r="B150" s="285"/>
    </row>
    <row r="151" spans="1:2" ht="18.75">
      <c r="A151" s="285"/>
      <c r="B151" s="285"/>
    </row>
    <row r="152" spans="1:2" ht="18.75">
      <c r="A152" s="285"/>
      <c r="B152" s="285"/>
    </row>
    <row r="153" spans="1:2" ht="18.75">
      <c r="A153" s="285"/>
      <c r="B153" s="285"/>
    </row>
    <row r="154" spans="1:2" ht="18.75">
      <c r="A154" s="285"/>
      <c r="B154" s="285"/>
    </row>
    <row r="155" spans="1:2" ht="18.75">
      <c r="A155" s="285"/>
      <c r="B155" s="285"/>
    </row>
    <row r="156" spans="1:2" ht="18.75">
      <c r="A156" s="285"/>
      <c r="B156" s="285"/>
    </row>
    <row r="157" spans="1:2" ht="18.75">
      <c r="A157" s="285"/>
      <c r="B157" s="285"/>
    </row>
    <row r="158" spans="1:2" ht="18.75">
      <c r="A158" s="285"/>
      <c r="B158" s="285"/>
    </row>
    <row r="159" spans="1:2" ht="18.75">
      <c r="A159" s="285"/>
      <c r="B159" s="285"/>
    </row>
    <row r="160" spans="1:2" ht="18.75">
      <c r="A160" s="285"/>
      <c r="B160" s="285"/>
    </row>
    <row r="161" spans="1:2" ht="18.75">
      <c r="A161" s="285"/>
      <c r="B161" s="285"/>
    </row>
    <row r="162" spans="1:2" ht="18.75">
      <c r="A162" s="285"/>
      <c r="B162" s="285"/>
    </row>
    <row r="163" spans="1:2" ht="18.75">
      <c r="A163" s="285"/>
      <c r="B163" s="285"/>
    </row>
    <row r="164" spans="1:2" ht="18.75">
      <c r="A164" s="285"/>
      <c r="B164" s="285"/>
    </row>
    <row r="165" spans="1:2" ht="18.75">
      <c r="A165" s="285"/>
      <c r="B165" s="285"/>
    </row>
    <row r="166" spans="1:2" ht="18.75">
      <c r="A166" s="285"/>
      <c r="B166" s="285"/>
    </row>
    <row r="167" spans="1:2" ht="18.75">
      <c r="A167" s="285"/>
      <c r="B167" s="285"/>
    </row>
    <row r="168" spans="1:2" ht="18.75">
      <c r="A168" s="285"/>
      <c r="B168" s="285"/>
    </row>
    <row r="169" spans="1:2" ht="18.75">
      <c r="A169" s="285"/>
      <c r="B169" s="285"/>
    </row>
    <row r="170" spans="1:2" ht="18.75">
      <c r="A170" s="285"/>
      <c r="B170" s="285"/>
    </row>
    <row r="171" spans="1:2" ht="18.75">
      <c r="A171" s="285"/>
      <c r="B171" s="285"/>
    </row>
    <row r="172" spans="1:2" ht="18.75">
      <c r="A172" s="285"/>
      <c r="B172" s="285"/>
    </row>
    <row r="173" spans="1:2" ht="18.75">
      <c r="A173" s="285"/>
      <c r="B173" s="285"/>
    </row>
    <row r="174" spans="1:2" ht="18.75">
      <c r="A174" s="285"/>
      <c r="B174" s="285"/>
    </row>
    <row r="175" spans="1:2" ht="18.75">
      <c r="A175" s="285"/>
      <c r="B175" s="285"/>
    </row>
    <row r="176" spans="1:2" ht="18.75">
      <c r="A176" s="285"/>
      <c r="B176" s="285"/>
    </row>
    <row r="177" spans="1:2" ht="18.75">
      <c r="A177" s="285"/>
      <c r="B177" s="285"/>
    </row>
    <row r="178" spans="1:2" ht="18.75">
      <c r="A178" s="285"/>
      <c r="B178" s="285"/>
    </row>
    <row r="179" spans="1:2" ht="18.75">
      <c r="A179" s="285"/>
      <c r="B179" s="285"/>
    </row>
    <row r="180" spans="1:2" ht="18.75">
      <c r="A180" s="285"/>
      <c r="B180" s="285"/>
    </row>
    <row r="181" spans="1:2" ht="18.75">
      <c r="A181" s="285"/>
      <c r="B181" s="285"/>
    </row>
    <row r="182" spans="1:2" ht="18.75">
      <c r="A182" s="285"/>
      <c r="B182" s="285"/>
    </row>
    <row r="183" spans="1:2" ht="18.75">
      <c r="A183" s="285"/>
      <c r="B183" s="285"/>
    </row>
    <row r="184" spans="1:2" ht="18.75">
      <c r="A184" s="285"/>
      <c r="B184" s="285"/>
    </row>
    <row r="185" spans="1:2" ht="18.75">
      <c r="A185" s="285"/>
      <c r="B185" s="285"/>
    </row>
    <row r="186" spans="1:2" ht="18.75">
      <c r="A186" s="285"/>
      <c r="B186" s="285"/>
    </row>
    <row r="187" spans="1:2" ht="18.75">
      <c r="A187" s="285"/>
      <c r="B187" s="285"/>
    </row>
    <row r="188" spans="1:2" ht="18.75">
      <c r="A188" s="285"/>
      <c r="B188" s="285"/>
    </row>
    <row r="189" spans="1:2" ht="18.75">
      <c r="A189" s="285"/>
      <c r="B189" s="285"/>
    </row>
    <row r="190" spans="1:2" ht="18.75">
      <c r="A190" s="285"/>
      <c r="B190" s="285"/>
    </row>
    <row r="191" spans="1:2" ht="18.75">
      <c r="A191" s="285"/>
      <c r="B191" s="285"/>
    </row>
    <row r="192" spans="1:2" ht="18.75">
      <c r="A192" s="285"/>
      <c r="B192" s="285"/>
    </row>
    <row r="193" spans="1:2" ht="18.75">
      <c r="A193" s="285"/>
      <c r="B193" s="285"/>
    </row>
    <row r="194" spans="1:2" ht="18.75">
      <c r="A194" s="285"/>
      <c r="B194" s="285"/>
    </row>
    <row r="195" spans="1:2" ht="18.75">
      <c r="A195" s="285"/>
      <c r="B195" s="285"/>
    </row>
    <row r="196" spans="1:2" ht="18.75">
      <c r="A196" s="285"/>
      <c r="B196" s="285"/>
    </row>
    <row r="197" spans="1:2" ht="18.75">
      <c r="A197" s="285"/>
      <c r="B197" s="285"/>
    </row>
    <row r="198" spans="1:2" ht="18.75">
      <c r="A198" s="285"/>
      <c r="B198" s="285"/>
    </row>
    <row r="199" spans="1:2" ht="18.75">
      <c r="A199" s="285"/>
      <c r="B199" s="285"/>
    </row>
    <row r="200" spans="1:2" ht="18.75">
      <c r="A200" s="285"/>
      <c r="B200" s="285"/>
    </row>
  </sheetData>
  <sheetProtection/>
  <mergeCells count="46">
    <mergeCell ref="D35:F35"/>
    <mergeCell ref="D29:F29"/>
    <mergeCell ref="D30:F30"/>
    <mergeCell ref="D31:E31"/>
    <mergeCell ref="D32:F32"/>
    <mergeCell ref="D33:F33"/>
    <mergeCell ref="D34:F34"/>
    <mergeCell ref="D23:F23"/>
    <mergeCell ref="D24:F24"/>
    <mergeCell ref="D25:F25"/>
    <mergeCell ref="D26:F26"/>
    <mergeCell ref="D27:F27"/>
    <mergeCell ref="D28:E28"/>
    <mergeCell ref="D9:F9"/>
    <mergeCell ref="D11:F11"/>
    <mergeCell ref="AX15:BB15"/>
    <mergeCell ref="D17:F17"/>
    <mergeCell ref="D18:F18"/>
    <mergeCell ref="D19:F19"/>
    <mergeCell ref="Y5:AB5"/>
    <mergeCell ref="AC5:AE6"/>
    <mergeCell ref="AJ5:AK6"/>
    <mergeCell ref="AL5:AN6"/>
    <mergeCell ref="AU5:AV6"/>
    <mergeCell ref="AA6:AB6"/>
    <mergeCell ref="A1:A41"/>
    <mergeCell ref="C1:AV1"/>
    <mergeCell ref="E3:E7"/>
    <mergeCell ref="H3:J6"/>
    <mergeCell ref="K3:M6"/>
    <mergeCell ref="N3:P6"/>
    <mergeCell ref="Q3:S6"/>
    <mergeCell ref="T3:AB4"/>
    <mergeCell ref="AC3:AK4"/>
    <mergeCell ref="AL3:AV4"/>
    <mergeCell ref="AS5:AT6"/>
    <mergeCell ref="AF5:AG6"/>
    <mergeCell ref="Y6:Z6"/>
    <mergeCell ref="T5:V6"/>
    <mergeCell ref="W5:X6"/>
    <mergeCell ref="AH5:AI6"/>
    <mergeCell ref="AO5:AP6"/>
    <mergeCell ref="AQ5:AR6"/>
    <mergeCell ref="D20:F20"/>
    <mergeCell ref="D21:F21"/>
    <mergeCell ref="D22:F22"/>
  </mergeCells>
  <printOptions verticalCentered="1"/>
  <pageMargins left="0.3937007874015748" right="0.3937007874015748" top="0.7480314960629921" bottom="0.5511811023622047" header="0.31496062992125984" footer="0.31496062992125984"/>
  <pageSetup blackAndWhite="1" horizontalDpi="300" verticalDpi="300" orientation="landscape" paperSize="9" scale="59" r:id="rId1"/>
  <colBreaks count="1" manualBreakCount="1">
    <brk id="46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9"/>
  <sheetViews>
    <sheetView zoomScalePageLayoutView="0" workbookViewId="0" topLeftCell="A1">
      <selection activeCell="A2" sqref="A2:Q2"/>
    </sheetView>
  </sheetViews>
  <sheetFormatPr defaultColWidth="9.140625" defaultRowHeight="15"/>
  <cols>
    <col min="1" max="1" width="0.71875" style="95" customWidth="1"/>
    <col min="2" max="2" width="0.9921875" style="95" customWidth="1"/>
    <col min="3" max="3" width="9.57421875" style="95" customWidth="1"/>
    <col min="4" max="4" width="0.9921875" style="95" customWidth="1"/>
    <col min="5" max="5" width="0.71875" style="95" customWidth="1"/>
    <col min="6" max="17" width="8.57421875" style="95" customWidth="1"/>
    <col min="18" max="16384" width="9.00390625" style="94" customWidth="1"/>
  </cols>
  <sheetData>
    <row r="1" spans="1:17" ht="21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25" s="36" customFormat="1" ht="27" customHeight="1">
      <c r="A2" s="178" t="s">
        <v>67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"/>
      <c r="S2" s="32"/>
      <c r="T2" s="32"/>
      <c r="U2" s="1"/>
      <c r="V2" s="1"/>
      <c r="W2" s="1"/>
      <c r="X2" s="1"/>
      <c r="Y2" s="1"/>
    </row>
    <row r="3" spans="1:17" ht="2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102"/>
      <c r="P3" s="102"/>
      <c r="Q3" s="103" t="s">
        <v>39</v>
      </c>
    </row>
    <row r="4" spans="1:17" ht="18.75">
      <c r="A4" s="179" t="s">
        <v>55</v>
      </c>
      <c r="B4" s="153"/>
      <c r="C4" s="153"/>
      <c r="D4" s="153"/>
      <c r="E4" s="180"/>
      <c r="F4" s="150" t="s">
        <v>56</v>
      </c>
      <c r="G4" s="150"/>
      <c r="H4" s="150"/>
      <c r="I4" s="150"/>
      <c r="J4" s="150"/>
      <c r="K4" s="150"/>
      <c r="L4" s="150"/>
      <c r="M4" s="150"/>
      <c r="N4" s="150"/>
      <c r="O4" s="185" t="s">
        <v>57</v>
      </c>
      <c r="P4" s="150"/>
      <c r="Q4" s="150"/>
    </row>
    <row r="5" spans="1:17" ht="18.75">
      <c r="A5" s="181"/>
      <c r="B5" s="154"/>
      <c r="C5" s="154"/>
      <c r="D5" s="154"/>
      <c r="E5" s="182"/>
      <c r="F5" s="104" t="s">
        <v>11</v>
      </c>
      <c r="G5" s="105"/>
      <c r="H5" s="106"/>
      <c r="I5" s="156" t="s">
        <v>58</v>
      </c>
      <c r="J5" s="157"/>
      <c r="K5" s="158"/>
      <c r="L5" s="156" t="s">
        <v>59</v>
      </c>
      <c r="M5" s="157"/>
      <c r="N5" s="158"/>
      <c r="O5" s="150"/>
      <c r="P5" s="150"/>
      <c r="Q5" s="150"/>
    </row>
    <row r="6" spans="1:17" ht="18.75">
      <c r="A6" s="183"/>
      <c r="B6" s="155"/>
      <c r="C6" s="155"/>
      <c r="D6" s="155"/>
      <c r="E6" s="184"/>
      <c r="F6" s="9" t="s">
        <v>11</v>
      </c>
      <c r="G6" s="9" t="s">
        <v>60</v>
      </c>
      <c r="H6" s="9" t="s">
        <v>61</v>
      </c>
      <c r="I6" s="96" t="s">
        <v>11</v>
      </c>
      <c r="J6" s="9" t="s">
        <v>60</v>
      </c>
      <c r="K6" s="9" t="s">
        <v>61</v>
      </c>
      <c r="L6" s="96" t="s">
        <v>11</v>
      </c>
      <c r="M6" s="9" t="s">
        <v>60</v>
      </c>
      <c r="N6" s="9" t="s">
        <v>61</v>
      </c>
      <c r="O6" s="9" t="s">
        <v>11</v>
      </c>
      <c r="P6" s="9" t="s">
        <v>60</v>
      </c>
      <c r="Q6" s="9" t="s">
        <v>61</v>
      </c>
    </row>
    <row r="7" spans="1:17" ht="18.75">
      <c r="A7" s="42"/>
      <c r="B7" s="43"/>
      <c r="C7" s="43"/>
      <c r="D7" s="43"/>
      <c r="E7" s="44"/>
      <c r="F7" s="107"/>
      <c r="G7" s="108"/>
      <c r="H7" s="108"/>
      <c r="I7" s="108"/>
      <c r="J7" s="108"/>
      <c r="K7" s="108"/>
      <c r="L7" s="109"/>
      <c r="M7" s="109"/>
      <c r="N7" s="110"/>
      <c r="O7" s="111"/>
      <c r="P7" s="109"/>
      <c r="Q7" s="110"/>
    </row>
    <row r="8" spans="1:17" ht="15" customHeight="1">
      <c r="A8" s="112"/>
      <c r="B8" s="186" t="s">
        <v>17</v>
      </c>
      <c r="C8" s="186"/>
      <c r="D8" s="186"/>
      <c r="E8" s="113"/>
      <c r="F8" s="114">
        <v>3682</v>
      </c>
      <c r="G8" s="115">
        <v>124</v>
      </c>
      <c r="H8" s="115">
        <v>3558</v>
      </c>
      <c r="I8" s="115">
        <v>3528</v>
      </c>
      <c r="J8" s="115">
        <v>119</v>
      </c>
      <c r="K8" s="115">
        <v>3409</v>
      </c>
      <c r="L8" s="116">
        <v>154</v>
      </c>
      <c r="M8" s="116">
        <v>5</v>
      </c>
      <c r="N8" s="117">
        <v>149</v>
      </c>
      <c r="O8" s="118">
        <v>777</v>
      </c>
      <c r="P8" s="116">
        <v>80</v>
      </c>
      <c r="Q8" s="117">
        <v>697</v>
      </c>
    </row>
    <row r="9" spans="1:17" ht="18.75">
      <c r="A9" s="112"/>
      <c r="B9" s="6"/>
      <c r="C9" s="119"/>
      <c r="D9" s="119"/>
      <c r="E9" s="113"/>
      <c r="F9" s="57"/>
      <c r="G9" s="3"/>
      <c r="H9" s="3"/>
      <c r="I9" s="3"/>
      <c r="J9" s="3"/>
      <c r="K9" s="3"/>
      <c r="L9" s="3"/>
      <c r="M9" s="3"/>
      <c r="N9" s="120"/>
      <c r="O9" s="121"/>
      <c r="P9" s="122"/>
      <c r="Q9" s="123"/>
    </row>
    <row r="10" spans="1:17" ht="15" customHeight="1">
      <c r="A10" s="112"/>
      <c r="B10" s="187" t="s">
        <v>51</v>
      </c>
      <c r="C10" s="188"/>
      <c r="D10" s="188"/>
      <c r="E10" s="113"/>
      <c r="F10" s="124">
        <f>SUM(F16:F34)</f>
        <v>3913</v>
      </c>
      <c r="G10" s="125">
        <f aca="true" t="shared" si="0" ref="G10:Q10">SUM(G16:G34)</f>
        <v>134</v>
      </c>
      <c r="H10" s="125">
        <f t="shared" si="0"/>
        <v>3779</v>
      </c>
      <c r="I10" s="125">
        <f t="shared" si="0"/>
        <v>3672</v>
      </c>
      <c r="J10" s="125">
        <f t="shared" si="0"/>
        <v>125</v>
      </c>
      <c r="K10" s="125">
        <f t="shared" si="0"/>
        <v>3547</v>
      </c>
      <c r="L10" s="126">
        <f t="shared" si="0"/>
        <v>241</v>
      </c>
      <c r="M10" s="126">
        <f t="shared" si="0"/>
        <v>9</v>
      </c>
      <c r="N10" s="127">
        <f t="shared" si="0"/>
        <v>232</v>
      </c>
      <c r="O10" s="128">
        <f t="shared" si="0"/>
        <v>830</v>
      </c>
      <c r="P10" s="129">
        <f t="shared" si="0"/>
        <v>118</v>
      </c>
      <c r="Q10" s="127">
        <f t="shared" si="0"/>
        <v>712</v>
      </c>
    </row>
    <row r="11" spans="1:17" ht="18.75">
      <c r="A11" s="112"/>
      <c r="B11" s="6"/>
      <c r="C11" s="119"/>
      <c r="D11" s="6"/>
      <c r="E11" s="113"/>
      <c r="F11" s="57"/>
      <c r="G11" s="3"/>
      <c r="H11" s="3"/>
      <c r="I11" s="3"/>
      <c r="J11" s="3"/>
      <c r="K11" s="3"/>
      <c r="L11" s="122"/>
      <c r="M11" s="122"/>
      <c r="N11" s="123"/>
      <c r="O11" s="121" t="s">
        <v>62</v>
      </c>
      <c r="P11" s="130" t="s">
        <v>62</v>
      </c>
      <c r="Q11" s="123" t="s">
        <v>62</v>
      </c>
    </row>
    <row r="12" spans="1:17" ht="15" customHeight="1">
      <c r="A12" s="97"/>
      <c r="B12" s="131"/>
      <c r="C12" s="132" t="s">
        <v>63</v>
      </c>
      <c r="D12" s="131"/>
      <c r="E12" s="98"/>
      <c r="F12" s="114">
        <f>G12+H12</f>
        <v>0</v>
      </c>
      <c r="G12" s="115">
        <f aca="true" t="shared" si="1" ref="G12:H14">J12+M12</f>
        <v>0</v>
      </c>
      <c r="H12" s="115">
        <f t="shared" si="1"/>
        <v>0</v>
      </c>
      <c r="I12" s="115">
        <f>J12+K12</f>
        <v>0</v>
      </c>
      <c r="J12" s="115">
        <v>0</v>
      </c>
      <c r="K12" s="115">
        <v>0</v>
      </c>
      <c r="L12" s="116">
        <f>M12+N12</f>
        <v>0</v>
      </c>
      <c r="M12" s="133">
        <v>0</v>
      </c>
      <c r="N12" s="117">
        <v>0</v>
      </c>
      <c r="O12" s="118">
        <f>P12+Q12</f>
        <v>0</v>
      </c>
      <c r="P12" s="133">
        <v>0</v>
      </c>
      <c r="Q12" s="117">
        <v>0</v>
      </c>
    </row>
    <row r="13" spans="1:17" ht="15" customHeight="1">
      <c r="A13" s="134"/>
      <c r="B13" s="7"/>
      <c r="C13" s="132" t="s">
        <v>64</v>
      </c>
      <c r="D13" s="131"/>
      <c r="E13" s="98"/>
      <c r="F13" s="114">
        <f>G13+H13</f>
        <v>13</v>
      </c>
      <c r="G13" s="115">
        <f t="shared" si="1"/>
        <v>0</v>
      </c>
      <c r="H13" s="115">
        <f t="shared" si="1"/>
        <v>13</v>
      </c>
      <c r="I13" s="115">
        <f>J13+K13</f>
        <v>13</v>
      </c>
      <c r="J13" s="115">
        <v>0</v>
      </c>
      <c r="K13" s="115">
        <v>13</v>
      </c>
      <c r="L13" s="116">
        <f>M13+N13</f>
        <v>0</v>
      </c>
      <c r="M13" s="133">
        <v>0</v>
      </c>
      <c r="N13" s="117">
        <v>0</v>
      </c>
      <c r="O13" s="114">
        <f>P13+Q13</f>
        <v>0</v>
      </c>
      <c r="P13" s="133">
        <v>0</v>
      </c>
      <c r="Q13" s="135">
        <v>0</v>
      </c>
    </row>
    <row r="14" spans="1:17" ht="15" customHeight="1">
      <c r="A14" s="134"/>
      <c r="B14" s="7"/>
      <c r="C14" s="132" t="s">
        <v>65</v>
      </c>
      <c r="D14" s="131"/>
      <c r="E14" s="98"/>
      <c r="F14" s="114">
        <f>G14+H14</f>
        <v>3900</v>
      </c>
      <c r="G14" s="115">
        <f t="shared" si="1"/>
        <v>134</v>
      </c>
      <c r="H14" s="115">
        <f t="shared" si="1"/>
        <v>3766</v>
      </c>
      <c r="I14" s="115">
        <f>J14+K14</f>
        <v>3659</v>
      </c>
      <c r="J14" s="115">
        <v>125</v>
      </c>
      <c r="K14" s="115">
        <v>3534</v>
      </c>
      <c r="L14" s="116">
        <f>M14+N14</f>
        <v>241</v>
      </c>
      <c r="M14" s="133">
        <v>9</v>
      </c>
      <c r="N14" s="117">
        <v>232</v>
      </c>
      <c r="O14" s="114">
        <f>P14+Q14</f>
        <v>830</v>
      </c>
      <c r="P14" s="133">
        <v>118</v>
      </c>
      <c r="Q14" s="135">
        <v>712</v>
      </c>
    </row>
    <row r="15" spans="1:17" ht="18.75">
      <c r="A15" s="134"/>
      <c r="B15" s="7"/>
      <c r="C15" s="7"/>
      <c r="D15" s="7"/>
      <c r="E15" s="136"/>
      <c r="F15" s="137"/>
      <c r="G15" s="138"/>
      <c r="H15" s="138"/>
      <c r="I15" s="138"/>
      <c r="J15" s="138"/>
      <c r="K15" s="138"/>
      <c r="L15" s="3"/>
      <c r="M15" s="3"/>
      <c r="N15" s="120"/>
      <c r="O15" s="57"/>
      <c r="P15" s="139"/>
      <c r="Q15" s="120"/>
    </row>
    <row r="16" spans="1:17" ht="15" customHeight="1">
      <c r="A16" s="97"/>
      <c r="B16" s="161" t="s">
        <v>19</v>
      </c>
      <c r="C16" s="161"/>
      <c r="D16" s="161"/>
      <c r="E16" s="98"/>
      <c r="F16" s="140">
        <f aca="true" t="shared" si="2" ref="F16:F34">G16+H16</f>
        <v>1574</v>
      </c>
      <c r="G16" s="141">
        <f aca="true" t="shared" si="3" ref="G16:H34">J16+M16</f>
        <v>65</v>
      </c>
      <c r="H16" s="141">
        <f t="shared" si="3"/>
        <v>1509</v>
      </c>
      <c r="I16" s="141">
        <f aca="true" t="shared" si="4" ref="I16:I34">J16+K16</f>
        <v>1509</v>
      </c>
      <c r="J16" s="141">
        <v>61</v>
      </c>
      <c r="K16" s="141">
        <v>1448</v>
      </c>
      <c r="L16" s="141">
        <f aca="true" t="shared" si="5" ref="L16:L34">M16+N16</f>
        <v>65</v>
      </c>
      <c r="M16" s="141">
        <v>4</v>
      </c>
      <c r="N16" s="141">
        <v>61</v>
      </c>
      <c r="O16" s="114">
        <f aca="true" t="shared" si="6" ref="O16:O34">P16+Q16</f>
        <v>260</v>
      </c>
      <c r="P16" s="115">
        <v>21</v>
      </c>
      <c r="Q16" s="135">
        <v>239</v>
      </c>
    </row>
    <row r="17" spans="1:17" ht="15" customHeight="1">
      <c r="A17" s="97"/>
      <c r="B17" s="161" t="s">
        <v>20</v>
      </c>
      <c r="C17" s="161"/>
      <c r="D17" s="161"/>
      <c r="E17" s="98"/>
      <c r="F17" s="140">
        <f t="shared" si="2"/>
        <v>235</v>
      </c>
      <c r="G17" s="141">
        <f t="shared" si="3"/>
        <v>11</v>
      </c>
      <c r="H17" s="141">
        <f t="shared" si="3"/>
        <v>224</v>
      </c>
      <c r="I17" s="141">
        <f t="shared" si="4"/>
        <v>222</v>
      </c>
      <c r="J17" s="141">
        <v>11</v>
      </c>
      <c r="K17" s="141">
        <v>211</v>
      </c>
      <c r="L17" s="141">
        <f t="shared" si="5"/>
        <v>13</v>
      </c>
      <c r="M17" s="141">
        <v>0</v>
      </c>
      <c r="N17" s="141">
        <v>13</v>
      </c>
      <c r="O17" s="114">
        <f t="shared" si="6"/>
        <v>73</v>
      </c>
      <c r="P17" s="115">
        <v>3</v>
      </c>
      <c r="Q17" s="135">
        <v>70</v>
      </c>
    </row>
    <row r="18" spans="1:17" ht="15" customHeight="1">
      <c r="A18" s="97"/>
      <c r="B18" s="161" t="s">
        <v>21</v>
      </c>
      <c r="C18" s="161"/>
      <c r="D18" s="161"/>
      <c r="E18" s="98"/>
      <c r="F18" s="140">
        <f t="shared" si="2"/>
        <v>617</v>
      </c>
      <c r="G18" s="141">
        <f t="shared" si="3"/>
        <v>23</v>
      </c>
      <c r="H18" s="141">
        <f t="shared" si="3"/>
        <v>594</v>
      </c>
      <c r="I18" s="141">
        <f t="shared" si="4"/>
        <v>610</v>
      </c>
      <c r="J18" s="141">
        <v>23</v>
      </c>
      <c r="K18" s="141">
        <v>587</v>
      </c>
      <c r="L18" s="141">
        <f t="shared" si="5"/>
        <v>7</v>
      </c>
      <c r="M18" s="141">
        <v>0</v>
      </c>
      <c r="N18" s="141">
        <v>7</v>
      </c>
      <c r="O18" s="114">
        <f t="shared" si="6"/>
        <v>150</v>
      </c>
      <c r="P18" s="115">
        <v>20</v>
      </c>
      <c r="Q18" s="135">
        <v>130</v>
      </c>
    </row>
    <row r="19" spans="1:17" ht="15" customHeight="1">
      <c r="A19" s="97"/>
      <c r="B19" s="161" t="s">
        <v>22</v>
      </c>
      <c r="C19" s="161"/>
      <c r="D19" s="161"/>
      <c r="E19" s="98"/>
      <c r="F19" s="140">
        <f t="shared" si="2"/>
        <v>34</v>
      </c>
      <c r="G19" s="141">
        <f t="shared" si="3"/>
        <v>1</v>
      </c>
      <c r="H19" s="141">
        <f t="shared" si="3"/>
        <v>33</v>
      </c>
      <c r="I19" s="141">
        <f t="shared" si="4"/>
        <v>28</v>
      </c>
      <c r="J19" s="141">
        <v>1</v>
      </c>
      <c r="K19" s="141">
        <v>27</v>
      </c>
      <c r="L19" s="141">
        <f t="shared" si="5"/>
        <v>6</v>
      </c>
      <c r="M19" s="141">
        <v>0</v>
      </c>
      <c r="N19" s="141">
        <v>6</v>
      </c>
      <c r="O19" s="114">
        <f t="shared" si="6"/>
        <v>8</v>
      </c>
      <c r="P19" s="115">
        <v>1</v>
      </c>
      <c r="Q19" s="135">
        <v>7</v>
      </c>
    </row>
    <row r="20" spans="1:17" ht="15" customHeight="1">
      <c r="A20" s="97"/>
      <c r="B20" s="161" t="s">
        <v>23</v>
      </c>
      <c r="C20" s="161"/>
      <c r="D20" s="161"/>
      <c r="E20" s="98"/>
      <c r="F20" s="140">
        <f t="shared" si="2"/>
        <v>0</v>
      </c>
      <c r="G20" s="141">
        <f t="shared" si="3"/>
        <v>0</v>
      </c>
      <c r="H20" s="141">
        <f t="shared" si="3"/>
        <v>0</v>
      </c>
      <c r="I20" s="141">
        <f t="shared" si="4"/>
        <v>0</v>
      </c>
      <c r="J20" s="141">
        <v>0</v>
      </c>
      <c r="K20" s="141">
        <v>0</v>
      </c>
      <c r="L20" s="141">
        <f t="shared" si="5"/>
        <v>0</v>
      </c>
      <c r="M20" s="141">
        <v>0</v>
      </c>
      <c r="N20" s="141">
        <v>0</v>
      </c>
      <c r="O20" s="114">
        <f t="shared" si="6"/>
        <v>0</v>
      </c>
      <c r="P20" s="115">
        <v>0</v>
      </c>
      <c r="Q20" s="135">
        <v>0</v>
      </c>
    </row>
    <row r="21" spans="1:17" ht="15" customHeight="1">
      <c r="A21" s="97"/>
      <c r="B21" s="161" t="s">
        <v>24</v>
      </c>
      <c r="C21" s="161"/>
      <c r="D21" s="161"/>
      <c r="E21" s="98"/>
      <c r="F21" s="140">
        <f t="shared" si="2"/>
        <v>108</v>
      </c>
      <c r="G21" s="141">
        <f t="shared" si="3"/>
        <v>2</v>
      </c>
      <c r="H21" s="141">
        <f t="shared" si="3"/>
        <v>106</v>
      </c>
      <c r="I21" s="141">
        <f t="shared" si="4"/>
        <v>107</v>
      </c>
      <c r="J21" s="141">
        <v>2</v>
      </c>
      <c r="K21" s="141">
        <v>105</v>
      </c>
      <c r="L21" s="141">
        <f t="shared" si="5"/>
        <v>1</v>
      </c>
      <c r="M21" s="141">
        <v>0</v>
      </c>
      <c r="N21" s="141">
        <v>1</v>
      </c>
      <c r="O21" s="114">
        <f t="shared" si="6"/>
        <v>50</v>
      </c>
      <c r="P21" s="115">
        <v>39</v>
      </c>
      <c r="Q21" s="135">
        <v>11</v>
      </c>
    </row>
    <row r="22" spans="1:17" ht="15" customHeight="1">
      <c r="A22" s="97"/>
      <c r="B22" s="161" t="s">
        <v>25</v>
      </c>
      <c r="C22" s="161"/>
      <c r="D22" s="161"/>
      <c r="E22" s="98"/>
      <c r="F22" s="140">
        <f t="shared" si="2"/>
        <v>31</v>
      </c>
      <c r="G22" s="141">
        <f t="shared" si="3"/>
        <v>1</v>
      </c>
      <c r="H22" s="141">
        <f t="shared" si="3"/>
        <v>30</v>
      </c>
      <c r="I22" s="141">
        <f t="shared" si="4"/>
        <v>26</v>
      </c>
      <c r="J22" s="141">
        <v>1</v>
      </c>
      <c r="K22" s="141">
        <v>25</v>
      </c>
      <c r="L22" s="141">
        <f t="shared" si="5"/>
        <v>5</v>
      </c>
      <c r="M22" s="141">
        <v>0</v>
      </c>
      <c r="N22" s="141">
        <v>5</v>
      </c>
      <c r="O22" s="114">
        <f t="shared" si="6"/>
        <v>7</v>
      </c>
      <c r="P22" s="115">
        <v>0</v>
      </c>
      <c r="Q22" s="135">
        <v>7</v>
      </c>
    </row>
    <row r="23" spans="1:17" ht="15" customHeight="1">
      <c r="A23" s="97"/>
      <c r="B23" s="161" t="s">
        <v>26</v>
      </c>
      <c r="C23" s="161"/>
      <c r="D23" s="161"/>
      <c r="E23" s="98"/>
      <c r="F23" s="140">
        <f t="shared" si="2"/>
        <v>63</v>
      </c>
      <c r="G23" s="141">
        <f t="shared" si="3"/>
        <v>2</v>
      </c>
      <c r="H23" s="141">
        <f t="shared" si="3"/>
        <v>61</v>
      </c>
      <c r="I23" s="141">
        <f t="shared" si="4"/>
        <v>58</v>
      </c>
      <c r="J23" s="141">
        <v>2</v>
      </c>
      <c r="K23" s="141">
        <v>56</v>
      </c>
      <c r="L23" s="141">
        <f t="shared" si="5"/>
        <v>5</v>
      </c>
      <c r="M23" s="141">
        <v>0</v>
      </c>
      <c r="N23" s="141">
        <v>5</v>
      </c>
      <c r="O23" s="114">
        <f t="shared" si="6"/>
        <v>19</v>
      </c>
      <c r="P23" s="115">
        <v>5</v>
      </c>
      <c r="Q23" s="135">
        <v>14</v>
      </c>
    </row>
    <row r="24" spans="1:17" ht="15" customHeight="1">
      <c r="A24" s="97"/>
      <c r="B24" s="161" t="s">
        <v>27</v>
      </c>
      <c r="C24" s="161"/>
      <c r="D24" s="161"/>
      <c r="E24" s="98"/>
      <c r="F24" s="140">
        <f t="shared" si="2"/>
        <v>572</v>
      </c>
      <c r="G24" s="141">
        <f t="shared" si="3"/>
        <v>17</v>
      </c>
      <c r="H24" s="141">
        <f t="shared" si="3"/>
        <v>555</v>
      </c>
      <c r="I24" s="141">
        <f t="shared" si="4"/>
        <v>482</v>
      </c>
      <c r="J24" s="141">
        <v>14</v>
      </c>
      <c r="K24" s="141">
        <v>468</v>
      </c>
      <c r="L24" s="141">
        <f t="shared" si="5"/>
        <v>90</v>
      </c>
      <c r="M24" s="141">
        <v>3</v>
      </c>
      <c r="N24" s="141">
        <v>87</v>
      </c>
      <c r="O24" s="114">
        <f t="shared" si="6"/>
        <v>136</v>
      </c>
      <c r="P24" s="115">
        <v>21</v>
      </c>
      <c r="Q24" s="135">
        <v>115</v>
      </c>
    </row>
    <row r="25" spans="1:17" ht="15" customHeight="1">
      <c r="A25" s="97"/>
      <c r="B25" s="161" t="s">
        <v>28</v>
      </c>
      <c r="C25" s="161"/>
      <c r="D25" s="161"/>
      <c r="E25" s="98"/>
      <c r="F25" s="140">
        <f t="shared" si="2"/>
        <v>16</v>
      </c>
      <c r="G25" s="141">
        <f t="shared" si="3"/>
        <v>1</v>
      </c>
      <c r="H25" s="141">
        <f t="shared" si="3"/>
        <v>15</v>
      </c>
      <c r="I25" s="141">
        <f t="shared" si="4"/>
        <v>13</v>
      </c>
      <c r="J25" s="141">
        <v>1</v>
      </c>
      <c r="K25" s="141">
        <v>12</v>
      </c>
      <c r="L25" s="141">
        <f t="shared" si="5"/>
        <v>3</v>
      </c>
      <c r="M25" s="141">
        <v>0</v>
      </c>
      <c r="N25" s="141">
        <v>3</v>
      </c>
      <c r="O25" s="114">
        <f t="shared" si="6"/>
        <v>0</v>
      </c>
      <c r="P25" s="115">
        <v>0</v>
      </c>
      <c r="Q25" s="135">
        <v>0</v>
      </c>
    </row>
    <row r="26" spans="1:17" ht="15" customHeight="1">
      <c r="A26" s="97"/>
      <c r="B26" s="162" t="s">
        <v>29</v>
      </c>
      <c r="C26" s="162"/>
      <c r="D26" s="162"/>
      <c r="E26" s="98"/>
      <c r="F26" s="140">
        <f t="shared" si="2"/>
        <v>328</v>
      </c>
      <c r="G26" s="141">
        <f t="shared" si="3"/>
        <v>5</v>
      </c>
      <c r="H26" s="141">
        <f t="shared" si="3"/>
        <v>323</v>
      </c>
      <c r="I26" s="141">
        <f t="shared" si="4"/>
        <v>307</v>
      </c>
      <c r="J26" s="141">
        <v>3</v>
      </c>
      <c r="K26" s="141">
        <v>304</v>
      </c>
      <c r="L26" s="141">
        <f t="shared" si="5"/>
        <v>21</v>
      </c>
      <c r="M26" s="141">
        <v>2</v>
      </c>
      <c r="N26" s="141">
        <v>19</v>
      </c>
      <c r="O26" s="114">
        <f t="shared" si="6"/>
        <v>54</v>
      </c>
      <c r="P26" s="115">
        <v>1</v>
      </c>
      <c r="Q26" s="135">
        <v>53</v>
      </c>
    </row>
    <row r="27" spans="1:17" ht="15" customHeight="1">
      <c r="A27" s="97"/>
      <c r="B27" s="161" t="s">
        <v>30</v>
      </c>
      <c r="C27" s="161"/>
      <c r="D27" s="99"/>
      <c r="E27" s="98"/>
      <c r="F27" s="140">
        <f t="shared" si="2"/>
        <v>0</v>
      </c>
      <c r="G27" s="141">
        <f t="shared" si="3"/>
        <v>0</v>
      </c>
      <c r="H27" s="141">
        <f t="shared" si="3"/>
        <v>0</v>
      </c>
      <c r="I27" s="141">
        <f t="shared" si="4"/>
        <v>0</v>
      </c>
      <c r="J27" s="141">
        <v>0</v>
      </c>
      <c r="K27" s="141">
        <v>0</v>
      </c>
      <c r="L27" s="141">
        <f t="shared" si="5"/>
        <v>0</v>
      </c>
      <c r="M27" s="141">
        <v>0</v>
      </c>
      <c r="N27" s="141">
        <v>0</v>
      </c>
      <c r="O27" s="114">
        <f t="shared" si="6"/>
        <v>0</v>
      </c>
      <c r="P27" s="115">
        <v>0</v>
      </c>
      <c r="Q27" s="135">
        <v>0</v>
      </c>
    </row>
    <row r="28" spans="1:17" ht="15" customHeight="1">
      <c r="A28" s="97"/>
      <c r="B28" s="161" t="s">
        <v>31</v>
      </c>
      <c r="C28" s="161"/>
      <c r="D28" s="161"/>
      <c r="E28" s="98"/>
      <c r="F28" s="140">
        <f t="shared" si="2"/>
        <v>142</v>
      </c>
      <c r="G28" s="141">
        <f t="shared" si="3"/>
        <v>1</v>
      </c>
      <c r="H28" s="141">
        <f t="shared" si="3"/>
        <v>141</v>
      </c>
      <c r="I28" s="141">
        <f t="shared" si="4"/>
        <v>130</v>
      </c>
      <c r="J28" s="141">
        <v>1</v>
      </c>
      <c r="K28" s="141">
        <v>129</v>
      </c>
      <c r="L28" s="141">
        <f t="shared" si="5"/>
        <v>12</v>
      </c>
      <c r="M28" s="141">
        <v>0</v>
      </c>
      <c r="N28" s="141">
        <v>12</v>
      </c>
      <c r="O28" s="114">
        <f t="shared" si="6"/>
        <v>31</v>
      </c>
      <c r="P28" s="115">
        <v>3</v>
      </c>
      <c r="Q28" s="135">
        <v>28</v>
      </c>
    </row>
    <row r="29" spans="1:17" ht="15" customHeight="1">
      <c r="A29" s="97"/>
      <c r="B29" s="161" t="s">
        <v>32</v>
      </c>
      <c r="C29" s="161"/>
      <c r="D29" s="161"/>
      <c r="E29" s="98"/>
      <c r="F29" s="140">
        <f t="shared" si="2"/>
        <v>94</v>
      </c>
      <c r="G29" s="141">
        <f t="shared" si="3"/>
        <v>1</v>
      </c>
      <c r="H29" s="141">
        <f t="shared" si="3"/>
        <v>93</v>
      </c>
      <c r="I29" s="141">
        <f t="shared" si="4"/>
        <v>90</v>
      </c>
      <c r="J29" s="141">
        <v>1</v>
      </c>
      <c r="K29" s="141">
        <v>89</v>
      </c>
      <c r="L29" s="141">
        <f t="shared" si="5"/>
        <v>4</v>
      </c>
      <c r="M29" s="141">
        <v>0</v>
      </c>
      <c r="N29" s="141">
        <v>4</v>
      </c>
      <c r="O29" s="114">
        <f t="shared" si="6"/>
        <v>22</v>
      </c>
      <c r="P29" s="115">
        <v>1</v>
      </c>
      <c r="Q29" s="135">
        <v>21</v>
      </c>
    </row>
    <row r="30" spans="1:17" ht="15" customHeight="1">
      <c r="A30" s="97"/>
      <c r="B30" s="161" t="s">
        <v>33</v>
      </c>
      <c r="C30" s="161"/>
      <c r="D30" s="99"/>
      <c r="E30" s="98"/>
      <c r="F30" s="140">
        <f t="shared" si="2"/>
        <v>32</v>
      </c>
      <c r="G30" s="141">
        <f t="shared" si="3"/>
        <v>0</v>
      </c>
      <c r="H30" s="141">
        <f t="shared" si="3"/>
        <v>32</v>
      </c>
      <c r="I30" s="141">
        <f t="shared" si="4"/>
        <v>29</v>
      </c>
      <c r="J30" s="141">
        <v>0</v>
      </c>
      <c r="K30" s="141">
        <v>29</v>
      </c>
      <c r="L30" s="141">
        <f t="shared" si="5"/>
        <v>3</v>
      </c>
      <c r="M30" s="141">
        <v>0</v>
      </c>
      <c r="N30" s="141">
        <v>3</v>
      </c>
      <c r="O30" s="114">
        <f t="shared" si="6"/>
        <v>5</v>
      </c>
      <c r="P30" s="115">
        <v>0</v>
      </c>
      <c r="Q30" s="135">
        <v>5</v>
      </c>
    </row>
    <row r="31" spans="1:17" ht="15" customHeight="1">
      <c r="A31" s="97"/>
      <c r="B31" s="162" t="s">
        <v>34</v>
      </c>
      <c r="C31" s="162"/>
      <c r="D31" s="162"/>
      <c r="E31" s="98"/>
      <c r="F31" s="140">
        <f t="shared" si="2"/>
        <v>0</v>
      </c>
      <c r="G31" s="141">
        <f t="shared" si="3"/>
        <v>0</v>
      </c>
      <c r="H31" s="141">
        <f t="shared" si="3"/>
        <v>0</v>
      </c>
      <c r="I31" s="141">
        <f t="shared" si="4"/>
        <v>0</v>
      </c>
      <c r="J31" s="141">
        <v>0</v>
      </c>
      <c r="K31" s="141">
        <v>0</v>
      </c>
      <c r="L31" s="141">
        <f t="shared" si="5"/>
        <v>0</v>
      </c>
      <c r="M31" s="141">
        <v>0</v>
      </c>
      <c r="N31" s="141">
        <v>0</v>
      </c>
      <c r="O31" s="114">
        <f t="shared" si="6"/>
        <v>0</v>
      </c>
      <c r="P31" s="115">
        <v>0</v>
      </c>
      <c r="Q31" s="135">
        <v>0</v>
      </c>
    </row>
    <row r="32" spans="1:17" ht="15" customHeight="1">
      <c r="A32" s="97"/>
      <c r="B32" s="162" t="s">
        <v>35</v>
      </c>
      <c r="C32" s="162"/>
      <c r="D32" s="162"/>
      <c r="E32" s="98"/>
      <c r="F32" s="140">
        <f t="shared" si="2"/>
        <v>24</v>
      </c>
      <c r="G32" s="141">
        <f t="shared" si="3"/>
        <v>1</v>
      </c>
      <c r="H32" s="141">
        <f t="shared" si="3"/>
        <v>23</v>
      </c>
      <c r="I32" s="141">
        <f t="shared" si="4"/>
        <v>18</v>
      </c>
      <c r="J32" s="141">
        <v>1</v>
      </c>
      <c r="K32" s="141">
        <v>17</v>
      </c>
      <c r="L32" s="141">
        <f t="shared" si="5"/>
        <v>6</v>
      </c>
      <c r="M32" s="141">
        <v>0</v>
      </c>
      <c r="N32" s="141">
        <v>6</v>
      </c>
      <c r="O32" s="114">
        <f t="shared" si="6"/>
        <v>4</v>
      </c>
      <c r="P32" s="115">
        <v>1</v>
      </c>
      <c r="Q32" s="135">
        <v>3</v>
      </c>
    </row>
    <row r="33" spans="1:17" ht="15" customHeight="1">
      <c r="A33" s="97"/>
      <c r="B33" s="161" t="s">
        <v>36</v>
      </c>
      <c r="C33" s="161"/>
      <c r="D33" s="161"/>
      <c r="E33" s="98"/>
      <c r="F33" s="140">
        <f t="shared" si="2"/>
        <v>20</v>
      </c>
      <c r="G33" s="141">
        <f t="shared" si="3"/>
        <v>2</v>
      </c>
      <c r="H33" s="141">
        <f t="shared" si="3"/>
        <v>18</v>
      </c>
      <c r="I33" s="141">
        <f t="shared" si="4"/>
        <v>20</v>
      </c>
      <c r="J33" s="141">
        <v>2</v>
      </c>
      <c r="K33" s="141">
        <v>18</v>
      </c>
      <c r="L33" s="141">
        <f t="shared" si="5"/>
        <v>0</v>
      </c>
      <c r="M33" s="141">
        <v>0</v>
      </c>
      <c r="N33" s="141">
        <v>0</v>
      </c>
      <c r="O33" s="114">
        <f t="shared" si="6"/>
        <v>6</v>
      </c>
      <c r="P33" s="115">
        <v>1</v>
      </c>
      <c r="Q33" s="135">
        <v>5</v>
      </c>
    </row>
    <row r="34" spans="1:17" ht="15" customHeight="1">
      <c r="A34" s="97"/>
      <c r="B34" s="161" t="s">
        <v>37</v>
      </c>
      <c r="C34" s="161"/>
      <c r="D34" s="161"/>
      <c r="E34" s="98"/>
      <c r="F34" s="140">
        <f t="shared" si="2"/>
        <v>23</v>
      </c>
      <c r="G34" s="141">
        <f t="shared" si="3"/>
        <v>1</v>
      </c>
      <c r="H34" s="141">
        <f t="shared" si="3"/>
        <v>22</v>
      </c>
      <c r="I34" s="141">
        <f t="shared" si="4"/>
        <v>23</v>
      </c>
      <c r="J34" s="141">
        <v>1</v>
      </c>
      <c r="K34" s="141">
        <v>22</v>
      </c>
      <c r="L34" s="141">
        <f t="shared" si="5"/>
        <v>0</v>
      </c>
      <c r="M34" s="141">
        <v>0</v>
      </c>
      <c r="N34" s="141">
        <v>0</v>
      </c>
      <c r="O34" s="114">
        <f t="shared" si="6"/>
        <v>5</v>
      </c>
      <c r="P34" s="115">
        <v>1</v>
      </c>
      <c r="Q34" s="135">
        <v>4</v>
      </c>
    </row>
    <row r="35" spans="1:17" ht="7.5" customHeight="1">
      <c r="A35" s="100"/>
      <c r="B35" s="26"/>
      <c r="C35" s="26"/>
      <c r="D35" s="26"/>
      <c r="E35" s="28"/>
      <c r="F35" s="100"/>
      <c r="G35" s="26"/>
      <c r="H35" s="26"/>
      <c r="I35" s="26"/>
      <c r="J35" s="26"/>
      <c r="K35" s="26"/>
      <c r="L35" s="142"/>
      <c r="M35" s="142"/>
      <c r="N35" s="143"/>
      <c r="O35" s="144"/>
      <c r="P35" s="142"/>
      <c r="Q35" s="143"/>
    </row>
    <row r="36" spans="12:17" ht="18.75">
      <c r="L36" s="145"/>
      <c r="M36" s="145"/>
      <c r="N36" s="145"/>
      <c r="O36" s="145"/>
      <c r="P36" s="145"/>
      <c r="Q36" s="145"/>
    </row>
    <row r="37" spans="12:17" ht="18.75">
      <c r="L37" s="145"/>
      <c r="M37" s="145"/>
      <c r="N37" s="145"/>
      <c r="O37" s="145"/>
      <c r="P37" s="145"/>
      <c r="Q37" s="145"/>
    </row>
    <row r="38" spans="12:17" ht="18.75">
      <c r="L38" s="145"/>
      <c r="M38" s="145"/>
      <c r="N38" s="145"/>
      <c r="O38" s="145"/>
      <c r="P38" s="145"/>
      <c r="Q38" s="145"/>
    </row>
    <row r="39" spans="12:17" ht="18.75">
      <c r="L39" s="145"/>
      <c r="M39" s="145"/>
      <c r="N39" s="145"/>
      <c r="O39" s="145"/>
      <c r="P39" s="145"/>
      <c r="Q39" s="145"/>
    </row>
    <row r="40" spans="12:17" ht="18.75">
      <c r="L40" s="145"/>
      <c r="M40" s="145"/>
      <c r="N40" s="145"/>
      <c r="O40" s="145"/>
      <c r="P40" s="145"/>
      <c r="Q40" s="145"/>
    </row>
    <row r="41" spans="12:17" ht="18.75">
      <c r="L41" s="145"/>
      <c r="M41" s="145"/>
      <c r="N41" s="145"/>
      <c r="O41" s="145"/>
      <c r="P41" s="145"/>
      <c r="Q41" s="145"/>
    </row>
    <row r="42" spans="12:17" ht="18.75">
      <c r="L42" s="145"/>
      <c r="M42" s="145"/>
      <c r="N42" s="145"/>
      <c r="O42" s="145"/>
      <c r="P42" s="145"/>
      <c r="Q42" s="145"/>
    </row>
    <row r="43" spans="12:17" ht="18.75">
      <c r="L43" s="145"/>
      <c r="M43" s="145"/>
      <c r="N43" s="145"/>
      <c r="O43" s="145"/>
      <c r="P43" s="145"/>
      <c r="Q43" s="145"/>
    </row>
    <row r="44" spans="12:17" ht="18.75">
      <c r="L44" s="145"/>
      <c r="M44" s="145"/>
      <c r="N44" s="145"/>
      <c r="O44" s="145"/>
      <c r="P44" s="145"/>
      <c r="Q44" s="145"/>
    </row>
    <row r="45" spans="12:17" ht="18.75">
      <c r="L45" s="145"/>
      <c r="M45" s="145"/>
      <c r="N45" s="145"/>
      <c r="O45" s="145"/>
      <c r="P45" s="145"/>
      <c r="Q45" s="145"/>
    </row>
    <row r="46" spans="12:17" ht="18.75">
      <c r="L46" s="145"/>
      <c r="M46" s="145"/>
      <c r="N46" s="145"/>
      <c r="O46" s="145"/>
      <c r="P46" s="145"/>
      <c r="Q46" s="145"/>
    </row>
    <row r="47" spans="12:17" ht="18.75">
      <c r="L47" s="145"/>
      <c r="M47" s="145"/>
      <c r="N47" s="145"/>
      <c r="O47" s="145"/>
      <c r="P47" s="145"/>
      <c r="Q47" s="145"/>
    </row>
    <row r="48" spans="12:17" ht="18.75">
      <c r="L48" s="145"/>
      <c r="M48" s="145"/>
      <c r="N48" s="145"/>
      <c r="O48" s="145"/>
      <c r="P48" s="145"/>
      <c r="Q48" s="145"/>
    </row>
    <row r="49" spans="12:17" ht="18.75">
      <c r="L49" s="145"/>
      <c r="M49" s="145"/>
      <c r="N49" s="145"/>
      <c r="O49" s="145"/>
      <c r="P49" s="145"/>
      <c r="Q49" s="145"/>
    </row>
    <row r="50" spans="12:17" ht="18.75">
      <c r="L50" s="145"/>
      <c r="M50" s="145"/>
      <c r="N50" s="145"/>
      <c r="O50" s="145"/>
      <c r="P50" s="145"/>
      <c r="Q50" s="145"/>
    </row>
    <row r="51" spans="12:17" ht="18.75">
      <c r="L51" s="145"/>
      <c r="M51" s="145"/>
      <c r="N51" s="145"/>
      <c r="O51" s="145"/>
      <c r="P51" s="145"/>
      <c r="Q51" s="145"/>
    </row>
    <row r="52" spans="12:17" ht="18.75">
      <c r="L52" s="145"/>
      <c r="M52" s="145"/>
      <c r="N52" s="145"/>
      <c r="O52" s="145"/>
      <c r="P52" s="145"/>
      <c r="Q52" s="145"/>
    </row>
    <row r="53" spans="12:17" ht="18.75">
      <c r="L53" s="145"/>
      <c r="M53" s="145"/>
      <c r="N53" s="145"/>
      <c r="O53" s="145"/>
      <c r="P53" s="145"/>
      <c r="Q53" s="145"/>
    </row>
    <row r="54" spans="12:17" ht="18.75">
      <c r="L54" s="145"/>
      <c r="M54" s="145"/>
      <c r="N54" s="145"/>
      <c r="O54" s="145"/>
      <c r="P54" s="145"/>
      <c r="Q54" s="145"/>
    </row>
    <row r="55" spans="12:17" ht="18.75">
      <c r="L55" s="145"/>
      <c r="M55" s="145"/>
      <c r="N55" s="145"/>
      <c r="O55" s="145"/>
      <c r="P55" s="145"/>
      <c r="Q55" s="145"/>
    </row>
    <row r="56" spans="12:17" ht="18.75">
      <c r="L56" s="145"/>
      <c r="M56" s="145"/>
      <c r="N56" s="145"/>
      <c r="O56" s="145"/>
      <c r="P56" s="145"/>
      <c r="Q56" s="145"/>
    </row>
    <row r="57" spans="12:17" ht="18.75">
      <c r="L57" s="145"/>
      <c r="M57" s="145"/>
      <c r="N57" s="145"/>
      <c r="O57" s="145"/>
      <c r="P57" s="145"/>
      <c r="Q57" s="145"/>
    </row>
    <row r="58" spans="12:17" ht="18.75">
      <c r="L58" s="145"/>
      <c r="M58" s="145"/>
      <c r="N58" s="145"/>
      <c r="O58" s="145"/>
      <c r="P58" s="145"/>
      <c r="Q58" s="145"/>
    </row>
    <row r="59" spans="12:17" ht="18.75">
      <c r="L59" s="145"/>
      <c r="M59" s="145"/>
      <c r="N59" s="145"/>
      <c r="O59" s="145"/>
      <c r="P59" s="145"/>
      <c r="Q59" s="145"/>
    </row>
    <row r="60" spans="12:17" ht="18.75">
      <c r="L60" s="145"/>
      <c r="M60" s="145"/>
      <c r="N60" s="145"/>
      <c r="O60" s="145"/>
      <c r="P60" s="145"/>
      <c r="Q60" s="145"/>
    </row>
    <row r="61" spans="12:17" ht="18.75">
      <c r="L61" s="145"/>
      <c r="M61" s="145"/>
      <c r="N61" s="145"/>
      <c r="O61" s="145"/>
      <c r="P61" s="145"/>
      <c r="Q61" s="145"/>
    </row>
    <row r="62" spans="12:17" ht="18.75">
      <c r="L62" s="145"/>
      <c r="M62" s="145"/>
      <c r="N62" s="145"/>
      <c r="O62" s="145"/>
      <c r="P62" s="145"/>
      <c r="Q62" s="145"/>
    </row>
    <row r="63" spans="12:17" ht="18.75">
      <c r="L63" s="145"/>
      <c r="M63" s="145"/>
      <c r="N63" s="145"/>
      <c r="O63" s="145"/>
      <c r="P63" s="145"/>
      <c r="Q63" s="145"/>
    </row>
    <row r="64" spans="12:17" ht="18.75">
      <c r="L64" s="145"/>
      <c r="M64" s="145"/>
      <c r="N64" s="145"/>
      <c r="O64" s="145"/>
      <c r="P64" s="145"/>
      <c r="Q64" s="145"/>
    </row>
    <row r="65" spans="12:17" ht="18.75">
      <c r="L65" s="145"/>
      <c r="M65" s="145"/>
      <c r="N65" s="145"/>
      <c r="O65" s="145"/>
      <c r="P65" s="145"/>
      <c r="Q65" s="145"/>
    </row>
    <row r="66" spans="12:17" ht="18.75">
      <c r="L66" s="145"/>
      <c r="M66" s="145"/>
      <c r="N66" s="145"/>
      <c r="O66" s="145"/>
      <c r="P66" s="145"/>
      <c r="Q66" s="145"/>
    </row>
    <row r="67" spans="12:17" ht="18.75">
      <c r="L67" s="145"/>
      <c r="M67" s="145"/>
      <c r="N67" s="145"/>
      <c r="O67" s="145"/>
      <c r="P67" s="145"/>
      <c r="Q67" s="145"/>
    </row>
    <row r="68" spans="12:17" ht="18.75">
      <c r="L68" s="145"/>
      <c r="M68" s="145"/>
      <c r="N68" s="145"/>
      <c r="O68" s="145"/>
      <c r="P68" s="145"/>
      <c r="Q68" s="145"/>
    </row>
    <row r="81" spans="18:27" s="95" customFormat="1" ht="18.75">
      <c r="R81" s="94"/>
      <c r="S81" s="94"/>
      <c r="T81" s="94"/>
      <c r="U81" s="94"/>
      <c r="V81" s="94"/>
      <c r="W81" s="94"/>
      <c r="X81" s="94"/>
      <c r="Y81" s="94"/>
      <c r="Z81" s="94"/>
      <c r="AA81" s="94"/>
    </row>
    <row r="82" spans="18:27" s="95" customFormat="1" ht="18.75">
      <c r="R82" s="94"/>
      <c r="S82" s="94"/>
      <c r="T82" s="94"/>
      <c r="U82" s="94"/>
      <c r="V82" s="94"/>
      <c r="W82" s="94"/>
      <c r="X82" s="94"/>
      <c r="Y82" s="94"/>
      <c r="Z82" s="94"/>
      <c r="AA82" s="94"/>
    </row>
    <row r="83" spans="18:27" s="95" customFormat="1" ht="18.75">
      <c r="R83" s="94"/>
      <c r="S83" s="94"/>
      <c r="T83" s="94"/>
      <c r="U83" s="94"/>
      <c r="V83" s="94"/>
      <c r="W83" s="94"/>
      <c r="X83" s="94"/>
      <c r="Y83" s="94"/>
      <c r="Z83" s="94"/>
      <c r="AA83" s="94"/>
    </row>
    <row r="84" spans="18:27" s="95" customFormat="1" ht="18.75">
      <c r="R84" s="94"/>
      <c r="S84" s="94"/>
      <c r="T84" s="94"/>
      <c r="U84" s="94"/>
      <c r="V84" s="94"/>
      <c r="W84" s="94"/>
      <c r="X84" s="94"/>
      <c r="Y84" s="94"/>
      <c r="Z84" s="94"/>
      <c r="AA84" s="94"/>
    </row>
    <row r="85" spans="18:27" s="95" customFormat="1" ht="18.75">
      <c r="R85" s="94"/>
      <c r="S85" s="94"/>
      <c r="T85" s="94"/>
      <c r="U85" s="94"/>
      <c r="V85" s="94"/>
      <c r="W85" s="94"/>
      <c r="X85" s="94"/>
      <c r="Y85" s="94"/>
      <c r="Z85" s="94"/>
      <c r="AA85" s="94"/>
    </row>
    <row r="86" spans="18:27" s="95" customFormat="1" ht="18.75">
      <c r="R86" s="94"/>
      <c r="S86" s="94"/>
      <c r="T86" s="94"/>
      <c r="U86" s="94"/>
      <c r="V86" s="94"/>
      <c r="W86" s="94"/>
      <c r="X86" s="94"/>
      <c r="Y86" s="94"/>
      <c r="Z86" s="94"/>
      <c r="AA86" s="94"/>
    </row>
    <row r="87" spans="18:27" s="95" customFormat="1" ht="18.75">
      <c r="R87" s="94"/>
      <c r="S87" s="94"/>
      <c r="T87" s="94"/>
      <c r="U87" s="94"/>
      <c r="V87" s="94"/>
      <c r="W87" s="94"/>
      <c r="X87" s="94"/>
      <c r="Y87" s="94"/>
      <c r="Z87" s="94"/>
      <c r="AA87" s="94"/>
    </row>
    <row r="88" spans="18:27" s="95" customFormat="1" ht="18.75">
      <c r="R88" s="94"/>
      <c r="S88" s="94"/>
      <c r="T88" s="94"/>
      <c r="U88" s="94"/>
      <c r="V88" s="94"/>
      <c r="W88" s="94"/>
      <c r="X88" s="94"/>
      <c r="Y88" s="94"/>
      <c r="Z88" s="94"/>
      <c r="AA88" s="94"/>
    </row>
    <row r="89" spans="18:27" s="95" customFormat="1" ht="18.75">
      <c r="R89" s="94"/>
      <c r="S89" s="94"/>
      <c r="T89" s="94"/>
      <c r="U89" s="94"/>
      <c r="V89" s="94"/>
      <c r="W89" s="94"/>
      <c r="X89" s="94"/>
      <c r="Y89" s="94"/>
      <c r="Z89" s="94"/>
      <c r="AA89" s="94"/>
    </row>
    <row r="90" spans="18:27" s="95" customFormat="1" ht="18.75">
      <c r="R90" s="94"/>
      <c r="S90" s="94"/>
      <c r="T90" s="94"/>
      <c r="U90" s="94"/>
      <c r="V90" s="94"/>
      <c r="W90" s="94"/>
      <c r="X90" s="94"/>
      <c r="Y90" s="94"/>
      <c r="Z90" s="94"/>
      <c r="AA90" s="94"/>
    </row>
    <row r="91" spans="18:27" s="95" customFormat="1" ht="18.75">
      <c r="R91" s="94"/>
      <c r="S91" s="94"/>
      <c r="T91" s="94"/>
      <c r="U91" s="94"/>
      <c r="V91" s="94"/>
      <c r="W91" s="94"/>
      <c r="X91" s="94"/>
      <c r="Y91" s="94"/>
      <c r="Z91" s="94"/>
      <c r="AA91" s="94"/>
    </row>
    <row r="92" spans="18:27" s="95" customFormat="1" ht="18.75">
      <c r="R92" s="94"/>
      <c r="S92" s="94"/>
      <c r="T92" s="94"/>
      <c r="U92" s="94"/>
      <c r="V92" s="94"/>
      <c r="W92" s="94"/>
      <c r="X92" s="94"/>
      <c r="Y92" s="94"/>
      <c r="Z92" s="94"/>
      <c r="AA92" s="94"/>
    </row>
    <row r="93" spans="18:27" s="95" customFormat="1" ht="18.75">
      <c r="R93" s="94"/>
      <c r="S93" s="94"/>
      <c r="T93" s="94"/>
      <c r="U93" s="94"/>
      <c r="V93" s="94"/>
      <c r="W93" s="94"/>
      <c r="X93" s="94"/>
      <c r="Y93" s="94"/>
      <c r="Z93" s="94"/>
      <c r="AA93" s="94"/>
    </row>
    <row r="94" spans="18:27" s="95" customFormat="1" ht="18.75">
      <c r="R94" s="94"/>
      <c r="S94" s="94"/>
      <c r="T94" s="94"/>
      <c r="U94" s="94"/>
      <c r="V94" s="94"/>
      <c r="W94" s="94"/>
      <c r="X94" s="94"/>
      <c r="Y94" s="94"/>
      <c r="Z94" s="94"/>
      <c r="AA94" s="94"/>
    </row>
    <row r="95" spans="18:27" s="95" customFormat="1" ht="18.75">
      <c r="R95" s="94"/>
      <c r="S95" s="94"/>
      <c r="T95" s="94"/>
      <c r="U95" s="94"/>
      <c r="V95" s="94"/>
      <c r="W95" s="94"/>
      <c r="X95" s="94"/>
      <c r="Y95" s="94"/>
      <c r="Z95" s="94"/>
      <c r="AA95" s="94"/>
    </row>
    <row r="96" spans="18:27" s="95" customFormat="1" ht="18.75">
      <c r="R96" s="94"/>
      <c r="S96" s="94"/>
      <c r="T96" s="94"/>
      <c r="U96" s="94"/>
      <c r="V96" s="94"/>
      <c r="W96" s="94"/>
      <c r="X96" s="94"/>
      <c r="Y96" s="94"/>
      <c r="Z96" s="94"/>
      <c r="AA96" s="94"/>
    </row>
    <row r="97" spans="18:27" s="95" customFormat="1" ht="18.75">
      <c r="R97" s="94"/>
      <c r="S97" s="94"/>
      <c r="T97" s="94"/>
      <c r="U97" s="94"/>
      <c r="V97" s="94"/>
      <c r="W97" s="94"/>
      <c r="X97" s="94"/>
      <c r="Y97" s="94"/>
      <c r="Z97" s="94"/>
      <c r="AA97" s="94"/>
    </row>
    <row r="98" spans="18:27" s="95" customFormat="1" ht="18.75">
      <c r="R98" s="94"/>
      <c r="S98" s="94"/>
      <c r="T98" s="94"/>
      <c r="U98" s="94"/>
      <c r="V98" s="94"/>
      <c r="W98" s="94"/>
      <c r="X98" s="94"/>
      <c r="Y98" s="94"/>
      <c r="Z98" s="94"/>
      <c r="AA98" s="94"/>
    </row>
    <row r="99" spans="18:27" s="95" customFormat="1" ht="18.75">
      <c r="R99" s="94"/>
      <c r="S99" s="94"/>
      <c r="T99" s="94"/>
      <c r="U99" s="94"/>
      <c r="V99" s="94"/>
      <c r="W99" s="94"/>
      <c r="X99" s="94"/>
      <c r="Y99" s="94"/>
      <c r="Z99" s="94"/>
      <c r="AA99" s="94"/>
    </row>
    <row r="100" spans="18:27" s="95" customFormat="1" ht="18.75">
      <c r="R100" s="94"/>
      <c r="S100" s="94"/>
      <c r="T100" s="94"/>
      <c r="U100" s="94"/>
      <c r="V100" s="94"/>
      <c r="W100" s="94"/>
      <c r="X100" s="94"/>
      <c r="Y100" s="94"/>
      <c r="Z100" s="94"/>
      <c r="AA100" s="94"/>
    </row>
    <row r="101" spans="18:27" s="95" customFormat="1" ht="18.75">
      <c r="R101" s="94"/>
      <c r="S101" s="94"/>
      <c r="T101" s="94"/>
      <c r="U101" s="94"/>
      <c r="V101" s="94"/>
      <c r="W101" s="94"/>
      <c r="X101" s="94"/>
      <c r="Y101" s="94"/>
      <c r="Z101" s="94"/>
      <c r="AA101" s="94"/>
    </row>
    <row r="102" spans="18:27" s="95" customFormat="1" ht="18.75">
      <c r="R102" s="94"/>
      <c r="S102" s="94"/>
      <c r="T102" s="94"/>
      <c r="U102" s="94"/>
      <c r="V102" s="94"/>
      <c r="W102" s="94"/>
      <c r="X102" s="94"/>
      <c r="Y102" s="94"/>
      <c r="Z102" s="94"/>
      <c r="AA102" s="94"/>
    </row>
    <row r="103" spans="18:27" s="95" customFormat="1" ht="18.75">
      <c r="R103" s="94"/>
      <c r="S103" s="94"/>
      <c r="T103" s="94"/>
      <c r="U103" s="94"/>
      <c r="V103" s="94"/>
      <c r="W103" s="94"/>
      <c r="X103" s="94"/>
      <c r="Y103" s="94"/>
      <c r="Z103" s="94"/>
      <c r="AA103" s="94"/>
    </row>
    <row r="104" spans="18:27" s="95" customFormat="1" ht="18.75">
      <c r="R104" s="94"/>
      <c r="S104" s="94"/>
      <c r="T104" s="94"/>
      <c r="U104" s="94"/>
      <c r="V104" s="94"/>
      <c r="W104" s="94"/>
      <c r="X104" s="94"/>
      <c r="Y104" s="94"/>
      <c r="Z104" s="94"/>
      <c r="AA104" s="94"/>
    </row>
    <row r="105" spans="18:27" s="95" customFormat="1" ht="18.75">
      <c r="R105" s="94"/>
      <c r="S105" s="94"/>
      <c r="T105" s="94"/>
      <c r="U105" s="94"/>
      <c r="V105" s="94"/>
      <c r="W105" s="94"/>
      <c r="X105" s="94"/>
      <c r="Y105" s="94"/>
      <c r="Z105" s="94"/>
      <c r="AA105" s="94"/>
    </row>
    <row r="106" spans="18:27" s="95" customFormat="1" ht="18.75">
      <c r="R106" s="94"/>
      <c r="S106" s="94"/>
      <c r="T106" s="94"/>
      <c r="U106" s="94"/>
      <c r="V106" s="94"/>
      <c r="W106" s="94"/>
      <c r="X106" s="94"/>
      <c r="Y106" s="94"/>
      <c r="Z106" s="94"/>
      <c r="AA106" s="94"/>
    </row>
    <row r="107" spans="18:27" s="95" customFormat="1" ht="18.75">
      <c r="R107" s="94"/>
      <c r="S107" s="94"/>
      <c r="T107" s="94"/>
      <c r="U107" s="94"/>
      <c r="V107" s="94"/>
      <c r="W107" s="94"/>
      <c r="X107" s="94"/>
      <c r="Y107" s="94"/>
      <c r="Z107" s="94"/>
      <c r="AA107" s="94"/>
    </row>
    <row r="108" spans="18:27" s="95" customFormat="1" ht="18.75">
      <c r="R108" s="94"/>
      <c r="S108" s="94"/>
      <c r="T108" s="94"/>
      <c r="U108" s="94"/>
      <c r="V108" s="94"/>
      <c r="W108" s="94"/>
      <c r="X108" s="94"/>
      <c r="Y108" s="94"/>
      <c r="Z108" s="94"/>
      <c r="AA108" s="94"/>
    </row>
    <row r="109" spans="18:27" s="95" customFormat="1" ht="18.75">
      <c r="R109" s="94"/>
      <c r="S109" s="94"/>
      <c r="T109" s="94"/>
      <c r="U109" s="94"/>
      <c r="V109" s="94"/>
      <c r="W109" s="94"/>
      <c r="X109" s="94"/>
      <c r="Y109" s="94"/>
      <c r="Z109" s="94"/>
      <c r="AA109" s="94"/>
    </row>
    <row r="110" spans="18:27" s="95" customFormat="1" ht="18.75">
      <c r="R110" s="94"/>
      <c r="S110" s="94"/>
      <c r="T110" s="94"/>
      <c r="U110" s="94"/>
      <c r="V110" s="94"/>
      <c r="W110" s="94"/>
      <c r="X110" s="94"/>
      <c r="Y110" s="94"/>
      <c r="Z110" s="94"/>
      <c r="AA110" s="94"/>
    </row>
    <row r="111" spans="18:27" s="95" customFormat="1" ht="18.75">
      <c r="R111" s="94"/>
      <c r="S111" s="94"/>
      <c r="T111" s="94"/>
      <c r="U111" s="94"/>
      <c r="V111" s="94"/>
      <c r="W111" s="94"/>
      <c r="X111" s="94"/>
      <c r="Y111" s="94"/>
      <c r="Z111" s="94"/>
      <c r="AA111" s="94"/>
    </row>
    <row r="112" spans="18:27" s="95" customFormat="1" ht="18.75">
      <c r="R112" s="94"/>
      <c r="S112" s="94"/>
      <c r="T112" s="94"/>
      <c r="U112" s="94"/>
      <c r="V112" s="94"/>
      <c r="W112" s="94"/>
      <c r="X112" s="94"/>
      <c r="Y112" s="94"/>
      <c r="Z112" s="94"/>
      <c r="AA112" s="94"/>
    </row>
    <row r="113" spans="18:27" s="95" customFormat="1" ht="18.75">
      <c r="R113" s="94"/>
      <c r="S113" s="94"/>
      <c r="T113" s="94"/>
      <c r="U113" s="94"/>
      <c r="V113" s="94"/>
      <c r="W113" s="94"/>
      <c r="X113" s="94"/>
      <c r="Y113" s="94"/>
      <c r="Z113" s="94"/>
      <c r="AA113" s="94"/>
    </row>
    <row r="114" spans="18:27" s="95" customFormat="1" ht="18.75">
      <c r="R114" s="94"/>
      <c r="S114" s="94"/>
      <c r="T114" s="94"/>
      <c r="U114" s="94"/>
      <c r="V114" s="94"/>
      <c r="W114" s="94"/>
      <c r="X114" s="94"/>
      <c r="Y114" s="94"/>
      <c r="Z114" s="94"/>
      <c r="AA114" s="94"/>
    </row>
    <row r="115" spans="18:27" s="95" customFormat="1" ht="18.75">
      <c r="R115" s="94"/>
      <c r="S115" s="94"/>
      <c r="T115" s="94"/>
      <c r="U115" s="94"/>
      <c r="V115" s="94"/>
      <c r="W115" s="94"/>
      <c r="X115" s="94"/>
      <c r="Y115" s="94"/>
      <c r="Z115" s="94"/>
      <c r="AA115" s="94"/>
    </row>
    <row r="116" spans="18:27" s="95" customFormat="1" ht="18.75">
      <c r="R116" s="94"/>
      <c r="S116" s="94"/>
      <c r="T116" s="94"/>
      <c r="U116" s="94"/>
      <c r="V116" s="94"/>
      <c r="W116" s="94"/>
      <c r="X116" s="94"/>
      <c r="Y116" s="94"/>
      <c r="Z116" s="94"/>
      <c r="AA116" s="94"/>
    </row>
    <row r="117" spans="18:27" s="95" customFormat="1" ht="18.75">
      <c r="R117" s="94"/>
      <c r="S117" s="94"/>
      <c r="T117" s="94"/>
      <c r="U117" s="94"/>
      <c r="V117" s="94"/>
      <c r="W117" s="94"/>
      <c r="X117" s="94"/>
      <c r="Y117" s="94"/>
      <c r="Z117" s="94"/>
      <c r="AA117" s="94"/>
    </row>
    <row r="118" spans="18:27" s="95" customFormat="1" ht="18.75">
      <c r="R118" s="94"/>
      <c r="S118" s="94"/>
      <c r="T118" s="94"/>
      <c r="U118" s="94"/>
      <c r="V118" s="94"/>
      <c r="W118" s="94"/>
      <c r="X118" s="94"/>
      <c r="Y118" s="94"/>
      <c r="Z118" s="94"/>
      <c r="AA118" s="94"/>
    </row>
    <row r="119" spans="18:27" s="95" customFormat="1" ht="18.75">
      <c r="R119" s="94"/>
      <c r="S119" s="94"/>
      <c r="T119" s="94"/>
      <c r="U119" s="94"/>
      <c r="V119" s="94"/>
      <c r="W119" s="94"/>
      <c r="X119" s="94"/>
      <c r="Y119" s="94"/>
      <c r="Z119" s="94"/>
      <c r="AA119" s="94"/>
    </row>
    <row r="120" spans="18:27" s="95" customFormat="1" ht="18.75">
      <c r="R120" s="94"/>
      <c r="S120" s="94"/>
      <c r="T120" s="94"/>
      <c r="U120" s="94"/>
      <c r="V120" s="94"/>
      <c r="W120" s="94"/>
      <c r="X120" s="94"/>
      <c r="Y120" s="94"/>
      <c r="Z120" s="94"/>
      <c r="AA120" s="94"/>
    </row>
    <row r="121" spans="18:27" s="95" customFormat="1" ht="18.75">
      <c r="R121" s="94"/>
      <c r="S121" s="94"/>
      <c r="T121" s="94"/>
      <c r="U121" s="94"/>
      <c r="V121" s="94"/>
      <c r="W121" s="94"/>
      <c r="X121" s="94"/>
      <c r="Y121" s="94"/>
      <c r="Z121" s="94"/>
      <c r="AA121" s="94"/>
    </row>
    <row r="122" spans="18:27" s="95" customFormat="1" ht="18.75">
      <c r="R122" s="94"/>
      <c r="S122" s="94"/>
      <c r="T122" s="94"/>
      <c r="U122" s="94"/>
      <c r="V122" s="94"/>
      <c r="W122" s="94"/>
      <c r="X122" s="94"/>
      <c r="Y122" s="94"/>
      <c r="Z122" s="94"/>
      <c r="AA122" s="94"/>
    </row>
    <row r="123" spans="18:27" s="95" customFormat="1" ht="18.75">
      <c r="R123" s="94"/>
      <c r="S123" s="94"/>
      <c r="T123" s="94"/>
      <c r="U123" s="94"/>
      <c r="V123" s="94"/>
      <c r="W123" s="94"/>
      <c r="X123" s="94"/>
      <c r="Y123" s="94"/>
      <c r="Z123" s="94"/>
      <c r="AA123" s="94"/>
    </row>
    <row r="124" spans="18:27" s="95" customFormat="1" ht="18.75">
      <c r="R124" s="94"/>
      <c r="S124" s="94"/>
      <c r="T124" s="94"/>
      <c r="U124" s="94"/>
      <c r="V124" s="94"/>
      <c r="W124" s="94"/>
      <c r="X124" s="94"/>
      <c r="Y124" s="94"/>
      <c r="Z124" s="94"/>
      <c r="AA124" s="94"/>
    </row>
    <row r="125" spans="18:27" s="95" customFormat="1" ht="18.75">
      <c r="R125" s="94"/>
      <c r="S125" s="94"/>
      <c r="T125" s="94"/>
      <c r="U125" s="94"/>
      <c r="V125" s="94"/>
      <c r="W125" s="94"/>
      <c r="X125" s="94"/>
      <c r="Y125" s="94"/>
      <c r="Z125" s="94"/>
      <c r="AA125" s="94"/>
    </row>
    <row r="126" spans="18:27" s="95" customFormat="1" ht="18.75">
      <c r="R126" s="94"/>
      <c r="S126" s="94"/>
      <c r="T126" s="94"/>
      <c r="U126" s="94"/>
      <c r="V126" s="94"/>
      <c r="W126" s="94"/>
      <c r="X126" s="94"/>
      <c r="Y126" s="94"/>
      <c r="Z126" s="94"/>
      <c r="AA126" s="94"/>
    </row>
    <row r="127" spans="18:27" s="95" customFormat="1" ht="18.75">
      <c r="R127" s="94"/>
      <c r="S127" s="94"/>
      <c r="T127" s="94"/>
      <c r="U127" s="94"/>
      <c r="V127" s="94"/>
      <c r="W127" s="94"/>
      <c r="X127" s="94"/>
      <c r="Y127" s="94"/>
      <c r="Z127" s="94"/>
      <c r="AA127" s="94"/>
    </row>
    <row r="128" spans="18:27" s="95" customFormat="1" ht="18.75">
      <c r="R128" s="94"/>
      <c r="S128" s="94"/>
      <c r="T128" s="94"/>
      <c r="U128" s="94"/>
      <c r="V128" s="94"/>
      <c r="W128" s="94"/>
      <c r="X128" s="94"/>
      <c r="Y128" s="94"/>
      <c r="Z128" s="94"/>
      <c r="AA128" s="94"/>
    </row>
    <row r="129" spans="18:27" s="95" customFormat="1" ht="18.75">
      <c r="R129" s="94"/>
      <c r="S129" s="94"/>
      <c r="T129" s="94"/>
      <c r="U129" s="94"/>
      <c r="V129" s="94"/>
      <c r="W129" s="94"/>
      <c r="X129" s="94"/>
      <c r="Y129" s="94"/>
      <c r="Z129" s="94"/>
      <c r="AA129" s="94"/>
    </row>
    <row r="130" spans="18:27" s="95" customFormat="1" ht="18.75">
      <c r="R130" s="94"/>
      <c r="S130" s="94"/>
      <c r="T130" s="94"/>
      <c r="U130" s="94"/>
      <c r="V130" s="94"/>
      <c r="W130" s="94"/>
      <c r="X130" s="94"/>
      <c r="Y130" s="94"/>
      <c r="Z130" s="94"/>
      <c r="AA130" s="94"/>
    </row>
    <row r="131" spans="18:27" s="95" customFormat="1" ht="18.75">
      <c r="R131" s="94"/>
      <c r="S131" s="94"/>
      <c r="T131" s="94"/>
      <c r="U131" s="94"/>
      <c r="V131" s="94"/>
      <c r="W131" s="94"/>
      <c r="X131" s="94"/>
      <c r="Y131" s="94"/>
      <c r="Z131" s="94"/>
      <c r="AA131" s="94"/>
    </row>
    <row r="132" spans="18:27" s="95" customFormat="1" ht="18.75">
      <c r="R132" s="94"/>
      <c r="S132" s="94"/>
      <c r="T132" s="94"/>
      <c r="U132" s="94"/>
      <c r="V132" s="94"/>
      <c r="W132" s="94"/>
      <c r="X132" s="94"/>
      <c r="Y132" s="94"/>
      <c r="Z132" s="94"/>
      <c r="AA132" s="94"/>
    </row>
    <row r="133" spans="18:27" s="95" customFormat="1" ht="18.75">
      <c r="R133" s="94"/>
      <c r="S133" s="94"/>
      <c r="T133" s="94"/>
      <c r="U133" s="94"/>
      <c r="V133" s="94"/>
      <c r="W133" s="94"/>
      <c r="X133" s="94"/>
      <c r="Y133" s="94"/>
      <c r="Z133" s="94"/>
      <c r="AA133" s="94"/>
    </row>
    <row r="134" spans="18:27" s="95" customFormat="1" ht="18.75">
      <c r="R134" s="94"/>
      <c r="S134" s="94"/>
      <c r="T134" s="94"/>
      <c r="U134" s="94"/>
      <c r="V134" s="94"/>
      <c r="W134" s="94"/>
      <c r="X134" s="94"/>
      <c r="Y134" s="94"/>
      <c r="Z134" s="94"/>
      <c r="AA134" s="94"/>
    </row>
    <row r="135" spans="18:27" s="95" customFormat="1" ht="18.75">
      <c r="R135" s="94"/>
      <c r="S135" s="94"/>
      <c r="T135" s="94"/>
      <c r="U135" s="94"/>
      <c r="V135" s="94"/>
      <c r="W135" s="94"/>
      <c r="X135" s="94"/>
      <c r="Y135" s="94"/>
      <c r="Z135" s="94"/>
      <c r="AA135" s="94"/>
    </row>
    <row r="136" spans="18:27" s="95" customFormat="1" ht="18.75">
      <c r="R136" s="94"/>
      <c r="S136" s="94"/>
      <c r="T136" s="94"/>
      <c r="U136" s="94"/>
      <c r="V136" s="94"/>
      <c r="W136" s="94"/>
      <c r="X136" s="94"/>
      <c r="Y136" s="94"/>
      <c r="Z136" s="94"/>
      <c r="AA136" s="94"/>
    </row>
    <row r="137" spans="18:27" s="95" customFormat="1" ht="18.75">
      <c r="R137" s="94"/>
      <c r="S137" s="94"/>
      <c r="T137" s="94"/>
      <c r="U137" s="94"/>
      <c r="V137" s="94"/>
      <c r="W137" s="94"/>
      <c r="X137" s="94"/>
      <c r="Y137" s="94"/>
      <c r="Z137" s="94"/>
      <c r="AA137" s="94"/>
    </row>
    <row r="138" spans="18:27" s="95" customFormat="1" ht="18.75">
      <c r="R138" s="94"/>
      <c r="S138" s="94"/>
      <c r="T138" s="94"/>
      <c r="U138" s="94"/>
      <c r="V138" s="94"/>
      <c r="W138" s="94"/>
      <c r="X138" s="94"/>
      <c r="Y138" s="94"/>
      <c r="Z138" s="94"/>
      <c r="AA138" s="94"/>
    </row>
    <row r="139" spans="18:27" s="95" customFormat="1" ht="18.75">
      <c r="R139" s="94"/>
      <c r="S139" s="94"/>
      <c r="T139" s="94"/>
      <c r="U139" s="94"/>
      <c r="V139" s="94"/>
      <c r="W139" s="94"/>
      <c r="X139" s="94"/>
      <c r="Y139" s="94"/>
      <c r="Z139" s="94"/>
      <c r="AA139" s="94"/>
    </row>
    <row r="140" spans="18:27" s="95" customFormat="1" ht="18.75">
      <c r="R140" s="94"/>
      <c r="S140" s="94"/>
      <c r="T140" s="94"/>
      <c r="U140" s="94"/>
      <c r="V140" s="94"/>
      <c r="W140" s="94"/>
      <c r="X140" s="94"/>
      <c r="Y140" s="94"/>
      <c r="Z140" s="94"/>
      <c r="AA140" s="94"/>
    </row>
    <row r="141" spans="18:27" s="95" customFormat="1" ht="18.75">
      <c r="R141" s="94"/>
      <c r="S141" s="94"/>
      <c r="T141" s="94"/>
      <c r="U141" s="94"/>
      <c r="V141" s="94"/>
      <c r="W141" s="94"/>
      <c r="X141" s="94"/>
      <c r="Y141" s="94"/>
      <c r="Z141" s="94"/>
      <c r="AA141" s="94"/>
    </row>
    <row r="142" spans="18:27" s="95" customFormat="1" ht="18.75">
      <c r="R142" s="94"/>
      <c r="S142" s="94"/>
      <c r="T142" s="94"/>
      <c r="U142" s="94"/>
      <c r="V142" s="94"/>
      <c r="W142" s="94"/>
      <c r="X142" s="94"/>
      <c r="Y142" s="94"/>
      <c r="Z142" s="94"/>
      <c r="AA142" s="94"/>
    </row>
    <row r="143" spans="18:27" s="95" customFormat="1" ht="18.75">
      <c r="R143" s="94"/>
      <c r="S143" s="94"/>
      <c r="T143" s="94"/>
      <c r="U143" s="94"/>
      <c r="V143" s="94"/>
      <c r="W143" s="94"/>
      <c r="X143" s="94"/>
      <c r="Y143" s="94"/>
      <c r="Z143" s="94"/>
      <c r="AA143" s="94"/>
    </row>
    <row r="144" spans="18:27" s="95" customFormat="1" ht="18.75">
      <c r="R144" s="94"/>
      <c r="S144" s="94"/>
      <c r="T144" s="94"/>
      <c r="U144" s="94"/>
      <c r="V144" s="94"/>
      <c r="W144" s="94"/>
      <c r="X144" s="94"/>
      <c r="Y144" s="94"/>
      <c r="Z144" s="94"/>
      <c r="AA144" s="94"/>
    </row>
    <row r="145" spans="18:27" s="95" customFormat="1" ht="18.75">
      <c r="R145" s="94"/>
      <c r="S145" s="94"/>
      <c r="T145" s="94"/>
      <c r="U145" s="94"/>
      <c r="V145" s="94"/>
      <c r="W145" s="94"/>
      <c r="X145" s="94"/>
      <c r="Y145" s="94"/>
      <c r="Z145" s="94"/>
      <c r="AA145" s="94"/>
    </row>
    <row r="146" spans="18:27" s="95" customFormat="1" ht="18.75">
      <c r="R146" s="94"/>
      <c r="S146" s="94"/>
      <c r="T146" s="94"/>
      <c r="U146" s="94"/>
      <c r="V146" s="94"/>
      <c r="W146" s="94"/>
      <c r="X146" s="94"/>
      <c r="Y146" s="94"/>
      <c r="Z146" s="94"/>
      <c r="AA146" s="94"/>
    </row>
    <row r="147" spans="18:27" s="95" customFormat="1" ht="18.75">
      <c r="R147" s="94"/>
      <c r="S147" s="94"/>
      <c r="T147" s="94"/>
      <c r="U147" s="94"/>
      <c r="V147" s="94"/>
      <c r="W147" s="94"/>
      <c r="X147" s="94"/>
      <c r="Y147" s="94"/>
      <c r="Z147" s="94"/>
      <c r="AA147" s="94"/>
    </row>
    <row r="148" spans="18:27" s="95" customFormat="1" ht="18.75">
      <c r="R148" s="94"/>
      <c r="S148" s="94"/>
      <c r="T148" s="94"/>
      <c r="U148" s="94"/>
      <c r="V148" s="94"/>
      <c r="W148" s="94"/>
      <c r="X148" s="94"/>
      <c r="Y148" s="94"/>
      <c r="Z148" s="94"/>
      <c r="AA148" s="94"/>
    </row>
    <row r="149" spans="18:27" s="95" customFormat="1" ht="18.75">
      <c r="R149" s="94"/>
      <c r="S149" s="94"/>
      <c r="T149" s="94"/>
      <c r="U149" s="94"/>
      <c r="V149" s="94"/>
      <c r="W149" s="94"/>
      <c r="X149" s="94"/>
      <c r="Y149" s="94"/>
      <c r="Z149" s="94"/>
      <c r="AA149" s="94"/>
    </row>
    <row r="150" spans="18:27" s="95" customFormat="1" ht="18.75">
      <c r="R150" s="94"/>
      <c r="S150" s="94"/>
      <c r="T150" s="94"/>
      <c r="U150" s="94"/>
      <c r="V150" s="94"/>
      <c r="W150" s="94"/>
      <c r="X150" s="94"/>
      <c r="Y150" s="94"/>
      <c r="Z150" s="94"/>
      <c r="AA150" s="94"/>
    </row>
    <row r="151" spans="18:27" s="95" customFormat="1" ht="18.75">
      <c r="R151" s="94"/>
      <c r="S151" s="94"/>
      <c r="T151" s="94"/>
      <c r="U151" s="94"/>
      <c r="V151" s="94"/>
      <c r="W151" s="94"/>
      <c r="X151" s="94"/>
      <c r="Y151" s="94"/>
      <c r="Z151" s="94"/>
      <c r="AA151" s="94"/>
    </row>
    <row r="152" spans="18:27" s="95" customFormat="1" ht="18.75">
      <c r="R152" s="94"/>
      <c r="S152" s="94"/>
      <c r="T152" s="94"/>
      <c r="U152" s="94"/>
      <c r="V152" s="94"/>
      <c r="W152" s="94"/>
      <c r="X152" s="94"/>
      <c r="Y152" s="94"/>
      <c r="Z152" s="94"/>
      <c r="AA152" s="94"/>
    </row>
    <row r="153" spans="18:27" s="95" customFormat="1" ht="18.75">
      <c r="R153" s="94"/>
      <c r="S153" s="94"/>
      <c r="T153" s="94"/>
      <c r="U153" s="94"/>
      <c r="V153" s="94"/>
      <c r="W153" s="94"/>
      <c r="X153" s="94"/>
      <c r="Y153" s="94"/>
      <c r="Z153" s="94"/>
      <c r="AA153" s="94"/>
    </row>
    <row r="154" spans="18:27" s="95" customFormat="1" ht="18.75">
      <c r="R154" s="94"/>
      <c r="S154" s="94"/>
      <c r="T154" s="94"/>
      <c r="U154" s="94"/>
      <c r="V154" s="94"/>
      <c r="W154" s="94"/>
      <c r="X154" s="94"/>
      <c r="Y154" s="94"/>
      <c r="Z154" s="94"/>
      <c r="AA154" s="94"/>
    </row>
    <row r="155" spans="18:27" s="95" customFormat="1" ht="18.75">
      <c r="R155" s="94"/>
      <c r="S155" s="94"/>
      <c r="T155" s="94"/>
      <c r="U155" s="94"/>
      <c r="V155" s="94"/>
      <c r="W155" s="94"/>
      <c r="X155" s="94"/>
      <c r="Y155" s="94"/>
      <c r="Z155" s="94"/>
      <c r="AA155" s="94"/>
    </row>
    <row r="156" spans="18:27" s="95" customFormat="1" ht="18.75">
      <c r="R156" s="94"/>
      <c r="S156" s="94"/>
      <c r="T156" s="94"/>
      <c r="U156" s="94"/>
      <c r="V156" s="94"/>
      <c r="W156" s="94"/>
      <c r="X156" s="94"/>
      <c r="Y156" s="94"/>
      <c r="Z156" s="94"/>
      <c r="AA156" s="94"/>
    </row>
    <row r="157" spans="18:27" s="95" customFormat="1" ht="18.75">
      <c r="R157" s="94"/>
      <c r="S157" s="94"/>
      <c r="T157" s="94"/>
      <c r="U157" s="94"/>
      <c r="V157" s="94"/>
      <c r="W157" s="94"/>
      <c r="X157" s="94"/>
      <c r="Y157" s="94"/>
      <c r="Z157" s="94"/>
      <c r="AA157" s="94"/>
    </row>
    <row r="158" spans="18:27" s="95" customFormat="1" ht="18.75">
      <c r="R158" s="94"/>
      <c r="S158" s="94"/>
      <c r="T158" s="94"/>
      <c r="U158" s="94"/>
      <c r="V158" s="94"/>
      <c r="W158" s="94"/>
      <c r="X158" s="94"/>
      <c r="Y158" s="94"/>
      <c r="Z158" s="94"/>
      <c r="AA158" s="94"/>
    </row>
    <row r="159" spans="18:27" s="95" customFormat="1" ht="18.75">
      <c r="R159" s="94"/>
      <c r="S159" s="94"/>
      <c r="T159" s="94"/>
      <c r="U159" s="94"/>
      <c r="V159" s="94"/>
      <c r="W159" s="94"/>
      <c r="X159" s="94"/>
      <c r="Y159" s="94"/>
      <c r="Z159" s="94"/>
      <c r="AA159" s="94"/>
    </row>
    <row r="160" spans="18:27" s="95" customFormat="1" ht="18.75">
      <c r="R160" s="94"/>
      <c r="S160" s="94"/>
      <c r="T160" s="94"/>
      <c r="U160" s="94"/>
      <c r="V160" s="94"/>
      <c r="W160" s="94"/>
      <c r="X160" s="94"/>
      <c r="Y160" s="94"/>
      <c r="Z160" s="94"/>
      <c r="AA160" s="94"/>
    </row>
    <row r="161" spans="18:27" s="95" customFormat="1" ht="18.75">
      <c r="R161" s="94"/>
      <c r="S161" s="94"/>
      <c r="T161" s="94"/>
      <c r="U161" s="94"/>
      <c r="V161" s="94"/>
      <c r="W161" s="94"/>
      <c r="X161" s="94"/>
      <c r="Y161" s="94"/>
      <c r="Z161" s="94"/>
      <c r="AA161" s="94"/>
    </row>
    <row r="162" spans="18:27" s="95" customFormat="1" ht="18.75">
      <c r="R162" s="94"/>
      <c r="S162" s="94"/>
      <c r="T162" s="94"/>
      <c r="U162" s="94"/>
      <c r="V162" s="94"/>
      <c r="W162" s="94"/>
      <c r="X162" s="94"/>
      <c r="Y162" s="94"/>
      <c r="Z162" s="94"/>
      <c r="AA162" s="94"/>
    </row>
    <row r="163" spans="18:27" s="95" customFormat="1" ht="18.75">
      <c r="R163" s="94"/>
      <c r="S163" s="94"/>
      <c r="T163" s="94"/>
      <c r="U163" s="94"/>
      <c r="V163" s="94"/>
      <c r="W163" s="94"/>
      <c r="X163" s="94"/>
      <c r="Y163" s="94"/>
      <c r="Z163" s="94"/>
      <c r="AA163" s="94"/>
    </row>
    <row r="164" spans="18:27" s="95" customFormat="1" ht="18.75">
      <c r="R164" s="94"/>
      <c r="S164" s="94"/>
      <c r="T164" s="94"/>
      <c r="U164" s="94"/>
      <c r="V164" s="94"/>
      <c r="W164" s="94"/>
      <c r="X164" s="94"/>
      <c r="Y164" s="94"/>
      <c r="Z164" s="94"/>
      <c r="AA164" s="94"/>
    </row>
    <row r="165" spans="18:27" s="95" customFormat="1" ht="18.75">
      <c r="R165" s="94"/>
      <c r="S165" s="94"/>
      <c r="T165" s="94"/>
      <c r="U165" s="94"/>
      <c r="V165" s="94"/>
      <c r="W165" s="94"/>
      <c r="X165" s="94"/>
      <c r="Y165" s="94"/>
      <c r="Z165" s="94"/>
      <c r="AA165" s="94"/>
    </row>
    <row r="166" spans="18:27" s="95" customFormat="1" ht="18.75">
      <c r="R166" s="94"/>
      <c r="S166" s="94"/>
      <c r="T166" s="94"/>
      <c r="U166" s="94"/>
      <c r="V166" s="94"/>
      <c r="W166" s="94"/>
      <c r="X166" s="94"/>
      <c r="Y166" s="94"/>
      <c r="Z166" s="94"/>
      <c r="AA166" s="94"/>
    </row>
    <row r="167" spans="18:27" s="95" customFormat="1" ht="18.75">
      <c r="R167" s="94"/>
      <c r="S167" s="94"/>
      <c r="T167" s="94"/>
      <c r="U167" s="94"/>
      <c r="V167" s="94"/>
      <c r="W167" s="94"/>
      <c r="X167" s="94"/>
      <c r="Y167" s="94"/>
      <c r="Z167" s="94"/>
      <c r="AA167" s="94"/>
    </row>
    <row r="168" spans="18:27" s="95" customFormat="1" ht="18.75">
      <c r="R168" s="94"/>
      <c r="S168" s="94"/>
      <c r="T168" s="94"/>
      <c r="U168" s="94"/>
      <c r="V168" s="94"/>
      <c r="W168" s="94"/>
      <c r="X168" s="94"/>
      <c r="Y168" s="94"/>
      <c r="Z168" s="94"/>
      <c r="AA168" s="94"/>
    </row>
    <row r="169" spans="18:27" s="95" customFormat="1" ht="18.75">
      <c r="R169" s="94"/>
      <c r="S169" s="94"/>
      <c r="T169" s="94"/>
      <c r="U169" s="94"/>
      <c r="V169" s="94"/>
      <c r="W169" s="94"/>
      <c r="X169" s="94"/>
      <c r="Y169" s="94"/>
      <c r="Z169" s="94"/>
      <c r="AA169" s="94"/>
    </row>
    <row r="170" spans="18:27" s="95" customFormat="1" ht="18.75">
      <c r="R170" s="94"/>
      <c r="S170" s="94"/>
      <c r="T170" s="94"/>
      <c r="U170" s="94"/>
      <c r="V170" s="94"/>
      <c r="W170" s="94"/>
      <c r="X170" s="94"/>
      <c r="Y170" s="94"/>
      <c r="Z170" s="94"/>
      <c r="AA170" s="94"/>
    </row>
    <row r="171" spans="18:27" s="95" customFormat="1" ht="18.75">
      <c r="R171" s="94"/>
      <c r="S171" s="94"/>
      <c r="T171" s="94"/>
      <c r="U171" s="94"/>
      <c r="V171" s="94"/>
      <c r="W171" s="94"/>
      <c r="X171" s="94"/>
      <c r="Y171" s="94"/>
      <c r="Z171" s="94"/>
      <c r="AA171" s="94"/>
    </row>
    <row r="172" spans="18:27" s="95" customFormat="1" ht="18.75">
      <c r="R172" s="94"/>
      <c r="S172" s="94"/>
      <c r="T172" s="94"/>
      <c r="U172" s="94"/>
      <c r="V172" s="94"/>
      <c r="W172" s="94"/>
      <c r="X172" s="94"/>
      <c r="Y172" s="94"/>
      <c r="Z172" s="94"/>
      <c r="AA172" s="94"/>
    </row>
    <row r="173" spans="18:27" s="95" customFormat="1" ht="18.75">
      <c r="R173" s="94"/>
      <c r="S173" s="94"/>
      <c r="T173" s="94"/>
      <c r="U173" s="94"/>
      <c r="V173" s="94"/>
      <c r="W173" s="94"/>
      <c r="X173" s="94"/>
      <c r="Y173" s="94"/>
      <c r="Z173" s="94"/>
      <c r="AA173" s="94"/>
    </row>
    <row r="174" spans="18:27" s="95" customFormat="1" ht="18.75">
      <c r="R174" s="94"/>
      <c r="S174" s="94"/>
      <c r="T174" s="94"/>
      <c r="U174" s="94"/>
      <c r="V174" s="94"/>
      <c r="W174" s="94"/>
      <c r="X174" s="94"/>
      <c r="Y174" s="94"/>
      <c r="Z174" s="94"/>
      <c r="AA174" s="94"/>
    </row>
    <row r="175" spans="18:27" s="95" customFormat="1" ht="18.75">
      <c r="R175" s="94"/>
      <c r="S175" s="94"/>
      <c r="T175" s="94"/>
      <c r="U175" s="94"/>
      <c r="V175" s="94"/>
      <c r="W175" s="94"/>
      <c r="X175" s="94"/>
      <c r="Y175" s="94"/>
      <c r="Z175" s="94"/>
      <c r="AA175" s="94"/>
    </row>
    <row r="176" spans="18:27" s="95" customFormat="1" ht="18.75">
      <c r="R176" s="94"/>
      <c r="S176" s="94"/>
      <c r="T176" s="94"/>
      <c r="U176" s="94"/>
      <c r="V176" s="94"/>
      <c r="W176" s="94"/>
      <c r="X176" s="94"/>
      <c r="Y176" s="94"/>
      <c r="Z176" s="94"/>
      <c r="AA176" s="94"/>
    </row>
    <row r="177" spans="18:27" s="95" customFormat="1" ht="18.75">
      <c r="R177" s="94"/>
      <c r="S177" s="94"/>
      <c r="T177" s="94"/>
      <c r="U177" s="94"/>
      <c r="V177" s="94"/>
      <c r="W177" s="94"/>
      <c r="X177" s="94"/>
      <c r="Y177" s="94"/>
      <c r="Z177" s="94"/>
      <c r="AA177" s="94"/>
    </row>
    <row r="178" spans="18:27" s="95" customFormat="1" ht="18.75">
      <c r="R178" s="94"/>
      <c r="S178" s="94"/>
      <c r="T178" s="94"/>
      <c r="U178" s="94"/>
      <c r="V178" s="94"/>
      <c r="W178" s="94"/>
      <c r="X178" s="94"/>
      <c r="Y178" s="94"/>
      <c r="Z178" s="94"/>
      <c r="AA178" s="94"/>
    </row>
    <row r="179" spans="18:27" s="95" customFormat="1" ht="18.75">
      <c r="R179" s="94"/>
      <c r="S179" s="94"/>
      <c r="T179" s="94"/>
      <c r="U179" s="94"/>
      <c r="V179" s="94"/>
      <c r="W179" s="94"/>
      <c r="X179" s="94"/>
      <c r="Y179" s="94"/>
      <c r="Z179" s="94"/>
      <c r="AA179" s="94"/>
    </row>
    <row r="180" spans="18:27" s="95" customFormat="1" ht="18.75">
      <c r="R180" s="94"/>
      <c r="S180" s="94"/>
      <c r="T180" s="94"/>
      <c r="U180" s="94"/>
      <c r="V180" s="94"/>
      <c r="W180" s="94"/>
      <c r="X180" s="94"/>
      <c r="Y180" s="94"/>
      <c r="Z180" s="94"/>
      <c r="AA180" s="94"/>
    </row>
    <row r="181" spans="18:27" s="95" customFormat="1" ht="18.75">
      <c r="R181" s="94"/>
      <c r="S181" s="94"/>
      <c r="T181" s="94"/>
      <c r="U181" s="94"/>
      <c r="V181" s="94"/>
      <c r="W181" s="94"/>
      <c r="X181" s="94"/>
      <c r="Y181" s="94"/>
      <c r="Z181" s="94"/>
      <c r="AA181" s="94"/>
    </row>
    <row r="182" spans="18:27" s="95" customFormat="1" ht="18.75">
      <c r="R182" s="94"/>
      <c r="S182" s="94"/>
      <c r="T182" s="94"/>
      <c r="U182" s="94"/>
      <c r="V182" s="94"/>
      <c r="W182" s="94"/>
      <c r="X182" s="94"/>
      <c r="Y182" s="94"/>
      <c r="Z182" s="94"/>
      <c r="AA182" s="94"/>
    </row>
    <row r="183" spans="18:27" s="95" customFormat="1" ht="18.75">
      <c r="R183" s="94"/>
      <c r="S183" s="94"/>
      <c r="T183" s="94"/>
      <c r="U183" s="94"/>
      <c r="V183" s="94"/>
      <c r="W183" s="94"/>
      <c r="X183" s="94"/>
      <c r="Y183" s="94"/>
      <c r="Z183" s="94"/>
      <c r="AA183" s="94"/>
    </row>
    <row r="184" spans="18:27" s="95" customFormat="1" ht="18.75">
      <c r="R184" s="94"/>
      <c r="S184" s="94"/>
      <c r="T184" s="94"/>
      <c r="U184" s="94"/>
      <c r="V184" s="94"/>
      <c r="W184" s="94"/>
      <c r="X184" s="94"/>
      <c r="Y184" s="94"/>
      <c r="Z184" s="94"/>
      <c r="AA184" s="94"/>
    </row>
    <row r="185" spans="18:27" s="95" customFormat="1" ht="18.75">
      <c r="R185" s="94"/>
      <c r="S185" s="94"/>
      <c r="T185" s="94"/>
      <c r="U185" s="94"/>
      <c r="V185" s="94"/>
      <c r="W185" s="94"/>
      <c r="X185" s="94"/>
      <c r="Y185" s="94"/>
      <c r="Z185" s="94"/>
      <c r="AA185" s="94"/>
    </row>
    <row r="186" spans="18:27" s="95" customFormat="1" ht="18.75">
      <c r="R186" s="94"/>
      <c r="S186" s="94"/>
      <c r="T186" s="94"/>
      <c r="U186" s="94"/>
      <c r="V186" s="94"/>
      <c r="W186" s="94"/>
      <c r="X186" s="94"/>
      <c r="Y186" s="94"/>
      <c r="Z186" s="94"/>
      <c r="AA186" s="94"/>
    </row>
    <row r="187" spans="18:27" s="95" customFormat="1" ht="18.75">
      <c r="R187" s="94"/>
      <c r="S187" s="94"/>
      <c r="T187" s="94"/>
      <c r="U187" s="94"/>
      <c r="V187" s="94"/>
      <c r="W187" s="94"/>
      <c r="X187" s="94"/>
      <c r="Y187" s="94"/>
      <c r="Z187" s="94"/>
      <c r="AA187" s="94"/>
    </row>
    <row r="188" spans="18:27" s="95" customFormat="1" ht="18.75">
      <c r="R188" s="94"/>
      <c r="S188" s="94"/>
      <c r="T188" s="94"/>
      <c r="U188" s="94"/>
      <c r="V188" s="94"/>
      <c r="W188" s="94"/>
      <c r="X188" s="94"/>
      <c r="Y188" s="94"/>
      <c r="Z188" s="94"/>
      <c r="AA188" s="94"/>
    </row>
    <row r="189" spans="18:27" s="95" customFormat="1" ht="18.75">
      <c r="R189" s="94"/>
      <c r="S189" s="94"/>
      <c r="T189" s="94"/>
      <c r="U189" s="94"/>
      <c r="V189" s="94"/>
      <c r="W189" s="94"/>
      <c r="X189" s="94"/>
      <c r="Y189" s="94"/>
      <c r="Z189" s="94"/>
      <c r="AA189" s="94"/>
    </row>
    <row r="190" spans="18:27" s="95" customFormat="1" ht="18.75">
      <c r="R190" s="94"/>
      <c r="S190" s="94"/>
      <c r="T190" s="94"/>
      <c r="U190" s="94"/>
      <c r="V190" s="94"/>
      <c r="W190" s="94"/>
      <c r="X190" s="94"/>
      <c r="Y190" s="94"/>
      <c r="Z190" s="94"/>
      <c r="AA190" s="94"/>
    </row>
    <row r="191" spans="18:27" s="95" customFormat="1" ht="18.75">
      <c r="R191" s="94"/>
      <c r="S191" s="94"/>
      <c r="T191" s="94"/>
      <c r="U191" s="94"/>
      <c r="V191" s="94"/>
      <c r="W191" s="94"/>
      <c r="X191" s="94"/>
      <c r="Y191" s="94"/>
      <c r="Z191" s="94"/>
      <c r="AA191" s="94"/>
    </row>
    <row r="192" spans="18:27" s="95" customFormat="1" ht="18.75">
      <c r="R192" s="94"/>
      <c r="S192" s="94"/>
      <c r="T192" s="94"/>
      <c r="U192" s="94"/>
      <c r="V192" s="94"/>
      <c r="W192" s="94"/>
      <c r="X192" s="94"/>
      <c r="Y192" s="94"/>
      <c r="Z192" s="94"/>
      <c r="AA192" s="94"/>
    </row>
    <row r="193" spans="18:27" s="95" customFormat="1" ht="18.75">
      <c r="R193" s="94"/>
      <c r="S193" s="94"/>
      <c r="T193" s="94"/>
      <c r="U193" s="94"/>
      <c r="V193" s="94"/>
      <c r="W193" s="94"/>
      <c r="X193" s="94"/>
      <c r="Y193" s="94"/>
      <c r="Z193" s="94"/>
      <c r="AA193" s="94"/>
    </row>
    <row r="194" spans="18:27" s="95" customFormat="1" ht="18.75">
      <c r="R194" s="94"/>
      <c r="S194" s="94"/>
      <c r="T194" s="94"/>
      <c r="U194" s="94"/>
      <c r="V194" s="94"/>
      <c r="W194" s="94"/>
      <c r="X194" s="94"/>
      <c r="Y194" s="94"/>
      <c r="Z194" s="94"/>
      <c r="AA194" s="94"/>
    </row>
    <row r="195" spans="18:27" s="95" customFormat="1" ht="18.75">
      <c r="R195" s="94"/>
      <c r="S195" s="94"/>
      <c r="T195" s="94"/>
      <c r="U195" s="94"/>
      <c r="V195" s="94"/>
      <c r="W195" s="94"/>
      <c r="X195" s="94"/>
      <c r="Y195" s="94"/>
      <c r="Z195" s="94"/>
      <c r="AA195" s="94"/>
    </row>
    <row r="196" spans="18:27" s="95" customFormat="1" ht="18.75">
      <c r="R196" s="94"/>
      <c r="S196" s="94"/>
      <c r="T196" s="94"/>
      <c r="U196" s="94"/>
      <c r="V196" s="94"/>
      <c r="W196" s="94"/>
      <c r="X196" s="94"/>
      <c r="Y196" s="94"/>
      <c r="Z196" s="94"/>
      <c r="AA196" s="94"/>
    </row>
    <row r="197" spans="18:27" s="95" customFormat="1" ht="18.75">
      <c r="R197" s="94"/>
      <c r="S197" s="94"/>
      <c r="T197" s="94"/>
      <c r="U197" s="94"/>
      <c r="V197" s="94"/>
      <c r="W197" s="94"/>
      <c r="X197" s="94"/>
      <c r="Y197" s="94"/>
      <c r="Z197" s="94"/>
      <c r="AA197" s="94"/>
    </row>
    <row r="198" spans="18:27" s="95" customFormat="1" ht="18.75">
      <c r="R198" s="94"/>
      <c r="S198" s="94"/>
      <c r="T198" s="94"/>
      <c r="U198" s="94"/>
      <c r="V198" s="94"/>
      <c r="W198" s="94"/>
      <c r="X198" s="94"/>
      <c r="Y198" s="94"/>
      <c r="Z198" s="94"/>
      <c r="AA198" s="94"/>
    </row>
    <row r="199" spans="18:27" s="95" customFormat="1" ht="18.75">
      <c r="R199" s="94"/>
      <c r="S199" s="94"/>
      <c r="T199" s="94"/>
      <c r="U199" s="94"/>
      <c r="V199" s="94"/>
      <c r="W199" s="94"/>
      <c r="X199" s="94"/>
      <c r="Y199" s="94"/>
      <c r="Z199" s="94"/>
      <c r="AA199" s="94"/>
    </row>
  </sheetData>
  <sheetProtection/>
  <mergeCells count="27">
    <mergeCell ref="B22:D22"/>
    <mergeCell ref="A2:Q2"/>
    <mergeCell ref="A4:E6"/>
    <mergeCell ref="F4:N4"/>
    <mergeCell ref="O4:Q5"/>
    <mergeCell ref="I5:K5"/>
    <mergeCell ref="L5:N5"/>
    <mergeCell ref="B8:D8"/>
    <mergeCell ref="B10:D10"/>
    <mergeCell ref="B16:D16"/>
    <mergeCell ref="B17:D17"/>
    <mergeCell ref="B18:D18"/>
    <mergeCell ref="B19:D19"/>
    <mergeCell ref="B20:D20"/>
    <mergeCell ref="B21:D21"/>
    <mergeCell ref="B34:D34"/>
    <mergeCell ref="B23:D23"/>
    <mergeCell ref="B24:D24"/>
    <mergeCell ref="B25:D25"/>
    <mergeCell ref="B26:D26"/>
    <mergeCell ref="B33:D33"/>
    <mergeCell ref="B27:C27"/>
    <mergeCell ref="B28:D28"/>
    <mergeCell ref="B29:D29"/>
    <mergeCell ref="B30:C30"/>
    <mergeCell ref="B31:D31"/>
    <mergeCell ref="B32:D32"/>
  </mergeCells>
  <printOptions verticalCentered="1"/>
  <pageMargins left="0.5905511811023623" right="0.5905511811023623" top="0.7480314960629921" bottom="0.5511811023622047" header="0.31496062992125984" footer="0.31496062992125984"/>
  <pageSetup blackAndWhite="1"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　千恵</dc:creator>
  <cp:keywords/>
  <dc:description/>
  <cp:lastModifiedBy>小林　千恵</cp:lastModifiedBy>
  <dcterms:created xsi:type="dcterms:W3CDTF">2022-01-20T05:21:55Z</dcterms:created>
  <dcterms:modified xsi:type="dcterms:W3CDTF">2022-03-04T03:01:13Z</dcterms:modified>
  <cp:category/>
  <cp:version/>
  <cp:contentType/>
  <cp:contentStatus/>
</cp:coreProperties>
</file>