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showInkAnnotation="0" defaultThemeVersion="124226"/>
  <xr:revisionPtr revIDLastSave="0" documentId="13_ncr:1_{5A2752C6-1139-4F1F-8D9F-559CE600F3DC}" xr6:coauthVersionLast="47" xr6:coauthVersionMax="47" xr10:uidLastSave="{00000000-0000-0000-0000-000000000000}"/>
  <bookViews>
    <workbookView xWindow="-110" yWindow="-110" windowWidth="19420" windowHeight="10420" tabRatio="897" activeTab="9" xr2:uid="{00000000-000D-0000-FFFF-FFFF00000000}"/>
  </bookViews>
  <sheets>
    <sheet name="R4入り込み" sheetId="4" r:id="rId1"/>
    <sheet name="表１" sheetId="13" r:id="rId2"/>
    <sheet name="表２・３" sheetId="60" r:id="rId3"/>
    <sheet name="表４" sheetId="12" r:id="rId4"/>
    <sheet name="表５・６" sheetId="61" r:id="rId5"/>
    <sheet name="表７" sheetId="15" r:id="rId6"/>
    <sheet name="表８" sheetId="69" r:id="rId7"/>
    <sheet name="表９" sheetId="63" r:id="rId8"/>
    <sheet name="表10" sheetId="57" r:id="rId9"/>
    <sheet name="表11" sheetId="100" r:id="rId10"/>
    <sheet name="国民宿舎（ボツ）" sheetId="50" state="hidden" r:id="rId11"/>
    <sheet name="９能登有料道路" sheetId="31" state="hidden" r:id="rId12"/>
  </sheets>
  <definedNames>
    <definedName name="_01_北海道">#REF!</definedName>
    <definedName name="_17_石川県">#REF!</definedName>
    <definedName name="②">#REF!</definedName>
    <definedName name="_xlnm.Print_Area" localSheetId="11">'９能登有料道路'!$A$1:$O$7</definedName>
    <definedName name="_xlnm.Print_Area" localSheetId="10">'国民宿舎（ボツ）'!$B$2:$K$25</definedName>
    <definedName name="_xlnm.Print_Area" localSheetId="1">表１!$A$2:$N$18</definedName>
    <definedName name="_xlnm.Print_Area" localSheetId="8">表10!$L$1:$S$17</definedName>
    <definedName name="_xlnm.Print_Area" localSheetId="9">表11!$C$1:$J$17</definedName>
    <definedName name="_xlnm.Print_Area" localSheetId="3">表４!$B$2:$BD$33</definedName>
    <definedName name="_xlnm.Print_Area" localSheetId="5">表７!$B$2:$O$25</definedName>
    <definedName name="_xlnm.Print_Area" localSheetId="6">表８!$B$1:$BG$26</definedName>
    <definedName name="W2×AN8000">#REF!</definedName>
    <definedName name="デー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" i="12" l="1"/>
  <c r="AR5" i="12"/>
  <c r="AF5" i="12"/>
  <c r="T5" i="12"/>
  <c r="BA5" i="12" l="1"/>
  <c r="AO5" i="12"/>
  <c r="AC5" i="12"/>
  <c r="Q5" i="12"/>
  <c r="AP23" i="69" l="1"/>
  <c r="AP19" i="69"/>
  <c r="AP17" i="69"/>
  <c r="AP15" i="69"/>
  <c r="AP13" i="69"/>
  <c r="AP11" i="69"/>
  <c r="AP9" i="69"/>
  <c r="AP7" i="69"/>
  <c r="AP5" i="69"/>
  <c r="AO22" i="69" l="1"/>
  <c r="AP21" i="69" s="1"/>
  <c r="N15" i="15"/>
  <c r="J15" i="15"/>
  <c r="N14" i="15"/>
  <c r="J14" i="15"/>
  <c r="T24" i="69" l="1"/>
  <c r="U21" i="69" s="1"/>
  <c r="Q24" i="69"/>
  <c r="R19" i="69" s="1"/>
  <c r="N24" i="69"/>
  <c r="H24" i="69"/>
  <c r="E24" i="69"/>
  <c r="AM23" i="69"/>
  <c r="AJ23" i="69"/>
  <c r="AG23" i="69"/>
  <c r="AD23" i="69"/>
  <c r="AA23" i="69"/>
  <c r="X23" i="69"/>
  <c r="U23" i="69"/>
  <c r="AL22" i="69"/>
  <c r="AM21" i="69" s="1"/>
  <c r="AI22" i="69"/>
  <c r="AJ21" i="69" s="1"/>
  <c r="AF22" i="69"/>
  <c r="AG21" i="69" s="1"/>
  <c r="AC22" i="69"/>
  <c r="AD21" i="69" s="1"/>
  <c r="Z22" i="69"/>
  <c r="AA21" i="69" s="1"/>
  <c r="W22" i="69"/>
  <c r="X21" i="69" s="1"/>
  <c r="R21" i="69"/>
  <c r="O21" i="69"/>
  <c r="AM13" i="69"/>
  <c r="AJ13" i="69"/>
  <c r="AG13" i="69"/>
  <c r="AD13" i="69"/>
  <c r="AA13" i="69"/>
  <c r="X13" i="69"/>
  <c r="U13" i="69"/>
  <c r="O13" i="69"/>
  <c r="L13" i="69"/>
  <c r="AM19" i="69"/>
  <c r="AJ19" i="69"/>
  <c r="AG19" i="69"/>
  <c r="AD19" i="69"/>
  <c r="AA19" i="69"/>
  <c r="X19" i="69"/>
  <c r="U19" i="69"/>
  <c r="O19" i="69"/>
  <c r="L19" i="69"/>
  <c r="AM15" i="69"/>
  <c r="AJ15" i="69"/>
  <c r="AG15" i="69"/>
  <c r="AD15" i="69"/>
  <c r="AA15" i="69"/>
  <c r="X15" i="69"/>
  <c r="U15" i="69"/>
  <c r="R15" i="69"/>
  <c r="O15" i="69"/>
  <c r="AM17" i="69"/>
  <c r="AJ17" i="69"/>
  <c r="AG17" i="69"/>
  <c r="AD17" i="69"/>
  <c r="AA17" i="69"/>
  <c r="X17" i="69"/>
  <c r="U17" i="69"/>
  <c r="O17" i="69"/>
  <c r="AM7" i="69"/>
  <c r="AJ7" i="69"/>
  <c r="AG7" i="69"/>
  <c r="AD7" i="69"/>
  <c r="AA7" i="69"/>
  <c r="X7" i="69"/>
  <c r="U7" i="69"/>
  <c r="R7" i="69"/>
  <c r="O7" i="69"/>
  <c r="AM11" i="69"/>
  <c r="AJ11" i="69"/>
  <c r="AG11" i="69"/>
  <c r="AD11" i="69"/>
  <c r="AA11" i="69"/>
  <c r="X11" i="69"/>
  <c r="U11" i="69"/>
  <c r="O11" i="69"/>
  <c r="AM9" i="69"/>
  <c r="AJ9" i="69"/>
  <c r="AG9" i="69"/>
  <c r="AD9" i="69"/>
  <c r="AA9" i="69"/>
  <c r="X9" i="69"/>
  <c r="U9" i="69"/>
  <c r="R9" i="69"/>
  <c r="O9" i="69"/>
  <c r="AM5" i="69"/>
  <c r="AJ5" i="69"/>
  <c r="AG5" i="69"/>
  <c r="AD5" i="69"/>
  <c r="AA5" i="69"/>
  <c r="X5" i="69"/>
  <c r="U5" i="69"/>
  <c r="O5" i="69"/>
  <c r="R5" i="69" l="1"/>
  <c r="R11" i="69"/>
  <c r="R17" i="69"/>
  <c r="R13" i="69"/>
  <c r="N12" i="15"/>
  <c r="J12" i="15"/>
  <c r="N13" i="15" l="1"/>
  <c r="J13" i="15"/>
  <c r="N13" i="31" l="1"/>
  <c r="M13" i="31"/>
  <c r="L13" i="31"/>
  <c r="K13" i="31"/>
  <c r="J13" i="31"/>
  <c r="I13" i="31"/>
  <c r="H13" i="31"/>
  <c r="G13" i="31"/>
  <c r="F13" i="31"/>
  <c r="E13" i="31"/>
  <c r="D13" i="31"/>
  <c r="C13" i="31"/>
  <c r="O12" i="31"/>
  <c r="O11" i="31"/>
  <c r="O13" i="31" s="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O4" i="31"/>
  <c r="N4" i="31"/>
  <c r="M4" i="31"/>
  <c r="M6" i="31" s="1"/>
  <c r="L4" i="31"/>
  <c r="K4" i="31"/>
  <c r="J4" i="31"/>
  <c r="I4" i="31"/>
  <c r="I6" i="31" s="1"/>
  <c r="H4" i="31"/>
  <c r="G4" i="31"/>
  <c r="F4" i="31"/>
  <c r="E4" i="31"/>
  <c r="E6" i="31" s="1"/>
  <c r="D4" i="31"/>
  <c r="C4" i="31"/>
  <c r="F34" i="50"/>
  <c r="H34" i="50" s="1"/>
  <c r="E34" i="50"/>
  <c r="F32" i="50"/>
  <c r="H33" i="50" s="1"/>
  <c r="E32" i="50"/>
  <c r="F30" i="50"/>
  <c r="H30" i="50" s="1"/>
  <c r="E30" i="50"/>
  <c r="F28" i="50"/>
  <c r="H29" i="50" s="1"/>
  <c r="E28" i="50"/>
  <c r="G18" i="50"/>
  <c r="I17" i="50"/>
  <c r="G17" i="50"/>
  <c r="D17" i="50"/>
  <c r="C17" i="50"/>
  <c r="F15" i="50"/>
  <c r="E15" i="50"/>
  <c r="F13" i="50"/>
  <c r="H14" i="50" s="1"/>
  <c r="E13" i="50"/>
  <c r="F11" i="50"/>
  <c r="J11" i="50" s="1"/>
  <c r="E11" i="50"/>
  <c r="F9" i="50"/>
  <c r="E9" i="50"/>
  <c r="N11" i="15"/>
  <c r="J11" i="15"/>
  <c r="N10" i="15"/>
  <c r="J10" i="15"/>
  <c r="N9" i="15"/>
  <c r="J9" i="15"/>
  <c r="N8" i="15"/>
  <c r="H8" i="15"/>
  <c r="J8" i="15" s="1"/>
  <c r="F6" i="31" l="1"/>
  <c r="J6" i="31"/>
  <c r="N6" i="31"/>
  <c r="H12" i="50"/>
  <c r="J13" i="50"/>
  <c r="H35" i="50"/>
  <c r="D6" i="31"/>
  <c r="H6" i="31"/>
  <c r="L6" i="31"/>
  <c r="H11" i="50"/>
  <c r="H28" i="50"/>
  <c r="H13" i="50"/>
  <c r="J28" i="50"/>
  <c r="J34" i="50"/>
  <c r="F17" i="50"/>
  <c r="J9" i="50"/>
  <c r="H9" i="50"/>
  <c r="H10" i="50"/>
  <c r="H16" i="50"/>
  <c r="J15" i="50"/>
  <c r="H15" i="50"/>
  <c r="E17" i="50"/>
  <c r="H31" i="50"/>
  <c r="J30" i="50"/>
  <c r="C6" i="31"/>
  <c r="G6" i="31"/>
  <c r="K6" i="31"/>
  <c r="O6" i="31"/>
  <c r="J32" i="50"/>
  <c r="H32" i="50"/>
  <c r="J17" i="50" l="1"/>
  <c r="H17" i="50"/>
  <c r="H18" i="50"/>
</calcChain>
</file>

<file path=xl/sharedStrings.xml><?xml version="1.0" encoding="utf-8"?>
<sst xmlns="http://schemas.openxmlformats.org/spreadsheetml/2006/main" count="1342" uniqueCount="285">
  <si>
    <t>区　　分</t>
    <rPh sb="0" eb="1">
      <t>ク</t>
    </rPh>
    <rPh sb="3" eb="4">
      <t>ブン</t>
    </rPh>
    <phoneticPr fontId="15"/>
  </si>
  <si>
    <t>１～３月</t>
    <rPh sb="3" eb="4">
      <t>ガツ</t>
    </rPh>
    <phoneticPr fontId="15"/>
  </si>
  <si>
    <t>４～６月</t>
    <rPh sb="3" eb="4">
      <t>ガツ</t>
    </rPh>
    <phoneticPr fontId="15"/>
  </si>
  <si>
    <t>７～９月</t>
    <rPh sb="3" eb="4">
      <t>ガツ</t>
    </rPh>
    <phoneticPr fontId="15"/>
  </si>
  <si>
    <t>10～12月</t>
    <rPh sb="5" eb="6">
      <t>ガツ</t>
    </rPh>
    <phoneticPr fontId="15"/>
  </si>
  <si>
    <t>計</t>
    <rPh sb="0" eb="1">
      <t>ケイ</t>
    </rPh>
    <phoneticPr fontId="15"/>
  </si>
  <si>
    <t>対前年比</t>
    <rPh sb="0" eb="1">
      <t>タイ</t>
    </rPh>
    <rPh sb="1" eb="4">
      <t>ゼンネンヒ</t>
    </rPh>
    <phoneticPr fontId="15"/>
  </si>
  <si>
    <t>能登地域</t>
    <rPh sb="0" eb="2">
      <t>ノト</t>
    </rPh>
    <rPh sb="2" eb="4">
      <t>チイキ</t>
    </rPh>
    <phoneticPr fontId="15"/>
  </si>
  <si>
    <t>白山地域</t>
    <rPh sb="0" eb="2">
      <t>ハクサン</t>
    </rPh>
    <rPh sb="2" eb="4">
      <t>チイキ</t>
    </rPh>
    <phoneticPr fontId="15"/>
  </si>
  <si>
    <t>平成16年</t>
    <rPh sb="0" eb="2">
      <t>ヘイセイ</t>
    </rPh>
    <rPh sb="4" eb="5">
      <t>ネン</t>
    </rPh>
    <phoneticPr fontId="15"/>
  </si>
  <si>
    <t>平成17年</t>
    <rPh sb="0" eb="2">
      <t>ヘイセイ</t>
    </rPh>
    <rPh sb="4" eb="5">
      <t>ネン</t>
    </rPh>
    <phoneticPr fontId="15"/>
  </si>
  <si>
    <t>平成21年</t>
    <rPh sb="0" eb="2">
      <t>ヘイセイ</t>
    </rPh>
    <rPh sb="4" eb="5">
      <t>ネン</t>
    </rPh>
    <phoneticPr fontId="15"/>
  </si>
  <si>
    <t>平成22年</t>
    <rPh sb="0" eb="2">
      <t>ヘイセイ</t>
    </rPh>
    <rPh sb="4" eb="5">
      <t>ネン</t>
    </rPh>
    <phoneticPr fontId="15"/>
  </si>
  <si>
    <t>(</t>
    <phoneticPr fontId="15"/>
  </si>
  <si>
    <t>)</t>
    <phoneticPr fontId="15"/>
  </si>
  <si>
    <t>単位：千人</t>
    <phoneticPr fontId="15"/>
  </si>
  <si>
    <t>地域</t>
    <rPh sb="0" eb="1">
      <t>チ</t>
    </rPh>
    <rPh sb="1" eb="2">
      <t>イキ</t>
    </rPh>
    <phoneticPr fontId="15"/>
  </si>
  <si>
    <t>合　　計</t>
    <rPh sb="0" eb="1">
      <t>ゴウ</t>
    </rPh>
    <rPh sb="3" eb="4">
      <t>ケイ</t>
    </rPh>
    <phoneticPr fontId="15"/>
  </si>
  <si>
    <t>年</t>
    <rPh sb="0" eb="1">
      <t>ネン</t>
    </rPh>
    <phoneticPr fontId="15"/>
  </si>
  <si>
    <t>発地</t>
    <rPh sb="0" eb="2">
      <t>ホッチ</t>
    </rPh>
    <phoneticPr fontId="15"/>
  </si>
  <si>
    <t>県　　　内</t>
    <rPh sb="0" eb="1">
      <t>ケン</t>
    </rPh>
    <rPh sb="4" eb="5">
      <t>ナイ</t>
    </rPh>
    <phoneticPr fontId="15"/>
  </si>
  <si>
    <t>(</t>
  </si>
  <si>
    <t>)</t>
  </si>
  <si>
    <t>県　　　外</t>
    <rPh sb="0" eb="1">
      <t>ケン</t>
    </rPh>
    <rPh sb="4" eb="5">
      <t>ガイ</t>
    </rPh>
    <phoneticPr fontId="15"/>
  </si>
  <si>
    <t>県外の内訳</t>
    <rPh sb="0" eb="2">
      <t>ケンガイ</t>
    </rPh>
    <rPh sb="3" eb="5">
      <t>ウチワケ</t>
    </rPh>
    <phoneticPr fontId="15"/>
  </si>
  <si>
    <t>富山県</t>
    <rPh sb="0" eb="2">
      <t>トヤマ</t>
    </rPh>
    <rPh sb="2" eb="3">
      <t>ケン</t>
    </rPh>
    <phoneticPr fontId="15"/>
  </si>
  <si>
    <t>福井県</t>
    <rPh sb="0" eb="2">
      <t>フクイ</t>
    </rPh>
    <rPh sb="2" eb="3">
      <t>ケン</t>
    </rPh>
    <phoneticPr fontId="15"/>
  </si>
  <si>
    <t>その他</t>
    <rPh sb="2" eb="3">
      <t>タ</t>
    </rPh>
    <phoneticPr fontId="15"/>
  </si>
  <si>
    <t>(</t>
    <phoneticPr fontId="15"/>
  </si>
  <si>
    <t>)</t>
    <phoneticPr fontId="15"/>
  </si>
  <si>
    <t>合　　　計</t>
    <rPh sb="0" eb="5">
      <t>ゴウケイ</t>
    </rPh>
    <phoneticPr fontId="15"/>
  </si>
  <si>
    <t>（　　）内は構成比　％</t>
    <rPh sb="4" eb="5">
      <t>ナイ</t>
    </rPh>
    <phoneticPr fontId="15"/>
  </si>
  <si>
    <t>対 前 年 比</t>
    <rPh sb="0" eb="1">
      <t>タイ</t>
    </rPh>
    <rPh sb="2" eb="3">
      <t>マエ</t>
    </rPh>
    <rPh sb="4" eb="5">
      <t>トシ</t>
    </rPh>
    <rPh sb="6" eb="7">
      <t>ヒ</t>
    </rPh>
    <phoneticPr fontId="15"/>
  </si>
  <si>
    <t>県　  　内</t>
    <rPh sb="0" eb="6">
      <t>ケンナイ</t>
    </rPh>
    <phoneticPr fontId="15"/>
  </si>
  <si>
    <t>県　  　外</t>
    <rPh sb="0" eb="1">
      <t>ケン</t>
    </rPh>
    <rPh sb="5" eb="6">
      <t>ガイ</t>
    </rPh>
    <phoneticPr fontId="15"/>
  </si>
  <si>
    <t>県外の内訳</t>
    <rPh sb="0" eb="1">
      <t>ケン</t>
    </rPh>
    <rPh sb="1" eb="2">
      <t>ガイ</t>
    </rPh>
    <rPh sb="3" eb="4">
      <t>ナイ</t>
    </rPh>
    <rPh sb="4" eb="5">
      <t>ヤク</t>
    </rPh>
    <phoneticPr fontId="15"/>
  </si>
  <si>
    <t>富 山 県</t>
    <rPh sb="0" eb="1">
      <t>トミ</t>
    </rPh>
    <rPh sb="2" eb="3">
      <t>ヤマ</t>
    </rPh>
    <rPh sb="4" eb="5">
      <t>ケン</t>
    </rPh>
    <phoneticPr fontId="15"/>
  </si>
  <si>
    <t>福 井 県</t>
    <rPh sb="0" eb="1">
      <t>フク</t>
    </rPh>
    <rPh sb="2" eb="3">
      <t>セイ</t>
    </rPh>
    <rPh sb="4" eb="5">
      <t>ケン</t>
    </rPh>
    <phoneticPr fontId="15"/>
  </si>
  <si>
    <t xml:space="preserve"> 小計（３大都市圏）</t>
    <rPh sb="1" eb="3">
      <t>ショウケイ</t>
    </rPh>
    <rPh sb="5" eb="6">
      <t>ダイ</t>
    </rPh>
    <rPh sb="6" eb="9">
      <t>トシケン</t>
    </rPh>
    <phoneticPr fontId="1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</si>
  <si>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</si>
  <si>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</si>
  <si>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</si>
  <si>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</si>
  <si>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</si>
  <si>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</si>
  <si>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</si>
  <si>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</si>
  <si>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</si>
  <si>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</si>
  <si>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</si>
  <si>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単位：千人</t>
    <phoneticPr fontId="15"/>
  </si>
  <si>
    <t>総　数</t>
    <phoneticPr fontId="15"/>
  </si>
  <si>
    <t>平　成　16　年</t>
    <phoneticPr fontId="15"/>
  </si>
  <si>
    <t>平　成　17　年</t>
    <phoneticPr fontId="15"/>
  </si>
  <si>
    <t>平　成　19　年</t>
    <phoneticPr fontId="15"/>
  </si>
  <si>
    <t>平　成　21　年</t>
    <phoneticPr fontId="15"/>
  </si>
  <si>
    <t>)</t>
    <phoneticPr fontId="15"/>
  </si>
  <si>
    <t>内　　訳</t>
    <rPh sb="0" eb="1">
      <t>ウチ</t>
    </rPh>
    <rPh sb="3" eb="4">
      <t>ヤク</t>
    </rPh>
    <phoneticPr fontId="15"/>
  </si>
  <si>
    <t>加賀地域</t>
  </si>
  <si>
    <t>(</t>
    <phoneticPr fontId="15"/>
  </si>
  <si>
    <t>金沢地域</t>
  </si>
  <si>
    <t>白山地域</t>
  </si>
  <si>
    <t>能登地域</t>
  </si>
  <si>
    <t>－６－</t>
    <phoneticPr fontId="15"/>
  </si>
  <si>
    <t>平成18年</t>
    <rPh sb="0" eb="2">
      <t>ヘイセイ</t>
    </rPh>
    <rPh sb="4" eb="5">
      <t>ネン</t>
    </rPh>
    <phoneticPr fontId="15"/>
  </si>
  <si>
    <t>平成19年</t>
    <rPh sb="0" eb="2">
      <t>ヘイセイ</t>
    </rPh>
    <rPh sb="4" eb="5">
      <t>ネン</t>
    </rPh>
    <phoneticPr fontId="15"/>
  </si>
  <si>
    <t>平成20年</t>
    <rPh sb="0" eb="2">
      <t>ヘイセイ</t>
    </rPh>
    <rPh sb="4" eb="5">
      <t>ネン</t>
    </rPh>
    <phoneticPr fontId="15"/>
  </si>
  <si>
    <t>合計</t>
    <rPh sb="0" eb="2">
      <t>ゴウケイ</t>
    </rPh>
    <phoneticPr fontId="15"/>
  </si>
  <si>
    <t>１月</t>
    <rPh sb="1" eb="2">
      <t>ガツ</t>
    </rPh>
    <phoneticPr fontId="15"/>
  </si>
  <si>
    <t>台　　湾</t>
    <rPh sb="0" eb="1">
      <t>ダイ</t>
    </rPh>
    <rPh sb="3" eb="4">
      <t>ワン</t>
    </rPh>
    <phoneticPr fontId="15"/>
  </si>
  <si>
    <t>香　　港</t>
    <rPh sb="0" eb="1">
      <t>カオリ</t>
    </rPh>
    <rPh sb="3" eb="4">
      <t>ミナト</t>
    </rPh>
    <phoneticPr fontId="15"/>
  </si>
  <si>
    <t>アメリカ</t>
    <phoneticPr fontId="15"/>
  </si>
  <si>
    <t>豪州</t>
    <rPh sb="0" eb="2">
      <t>ゴウシュウ</t>
    </rPh>
    <phoneticPr fontId="15"/>
  </si>
  <si>
    <t>単位：人　</t>
    <rPh sb="0" eb="2">
      <t>タンイ</t>
    </rPh>
    <rPh sb="3" eb="4">
      <t>ニン</t>
    </rPh>
    <phoneticPr fontId="15"/>
  </si>
  <si>
    <t>前年比
（％）</t>
    <rPh sb="0" eb="3">
      <t>ゼンネンヒ</t>
    </rPh>
    <phoneticPr fontId="15"/>
  </si>
  <si>
    <t>石川</t>
    <rPh sb="0" eb="2">
      <t>イシカワ</t>
    </rPh>
    <phoneticPr fontId="15"/>
  </si>
  <si>
    <t>全国</t>
    <rPh sb="0" eb="2">
      <t>ゼンコク</t>
    </rPh>
    <phoneticPr fontId="15"/>
  </si>
  <si>
    <t>韓　　国</t>
    <rPh sb="0" eb="1">
      <t>カン</t>
    </rPh>
    <rPh sb="3" eb="4">
      <t>クニ</t>
    </rPh>
    <phoneticPr fontId="15"/>
  </si>
  <si>
    <t>中　　国</t>
    <rPh sb="0" eb="1">
      <t>ナカ</t>
    </rPh>
    <rPh sb="3" eb="4">
      <t>クニ</t>
    </rPh>
    <phoneticPr fontId="15"/>
  </si>
  <si>
    <t>欧　　州</t>
    <rPh sb="0" eb="1">
      <t>オウ</t>
    </rPh>
    <rPh sb="3" eb="4">
      <t>シュウ</t>
    </rPh>
    <phoneticPr fontId="15"/>
  </si>
  <si>
    <t>豪　　州</t>
    <rPh sb="0" eb="1">
      <t>ゴウ</t>
    </rPh>
    <rPh sb="3" eb="4">
      <t>シュウ</t>
    </rPh>
    <phoneticPr fontId="15"/>
  </si>
  <si>
    <t>そ の 他</t>
    <rPh sb="4" eb="5">
      <t>タ</t>
    </rPh>
    <phoneticPr fontId="15"/>
  </si>
  <si>
    <t>（　　　）内は構成比　％　</t>
    <rPh sb="5" eb="6">
      <t>ナイ</t>
    </rPh>
    <rPh sb="7" eb="10">
      <t>コウセイヒ</t>
    </rPh>
    <phoneticPr fontId="15"/>
  </si>
  <si>
    <t>H21→H22で削除</t>
    <rPh sb="8" eb="10">
      <t>サクジョ</t>
    </rPh>
    <phoneticPr fontId="15"/>
  </si>
  <si>
    <t>そ　の　他</t>
    <rPh sb="4" eb="5">
      <t>タ</t>
    </rPh>
    <phoneticPr fontId="15"/>
  </si>
  <si>
    <t>宿　舎　名</t>
    <rPh sb="0" eb="1">
      <t>ヤド</t>
    </rPh>
    <rPh sb="2" eb="3">
      <t>シャ</t>
    </rPh>
    <rPh sb="4" eb="5">
      <t>メイ</t>
    </rPh>
    <phoneticPr fontId="15"/>
  </si>
  <si>
    <t>年　間</t>
    <rPh sb="0" eb="1">
      <t>トシ</t>
    </rPh>
    <rPh sb="2" eb="3">
      <t>カン</t>
    </rPh>
    <phoneticPr fontId="15"/>
  </si>
  <si>
    <t>修正宿泊</t>
    <phoneticPr fontId="15"/>
  </si>
  <si>
    <t>稼　働</t>
    <phoneticPr fontId="15"/>
  </si>
  <si>
    <t>日帰人員</t>
    <rPh sb="0" eb="2">
      <t>ヒガエ</t>
    </rPh>
    <rPh sb="2" eb="4">
      <t>ジンイン</t>
    </rPh>
    <phoneticPr fontId="15"/>
  </si>
  <si>
    <t>宿泊人員</t>
    <rPh sb="0" eb="2">
      <t>シュクハク</t>
    </rPh>
    <rPh sb="2" eb="4">
      <t>ジンイン</t>
    </rPh>
    <phoneticPr fontId="15"/>
  </si>
  <si>
    <t>修正宿泊人員</t>
    <rPh sb="0" eb="2">
      <t>シュウセイ</t>
    </rPh>
    <rPh sb="2" eb="4">
      <t>シュクハク</t>
    </rPh>
    <rPh sb="4" eb="6">
      <t>ジンイン</t>
    </rPh>
    <phoneticPr fontId="15"/>
  </si>
  <si>
    <t>収　容</t>
    <rPh sb="0" eb="1">
      <t>オサム</t>
    </rPh>
    <rPh sb="2" eb="3">
      <t>カタチ</t>
    </rPh>
    <phoneticPr fontId="15"/>
  </si>
  <si>
    <t>宿　泊</t>
    <rPh sb="0" eb="1">
      <t>ヤド</t>
    </rPh>
    <rPh sb="2" eb="3">
      <t>ハク</t>
    </rPh>
    <phoneticPr fontId="15"/>
  </si>
  <si>
    <t>人　　員</t>
    <phoneticPr fontId="15"/>
  </si>
  <si>
    <t>日　数</t>
    <phoneticPr fontId="15"/>
  </si>
  <si>
    <t>Ａ</t>
    <phoneticPr fontId="15"/>
  </si>
  <si>
    <t>Ｂ</t>
    <phoneticPr fontId="15"/>
  </si>
  <si>
    <t>Ａ＋Ｂ</t>
    <phoneticPr fontId="15"/>
  </si>
  <si>
    <t>[Ｂ＋　＝Ｃ]</t>
    <phoneticPr fontId="15"/>
  </si>
  <si>
    <t>人　員</t>
    <rPh sb="0" eb="1">
      <t>ヒト</t>
    </rPh>
    <rPh sb="2" eb="3">
      <t>イン</t>
    </rPh>
    <phoneticPr fontId="15"/>
  </si>
  <si>
    <t>稼働率</t>
    <rPh sb="0" eb="3">
      <t>カドウリツ</t>
    </rPh>
    <phoneticPr fontId="15"/>
  </si>
  <si>
    <t>Ｄ</t>
    <phoneticPr fontId="15"/>
  </si>
  <si>
    <t>[　×100]</t>
    <phoneticPr fontId="15"/>
  </si>
  <si>
    <t>Ｅ</t>
    <phoneticPr fontId="15"/>
  </si>
  <si>
    <t>人</t>
    <rPh sb="0" eb="1">
      <t>ニン</t>
    </rPh>
    <phoneticPr fontId="15"/>
  </si>
  <si>
    <t>人</t>
    <rPh sb="0" eb="1">
      <t>ヒト</t>
    </rPh>
    <phoneticPr fontId="15"/>
  </si>
  <si>
    <t>％</t>
    <phoneticPr fontId="15"/>
  </si>
  <si>
    <t>日</t>
    <phoneticPr fontId="15"/>
  </si>
  <si>
    <t>能登路荘</t>
    <rPh sb="0" eb="2">
      <t>ノト</t>
    </rPh>
    <rPh sb="2" eb="3">
      <t>ロ</t>
    </rPh>
    <rPh sb="3" eb="4">
      <t>ソウ</t>
    </rPh>
    <phoneticPr fontId="15"/>
  </si>
  <si>
    <t>能登うしつ荘</t>
    <rPh sb="0" eb="2">
      <t>ノト</t>
    </rPh>
    <rPh sb="5" eb="6">
      <t>ソウ</t>
    </rPh>
    <phoneticPr fontId="15"/>
  </si>
  <si>
    <t>能登やなぎだ荘</t>
    <rPh sb="0" eb="2">
      <t>ノト</t>
    </rPh>
    <rPh sb="6" eb="7">
      <t>ソウ</t>
    </rPh>
    <phoneticPr fontId="15"/>
  </si>
  <si>
    <t>能登小牧台</t>
    <rPh sb="0" eb="2">
      <t>ノト</t>
    </rPh>
    <rPh sb="2" eb="4">
      <t>コマキ</t>
    </rPh>
    <rPh sb="4" eb="5">
      <t>ダイ</t>
    </rPh>
    <phoneticPr fontId="15"/>
  </si>
  <si>
    <t>　（　　）内は大広間を除いたもの。</t>
    <rPh sb="5" eb="6">
      <t>ナイ</t>
    </rPh>
    <rPh sb="7" eb="10">
      <t>オオヒロマ</t>
    </rPh>
    <rPh sb="11" eb="12">
      <t>ノゾ</t>
    </rPh>
    <phoneticPr fontId="15"/>
  </si>
  <si>
    <t>※　宿泊稼働率＝</t>
    <rPh sb="2" eb="4">
      <t>シュクハク</t>
    </rPh>
    <rPh sb="4" eb="6">
      <t>カドウ</t>
    </rPh>
    <rPh sb="6" eb="7">
      <t>リツ</t>
    </rPh>
    <phoneticPr fontId="15"/>
  </si>
  <si>
    <t>Ｃ</t>
    <phoneticPr fontId="15"/>
  </si>
  <si>
    <t>収容人員×Ｅ</t>
    <rPh sb="0" eb="2">
      <t>シュウヨウ</t>
    </rPh>
    <rPh sb="2" eb="4">
      <t>ジンイン</t>
    </rPh>
    <phoneticPr fontId="15"/>
  </si>
  <si>
    <t>※輪島荘(輪島市)、能登きのうら荘(珠洲市)、能登つるぎぢ荘(輪島市)、</t>
    <rPh sb="1" eb="3">
      <t>ワジマ</t>
    </rPh>
    <rPh sb="3" eb="4">
      <t>ソウ</t>
    </rPh>
    <rPh sb="5" eb="8">
      <t>ワジマシ</t>
    </rPh>
    <rPh sb="10" eb="12">
      <t>ノト</t>
    </rPh>
    <rPh sb="16" eb="17">
      <t>ソウ</t>
    </rPh>
    <rPh sb="18" eb="21">
      <t>スズシ</t>
    </rPh>
    <rPh sb="23" eb="25">
      <t>ノト</t>
    </rPh>
    <rPh sb="29" eb="30">
      <t>ソウ</t>
    </rPh>
    <rPh sb="31" eb="34">
      <t>ワジマシ</t>
    </rPh>
    <phoneticPr fontId="15"/>
  </si>
  <si>
    <t>　白山一里野荘(白山市)は平成22年3月に閉館</t>
    <rPh sb="1" eb="3">
      <t>ハクサン</t>
    </rPh>
    <rPh sb="3" eb="5">
      <t>イチリ</t>
    </rPh>
    <rPh sb="5" eb="6">
      <t>ノ</t>
    </rPh>
    <rPh sb="6" eb="7">
      <t>ソウ</t>
    </rPh>
    <rPh sb="8" eb="11">
      <t>ハクサンシ</t>
    </rPh>
    <rPh sb="13" eb="15">
      <t>ヘイセイ</t>
    </rPh>
    <rPh sb="17" eb="18">
      <t>ネン</t>
    </rPh>
    <rPh sb="19" eb="20">
      <t>ガツ</t>
    </rPh>
    <rPh sb="21" eb="23">
      <t>ヘイカン</t>
    </rPh>
    <phoneticPr fontId="15"/>
  </si>
  <si>
    <t>能登きのうら荘</t>
    <rPh sb="0" eb="2">
      <t>ノト</t>
    </rPh>
    <rPh sb="6" eb="7">
      <t>ソウ</t>
    </rPh>
    <phoneticPr fontId="15"/>
  </si>
  <si>
    <t>輪島荘</t>
    <rPh sb="0" eb="2">
      <t>ワジマ</t>
    </rPh>
    <rPh sb="2" eb="3">
      <t>ソウ</t>
    </rPh>
    <phoneticPr fontId="15"/>
  </si>
  <si>
    <t>能登つるぎぢ荘</t>
    <rPh sb="0" eb="2">
      <t>ノト</t>
    </rPh>
    <rPh sb="6" eb="7">
      <t>ソウ</t>
    </rPh>
    <phoneticPr fontId="15"/>
  </si>
  <si>
    <t>白山一里野荘</t>
    <rPh sb="0" eb="2">
      <t>ハクサン</t>
    </rPh>
    <rPh sb="2" eb="4">
      <t>イチリ</t>
    </rPh>
    <rPh sb="4" eb="5">
      <t>ノ</t>
    </rPh>
    <rPh sb="5" eb="6">
      <t>ソウ</t>
    </rPh>
    <phoneticPr fontId="15"/>
  </si>
  <si>
    <t>対前年比(%)</t>
    <rPh sb="0" eb="1">
      <t>タイ</t>
    </rPh>
    <rPh sb="1" eb="4">
      <t>ゼンネンヒ</t>
    </rPh>
    <phoneticPr fontId="15"/>
  </si>
  <si>
    <t>11月</t>
  </si>
  <si>
    <t>単位：台</t>
    <rPh sb="0" eb="2">
      <t>タンイ</t>
    </rPh>
    <rPh sb="3" eb="4">
      <t>ダイ</t>
    </rPh>
    <phoneticPr fontId="15"/>
  </si>
  <si>
    <t>合　計</t>
    <rPh sb="0" eb="1">
      <t>ゴウ</t>
    </rPh>
    <rPh sb="2" eb="3">
      <t>ケイ</t>
    </rPh>
    <phoneticPr fontId="15"/>
  </si>
  <si>
    <t>単位：千台</t>
    <rPh sb="0" eb="2">
      <t>タンイ</t>
    </rPh>
    <rPh sb="3" eb="4">
      <t>セン</t>
    </rPh>
    <rPh sb="4" eb="5">
      <t>ダイ</t>
    </rPh>
    <phoneticPr fontId="15"/>
  </si>
  <si>
    <t>区　　　　　分</t>
    <rPh sb="0" eb="1">
      <t>ク</t>
    </rPh>
    <rPh sb="6" eb="7">
      <t>ブン</t>
    </rPh>
    <phoneticPr fontId="15"/>
  </si>
  <si>
    <t>10月</t>
    <rPh sb="2" eb="3">
      <t>ツキ</t>
    </rPh>
    <phoneticPr fontId="15"/>
  </si>
  <si>
    <t>12月</t>
  </si>
  <si>
    <t>今浜地点
上下線計</t>
    <rPh sb="0" eb="1">
      <t>イマ</t>
    </rPh>
    <rPh sb="1" eb="2">
      <t>ハマ</t>
    </rPh>
    <rPh sb="2" eb="4">
      <t>チテン</t>
    </rPh>
    <rPh sb="5" eb="8">
      <t>ジョウゲセン</t>
    </rPh>
    <rPh sb="8" eb="9">
      <t>ケイ</t>
    </rPh>
    <phoneticPr fontId="15"/>
  </si>
  <si>
    <t>（石川県道路公社調べ）</t>
    <rPh sb="1" eb="4">
      <t>イシカワケン</t>
    </rPh>
    <rPh sb="4" eb="6">
      <t>ドウロ</t>
    </rPh>
    <rPh sb="6" eb="8">
      <t>コウシャ</t>
    </rPh>
    <rPh sb="8" eb="9">
      <t>シラ</t>
    </rPh>
    <phoneticPr fontId="15"/>
  </si>
  <si>
    <t>平 成 23 年</t>
    <rPh sb="0" eb="1">
      <t>ヒラ</t>
    </rPh>
    <rPh sb="2" eb="3">
      <t>シゲル</t>
    </rPh>
    <rPh sb="7" eb="8">
      <t>ネン</t>
    </rPh>
    <phoneticPr fontId="15"/>
  </si>
  <si>
    <t>平成23年</t>
    <rPh sb="0" eb="2">
      <t>ヘイセイ</t>
    </rPh>
    <rPh sb="4" eb="5">
      <t>ネン</t>
    </rPh>
    <phoneticPr fontId="15"/>
  </si>
  <si>
    <t>平　　　成　　　２３　　　年</t>
    <rPh sb="0" eb="1">
      <t>ヒラ</t>
    </rPh>
    <rPh sb="4" eb="5">
      <t>シゲル</t>
    </rPh>
    <rPh sb="13" eb="14">
      <t>ネン</t>
    </rPh>
    <phoneticPr fontId="15"/>
  </si>
  <si>
    <t>単位：千人、％</t>
    <phoneticPr fontId="15"/>
  </si>
  <si>
    <t>平 成 24 年</t>
    <rPh sb="0" eb="1">
      <t>ヒラ</t>
    </rPh>
    <rPh sb="2" eb="3">
      <t>シゲル</t>
    </rPh>
    <rPh sb="7" eb="8">
      <t>ネン</t>
    </rPh>
    <phoneticPr fontId="15"/>
  </si>
  <si>
    <t>平成24年</t>
    <rPh sb="0" eb="2">
      <t>ヘイセイ</t>
    </rPh>
    <rPh sb="4" eb="5">
      <t>ネン</t>
    </rPh>
    <phoneticPr fontId="15"/>
  </si>
  <si>
    <t>平成25年</t>
    <rPh sb="0" eb="2">
      <t>ヘイセイ</t>
    </rPh>
    <rPh sb="4" eb="5">
      <t>ネン</t>
    </rPh>
    <phoneticPr fontId="15"/>
  </si>
  <si>
    <t>１月</t>
    <rPh sb="1" eb="2">
      <t>ガツ</t>
    </rPh>
    <phoneticPr fontId="14"/>
  </si>
  <si>
    <t>２月</t>
    <rPh sb="1" eb="2">
      <t>ガツ</t>
    </rPh>
    <phoneticPr fontId="14"/>
  </si>
  <si>
    <t>３月</t>
    <rPh sb="1" eb="2">
      <t>ガツ</t>
    </rPh>
    <phoneticPr fontId="14"/>
  </si>
  <si>
    <t>計</t>
    <rPh sb="0" eb="1">
      <t>ケイ</t>
    </rPh>
    <phoneticPr fontId="14"/>
  </si>
  <si>
    <t>平成26年</t>
    <rPh sb="0" eb="2">
      <t>ヘイセイ</t>
    </rPh>
    <rPh sb="4" eb="5">
      <t>ネン</t>
    </rPh>
    <phoneticPr fontId="15"/>
  </si>
  <si>
    <t>平成27年</t>
    <rPh sb="0" eb="2">
      <t>ヘイセイ</t>
    </rPh>
    <rPh sb="4" eb="5">
      <t>ネン</t>
    </rPh>
    <phoneticPr fontId="15"/>
  </si>
  <si>
    <t>平　成　23　年</t>
  </si>
  <si>
    <t>平　成　24　年</t>
  </si>
  <si>
    <t>平　成　25　年</t>
  </si>
  <si>
    <t>平　成　26　年</t>
  </si>
  <si>
    <t>首　都　圏</t>
    <rPh sb="0" eb="1">
      <t>クビ</t>
    </rPh>
    <rPh sb="2" eb="3">
      <t>ミヤコ</t>
    </rPh>
    <rPh sb="4" eb="5">
      <t>ケン</t>
    </rPh>
    <phoneticPr fontId="15"/>
  </si>
  <si>
    <t>中　京　圏</t>
    <rPh sb="0" eb="1">
      <t>ナカ</t>
    </rPh>
    <rPh sb="2" eb="3">
      <t>キョウ</t>
    </rPh>
    <rPh sb="4" eb="5">
      <t>ケン</t>
    </rPh>
    <phoneticPr fontId="15"/>
  </si>
  <si>
    <t>関　西　圏</t>
    <rPh sb="0" eb="1">
      <t>カン</t>
    </rPh>
    <rPh sb="2" eb="3">
      <t>ニシ</t>
    </rPh>
    <rPh sb="4" eb="5">
      <t>ケン</t>
    </rPh>
    <phoneticPr fontId="15"/>
  </si>
  <si>
    <t>長　野　県</t>
    <rPh sb="0" eb="1">
      <t>ナガ</t>
    </rPh>
    <rPh sb="2" eb="3">
      <t>ノ</t>
    </rPh>
    <rPh sb="4" eb="5">
      <t>ケン</t>
    </rPh>
    <phoneticPr fontId="14"/>
  </si>
  <si>
    <t xml:space="preserve"> 小計　（隣　県）</t>
    <rPh sb="1" eb="2">
      <t>ショウ</t>
    </rPh>
    <rPh sb="2" eb="3">
      <t>ケイ</t>
    </rPh>
    <rPh sb="5" eb="6">
      <t>トナリ</t>
    </rPh>
    <rPh sb="7" eb="8">
      <t>ケン</t>
    </rPh>
    <phoneticPr fontId="15"/>
  </si>
  <si>
    <t>(表８) 発地別外国人観光客数（兼六園入園者数)</t>
    <rPh sb="1" eb="2">
      <t>ヒョウ</t>
    </rPh>
    <rPh sb="5" eb="6">
      <t>ハツ</t>
    </rPh>
    <rPh sb="6" eb="7">
      <t>チ</t>
    </rPh>
    <rPh sb="7" eb="8">
      <t>ベツ</t>
    </rPh>
    <rPh sb="8" eb="10">
      <t>ガイコク</t>
    </rPh>
    <rPh sb="10" eb="11">
      <t>ジン</t>
    </rPh>
    <rPh sb="11" eb="14">
      <t>カンコウキャク</t>
    </rPh>
    <rPh sb="14" eb="15">
      <t>スウ</t>
    </rPh>
    <rPh sb="16" eb="19">
      <t>ケンロクエン</t>
    </rPh>
    <rPh sb="19" eb="22">
      <t>ニュウエンシャ</t>
    </rPh>
    <rPh sb="22" eb="23">
      <t>スウ</t>
    </rPh>
    <phoneticPr fontId="15"/>
  </si>
  <si>
    <t>首 都 圏：東京都、神奈川県、千葉県、埼玉県、栃木県、茨城県、群馬県　　</t>
    <rPh sb="0" eb="1">
      <t>クビ</t>
    </rPh>
    <rPh sb="2" eb="3">
      <t>ミヤコ</t>
    </rPh>
    <rPh sb="4" eb="5">
      <t>ケン</t>
    </rPh>
    <rPh sb="6" eb="9">
      <t>トウキョウト</t>
    </rPh>
    <rPh sb="10" eb="14">
      <t>カナガワケン</t>
    </rPh>
    <rPh sb="15" eb="18">
      <t>チバケン</t>
    </rPh>
    <rPh sb="19" eb="22">
      <t>サイタマケン</t>
    </rPh>
    <phoneticPr fontId="15"/>
  </si>
  <si>
    <t>中 京 圏：愛知県、岐阜県、静岡県、三重県</t>
    <rPh sb="0" eb="1">
      <t>ナカ</t>
    </rPh>
    <rPh sb="2" eb="3">
      <t>キョウ</t>
    </rPh>
    <rPh sb="4" eb="5">
      <t>ケン</t>
    </rPh>
    <rPh sb="6" eb="9">
      <t>アイチケン</t>
    </rPh>
    <rPh sb="10" eb="13">
      <t>ギフケン</t>
    </rPh>
    <rPh sb="14" eb="17">
      <t>シズオカケン</t>
    </rPh>
    <rPh sb="18" eb="21">
      <t>ミエケン</t>
    </rPh>
    <phoneticPr fontId="15"/>
  </si>
  <si>
    <t>関 西 圏：大阪府、京都府、兵庫県、和歌山県、奈良県、滋賀県</t>
    <rPh sb="0" eb="1">
      <t>カン</t>
    </rPh>
    <rPh sb="2" eb="3">
      <t>ニシ</t>
    </rPh>
    <rPh sb="4" eb="5">
      <t>ケン</t>
    </rPh>
    <rPh sb="6" eb="9">
      <t>オオサカフ</t>
    </rPh>
    <rPh sb="10" eb="13">
      <t>キョウトフ</t>
    </rPh>
    <rPh sb="14" eb="17">
      <t>ヒョウゴケン</t>
    </rPh>
    <rPh sb="18" eb="22">
      <t>ワカヤマケン</t>
    </rPh>
    <phoneticPr fontId="15"/>
  </si>
  <si>
    <t>首都圏</t>
    <rPh sb="0" eb="1">
      <t>クビ</t>
    </rPh>
    <rPh sb="1" eb="2">
      <t>ミヤコ</t>
    </rPh>
    <rPh sb="2" eb="3">
      <t>ケン</t>
    </rPh>
    <phoneticPr fontId="15"/>
  </si>
  <si>
    <t>台湾</t>
    <rPh sb="0" eb="2">
      <t>タイワン</t>
    </rPh>
    <phoneticPr fontId="15"/>
  </si>
  <si>
    <t>中国</t>
    <rPh sb="0" eb="2">
      <t>チュウゴク</t>
    </rPh>
    <phoneticPr fontId="15"/>
  </si>
  <si>
    <t>韓国</t>
    <rPh sb="0" eb="2">
      <t>カンコク</t>
    </rPh>
    <phoneticPr fontId="15"/>
  </si>
  <si>
    <t>香港</t>
    <rPh sb="0" eb="2">
      <t>ホンコン</t>
    </rPh>
    <phoneticPr fontId="15"/>
  </si>
  <si>
    <t>東南アジア４カ国計</t>
    <rPh sb="0" eb="2">
      <t>トウナン</t>
    </rPh>
    <rPh sb="7" eb="8">
      <t>コク</t>
    </rPh>
    <rPh sb="8" eb="9">
      <t>ケイ</t>
    </rPh>
    <phoneticPr fontId="15"/>
  </si>
  <si>
    <t>欧州５カ国計</t>
    <rPh sb="0" eb="2">
      <t>オウシュウ</t>
    </rPh>
    <rPh sb="4" eb="5">
      <t>コク</t>
    </rPh>
    <rPh sb="5" eb="6">
      <t>ケイ</t>
    </rPh>
    <phoneticPr fontId="15"/>
  </si>
  <si>
    <t>（ ）内は構成比 ％</t>
    <rPh sb="3" eb="4">
      <t>ナイ</t>
    </rPh>
    <rPh sb="5" eb="8">
      <t>コウセイヒ</t>
    </rPh>
    <phoneticPr fontId="15"/>
  </si>
  <si>
    <t>東北（宮城県・福島県）</t>
    <rPh sb="0" eb="2">
      <t>トウホク</t>
    </rPh>
    <rPh sb="3" eb="5">
      <t>ミヤギ</t>
    </rPh>
    <rPh sb="5" eb="6">
      <t>ケン</t>
    </rPh>
    <rPh sb="7" eb="9">
      <t>フクシマ</t>
    </rPh>
    <rPh sb="9" eb="10">
      <t>ケン</t>
    </rPh>
    <phoneticPr fontId="14"/>
  </si>
  <si>
    <t>前年比
（％）</t>
    <rPh sb="0" eb="2">
      <t>ゼンネン</t>
    </rPh>
    <rPh sb="2" eb="3">
      <t>ヒ</t>
    </rPh>
    <phoneticPr fontId="15"/>
  </si>
  <si>
    <t>宿泊費</t>
  </si>
  <si>
    <t>飲食費</t>
  </si>
  <si>
    <t>土産代</t>
  </si>
  <si>
    <t>交通費</t>
    <rPh sb="0" eb="2">
      <t>コウツウ</t>
    </rPh>
    <phoneticPr fontId="30"/>
  </si>
  <si>
    <t>入場料</t>
  </si>
  <si>
    <t>(単位：百万円)</t>
    <rPh sb="1" eb="3">
      <t>タンイ</t>
    </rPh>
    <rPh sb="4" eb="7">
      <t>ヒャクマンエン</t>
    </rPh>
    <phoneticPr fontId="15"/>
  </si>
  <si>
    <t>内　訳</t>
    <rPh sb="0" eb="1">
      <t>ウチ</t>
    </rPh>
    <rPh sb="2" eb="3">
      <t>ヤク</t>
    </rPh>
    <phoneticPr fontId="15"/>
  </si>
  <si>
    <t>単位：千人、％</t>
    <rPh sb="0" eb="2">
      <t>タンイ</t>
    </rPh>
    <rPh sb="3" eb="5">
      <t>センニン</t>
    </rPh>
    <phoneticPr fontId="14"/>
  </si>
  <si>
    <t>対前年比</t>
    <rPh sb="0" eb="1">
      <t>タイ</t>
    </rPh>
    <rPh sb="1" eb="4">
      <t>ゼンネンヒ</t>
    </rPh>
    <phoneticPr fontId="14"/>
  </si>
  <si>
    <t>加賀地域</t>
    <rPh sb="0" eb="2">
      <t>カガ</t>
    </rPh>
    <rPh sb="2" eb="4">
      <t>チイキ</t>
    </rPh>
    <phoneticPr fontId="14"/>
  </si>
  <si>
    <t>金沢地域</t>
    <rPh sb="0" eb="2">
      <t>カナザワ</t>
    </rPh>
    <rPh sb="2" eb="4">
      <t>チイキ</t>
    </rPh>
    <phoneticPr fontId="14"/>
  </si>
  <si>
    <t>白山地域</t>
    <rPh sb="0" eb="2">
      <t>ハクサン</t>
    </rPh>
    <rPh sb="2" eb="4">
      <t>チイキ</t>
    </rPh>
    <phoneticPr fontId="14"/>
  </si>
  <si>
    <t>能登地域</t>
    <rPh sb="0" eb="2">
      <t>ノト</t>
    </rPh>
    <rPh sb="2" eb="4">
      <t>チイキ</t>
    </rPh>
    <phoneticPr fontId="14"/>
  </si>
  <si>
    <t>山中温泉</t>
    <rPh sb="0" eb="2">
      <t>ヤマナカ</t>
    </rPh>
    <rPh sb="2" eb="4">
      <t>オンセン</t>
    </rPh>
    <phoneticPr fontId="14"/>
  </si>
  <si>
    <t>山代温泉</t>
    <rPh sb="0" eb="2">
      <t>ヤマシロ</t>
    </rPh>
    <rPh sb="2" eb="4">
      <t>オンセン</t>
    </rPh>
    <phoneticPr fontId="14"/>
  </si>
  <si>
    <t>片山津温泉</t>
    <rPh sb="0" eb="5">
      <t>カタヤマヅオンセン</t>
    </rPh>
    <phoneticPr fontId="14"/>
  </si>
  <si>
    <t>粟津温泉</t>
    <rPh sb="0" eb="2">
      <t>アワヅ</t>
    </rPh>
    <rPh sb="2" eb="4">
      <t>オンセン</t>
    </rPh>
    <phoneticPr fontId="14"/>
  </si>
  <si>
    <t>湯涌温泉</t>
    <rPh sb="0" eb="2">
      <t>ユワク</t>
    </rPh>
    <rPh sb="2" eb="4">
      <t>オンセン</t>
    </rPh>
    <phoneticPr fontId="14"/>
  </si>
  <si>
    <t>和倉温泉</t>
    <rPh sb="0" eb="4">
      <t>ワクラオンセン</t>
    </rPh>
    <phoneticPr fontId="14"/>
  </si>
  <si>
    <t>輪島温泉郷</t>
    <rPh sb="0" eb="2">
      <t>ワジマ</t>
    </rPh>
    <rPh sb="2" eb="5">
      <t>オンセンキョウ</t>
    </rPh>
    <phoneticPr fontId="14"/>
  </si>
  <si>
    <t>合計</t>
    <rPh sb="0" eb="2">
      <t>ゴウケイ</t>
    </rPh>
    <phoneticPr fontId="14"/>
  </si>
  <si>
    <t>単位：千人</t>
    <rPh sb="0" eb="2">
      <t>タンイ</t>
    </rPh>
    <rPh sb="3" eb="5">
      <t>センニン</t>
    </rPh>
    <phoneticPr fontId="14"/>
  </si>
  <si>
    <t>小計
(1-3月)</t>
    <rPh sb="0" eb="2">
      <t>ショウケイ</t>
    </rPh>
    <rPh sb="7" eb="8">
      <t>ガツ</t>
    </rPh>
    <phoneticPr fontId="14"/>
  </si>
  <si>
    <t>小計
(4-6月)</t>
    <rPh sb="0" eb="2">
      <t>ショウケイ</t>
    </rPh>
    <rPh sb="7" eb="8">
      <t>ガツ</t>
    </rPh>
    <phoneticPr fontId="14"/>
  </si>
  <si>
    <t>小計
（7-9月)</t>
    <rPh sb="0" eb="2">
      <t>ショウケイ</t>
    </rPh>
    <rPh sb="7" eb="8">
      <t>ガツ</t>
    </rPh>
    <phoneticPr fontId="14"/>
  </si>
  <si>
    <t>小計
(10-12月)</t>
    <rPh sb="0" eb="2">
      <t>ショウケイ</t>
    </rPh>
    <rPh sb="9" eb="10">
      <t>ガツ</t>
    </rPh>
    <phoneticPr fontId="14"/>
  </si>
  <si>
    <r>
      <rPr>
        <sz val="12"/>
        <color theme="0"/>
        <rFont val="ＭＳ 明朝"/>
        <family val="1"/>
        <charset val="128"/>
      </rPr>
      <t>うち</t>
    </r>
    <r>
      <rPr>
        <sz val="12"/>
        <color theme="1"/>
        <rFont val="ＭＳ 明朝"/>
        <family val="1"/>
        <charset val="128"/>
      </rPr>
      <t>白山地域</t>
    </r>
    <rPh sb="2" eb="4">
      <t>ハクサン</t>
    </rPh>
    <rPh sb="4" eb="6">
      <t>チイキ</t>
    </rPh>
    <phoneticPr fontId="14"/>
  </si>
  <si>
    <r>
      <rPr>
        <sz val="12"/>
        <color theme="0"/>
        <rFont val="ＭＳ 明朝"/>
        <family val="1"/>
        <charset val="128"/>
      </rPr>
      <t>うち</t>
    </r>
    <r>
      <rPr>
        <sz val="12"/>
        <color theme="1"/>
        <rFont val="ＭＳ 明朝"/>
        <family val="1"/>
        <charset val="128"/>
      </rPr>
      <t>能登地域</t>
    </r>
    <rPh sb="2" eb="4">
      <t>ノト</t>
    </rPh>
    <rPh sb="4" eb="6">
      <t>チイキ</t>
    </rPh>
    <phoneticPr fontId="14"/>
  </si>
  <si>
    <t>輪島温泉郷</t>
    <phoneticPr fontId="14"/>
  </si>
  <si>
    <t>※ 白山地域は白山市のうち旧松任市及び旧美川町を除いた地域(旧松任市及び旧美川町は金沢地域に含めた)</t>
    <phoneticPr fontId="14"/>
  </si>
  <si>
    <t>小　計
（隣　県）</t>
    <phoneticPr fontId="14"/>
  </si>
  <si>
    <t>小　計
(３大都市圏)</t>
    <phoneticPr fontId="14"/>
  </si>
  <si>
    <t>主要温泉地
宿泊者数</t>
    <rPh sb="0" eb="2">
      <t>シュヨウ</t>
    </rPh>
    <rPh sb="2" eb="5">
      <t>オンセンチ</t>
    </rPh>
    <rPh sb="6" eb="9">
      <t>シュクハクシャ</t>
    </rPh>
    <rPh sb="9" eb="10">
      <t>カズ</t>
    </rPh>
    <phoneticPr fontId="15"/>
  </si>
  <si>
    <t>平成27年</t>
    <phoneticPr fontId="30"/>
  </si>
  <si>
    <t>（％）</t>
    <phoneticPr fontId="15"/>
  </si>
  <si>
    <t>東南アジア
（※）</t>
    <rPh sb="0" eb="2">
      <t>トウナン</t>
    </rPh>
    <phoneticPr fontId="30"/>
  </si>
  <si>
    <t>　インドネシアは平成25年より集計を開始したため、平成24年以前は「その他」に含む。</t>
    <rPh sb="8" eb="10">
      <t>ヘイセイ</t>
    </rPh>
    <rPh sb="12" eb="13">
      <t>ネン</t>
    </rPh>
    <rPh sb="15" eb="17">
      <t>シュウケイ</t>
    </rPh>
    <rPh sb="18" eb="20">
      <t>カイシ</t>
    </rPh>
    <rPh sb="25" eb="27">
      <t>ヘイセイ</t>
    </rPh>
    <rPh sb="29" eb="30">
      <t>ネン</t>
    </rPh>
    <phoneticPr fontId="30"/>
  </si>
  <si>
    <t>その他</t>
    <phoneticPr fontId="15"/>
  </si>
  <si>
    <t>上段：石川県内外国人宿泊者数、下段：訪日外客数(出典：日本政府観光局(JNTO))</t>
    <rPh sb="0" eb="2">
      <t>ジョウダン</t>
    </rPh>
    <rPh sb="3" eb="6">
      <t>イシカワケン</t>
    </rPh>
    <rPh sb="6" eb="7">
      <t>ナイ</t>
    </rPh>
    <rPh sb="7" eb="9">
      <t>ガイコク</t>
    </rPh>
    <rPh sb="9" eb="10">
      <t>ジン</t>
    </rPh>
    <rPh sb="10" eb="13">
      <t>シュクハクシャ</t>
    </rPh>
    <rPh sb="13" eb="14">
      <t>スウ</t>
    </rPh>
    <phoneticPr fontId="15"/>
  </si>
  <si>
    <t>(表１) 発地別観光入り込み客数（推計）</t>
    <rPh sb="1" eb="2">
      <t>ヒョウ</t>
    </rPh>
    <rPh sb="5" eb="6">
      <t>ハツ</t>
    </rPh>
    <rPh sb="6" eb="7">
      <t>チ</t>
    </rPh>
    <rPh sb="7" eb="8">
      <t>ベツ</t>
    </rPh>
    <rPh sb="8" eb="10">
      <t>カンコウ</t>
    </rPh>
    <rPh sb="10" eb="13">
      <t>イリコ</t>
    </rPh>
    <rPh sb="14" eb="16">
      <t>キャクスウ</t>
    </rPh>
    <rPh sb="17" eb="19">
      <t>スイケイ</t>
    </rPh>
    <phoneticPr fontId="15"/>
  </si>
  <si>
    <t>(表４) 地域別・発地別観光入り込み客数（推計）</t>
    <rPh sb="1" eb="2">
      <t>ヒョウ</t>
    </rPh>
    <rPh sb="5" eb="7">
      <t>チイキ</t>
    </rPh>
    <rPh sb="7" eb="8">
      <t>ベツ</t>
    </rPh>
    <rPh sb="9" eb="10">
      <t>ハツ</t>
    </rPh>
    <rPh sb="10" eb="11">
      <t>チ</t>
    </rPh>
    <rPh sb="11" eb="12">
      <t>ベツ</t>
    </rPh>
    <rPh sb="12" eb="14">
      <t>カンコウ</t>
    </rPh>
    <rPh sb="14" eb="17">
      <t>イリコ</t>
    </rPh>
    <rPh sb="18" eb="20">
      <t>キャクスウ</t>
    </rPh>
    <rPh sb="21" eb="23">
      <t>スイケイ</t>
    </rPh>
    <phoneticPr fontId="15"/>
  </si>
  <si>
    <t>中京圏</t>
  </si>
  <si>
    <t>関西圏</t>
  </si>
  <si>
    <t>うち金沢地域</t>
    <phoneticPr fontId="14"/>
  </si>
  <si>
    <r>
      <rPr>
        <sz val="12"/>
        <color theme="0"/>
        <rFont val="ＭＳ 明朝"/>
        <family val="1"/>
        <charset val="128"/>
      </rPr>
      <t>うち</t>
    </r>
    <r>
      <rPr>
        <sz val="12"/>
        <rFont val="ＭＳ 明朝"/>
        <family val="1"/>
        <charset val="128"/>
      </rPr>
      <t>加賀</t>
    </r>
    <r>
      <rPr>
        <sz val="12"/>
        <color theme="1"/>
        <rFont val="ＭＳ 明朝"/>
        <family val="1"/>
        <charset val="128"/>
      </rPr>
      <t>地域</t>
    </r>
    <rPh sb="2" eb="4">
      <t>カガ</t>
    </rPh>
    <rPh sb="4" eb="6">
      <t>チイキ</t>
    </rPh>
    <phoneticPr fontId="14"/>
  </si>
  <si>
    <t>(表７) 日帰り・宿泊別観光入り込み客数（推計）</t>
    <rPh sb="1" eb="2">
      <t>ヒョウ</t>
    </rPh>
    <rPh sb="5" eb="7">
      <t>ヒガエ</t>
    </rPh>
    <rPh sb="9" eb="11">
      <t>シュクハク</t>
    </rPh>
    <rPh sb="11" eb="12">
      <t>ベツ</t>
    </rPh>
    <rPh sb="12" eb="14">
      <t>カンコウ</t>
    </rPh>
    <rPh sb="14" eb="17">
      <t>イリコ</t>
    </rPh>
    <rPh sb="18" eb="20">
      <t>キャクスウ</t>
    </rPh>
    <rPh sb="21" eb="23">
      <t>スイケイ</t>
    </rPh>
    <phoneticPr fontId="15"/>
  </si>
  <si>
    <t>平　成　27　年</t>
    <phoneticPr fontId="14"/>
  </si>
  <si>
    <t>平　成　28　年</t>
    <phoneticPr fontId="15"/>
  </si>
  <si>
    <t>平成28年</t>
    <rPh sb="0" eb="2">
      <t>ヘイセイ</t>
    </rPh>
    <rPh sb="4" eb="5">
      <t>ネン</t>
    </rPh>
    <phoneticPr fontId="15"/>
  </si>
  <si>
    <t>(</t>
    <phoneticPr fontId="15"/>
  </si>
  <si>
    <t>)</t>
    <phoneticPr fontId="15"/>
  </si>
  <si>
    <t>アメリカ</t>
    <phoneticPr fontId="15"/>
  </si>
  <si>
    <t>(</t>
    <phoneticPr fontId="15"/>
  </si>
  <si>
    <t>)</t>
    <phoneticPr fontId="15"/>
  </si>
  <si>
    <t>平成28年</t>
    <phoneticPr fontId="30"/>
  </si>
  <si>
    <t xml:space="preserve"> </t>
    <phoneticPr fontId="14"/>
  </si>
  <si>
    <t>欧州５カ国…（フランス、ドイツ、イタリア、スペイン、イギリス）</t>
    <rPh sb="0" eb="2">
      <t>オウシュウ</t>
    </rPh>
    <rPh sb="4" eb="5">
      <t>コク</t>
    </rPh>
    <phoneticPr fontId="15"/>
  </si>
  <si>
    <t>東南アジア４カ国…（インドネシア、マレーシア、シンガポール、タイ）</t>
    <rPh sb="0" eb="2">
      <t>トウナン</t>
    </rPh>
    <rPh sb="7" eb="8">
      <t>コク</t>
    </rPh>
    <phoneticPr fontId="15"/>
  </si>
  <si>
    <t>※ 「東南アジア」はインドネシア、マレーシア、シンガポール、タイの4か国。ただし、</t>
    <rPh sb="3" eb="5">
      <t>トウナン</t>
    </rPh>
    <rPh sb="35" eb="36">
      <t>コク</t>
    </rPh>
    <phoneticPr fontId="30"/>
  </si>
  <si>
    <t>外国人
宿泊者数</t>
    <rPh sb="0" eb="2">
      <t>ガイコク</t>
    </rPh>
    <rPh sb="2" eb="3">
      <t>ジン</t>
    </rPh>
    <rPh sb="4" eb="6">
      <t>シュクハク</t>
    </rPh>
    <rPh sb="6" eb="7">
      <t>シャ</t>
    </rPh>
    <rPh sb="7" eb="8">
      <t>スウ</t>
    </rPh>
    <phoneticPr fontId="15"/>
  </si>
  <si>
    <t>区　分</t>
    <rPh sb="0" eb="1">
      <t>ク</t>
    </rPh>
    <rPh sb="2" eb="3">
      <t>ブン</t>
    </rPh>
    <phoneticPr fontId="14"/>
  </si>
  <si>
    <t>区　　分</t>
    <phoneticPr fontId="15"/>
  </si>
  <si>
    <t>区分</t>
    <phoneticPr fontId="14"/>
  </si>
  <si>
    <t>区    分</t>
    <phoneticPr fontId="14"/>
  </si>
  <si>
    <t>※　端数処理のため内訳の計は合計と一致しないことがある</t>
    <rPh sb="2" eb="4">
      <t>ハスウ</t>
    </rPh>
    <rPh sb="4" eb="6">
      <t>ショリ</t>
    </rPh>
    <rPh sb="9" eb="11">
      <t>ウチワケ</t>
    </rPh>
    <rPh sb="12" eb="13">
      <t>ケイ</t>
    </rPh>
    <rPh sb="17" eb="19">
      <t>イッチ</t>
    </rPh>
    <phoneticPr fontId="15"/>
  </si>
  <si>
    <t>区　　分</t>
    <rPh sb="0" eb="1">
      <t>ク</t>
    </rPh>
    <rPh sb="3" eb="4">
      <t>ブン</t>
    </rPh>
    <phoneticPr fontId="15"/>
  </si>
  <si>
    <t>平成29年</t>
    <rPh sb="0" eb="2">
      <t>ヘイセイ</t>
    </rPh>
    <rPh sb="4" eb="5">
      <t>ネン</t>
    </rPh>
    <phoneticPr fontId="15"/>
  </si>
  <si>
    <t>平　成　29　年</t>
    <phoneticPr fontId="15"/>
  </si>
  <si>
    <t>平成29年</t>
    <phoneticPr fontId="30"/>
  </si>
  <si>
    <t>宿　泊</t>
    <rPh sb="0" eb="1">
      <t>シュク</t>
    </rPh>
    <rPh sb="2" eb="3">
      <t>ハク</t>
    </rPh>
    <phoneticPr fontId="15"/>
  </si>
  <si>
    <t>日　帰　り</t>
    <rPh sb="0" eb="3">
      <t>ヒガエ</t>
    </rPh>
    <phoneticPr fontId="15"/>
  </si>
  <si>
    <t>平　成　30　年</t>
    <phoneticPr fontId="15"/>
  </si>
  <si>
    <t>平成30年</t>
    <rPh sb="0" eb="2">
      <t>ヘイセイ</t>
    </rPh>
    <rPh sb="4" eb="5">
      <t>ネン</t>
    </rPh>
    <phoneticPr fontId="15"/>
  </si>
  <si>
    <t>平成30年</t>
    <phoneticPr fontId="30"/>
  </si>
  <si>
    <t>（表９）発地別外国人宿泊客数および訪日外客数</t>
    <rPh sb="1" eb="2">
      <t>ヒョウ</t>
    </rPh>
    <rPh sb="4" eb="5">
      <t>ハツ</t>
    </rPh>
    <rPh sb="5" eb="6">
      <t>チ</t>
    </rPh>
    <rPh sb="6" eb="7">
      <t>ベツ</t>
    </rPh>
    <rPh sb="7" eb="9">
      <t>ガイコク</t>
    </rPh>
    <rPh sb="9" eb="10">
      <t>ジン</t>
    </rPh>
    <rPh sb="10" eb="12">
      <t>シュクハク</t>
    </rPh>
    <rPh sb="12" eb="14">
      <t>キャクスウ</t>
    </rPh>
    <rPh sb="17" eb="19">
      <t>ホウニチ</t>
    </rPh>
    <rPh sb="19" eb="21">
      <t>ガイキャク</t>
    </rPh>
    <rPh sb="21" eb="22">
      <t>スウ</t>
    </rPh>
    <phoneticPr fontId="15"/>
  </si>
  <si>
    <t>令和元年</t>
    <rPh sb="0" eb="2">
      <t>レイワ</t>
    </rPh>
    <rPh sb="2" eb="4">
      <t>ガンネン</t>
    </rPh>
    <rPh sb="3" eb="4">
      <t>ネン</t>
    </rPh>
    <phoneticPr fontId="15"/>
  </si>
  <si>
    <t>令和元年</t>
    <rPh sb="0" eb="2">
      <t>レイワ</t>
    </rPh>
    <rPh sb="2" eb="4">
      <t>ガンネン</t>
    </rPh>
    <phoneticPr fontId="15"/>
  </si>
  <si>
    <t>令   和   元   年</t>
    <rPh sb="0" eb="1">
      <t>レイ</t>
    </rPh>
    <rPh sb="4" eb="5">
      <t>ワ</t>
    </rPh>
    <rPh sb="8" eb="9">
      <t>ガン</t>
    </rPh>
    <rPh sb="12" eb="13">
      <t>ネン</t>
    </rPh>
    <phoneticPr fontId="14"/>
  </si>
  <si>
    <t>令　和　元　年</t>
    <rPh sb="0" eb="1">
      <t>レイ</t>
    </rPh>
    <rPh sb="2" eb="3">
      <t>ワ</t>
    </rPh>
    <rPh sb="4" eb="5">
      <t>ガン</t>
    </rPh>
    <phoneticPr fontId="15"/>
  </si>
  <si>
    <t>令和元年</t>
    <rPh sb="0" eb="2">
      <t>レイワ</t>
    </rPh>
    <rPh sb="2" eb="3">
      <t>ガン</t>
    </rPh>
    <phoneticPr fontId="30"/>
  </si>
  <si>
    <t>令和元年</t>
    <rPh sb="0" eb="2">
      <t>レイワ</t>
    </rPh>
    <rPh sb="2" eb="3">
      <t>ガン</t>
    </rPh>
    <rPh sb="3" eb="4">
      <t>ネン</t>
    </rPh>
    <phoneticPr fontId="15"/>
  </si>
  <si>
    <t>単位：人、％</t>
    <rPh sb="0" eb="2">
      <t>タンイ</t>
    </rPh>
    <rPh sb="3" eb="4">
      <t>ヒト</t>
    </rPh>
    <phoneticPr fontId="15"/>
  </si>
  <si>
    <t>令和2年</t>
    <rPh sb="0" eb="2">
      <t>レイワ</t>
    </rPh>
    <phoneticPr fontId="30"/>
  </si>
  <si>
    <t>令和2年</t>
    <rPh sb="0" eb="2">
      <t>レイワ</t>
    </rPh>
    <rPh sb="3" eb="4">
      <t>ネン</t>
    </rPh>
    <phoneticPr fontId="15"/>
  </si>
  <si>
    <t>令和元年</t>
    <rPh sb="0" eb="2">
      <t>レイワ</t>
    </rPh>
    <rPh sb="2" eb="3">
      <t>ガン</t>
    </rPh>
    <phoneticPr fontId="36"/>
  </si>
  <si>
    <t>令和2年</t>
    <rPh sb="0" eb="2">
      <t>レイワ</t>
    </rPh>
    <rPh sb="3" eb="4">
      <t>ネン</t>
    </rPh>
    <phoneticPr fontId="36"/>
  </si>
  <si>
    <t>令   和    2   年</t>
    <rPh sb="0" eb="1">
      <t>レイ</t>
    </rPh>
    <rPh sb="4" eb="5">
      <t>ワ</t>
    </rPh>
    <rPh sb="13" eb="14">
      <t>ネン</t>
    </rPh>
    <phoneticPr fontId="14"/>
  </si>
  <si>
    <t>単位：千人泊、％</t>
    <rPh sb="0" eb="2">
      <t>タンイ</t>
    </rPh>
    <rPh sb="3" eb="5">
      <t>センニン</t>
    </rPh>
    <rPh sb="5" eb="6">
      <t>ハク</t>
    </rPh>
    <phoneticPr fontId="14"/>
  </si>
  <si>
    <t>単位：千人泊</t>
    <rPh sb="0" eb="2">
      <t>タンイ</t>
    </rPh>
    <rPh sb="3" eb="5">
      <t>センニン</t>
    </rPh>
    <rPh sb="5" eb="6">
      <t>ハク</t>
    </rPh>
    <phoneticPr fontId="14"/>
  </si>
  <si>
    <t>令　和　２　年</t>
    <rPh sb="0" eb="1">
      <t>レイ</t>
    </rPh>
    <rPh sb="2" eb="3">
      <t>ワ</t>
    </rPh>
    <phoneticPr fontId="15"/>
  </si>
  <si>
    <t>令和3年</t>
    <rPh sb="0" eb="2">
      <t>レイワ</t>
    </rPh>
    <rPh sb="3" eb="4">
      <t>ネン</t>
    </rPh>
    <phoneticPr fontId="15"/>
  </si>
  <si>
    <t>令和元年比</t>
    <rPh sb="0" eb="2">
      <t>レイワ</t>
    </rPh>
    <rPh sb="2" eb="4">
      <t>ガンネン</t>
    </rPh>
    <rPh sb="4" eb="5">
      <t>ヒ</t>
    </rPh>
    <phoneticPr fontId="15"/>
  </si>
  <si>
    <t>令 和 ３ 年</t>
    <rPh sb="0" eb="1">
      <t>レイ</t>
    </rPh>
    <rPh sb="2" eb="3">
      <t>ワ</t>
    </rPh>
    <rPh sb="6" eb="7">
      <t>ネン</t>
    </rPh>
    <phoneticPr fontId="15"/>
  </si>
  <si>
    <t>令和３年</t>
    <rPh sb="0" eb="2">
      <t>レイワ</t>
    </rPh>
    <rPh sb="3" eb="4">
      <t>ネン</t>
    </rPh>
    <phoneticPr fontId="14"/>
  </si>
  <si>
    <t>令和3年</t>
    <rPh sb="0" eb="2">
      <t>レイワ</t>
    </rPh>
    <rPh sb="3" eb="4">
      <t>ネン</t>
    </rPh>
    <phoneticPr fontId="36"/>
  </si>
  <si>
    <t>令   和    3   年</t>
    <rPh sb="0" eb="1">
      <t>レイ</t>
    </rPh>
    <rPh sb="4" eb="5">
      <t>ワ</t>
    </rPh>
    <rPh sb="13" eb="14">
      <t>ネン</t>
    </rPh>
    <phoneticPr fontId="14"/>
  </si>
  <si>
    <t>令　和　３　年</t>
    <rPh sb="0" eb="1">
      <t>レイ</t>
    </rPh>
    <rPh sb="2" eb="3">
      <t>ワ</t>
    </rPh>
    <phoneticPr fontId="15"/>
  </si>
  <si>
    <t>令和3年</t>
    <rPh sb="0" eb="2">
      <t>レイワ</t>
    </rPh>
    <phoneticPr fontId="30"/>
  </si>
  <si>
    <t>令和4年観光入り込み客数（県全体推計）</t>
    <rPh sb="0" eb="2">
      <t>レイワ</t>
    </rPh>
    <rPh sb="3" eb="4">
      <t>ネン</t>
    </rPh>
    <rPh sb="4" eb="6">
      <t>カンコウ</t>
    </rPh>
    <rPh sb="6" eb="7">
      <t>イ</t>
    </rPh>
    <rPh sb="8" eb="9">
      <t>コ</t>
    </rPh>
    <rPh sb="10" eb="11">
      <t>キャク</t>
    </rPh>
    <rPh sb="11" eb="12">
      <t>スウ</t>
    </rPh>
    <rPh sb="13" eb="16">
      <t>ケンゼンタイ</t>
    </rPh>
    <rPh sb="16" eb="18">
      <t>スイケイ</t>
    </rPh>
    <phoneticPr fontId="15"/>
  </si>
  <si>
    <t>令和4年</t>
    <rPh sb="0" eb="2">
      <t>レイワ</t>
    </rPh>
    <rPh sb="3" eb="4">
      <t>ネン</t>
    </rPh>
    <phoneticPr fontId="15"/>
  </si>
  <si>
    <t>令 和 ４年</t>
    <rPh sb="0" eb="1">
      <t>レイ</t>
    </rPh>
    <rPh sb="2" eb="3">
      <t>ワ</t>
    </rPh>
    <rPh sb="5" eb="6">
      <t>ネン</t>
    </rPh>
    <phoneticPr fontId="15"/>
  </si>
  <si>
    <t>令和4年</t>
    <rPh sb="0" eb="2">
      <t>レイワ</t>
    </rPh>
    <rPh sb="3" eb="4">
      <t>ネン</t>
    </rPh>
    <phoneticPr fontId="36"/>
  </si>
  <si>
    <t>金沢地域</t>
    <rPh sb="0" eb="4">
      <t>カナザワチイキ</t>
    </rPh>
    <phoneticPr fontId="14"/>
  </si>
  <si>
    <t>加賀地域</t>
    <rPh sb="0" eb="4">
      <t>カガチイキ</t>
    </rPh>
    <phoneticPr fontId="14"/>
  </si>
  <si>
    <t>白山地域</t>
    <rPh sb="0" eb="4">
      <t>ハクサンチイキ</t>
    </rPh>
    <phoneticPr fontId="14"/>
  </si>
  <si>
    <t>令和４年</t>
    <rPh sb="0" eb="2">
      <t>レイワ</t>
    </rPh>
    <rPh sb="3" eb="4">
      <t>ネン</t>
    </rPh>
    <phoneticPr fontId="14"/>
  </si>
  <si>
    <t>令   和    4   年</t>
    <rPh sb="0" eb="1">
      <t>レイ</t>
    </rPh>
    <rPh sb="4" eb="5">
      <t>ワ</t>
    </rPh>
    <rPh sb="13" eb="14">
      <t>ネン</t>
    </rPh>
    <phoneticPr fontId="14"/>
  </si>
  <si>
    <t>令　和　４　年</t>
    <rPh sb="0" eb="1">
      <t>レイ</t>
    </rPh>
    <rPh sb="2" eb="3">
      <t>ワ</t>
    </rPh>
    <phoneticPr fontId="15"/>
  </si>
  <si>
    <t>令和4年</t>
    <rPh sb="0" eb="2">
      <t>レイワ</t>
    </rPh>
    <phoneticPr fontId="30"/>
  </si>
  <si>
    <t>(単位：円)</t>
    <rPh sb="1" eb="3">
      <t>タンイ</t>
    </rPh>
    <rPh sb="4" eb="5">
      <t>エン</t>
    </rPh>
    <phoneticPr fontId="15"/>
  </si>
  <si>
    <t>(表２) 地域別観光入り込み客数（推計）</t>
  </si>
  <si>
    <t>(表３) 主要温泉地別宿泊者数</t>
  </si>
  <si>
    <t>(表５) 地域別・月別観光入り込み客数（推計）</t>
  </si>
  <si>
    <t>(表６) 主要温泉地別・月別宿泊者数（推計）</t>
  </si>
  <si>
    <t>（表１１）消費分野別観光消費単価（推計）</t>
    <rPh sb="1" eb="2">
      <t>ヒョウ</t>
    </rPh>
    <rPh sb="5" eb="7">
      <t>ショウヒ</t>
    </rPh>
    <rPh sb="7" eb="9">
      <t>ブンヤ</t>
    </rPh>
    <rPh sb="9" eb="10">
      <t>ベツ</t>
    </rPh>
    <rPh sb="10" eb="12">
      <t>カンコウ</t>
    </rPh>
    <rPh sb="12" eb="14">
      <t>ショウヒ</t>
    </rPh>
    <rPh sb="14" eb="16">
      <t>タンカ</t>
    </rPh>
    <rPh sb="17" eb="19">
      <t>スイケイ</t>
    </rPh>
    <phoneticPr fontId="15"/>
  </si>
  <si>
    <t>（表１０）消費分野別観光消費額（推計）</t>
    <rPh sb="1" eb="2">
      <t>ヒョウ</t>
    </rPh>
    <rPh sb="5" eb="7">
      <t>ショウヒ</t>
    </rPh>
    <rPh sb="7" eb="9">
      <t>ブンヤ</t>
    </rPh>
    <rPh sb="9" eb="10">
      <t>ベツ</t>
    </rPh>
    <rPh sb="10" eb="12">
      <t>カンコウ</t>
    </rPh>
    <rPh sb="12" eb="15">
      <t>ショウヒガク</t>
    </rPh>
    <rPh sb="16" eb="18">
      <t>スイケイ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</si>
</sst>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,##0_ ;[Red]\-#,##0\ "/>
    <numFmt numFmtId="177" formatCode="0.0_ "/>
    <numFmt numFmtId="178" formatCode="#,##0_);[Red]\(#,##0\)"/>
    <numFmt numFmtId="179" formatCode="#,##0_ "/>
    <numFmt numFmtId="180" formatCode="0.0%"/>
    <numFmt numFmtId="181" formatCode="#,##0.0_ "/>
    <numFmt numFmtId="182" formatCode="#,##0.0"/>
    <numFmt numFmtId="183" formatCode=";;;"/>
    <numFmt numFmtId="184" formatCode="#,##0.0_ ;[Red]\-#,##0.0\ "/>
    <numFmt numFmtId="185" formatCode="0.0_);[Red]\(0.0\)"/>
    <numFmt numFmtId="186" formatCode="#,##0.0_);[Red]\(#,##0.0\)"/>
    <numFmt numFmtId="187" formatCode="\(0.0\)"/>
    <numFmt numFmtId="188" formatCode="\(0\)"/>
    <numFmt numFmtId="189" formatCode="\(0.0\)\ "/>
    <numFmt numFmtId="190" formatCode="#,##0.00_);[Red]\(#,##0.00\)"/>
    <numFmt numFmtId="191" formatCode="0_);[Red]\(0\)"/>
    <numFmt numFmtId="192" formatCode="\(0.0%\)"/>
  </numFmts>
  <fonts count="5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3">
    <xf numFmtId="0" fontId="0" fillId="0" borderId="0"/>
    <xf numFmtId="0" fontId="12" fillId="0" borderId="0"/>
    <xf numFmtId="38" fontId="16" fillId="0" borderId="0" applyFont="0" applyFill="0" applyBorder="0" applyAlignment="0" applyProtection="0"/>
    <xf numFmtId="0" fontId="12" fillId="0" borderId="0"/>
    <xf numFmtId="38" fontId="26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16" fillId="0" borderId="0" applyFont="0" applyFill="0" applyBorder="0" applyAlignment="0" applyProtection="0"/>
    <xf numFmtId="0" fontId="16" fillId="0" borderId="0"/>
    <xf numFmtId="0" fontId="28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6" fillId="0" borderId="0"/>
    <xf numFmtId="0" fontId="8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0" borderId="93" applyNumberFormat="0" applyAlignment="0" applyProtection="0">
      <alignment vertical="center"/>
    </xf>
    <xf numFmtId="0" fontId="42" fillId="20" borderId="93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22" borderId="94" applyNumberFormat="0" applyFont="0" applyAlignment="0" applyProtection="0">
      <alignment vertical="center"/>
    </xf>
    <xf numFmtId="0" fontId="16" fillId="22" borderId="94" applyNumberFormat="0" applyFont="0" applyAlignment="0" applyProtection="0">
      <alignment vertical="center"/>
    </xf>
    <xf numFmtId="0" fontId="44" fillId="0" borderId="95" applyNumberFormat="0" applyFill="0" applyAlignment="0" applyProtection="0">
      <alignment vertical="center"/>
    </xf>
    <xf numFmtId="0" fontId="44" fillId="0" borderId="95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8" fillId="23" borderId="96" applyNumberFormat="0" applyAlignment="0" applyProtection="0">
      <alignment vertical="center"/>
    </xf>
    <xf numFmtId="0" fontId="38" fillId="23" borderId="9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46" fillId="0" borderId="97" applyNumberFormat="0" applyFill="0" applyAlignment="0" applyProtection="0">
      <alignment vertical="center"/>
    </xf>
    <xf numFmtId="0" fontId="46" fillId="0" borderId="97" applyNumberFormat="0" applyFill="0" applyAlignment="0" applyProtection="0">
      <alignment vertical="center"/>
    </xf>
    <xf numFmtId="0" fontId="47" fillId="0" borderId="98" applyNumberFormat="0" applyFill="0" applyAlignment="0" applyProtection="0">
      <alignment vertical="center"/>
    </xf>
    <xf numFmtId="0" fontId="47" fillId="0" borderId="98" applyNumberFormat="0" applyFill="0" applyAlignment="0" applyProtection="0">
      <alignment vertical="center"/>
    </xf>
    <xf numFmtId="0" fontId="48" fillId="0" borderId="99" applyNumberFormat="0" applyFill="0" applyAlignment="0" applyProtection="0">
      <alignment vertical="center"/>
    </xf>
    <xf numFmtId="0" fontId="48" fillId="0" borderId="9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00" applyNumberFormat="0" applyFill="0" applyAlignment="0" applyProtection="0">
      <alignment vertical="center"/>
    </xf>
    <xf numFmtId="0" fontId="49" fillId="0" borderId="100" applyNumberFormat="0" applyFill="0" applyAlignment="0" applyProtection="0">
      <alignment vertical="center"/>
    </xf>
    <xf numFmtId="0" fontId="50" fillId="23" borderId="101" applyNumberFormat="0" applyAlignment="0" applyProtection="0">
      <alignment vertical="center"/>
    </xf>
    <xf numFmtId="0" fontId="50" fillId="23" borderId="10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7" borderId="96" applyNumberFormat="0" applyAlignment="0" applyProtection="0">
      <alignment vertical="center"/>
    </xf>
    <xf numFmtId="0" fontId="52" fillId="7" borderId="9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0" fontId="7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2" fillId="0" borderId="0"/>
    <xf numFmtId="9" fontId="7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/>
    <xf numFmtId="0" fontId="16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6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41">
    <xf numFmtId="0" fontId="0" fillId="0" borderId="0" xfId="0"/>
    <xf numFmtId="0" fontId="13" fillId="0" borderId="0" xfId="1" applyFont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176" fontId="13" fillId="0" borderId="17" xfId="2" applyNumberFormat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3" fillId="0" borderId="26" xfId="1" applyFont="1" applyBorder="1" applyAlignment="1">
      <alignment horizontal="right" vertical="center"/>
    </xf>
    <xf numFmtId="0" fontId="13" fillId="0" borderId="26" xfId="1" applyFont="1" applyBorder="1" applyAlignment="1">
      <alignment vertical="center"/>
    </xf>
    <xf numFmtId="179" fontId="13" fillId="0" borderId="30" xfId="1" applyNumberFormat="1" applyFont="1" applyFill="1" applyBorder="1" applyAlignment="1">
      <alignment horizontal="center" vertical="center"/>
    </xf>
    <xf numFmtId="0" fontId="19" fillId="0" borderId="26" xfId="1" applyFont="1" applyBorder="1" applyAlignment="1">
      <alignment horizontal="right" vertical="center"/>
    </xf>
    <xf numFmtId="178" fontId="17" fillId="0" borderId="0" xfId="1" applyNumberFormat="1" applyFont="1" applyAlignment="1">
      <alignment vertical="center"/>
    </xf>
    <xf numFmtId="0" fontId="17" fillId="0" borderId="0" xfId="1" applyFont="1" applyAlignment="1"/>
    <xf numFmtId="0" fontId="13" fillId="0" borderId="0" xfId="1" applyFont="1" applyAlignment="1"/>
    <xf numFmtId="0" fontId="13" fillId="0" borderId="0" xfId="1" applyFont="1" applyAlignment="1">
      <alignment vertical="top"/>
    </xf>
    <xf numFmtId="0" fontId="13" fillId="0" borderId="0" xfId="1" applyFont="1" applyAlignment="1">
      <alignment horizontal="right" vertical="top"/>
    </xf>
    <xf numFmtId="0" fontId="13" fillId="0" borderId="52" xfId="1" applyFont="1" applyBorder="1" applyAlignment="1">
      <alignment vertical="center"/>
    </xf>
    <xf numFmtId="0" fontId="13" fillId="0" borderId="53" xfId="1" applyFont="1" applyBorder="1" applyAlignment="1">
      <alignment vertical="center"/>
    </xf>
    <xf numFmtId="38" fontId="13" fillId="0" borderId="52" xfId="2" applyFont="1" applyFill="1" applyBorder="1" applyAlignment="1">
      <alignment vertical="center"/>
    </xf>
    <xf numFmtId="0" fontId="13" fillId="0" borderId="32" xfId="1" applyFont="1" applyBorder="1" applyAlignment="1">
      <alignment vertical="center"/>
    </xf>
    <xf numFmtId="0" fontId="13" fillId="0" borderId="33" xfId="1" applyFont="1" applyBorder="1" applyAlignment="1">
      <alignment vertical="center"/>
    </xf>
    <xf numFmtId="38" fontId="13" fillId="0" borderId="33" xfId="2" applyFont="1" applyFill="1" applyBorder="1" applyAlignment="1">
      <alignment vertical="center"/>
    </xf>
    <xf numFmtId="0" fontId="13" fillId="0" borderId="0" xfId="1" applyFont="1" applyAlignment="1">
      <alignment horizontal="right" vertical="center"/>
    </xf>
    <xf numFmtId="178" fontId="17" fillId="0" borderId="0" xfId="1" applyNumberFormat="1" applyFont="1" applyAlignment="1"/>
    <xf numFmtId="178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/>
    </xf>
    <xf numFmtId="38" fontId="13" fillId="0" borderId="0" xfId="2" applyFont="1" applyAlignment="1"/>
    <xf numFmtId="182" fontId="13" fillId="0" borderId="0" xfId="1" applyNumberFormat="1" applyFont="1" applyAlignment="1"/>
    <xf numFmtId="184" fontId="13" fillId="0" borderId="0" xfId="2" applyNumberFormat="1" applyFont="1" applyAlignment="1"/>
    <xf numFmtId="0" fontId="22" fillId="0" borderId="0" xfId="1" applyFont="1" applyAlignment="1"/>
    <xf numFmtId="38" fontId="13" fillId="0" borderId="0" xfId="2" applyFont="1" applyAlignment="1">
      <alignment vertical="top"/>
    </xf>
    <xf numFmtId="182" fontId="13" fillId="0" borderId="0" xfId="1" applyNumberFormat="1" applyFont="1" applyAlignment="1">
      <alignment vertical="top"/>
    </xf>
    <xf numFmtId="0" fontId="22" fillId="0" borderId="0" xfId="1" applyFont="1" applyAlignment="1">
      <alignment vertical="top"/>
    </xf>
    <xf numFmtId="0" fontId="13" fillId="0" borderId="25" xfId="1" applyFont="1" applyBorder="1" applyAlignment="1">
      <alignment vertical="center"/>
    </xf>
    <xf numFmtId="0" fontId="22" fillId="0" borderId="0" xfId="1" applyFont="1" applyAlignment="1">
      <alignment vertical="center"/>
    </xf>
    <xf numFmtId="38" fontId="13" fillId="0" borderId="64" xfId="2" applyFont="1" applyFill="1" applyBorder="1" applyAlignment="1">
      <alignment vertical="center"/>
    </xf>
    <xf numFmtId="0" fontId="13" fillId="0" borderId="64" xfId="1" applyFont="1" applyFill="1" applyBorder="1" applyAlignment="1">
      <alignment vertical="center"/>
    </xf>
    <xf numFmtId="182" fontId="13" fillId="0" borderId="64" xfId="1" applyNumberFormat="1" applyFont="1" applyFill="1" applyBorder="1" applyAlignment="1">
      <alignment vertical="center"/>
    </xf>
    <xf numFmtId="184" fontId="13" fillId="0" borderId="13" xfId="2" applyNumberFormat="1" applyFont="1" applyBorder="1" applyAlignment="1">
      <alignment vertical="center"/>
    </xf>
    <xf numFmtId="0" fontId="22" fillId="0" borderId="65" xfId="1" applyFont="1" applyBorder="1" applyAlignment="1">
      <alignment vertical="center"/>
    </xf>
    <xf numFmtId="0" fontId="13" fillId="0" borderId="59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38" fontId="13" fillId="0" borderId="47" xfId="2" applyFont="1" applyFill="1" applyBorder="1" applyAlignment="1">
      <alignment vertical="center"/>
    </xf>
    <xf numFmtId="0" fontId="13" fillId="0" borderId="47" xfId="1" applyFont="1" applyFill="1" applyBorder="1" applyAlignment="1">
      <alignment vertical="center"/>
    </xf>
    <xf numFmtId="0" fontId="13" fillId="0" borderId="60" xfId="1" applyFont="1" applyBorder="1" applyAlignment="1">
      <alignment horizontal="center" vertical="center"/>
    </xf>
    <xf numFmtId="0" fontId="13" fillId="0" borderId="57" xfId="1" applyFont="1" applyBorder="1" applyAlignment="1">
      <alignment horizontal="center" vertical="center"/>
    </xf>
    <xf numFmtId="38" fontId="13" fillId="0" borderId="38" xfId="2" applyFont="1" applyFill="1" applyBorder="1" applyAlignment="1">
      <alignment vertical="center"/>
    </xf>
    <xf numFmtId="0" fontId="13" fillId="0" borderId="42" xfId="1" applyFont="1" applyFill="1" applyBorder="1" applyAlignment="1">
      <alignment vertical="center"/>
    </xf>
    <xf numFmtId="182" fontId="13" fillId="0" borderId="42" xfId="1" applyNumberFormat="1" applyFont="1" applyFill="1" applyBorder="1" applyAlignment="1">
      <alignment vertical="center"/>
    </xf>
    <xf numFmtId="0" fontId="13" fillId="0" borderId="32" xfId="1" applyFont="1" applyBorder="1" applyAlignment="1">
      <alignment horizontal="left" vertical="center"/>
    </xf>
    <xf numFmtId="0" fontId="13" fillId="0" borderId="14" xfId="1" applyFont="1" applyBorder="1" applyAlignment="1">
      <alignment horizontal="center" vertical="center"/>
    </xf>
    <xf numFmtId="0" fontId="13" fillId="0" borderId="38" xfId="1" applyFont="1" applyFill="1" applyBorder="1" applyAlignment="1">
      <alignment vertical="center"/>
    </xf>
    <xf numFmtId="182" fontId="13" fillId="0" borderId="38" xfId="1" applyNumberFormat="1" applyFont="1" applyFill="1" applyBorder="1" applyAlignment="1">
      <alignment vertical="center"/>
    </xf>
    <xf numFmtId="0" fontId="13" fillId="0" borderId="52" xfId="1" applyFont="1" applyFill="1" applyBorder="1" applyAlignment="1">
      <alignment vertical="center"/>
    </xf>
    <xf numFmtId="182" fontId="13" fillId="0" borderId="52" xfId="1" applyNumberFormat="1" applyFont="1" applyFill="1" applyBorder="1" applyAlignment="1">
      <alignment vertical="center"/>
    </xf>
    <xf numFmtId="38" fontId="13" fillId="0" borderId="0" xfId="2" applyFont="1" applyFill="1" applyBorder="1" applyAlignment="1">
      <alignment vertical="center"/>
    </xf>
    <xf numFmtId="0" fontId="13" fillId="0" borderId="33" xfId="1" applyFont="1" applyFill="1" applyBorder="1" applyAlignment="1">
      <alignment vertical="center"/>
    </xf>
    <xf numFmtId="182" fontId="13" fillId="0" borderId="33" xfId="1" applyNumberFormat="1" applyFont="1" applyFill="1" applyBorder="1" applyAlignment="1">
      <alignment vertical="center"/>
    </xf>
    <xf numFmtId="38" fontId="13" fillId="0" borderId="0" xfId="2" applyFont="1" applyAlignment="1">
      <alignment vertical="center"/>
    </xf>
    <xf numFmtId="182" fontId="13" fillId="0" borderId="0" xfId="1" applyNumberFormat="1" applyFont="1" applyAlignment="1">
      <alignment vertical="center"/>
    </xf>
    <xf numFmtId="179" fontId="13" fillId="0" borderId="23" xfId="1" applyNumberFormat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178" fontId="13" fillId="0" borderId="0" xfId="1" applyNumberFormat="1" applyFont="1" applyAlignment="1">
      <alignment vertical="center"/>
    </xf>
    <xf numFmtId="184" fontId="13" fillId="0" borderId="0" xfId="2" applyNumberFormat="1" applyFont="1" applyAlignment="1">
      <alignment vertical="center"/>
    </xf>
    <xf numFmtId="38" fontId="13" fillId="0" borderId="5" xfId="2" applyFont="1" applyBorder="1" applyAlignment="1">
      <alignment vertical="center"/>
    </xf>
    <xf numFmtId="182" fontId="13" fillId="0" borderId="52" xfId="1" applyNumberFormat="1" applyFont="1" applyBorder="1" applyAlignment="1">
      <alignment vertical="center"/>
    </xf>
    <xf numFmtId="38" fontId="13" fillId="0" borderId="5" xfId="2" applyNumberFormat="1" applyFont="1" applyBorder="1" applyAlignment="1">
      <alignment vertical="center"/>
    </xf>
    <xf numFmtId="38" fontId="13" fillId="0" borderId="44" xfId="2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82" fontId="13" fillId="0" borderId="0" xfId="1" applyNumberFormat="1" applyFont="1" applyBorder="1" applyAlignment="1">
      <alignment vertical="center"/>
    </xf>
    <xf numFmtId="38" fontId="13" fillId="0" borderId="44" xfId="2" applyNumberFormat="1" applyFont="1" applyBorder="1" applyAlignment="1">
      <alignment vertical="center"/>
    </xf>
    <xf numFmtId="0" fontId="13" fillId="0" borderId="30" xfId="1" applyFont="1" applyBorder="1" applyAlignment="1">
      <alignment vertical="center"/>
    </xf>
    <xf numFmtId="38" fontId="13" fillId="0" borderId="9" xfId="2" applyFont="1" applyBorder="1" applyAlignment="1">
      <alignment vertical="center"/>
    </xf>
    <xf numFmtId="0" fontId="13" fillId="0" borderId="42" xfId="1" applyFont="1" applyBorder="1" applyAlignment="1">
      <alignment vertical="center"/>
    </xf>
    <xf numFmtId="182" fontId="13" fillId="0" borderId="42" xfId="1" applyNumberFormat="1" applyFont="1" applyBorder="1" applyAlignment="1">
      <alignment vertical="center"/>
    </xf>
    <xf numFmtId="38" fontId="13" fillId="0" borderId="9" xfId="2" applyNumberFormat="1" applyFont="1" applyBorder="1" applyAlignment="1">
      <alignment vertical="center"/>
    </xf>
    <xf numFmtId="0" fontId="13" fillId="0" borderId="45" xfId="1" applyFont="1" applyBorder="1" applyAlignment="1">
      <alignment vertical="center"/>
    </xf>
    <xf numFmtId="182" fontId="13" fillId="0" borderId="38" xfId="1" applyNumberFormat="1" applyFont="1" applyBorder="1" applyAlignment="1">
      <alignment vertical="center"/>
    </xf>
    <xf numFmtId="0" fontId="13" fillId="0" borderId="41" xfId="1" applyFont="1" applyBorder="1" applyAlignment="1">
      <alignment vertical="center"/>
    </xf>
    <xf numFmtId="185" fontId="13" fillId="0" borderId="42" xfId="1" applyNumberFormat="1" applyFont="1" applyBorder="1" applyAlignment="1">
      <alignment vertical="center"/>
    </xf>
    <xf numFmtId="186" fontId="13" fillId="0" borderId="9" xfId="1" applyNumberFormat="1" applyFont="1" applyBorder="1" applyAlignment="1">
      <alignment horizontal="right" vertical="center"/>
    </xf>
    <xf numFmtId="186" fontId="13" fillId="0" borderId="42" xfId="1" applyNumberFormat="1" applyFont="1" applyBorder="1" applyAlignment="1">
      <alignment vertical="center"/>
    </xf>
    <xf numFmtId="186" fontId="13" fillId="0" borderId="10" xfId="1" applyNumberFormat="1" applyFont="1" applyBorder="1" applyAlignment="1">
      <alignment vertical="center"/>
    </xf>
    <xf numFmtId="186" fontId="13" fillId="0" borderId="9" xfId="1" applyNumberFormat="1" applyFont="1" applyFill="1" applyBorder="1" applyAlignment="1">
      <alignment horizontal="right" vertical="center"/>
    </xf>
    <xf numFmtId="186" fontId="13" fillId="0" borderId="42" xfId="1" applyNumberFormat="1" applyFont="1" applyFill="1" applyBorder="1" applyAlignment="1">
      <alignment vertical="center"/>
    </xf>
    <xf numFmtId="185" fontId="13" fillId="0" borderId="42" xfId="1" applyNumberFormat="1" applyFont="1" applyFill="1" applyBorder="1" applyAlignment="1">
      <alignment vertical="center"/>
    </xf>
    <xf numFmtId="185" fontId="13" fillId="0" borderId="10" xfId="1" applyNumberFormat="1" applyFont="1" applyFill="1" applyBorder="1" applyAlignment="1">
      <alignment vertical="center"/>
    </xf>
    <xf numFmtId="0" fontId="13" fillId="0" borderId="0" xfId="1" applyFont="1" applyBorder="1" applyAlignment="1">
      <alignment horizontal="left"/>
    </xf>
    <xf numFmtId="0" fontId="24" fillId="0" borderId="0" xfId="3" applyFont="1"/>
    <xf numFmtId="0" fontId="24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9" fillId="0" borderId="0" xfId="3" applyFont="1"/>
    <xf numFmtId="0" fontId="19" fillId="0" borderId="0" xfId="3" applyFont="1" applyAlignment="1">
      <alignment horizontal="right"/>
    </xf>
    <xf numFmtId="0" fontId="13" fillId="0" borderId="0" xfId="1" applyFont="1"/>
    <xf numFmtId="0" fontId="13" fillId="0" borderId="0" xfId="1" applyFont="1" applyFill="1" applyBorder="1" applyAlignment="1">
      <alignment vertical="center"/>
    </xf>
    <xf numFmtId="0" fontId="13" fillId="0" borderId="43" xfId="1" applyFont="1" applyFill="1" applyBorder="1" applyAlignment="1">
      <alignment vertical="center"/>
    </xf>
    <xf numFmtId="0" fontId="13" fillId="0" borderId="36" xfId="1" applyFont="1" applyFill="1" applyBorder="1" applyAlignment="1">
      <alignment vertical="center"/>
    </xf>
    <xf numFmtId="180" fontId="13" fillId="0" borderId="0" xfId="1" applyNumberFormat="1" applyFont="1" applyAlignment="1">
      <alignment vertical="center"/>
    </xf>
    <xf numFmtId="179" fontId="13" fillId="0" borderId="78" xfId="1" applyNumberFormat="1" applyFont="1" applyFill="1" applyBorder="1" applyAlignment="1">
      <alignment horizontal="center" wrapText="1"/>
    </xf>
    <xf numFmtId="180" fontId="13" fillId="0" borderId="78" xfId="1" applyNumberFormat="1" applyFont="1" applyFill="1" applyBorder="1" applyAlignment="1">
      <alignment horizontal="center"/>
    </xf>
    <xf numFmtId="179" fontId="13" fillId="0" borderId="29" xfId="1" applyNumberFormat="1" applyFont="1" applyFill="1" applyBorder="1" applyAlignment="1">
      <alignment horizontal="center"/>
    </xf>
    <xf numFmtId="179" fontId="13" fillId="0" borderId="80" xfId="1" applyNumberFormat="1" applyFont="1" applyFill="1" applyBorder="1" applyAlignment="1">
      <alignment horizontal="center" vertical="center" wrapText="1"/>
    </xf>
    <xf numFmtId="180" fontId="13" fillId="0" borderId="80" xfId="1" applyNumberFormat="1" applyFont="1" applyFill="1" applyBorder="1" applyAlignment="1">
      <alignment horizontal="center" vertical="center"/>
    </xf>
    <xf numFmtId="179" fontId="13" fillId="0" borderId="21" xfId="1" applyNumberFormat="1" applyFont="1" applyFill="1" applyBorder="1" applyAlignment="1">
      <alignment horizontal="center" vertical="center"/>
    </xf>
    <xf numFmtId="179" fontId="13" fillId="0" borderId="21" xfId="1" applyNumberFormat="1" applyFont="1" applyFill="1" applyBorder="1" applyAlignment="1">
      <alignment vertical="center"/>
    </xf>
    <xf numFmtId="180" fontId="13" fillId="0" borderId="9" xfId="1" applyNumberFormat="1" applyFont="1" applyFill="1" applyBorder="1" applyAlignment="1">
      <alignment horizontal="center" vertical="center"/>
    </xf>
    <xf numFmtId="180" fontId="13" fillId="0" borderId="80" xfId="1" applyNumberFormat="1" applyFont="1" applyFill="1" applyBorder="1" applyAlignment="1">
      <alignment vertical="center"/>
    </xf>
    <xf numFmtId="179" fontId="13" fillId="0" borderId="23" xfId="1" applyNumberFormat="1" applyFont="1" applyFill="1" applyBorder="1" applyAlignment="1">
      <alignment horizontal="center" vertical="center"/>
    </xf>
    <xf numFmtId="180" fontId="13" fillId="0" borderId="44" xfId="1" applyNumberFormat="1" applyFont="1" applyFill="1" applyBorder="1" applyAlignment="1">
      <alignment horizontal="center" vertical="center"/>
    </xf>
    <xf numFmtId="179" fontId="13" fillId="0" borderId="24" xfId="1" applyNumberFormat="1" applyFont="1" applyFill="1" applyBorder="1" applyAlignment="1">
      <alignment horizontal="center" vertical="top"/>
    </xf>
    <xf numFmtId="179" fontId="13" fillId="0" borderId="24" xfId="1" applyNumberFormat="1" applyFont="1" applyFill="1" applyBorder="1" applyAlignment="1">
      <alignment vertical="top"/>
    </xf>
    <xf numFmtId="180" fontId="13" fillId="0" borderId="37" xfId="1" applyNumberFormat="1" applyFont="1" applyFill="1" applyBorder="1" applyAlignment="1">
      <alignment horizontal="center" vertical="top"/>
    </xf>
    <xf numFmtId="179" fontId="13" fillId="0" borderId="81" xfId="1" applyNumberFormat="1" applyFont="1" applyFill="1" applyBorder="1" applyAlignment="1">
      <alignment horizontal="center" vertical="top"/>
    </xf>
    <xf numFmtId="180" fontId="13" fillId="0" borderId="81" xfId="1" applyNumberFormat="1" applyFont="1" applyFill="1" applyBorder="1" applyAlignment="1">
      <alignment vertical="top"/>
    </xf>
    <xf numFmtId="179" fontId="13" fillId="0" borderId="40" xfId="1" applyNumberFormat="1" applyFont="1" applyFill="1" applyBorder="1" applyAlignment="1">
      <alignment horizontal="center" vertical="top"/>
    </xf>
    <xf numFmtId="179" fontId="13" fillId="0" borderId="0" xfId="1" applyNumberFormat="1" applyFont="1" applyAlignment="1">
      <alignment vertical="top"/>
    </xf>
    <xf numFmtId="179" fontId="13" fillId="0" borderId="8" xfId="1" applyNumberFormat="1" applyFont="1" applyFill="1" applyBorder="1" applyAlignment="1">
      <alignment horizontal="center"/>
    </xf>
    <xf numFmtId="179" fontId="13" fillId="0" borderId="21" xfId="1" applyNumberFormat="1" applyFont="1" applyFill="1" applyBorder="1" applyAlignment="1">
      <alignment horizontal="right"/>
    </xf>
    <xf numFmtId="180" fontId="13" fillId="0" borderId="9" xfId="1" applyNumberFormat="1" applyFont="1" applyFill="1" applyBorder="1" applyAlignment="1">
      <alignment horizontal="right"/>
    </xf>
    <xf numFmtId="179" fontId="13" fillId="0" borderId="82" xfId="1" applyNumberFormat="1" applyFont="1" applyFill="1" applyBorder="1" applyAlignment="1">
      <alignment horizontal="right"/>
    </xf>
    <xf numFmtId="180" fontId="13" fillId="0" borderId="82" xfId="1" applyNumberFormat="1" applyFont="1" applyFill="1" applyBorder="1" applyAlignment="1">
      <alignment horizontal="right"/>
    </xf>
    <xf numFmtId="179" fontId="13" fillId="0" borderId="45" xfId="1" applyNumberFormat="1" applyFont="1" applyFill="1" applyBorder="1" applyAlignment="1">
      <alignment horizontal="right"/>
    </xf>
    <xf numFmtId="179" fontId="13" fillId="0" borderId="0" xfId="1" applyNumberFormat="1" applyFont="1" applyAlignment="1"/>
    <xf numFmtId="177" fontId="13" fillId="0" borderId="44" xfId="1" applyNumberFormat="1" applyFont="1" applyFill="1" applyBorder="1" applyAlignment="1">
      <alignment vertical="center"/>
    </xf>
    <xf numFmtId="188" fontId="13" fillId="0" borderId="24" xfId="1" applyNumberFormat="1" applyFont="1" applyFill="1" applyBorder="1" applyAlignment="1">
      <alignment vertical="center"/>
    </xf>
    <xf numFmtId="189" fontId="13" fillId="0" borderId="37" xfId="1" applyNumberFormat="1" applyFont="1" applyFill="1" applyBorder="1" applyAlignment="1">
      <alignment vertical="center"/>
    </xf>
    <xf numFmtId="177" fontId="13" fillId="0" borderId="9" xfId="1" applyNumberFormat="1" applyFont="1" applyFill="1" applyBorder="1" applyAlignment="1">
      <alignment vertical="center"/>
    </xf>
    <xf numFmtId="188" fontId="13" fillId="0" borderId="34" xfId="1" applyNumberFormat="1" applyFont="1" applyFill="1" applyBorder="1" applyAlignment="1">
      <alignment vertical="center"/>
    </xf>
    <xf numFmtId="189" fontId="13" fillId="0" borderId="17" xfId="1" applyNumberFormat="1" applyFont="1" applyFill="1" applyBorder="1" applyAlignment="1">
      <alignment vertical="center"/>
    </xf>
    <xf numFmtId="179" fontId="19" fillId="0" borderId="0" xfId="1" applyNumberFormat="1" applyFont="1" applyAlignment="1">
      <alignment vertical="center"/>
    </xf>
    <xf numFmtId="179" fontId="23" fillId="0" borderId="0" xfId="1" applyNumberFormat="1" applyFont="1" applyAlignment="1">
      <alignment horizontal="right" vertical="center"/>
    </xf>
    <xf numFmtId="179" fontId="23" fillId="0" borderId="0" xfId="1" applyNumberFormat="1" applyFont="1" applyAlignment="1">
      <alignment vertical="center"/>
    </xf>
    <xf numFmtId="0" fontId="23" fillId="0" borderId="0" xfId="1" applyFont="1" applyAlignment="1">
      <alignment horizontal="right" vertical="center"/>
    </xf>
    <xf numFmtId="180" fontId="23" fillId="0" borderId="0" xfId="1" applyNumberFormat="1" applyFont="1" applyAlignment="1">
      <alignment vertical="center"/>
    </xf>
    <xf numFmtId="179" fontId="23" fillId="0" borderId="2" xfId="1" applyNumberFormat="1" applyFont="1" applyFill="1" applyBorder="1" applyAlignment="1">
      <alignment horizontal="center" vertical="center"/>
    </xf>
    <xf numFmtId="179" fontId="23" fillId="0" borderId="3" xfId="1" applyNumberFormat="1" applyFont="1" applyFill="1" applyBorder="1" applyAlignment="1">
      <alignment horizontal="center" vertical="center"/>
    </xf>
    <xf numFmtId="179" fontId="21" fillId="0" borderId="20" xfId="1" applyNumberFormat="1" applyFont="1" applyFill="1" applyBorder="1" applyAlignment="1">
      <alignment horizontal="center" vertical="center"/>
    </xf>
    <xf numFmtId="3" fontId="21" fillId="0" borderId="20" xfId="1" applyNumberFormat="1" applyFont="1" applyFill="1" applyBorder="1" applyAlignment="1">
      <alignment horizontal="right" vertical="center"/>
    </xf>
    <xf numFmtId="179" fontId="21" fillId="0" borderId="75" xfId="1" applyNumberFormat="1" applyFont="1" applyFill="1" applyBorder="1" applyAlignment="1">
      <alignment horizontal="center" vertical="center"/>
    </xf>
    <xf numFmtId="181" fontId="21" fillId="0" borderId="75" xfId="1" applyNumberFormat="1" applyFont="1" applyFill="1" applyBorder="1" applyAlignment="1">
      <alignment horizontal="right" vertical="center"/>
    </xf>
    <xf numFmtId="179" fontId="25" fillId="0" borderId="0" xfId="1" applyNumberFormat="1" applyFont="1" applyAlignment="1">
      <alignment vertical="center"/>
    </xf>
    <xf numFmtId="180" fontId="19" fillId="0" borderId="0" xfId="1" applyNumberFormat="1" applyFont="1" applyAlignment="1">
      <alignment vertical="center"/>
    </xf>
    <xf numFmtId="185" fontId="13" fillId="0" borderId="42" xfId="1" applyNumberFormat="1" applyFont="1" applyBorder="1" applyAlignment="1">
      <alignment horizontal="right" vertical="center"/>
    </xf>
    <xf numFmtId="38" fontId="13" fillId="0" borderId="37" xfId="2" applyNumberFormat="1" applyFont="1" applyBorder="1" applyAlignment="1">
      <alignment vertical="center"/>
    </xf>
    <xf numFmtId="187" fontId="19" fillId="0" borderId="21" xfId="3" applyNumberFormat="1" applyFont="1" applyFill="1" applyBorder="1" applyAlignment="1">
      <alignment vertical="center"/>
    </xf>
    <xf numFmtId="187" fontId="19" fillId="0" borderId="23" xfId="3" applyNumberFormat="1" applyFont="1" applyFill="1" applyBorder="1" applyAlignment="1">
      <alignment vertical="center"/>
    </xf>
    <xf numFmtId="187" fontId="19" fillId="0" borderId="23" xfId="3" applyNumberFormat="1" applyFont="1" applyBorder="1" applyAlignment="1">
      <alignment vertical="center"/>
    </xf>
    <xf numFmtId="38" fontId="19" fillId="0" borderId="23" xfId="4" applyFont="1" applyBorder="1" applyAlignment="1">
      <alignment vertical="center"/>
    </xf>
    <xf numFmtId="187" fontId="19" fillId="0" borderId="21" xfId="3" applyNumberFormat="1" applyFont="1" applyBorder="1" applyAlignment="1">
      <alignment vertical="center"/>
    </xf>
    <xf numFmtId="38" fontId="19" fillId="0" borderId="24" xfId="4" applyFont="1" applyBorder="1" applyAlignment="1">
      <alignment vertical="center"/>
    </xf>
    <xf numFmtId="0" fontId="13" fillId="0" borderId="40" xfId="1" applyFont="1" applyBorder="1" applyAlignment="1">
      <alignment vertical="center"/>
    </xf>
    <xf numFmtId="3" fontId="21" fillId="0" borderId="7" xfId="1" applyNumberFormat="1" applyFont="1" applyFill="1" applyBorder="1" applyAlignment="1">
      <alignment horizontal="right" vertical="center"/>
    </xf>
    <xf numFmtId="181" fontId="21" fillId="0" borderId="70" xfId="1" applyNumberFormat="1" applyFont="1" applyFill="1" applyBorder="1" applyAlignment="1">
      <alignment horizontal="right" vertical="center"/>
    </xf>
    <xf numFmtId="38" fontId="13" fillId="0" borderId="37" xfId="2" applyFont="1" applyBorder="1" applyAlignment="1">
      <alignment vertical="center"/>
    </xf>
    <xf numFmtId="179" fontId="13" fillId="0" borderId="0" xfId="1" applyNumberFormat="1" applyFont="1" applyAlignment="1">
      <alignment vertical="center"/>
    </xf>
    <xf numFmtId="0" fontId="13" fillId="0" borderId="38" xfId="1" applyFont="1" applyBorder="1" applyAlignment="1">
      <alignment vertical="center"/>
    </xf>
    <xf numFmtId="186" fontId="13" fillId="0" borderId="9" xfId="1" applyNumberFormat="1" applyFont="1" applyFill="1" applyBorder="1" applyAlignment="1">
      <alignment vertical="center"/>
    </xf>
    <xf numFmtId="0" fontId="18" fillId="0" borderId="0" xfId="1" applyFont="1" applyAlignment="1"/>
    <xf numFmtId="0" fontId="19" fillId="0" borderId="0" xfId="1" applyFont="1" applyAlignment="1"/>
    <xf numFmtId="186" fontId="13" fillId="0" borderId="0" xfId="1" applyNumberFormat="1" applyFont="1" applyAlignment="1">
      <alignment vertical="center"/>
    </xf>
    <xf numFmtId="182" fontId="13" fillId="0" borderId="0" xfId="1" applyNumberFormat="1" applyFont="1" applyFill="1" applyBorder="1" applyAlignment="1">
      <alignment vertical="center"/>
    </xf>
    <xf numFmtId="38" fontId="13" fillId="0" borderId="5" xfId="2" applyFont="1" applyFill="1" applyBorder="1" applyAlignment="1">
      <alignment vertical="center"/>
    </xf>
    <xf numFmtId="38" fontId="13" fillId="0" borderId="56" xfId="2" applyFont="1" applyFill="1" applyBorder="1" applyAlignment="1">
      <alignment vertical="center"/>
    </xf>
    <xf numFmtId="0" fontId="13" fillId="0" borderId="55" xfId="1" applyFont="1" applyFill="1" applyBorder="1" applyAlignment="1">
      <alignment vertical="center"/>
    </xf>
    <xf numFmtId="182" fontId="13" fillId="0" borderId="55" xfId="1" applyNumberFormat="1" applyFont="1" applyFill="1" applyBorder="1" applyAlignment="1">
      <alignment vertical="center"/>
    </xf>
    <xf numFmtId="38" fontId="13" fillId="0" borderId="55" xfId="2" applyFont="1" applyFill="1" applyBorder="1" applyAlignment="1">
      <alignment vertical="center"/>
    </xf>
    <xf numFmtId="0" fontId="13" fillId="0" borderId="25" xfId="1" applyFont="1" applyBorder="1" applyAlignment="1">
      <alignment vertical="center"/>
    </xf>
    <xf numFmtId="0" fontId="13" fillId="0" borderId="39" xfId="1" applyFont="1" applyBorder="1" applyAlignment="1">
      <alignment vertical="center"/>
    </xf>
    <xf numFmtId="0" fontId="12" fillId="0" borderId="0" xfId="1" applyAlignment="1"/>
    <xf numFmtId="184" fontId="19" fillId="0" borderId="0" xfId="2" applyNumberFormat="1" applyFont="1" applyAlignment="1">
      <alignment horizontal="right" vertical="top"/>
    </xf>
    <xf numFmtId="0" fontId="19" fillId="0" borderId="26" xfId="1" applyFont="1" applyBorder="1" applyAlignment="1">
      <alignment vertical="center"/>
    </xf>
    <xf numFmtId="178" fontId="13" fillId="0" borderId="44" xfId="1" applyNumberFormat="1" applyFont="1" applyBorder="1" applyAlignment="1">
      <alignment horizontal="right" vertical="center"/>
    </xf>
    <xf numFmtId="178" fontId="13" fillId="0" borderId="0" xfId="1" applyNumberFormat="1" applyFont="1" applyBorder="1" applyAlignment="1">
      <alignment horizontal="right" vertical="center"/>
    </xf>
    <xf numFmtId="178" fontId="13" fillId="0" borderId="43" xfId="1" applyNumberFormat="1" applyFont="1" applyBorder="1" applyAlignment="1">
      <alignment horizontal="right" vertical="center"/>
    </xf>
    <xf numFmtId="178" fontId="13" fillId="0" borderId="44" xfId="1" applyNumberFormat="1" applyFont="1" applyFill="1" applyBorder="1" applyAlignment="1">
      <alignment horizontal="right" vertical="center"/>
    </xf>
    <xf numFmtId="178" fontId="13" fillId="0" borderId="0" xfId="1" applyNumberFormat="1" applyFont="1" applyFill="1" applyBorder="1" applyAlignment="1">
      <alignment horizontal="right" vertical="center"/>
    </xf>
    <xf numFmtId="190" fontId="17" fillId="0" borderId="0" xfId="1" applyNumberFormat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24" fillId="0" borderId="0" xfId="1" applyFont="1" applyAlignment="1"/>
    <xf numFmtId="38" fontId="31" fillId="0" borderId="21" xfId="0" applyNumberFormat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 wrapText="1"/>
    </xf>
    <xf numFmtId="3" fontId="19" fillId="0" borderId="20" xfId="1" applyNumberFormat="1" applyFont="1" applyBorder="1" applyAlignment="1">
      <alignment horizontal="right" vertical="center" wrapText="1"/>
    </xf>
    <xf numFmtId="178" fontId="19" fillId="0" borderId="20" xfId="1" applyNumberFormat="1" applyFont="1" applyBorder="1" applyAlignment="1">
      <alignment horizontal="right" vertical="center" wrapText="1"/>
    </xf>
    <xf numFmtId="0" fontId="19" fillId="0" borderId="9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20" xfId="0" applyFont="1" applyBorder="1" applyAlignment="1">
      <alignment horizontal="center" vertical="center"/>
    </xf>
    <xf numFmtId="38" fontId="31" fillId="0" borderId="20" xfId="4" applyFont="1" applyBorder="1" applyAlignment="1">
      <alignment horizontal="right" vertical="center"/>
    </xf>
    <xf numFmtId="180" fontId="31" fillId="0" borderId="20" xfId="22" applyNumberFormat="1" applyFont="1" applyBorder="1" applyAlignment="1">
      <alignment horizontal="right" vertical="center"/>
    </xf>
    <xf numFmtId="0" fontId="32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distributed" vertical="center"/>
    </xf>
    <xf numFmtId="0" fontId="34" fillId="0" borderId="0" xfId="0" applyFont="1" applyAlignment="1">
      <alignment horizontal="center" vertical="center"/>
    </xf>
    <xf numFmtId="0" fontId="19" fillId="0" borderId="0" xfId="1" applyFont="1" applyAlignment="1">
      <alignment horizontal="right" vertical="top"/>
    </xf>
    <xf numFmtId="184" fontId="19" fillId="0" borderId="0" xfId="2" applyNumberFormat="1" applyFont="1" applyAlignment="1">
      <alignment horizontal="right" vertical="center"/>
    </xf>
    <xf numFmtId="0" fontId="19" fillId="0" borderId="0" xfId="1" applyFont="1" applyFill="1" applyBorder="1" applyAlignment="1">
      <alignment horizontal="right" vertical="center"/>
    </xf>
    <xf numFmtId="0" fontId="19" fillId="0" borderId="25" xfId="1" applyFont="1" applyBorder="1" applyAlignment="1"/>
    <xf numFmtId="0" fontId="19" fillId="0" borderId="31" xfId="1" applyFont="1" applyBorder="1" applyAlignment="1"/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horizontal="right" vertical="center"/>
    </xf>
    <xf numFmtId="0" fontId="19" fillId="0" borderId="31" xfId="1" applyFont="1" applyBorder="1" applyAlignment="1">
      <alignment vertical="center"/>
    </xf>
    <xf numFmtId="0" fontId="19" fillId="0" borderId="0" xfId="1" applyFont="1" applyBorder="1" applyAlignment="1"/>
    <xf numFmtId="182" fontId="25" fillId="0" borderId="0" xfId="1" applyNumberFormat="1" applyFont="1" applyFill="1" applyBorder="1" applyAlignment="1">
      <alignment vertical="center"/>
    </xf>
    <xf numFmtId="186" fontId="13" fillId="0" borderId="42" xfId="1" applyNumberFormat="1" applyFont="1" applyFill="1" applyBorder="1" applyAlignment="1">
      <alignment horizontal="right" vertical="center"/>
    </xf>
    <xf numFmtId="0" fontId="13" fillId="0" borderId="41" xfId="1" applyFont="1" applyBorder="1" applyAlignment="1">
      <alignment horizontal="right" vertical="center"/>
    </xf>
    <xf numFmtId="186" fontId="13" fillId="0" borderId="42" xfId="1" applyNumberFormat="1" applyFont="1" applyBorder="1" applyAlignment="1">
      <alignment horizontal="right" vertical="center"/>
    </xf>
    <xf numFmtId="186" fontId="13" fillId="0" borderId="10" xfId="1" applyNumberFormat="1" applyFont="1" applyBorder="1" applyAlignment="1">
      <alignment horizontal="right" vertical="center"/>
    </xf>
    <xf numFmtId="185" fontId="13" fillId="0" borderId="42" xfId="1" applyNumberFormat="1" applyFont="1" applyFill="1" applyBorder="1" applyAlignment="1">
      <alignment horizontal="right" vertical="center"/>
    </xf>
    <xf numFmtId="185" fontId="13" fillId="0" borderId="10" xfId="1" applyNumberFormat="1" applyFont="1" applyFill="1" applyBorder="1" applyAlignment="1">
      <alignment horizontal="right" vertical="center"/>
    </xf>
    <xf numFmtId="38" fontId="13" fillId="0" borderId="0" xfId="2" applyFont="1" applyAlignment="1">
      <alignment horizontal="right" vertical="center"/>
    </xf>
    <xf numFmtId="0" fontId="19" fillId="0" borderId="0" xfId="3" applyFont="1" applyAlignment="1">
      <alignment horizontal="right" vertical="center"/>
    </xf>
    <xf numFmtId="0" fontId="23" fillId="0" borderId="0" xfId="1" applyFont="1" applyAlignment="1"/>
    <xf numFmtId="0" fontId="23" fillId="0" borderId="0" xfId="1" applyFont="1" applyAlignment="1">
      <alignment horizontal="center"/>
    </xf>
    <xf numFmtId="0" fontId="13" fillId="0" borderId="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8" fontId="13" fillId="0" borderId="33" xfId="1" applyNumberFormat="1" applyFont="1" applyBorder="1" applyAlignment="1">
      <alignment vertical="center"/>
    </xf>
    <xf numFmtId="0" fontId="13" fillId="0" borderId="26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38" xfId="1" applyFont="1" applyBorder="1" applyAlignment="1">
      <alignment vertical="center"/>
    </xf>
    <xf numFmtId="178" fontId="13" fillId="0" borderId="0" xfId="1" applyNumberFormat="1" applyFont="1" applyBorder="1" applyAlignment="1">
      <alignment vertical="center"/>
    </xf>
    <xf numFmtId="178" fontId="13" fillId="0" borderId="38" xfId="1" applyNumberFormat="1" applyFont="1" applyBorder="1" applyAlignment="1">
      <alignment vertical="center"/>
    </xf>
    <xf numFmtId="0" fontId="13" fillId="0" borderId="31" xfId="1" applyFont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38" fontId="19" fillId="0" borderId="0" xfId="2" applyFont="1" applyFill="1" applyBorder="1" applyAlignment="1">
      <alignment vertical="center"/>
    </xf>
    <xf numFmtId="38" fontId="25" fillId="0" borderId="0" xfId="2" applyFont="1" applyFill="1" applyBorder="1" applyAlignment="1">
      <alignment vertical="center"/>
    </xf>
    <xf numFmtId="38" fontId="13" fillId="0" borderId="0" xfId="2" applyFont="1" applyBorder="1" applyAlignment="1">
      <alignment vertical="center"/>
    </xf>
    <xf numFmtId="38" fontId="13" fillId="0" borderId="0" xfId="2" applyNumberFormat="1" applyFont="1" applyBorder="1" applyAlignment="1">
      <alignment vertical="center"/>
    </xf>
    <xf numFmtId="0" fontId="19" fillId="0" borderId="0" xfId="1" applyFont="1" applyAlignment="1">
      <alignment horizontal="right"/>
    </xf>
    <xf numFmtId="38" fontId="31" fillId="0" borderId="42" xfId="4" applyFont="1" applyBorder="1" applyAlignment="1">
      <alignment horizontal="right" vertical="center"/>
    </xf>
    <xf numFmtId="187" fontId="19" fillId="0" borderId="88" xfId="3" applyNumberFormat="1" applyFont="1" applyBorder="1" applyAlignment="1">
      <alignment vertical="center"/>
    </xf>
    <xf numFmtId="38" fontId="19" fillId="0" borderId="90" xfId="4" applyFont="1" applyBorder="1" applyAlignment="1">
      <alignment vertical="center"/>
    </xf>
    <xf numFmtId="187" fontId="19" fillId="0" borderId="88" xfId="3" applyNumberFormat="1" applyFont="1" applyFill="1" applyBorder="1" applyAlignment="1">
      <alignment vertical="center"/>
    </xf>
    <xf numFmtId="182" fontId="25" fillId="0" borderId="26" xfId="1" applyNumberFormat="1" applyFont="1" applyFill="1" applyBorder="1" applyAlignment="1">
      <alignment vertical="center" shrinkToFit="1"/>
    </xf>
    <xf numFmtId="0" fontId="19" fillId="0" borderId="28" xfId="1" applyFont="1" applyFill="1" applyBorder="1" applyAlignment="1">
      <alignment horizontal="left" vertical="center" shrinkToFit="1"/>
    </xf>
    <xf numFmtId="0" fontId="19" fillId="0" borderId="26" xfId="1" applyFont="1" applyFill="1" applyBorder="1" applyAlignment="1">
      <alignment horizontal="right" vertical="center" shrinkToFit="1"/>
    </xf>
    <xf numFmtId="0" fontId="19" fillId="0" borderId="27" xfId="1" applyFont="1" applyFill="1" applyBorder="1" applyAlignment="1">
      <alignment horizontal="right" vertical="center" shrinkToFit="1"/>
    </xf>
    <xf numFmtId="38" fontId="19" fillId="0" borderId="39" xfId="2" applyFont="1" applyFill="1" applyBorder="1" applyAlignment="1">
      <alignment vertical="center" shrinkToFit="1"/>
    </xf>
    <xf numFmtId="38" fontId="25" fillId="0" borderId="38" xfId="2" applyFont="1" applyFill="1" applyBorder="1" applyAlignment="1">
      <alignment vertical="center" shrinkToFit="1"/>
    </xf>
    <xf numFmtId="0" fontId="19" fillId="0" borderId="36" xfId="1" applyFont="1" applyFill="1" applyBorder="1" applyAlignment="1">
      <alignment horizontal="left" vertical="center" shrinkToFit="1"/>
    </xf>
    <xf numFmtId="38" fontId="19" fillId="0" borderId="38" xfId="2" applyFont="1" applyFill="1" applyBorder="1" applyAlignment="1">
      <alignment vertical="center" shrinkToFit="1"/>
    </xf>
    <xf numFmtId="38" fontId="19" fillId="0" borderId="37" xfId="2" applyFont="1" applyFill="1" applyBorder="1" applyAlignment="1">
      <alignment vertical="center" shrinkToFit="1"/>
    </xf>
    <xf numFmtId="0" fontId="19" fillId="0" borderId="37" xfId="1" applyFont="1" applyFill="1" applyBorder="1" applyAlignment="1">
      <alignment horizontal="right" vertical="center" shrinkToFit="1"/>
    </xf>
    <xf numFmtId="0" fontId="19" fillId="0" borderId="38" xfId="1" applyFont="1" applyFill="1" applyBorder="1" applyAlignment="1">
      <alignment horizontal="right" vertical="center" shrinkToFit="1"/>
    </xf>
    <xf numFmtId="182" fontId="25" fillId="0" borderId="0" xfId="1" applyNumberFormat="1" applyFont="1" applyFill="1" applyBorder="1" applyAlignment="1">
      <alignment vertical="center" shrinkToFit="1"/>
    </xf>
    <xf numFmtId="0" fontId="19" fillId="0" borderId="43" xfId="1" applyFont="1" applyFill="1" applyBorder="1" applyAlignment="1">
      <alignment horizontal="left" vertical="center" shrinkToFit="1"/>
    </xf>
    <xf numFmtId="0" fontId="19" fillId="0" borderId="0" xfId="1" applyFont="1" applyFill="1" applyBorder="1" applyAlignment="1">
      <alignment horizontal="right" vertical="center" shrinkToFit="1"/>
    </xf>
    <xf numFmtId="0" fontId="19" fillId="0" borderId="44" xfId="1" applyFont="1" applyFill="1" applyBorder="1" applyAlignment="1">
      <alignment horizontal="right" vertical="center" shrinkToFit="1"/>
    </xf>
    <xf numFmtId="38" fontId="19" fillId="0" borderId="33" xfId="2" applyFont="1" applyFill="1" applyBorder="1" applyAlignment="1">
      <alignment vertical="center" shrinkToFit="1"/>
    </xf>
    <xf numFmtId="38" fontId="25" fillId="0" borderId="33" xfId="2" applyFont="1" applyFill="1" applyBorder="1" applyAlignment="1">
      <alignment vertical="center" shrinkToFit="1"/>
    </xf>
    <xf numFmtId="0" fontId="19" fillId="0" borderId="18" xfId="1" applyFont="1" applyFill="1" applyBorder="1" applyAlignment="1">
      <alignment horizontal="left" vertical="center" shrinkToFit="1"/>
    </xf>
    <xf numFmtId="38" fontId="19" fillId="0" borderId="17" xfId="2" applyFont="1" applyFill="1" applyBorder="1" applyAlignment="1">
      <alignment vertical="center" shrinkToFit="1"/>
    </xf>
    <xf numFmtId="0" fontId="19" fillId="0" borderId="17" xfId="1" applyFont="1" applyFill="1" applyBorder="1" applyAlignment="1">
      <alignment horizontal="right" vertical="center" shrinkToFit="1"/>
    </xf>
    <xf numFmtId="0" fontId="19" fillId="0" borderId="33" xfId="1" applyFont="1" applyFill="1" applyBorder="1" applyAlignment="1">
      <alignment horizontal="right" vertical="center" shrinkToFit="1"/>
    </xf>
    <xf numFmtId="38" fontId="19" fillId="0" borderId="32" xfId="2" applyFont="1" applyFill="1" applyBorder="1" applyAlignment="1">
      <alignment vertical="center" shrinkToFit="1"/>
    </xf>
    <xf numFmtId="0" fontId="13" fillId="0" borderId="50" xfId="1" applyFont="1" applyBorder="1" applyAlignment="1">
      <alignment horizontal="center" vertical="center" wrapText="1"/>
    </xf>
    <xf numFmtId="177" fontId="13" fillId="0" borderId="65" xfId="1" applyNumberFormat="1" applyFont="1" applyFill="1" applyBorder="1" applyAlignment="1">
      <alignment vertical="center"/>
    </xf>
    <xf numFmtId="0" fontId="13" fillId="0" borderId="16" xfId="1" applyFont="1" applyBorder="1" applyAlignment="1">
      <alignment horizontal="center" vertical="center" wrapText="1"/>
    </xf>
    <xf numFmtId="0" fontId="13" fillId="0" borderId="49" xfId="1" applyFont="1" applyBorder="1" applyAlignment="1">
      <alignment horizontal="center" vertical="center" wrapText="1"/>
    </xf>
    <xf numFmtId="0" fontId="35" fillId="0" borderId="0" xfId="3" applyFont="1"/>
    <xf numFmtId="3" fontId="13" fillId="0" borderId="0" xfId="1" applyNumberFormat="1" applyFont="1"/>
    <xf numFmtId="0" fontId="13" fillId="0" borderId="0" xfId="1" applyFont="1" applyAlignment="1">
      <alignment horizontal="center" vertical="center"/>
    </xf>
    <xf numFmtId="191" fontId="31" fillId="0" borderId="20" xfId="0" applyNumberFormat="1" applyFont="1" applyBorder="1" applyAlignment="1">
      <alignment horizontal="right" vertical="center"/>
    </xf>
    <xf numFmtId="182" fontId="17" fillId="0" borderId="0" xfId="1" applyNumberFormat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/>
    <xf numFmtId="0" fontId="19" fillId="0" borderId="0" xfId="1" applyFont="1" applyFill="1" applyAlignment="1"/>
    <xf numFmtId="0" fontId="19" fillId="0" borderId="0" xfId="1" applyFont="1" applyFill="1" applyAlignment="1">
      <alignment horizontal="center" vertical="top"/>
    </xf>
    <xf numFmtId="178" fontId="17" fillId="0" borderId="0" xfId="1" applyNumberFormat="1" applyFont="1" applyFill="1" applyAlignment="1">
      <alignment vertical="center"/>
    </xf>
    <xf numFmtId="178" fontId="17" fillId="0" borderId="0" xfId="1" applyNumberFormat="1" applyFont="1" applyFill="1" applyAlignment="1">
      <alignment horizontal="center" vertical="center"/>
    </xf>
    <xf numFmtId="183" fontId="17" fillId="0" borderId="0" xfId="1" applyNumberFormat="1" applyFont="1" applyFill="1" applyAlignment="1">
      <alignment horizontal="center" vertical="center"/>
    </xf>
    <xf numFmtId="178" fontId="17" fillId="0" borderId="0" xfId="1" applyNumberFormat="1" applyFont="1" applyFill="1" applyAlignment="1"/>
    <xf numFmtId="184" fontId="17" fillId="0" borderId="0" xfId="2" applyNumberFormat="1" applyFont="1" applyFill="1" applyAlignment="1">
      <alignment horizontal="right" vertical="center"/>
    </xf>
    <xf numFmtId="0" fontId="23" fillId="0" borderId="0" xfId="1" applyFont="1" applyFill="1" applyAlignment="1"/>
    <xf numFmtId="0" fontId="23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38" fontId="31" fillId="0" borderId="20" xfId="4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24" fillId="0" borderId="0" xfId="3" applyFont="1" applyFill="1" applyAlignment="1">
      <alignment vertical="center"/>
    </xf>
    <xf numFmtId="0" fontId="27" fillId="0" borderId="0" xfId="1" applyFont="1" applyFill="1" applyAlignment="1">
      <alignment wrapText="1"/>
    </xf>
    <xf numFmtId="38" fontId="19" fillId="0" borderId="23" xfId="4" applyFont="1" applyFill="1" applyBorder="1" applyAlignment="1">
      <alignment vertical="center"/>
    </xf>
    <xf numFmtId="38" fontId="19" fillId="0" borderId="90" xfId="4" applyFont="1" applyFill="1" applyBorder="1" applyAlignment="1">
      <alignment vertical="center"/>
    </xf>
    <xf numFmtId="38" fontId="19" fillId="0" borderId="24" xfId="4" applyFont="1" applyFill="1" applyBorder="1" applyAlignment="1">
      <alignment vertical="center"/>
    </xf>
    <xf numFmtId="38" fontId="13" fillId="0" borderId="44" xfId="2" applyFont="1" applyFill="1" applyBorder="1" applyAlignment="1">
      <alignment vertical="center"/>
    </xf>
    <xf numFmtId="38" fontId="13" fillId="0" borderId="9" xfId="2" applyFont="1" applyFill="1" applyBorder="1" applyAlignment="1">
      <alignment vertical="center"/>
    </xf>
    <xf numFmtId="38" fontId="13" fillId="0" borderId="105" xfId="2" applyFont="1" applyFill="1" applyBorder="1" applyAlignment="1">
      <alignment vertical="center"/>
    </xf>
    <xf numFmtId="0" fontId="13" fillId="0" borderId="108" xfId="1" applyFont="1" applyFill="1" applyBorder="1" applyAlignment="1">
      <alignment vertical="center"/>
    </xf>
    <xf numFmtId="182" fontId="13" fillId="0" borderId="108" xfId="1" applyNumberFormat="1" applyFont="1" applyFill="1" applyBorder="1" applyAlignment="1">
      <alignment vertical="center"/>
    </xf>
    <xf numFmtId="38" fontId="13" fillId="0" borderId="5" xfId="2" applyNumberFormat="1" applyFont="1" applyFill="1" applyBorder="1" applyAlignment="1">
      <alignment vertical="center"/>
    </xf>
    <xf numFmtId="0" fontId="13" fillId="0" borderId="53" xfId="1" applyFont="1" applyFill="1" applyBorder="1" applyAlignment="1">
      <alignment vertical="center"/>
    </xf>
    <xf numFmtId="38" fontId="13" fillId="0" borderId="44" xfId="2" applyNumberFormat="1" applyFont="1" applyFill="1" applyBorder="1" applyAlignment="1">
      <alignment vertical="center"/>
    </xf>
    <xf numFmtId="0" fontId="13" fillId="0" borderId="30" xfId="1" applyFont="1" applyFill="1" applyBorder="1" applyAlignment="1">
      <alignment vertical="center"/>
    </xf>
    <xf numFmtId="38" fontId="13" fillId="0" borderId="9" xfId="2" applyNumberFormat="1" applyFont="1" applyFill="1" applyBorder="1" applyAlignment="1">
      <alignment vertical="center"/>
    </xf>
    <xf numFmtId="0" fontId="13" fillId="0" borderId="45" xfId="1" applyFont="1" applyFill="1" applyBorder="1" applyAlignment="1">
      <alignment vertical="center"/>
    </xf>
    <xf numFmtId="38" fontId="13" fillId="0" borderId="105" xfId="2" applyNumberFormat="1" applyFont="1" applyFill="1" applyBorder="1" applyAlignment="1">
      <alignment vertical="center"/>
    </xf>
    <xf numFmtId="0" fontId="13" fillId="0" borderId="109" xfId="1" applyFont="1" applyFill="1" applyBorder="1" applyAlignment="1">
      <alignment vertical="center"/>
    </xf>
    <xf numFmtId="178" fontId="31" fillId="0" borderId="2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179" fontId="31" fillId="0" borderId="103" xfId="22" quotePrefix="1" applyNumberFormat="1" applyFont="1" applyBorder="1" applyAlignment="1">
      <alignment horizontal="right" vertical="center" wrapText="1"/>
    </xf>
    <xf numFmtId="192" fontId="31" fillId="0" borderId="24" xfId="22" quotePrefix="1" applyNumberFormat="1" applyFont="1" applyBorder="1" applyAlignment="1">
      <alignment horizontal="right" vertical="center" wrapText="1"/>
    </xf>
    <xf numFmtId="179" fontId="0" fillId="0" borderId="0" xfId="0" applyNumberFormat="1" applyAlignment="1">
      <alignment horizontal="center" vertical="center"/>
    </xf>
    <xf numFmtId="177" fontId="13" fillId="0" borderId="114" xfId="1" applyNumberFormat="1" applyFont="1" applyFill="1" applyBorder="1" applyAlignment="1">
      <alignment vertical="center"/>
    </xf>
    <xf numFmtId="177" fontId="13" fillId="0" borderId="115" xfId="1" applyNumberFormat="1" applyFont="1" applyFill="1" applyBorder="1" applyAlignment="1">
      <alignment vertical="center"/>
    </xf>
    <xf numFmtId="177" fontId="13" fillId="0" borderId="40" xfId="1" applyNumberFormat="1" applyFont="1" applyFill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176" fontId="13" fillId="0" borderId="119" xfId="2" applyNumberFormat="1" applyFont="1" applyFill="1" applyBorder="1" applyAlignment="1">
      <alignment vertical="center"/>
    </xf>
    <xf numFmtId="176" fontId="13" fillId="0" borderId="120" xfId="2" applyNumberFormat="1" applyFont="1" applyFill="1" applyBorder="1" applyAlignment="1">
      <alignment vertical="center"/>
    </xf>
    <xf numFmtId="176" fontId="13" fillId="0" borderId="13" xfId="2" applyNumberFormat="1" applyFont="1" applyFill="1" applyBorder="1" applyAlignment="1">
      <alignment vertical="center"/>
    </xf>
    <xf numFmtId="0" fontId="19" fillId="0" borderId="26" xfId="1" applyFont="1" applyFill="1" applyBorder="1" applyAlignment="1">
      <alignment horizontal="left" vertical="center" shrinkToFit="1"/>
    </xf>
    <xf numFmtId="0" fontId="19" fillId="0" borderId="38" xfId="1" applyFont="1" applyFill="1" applyBorder="1" applyAlignment="1">
      <alignment horizontal="left" vertical="center" shrinkToFit="1"/>
    </xf>
    <xf numFmtId="0" fontId="19" fillId="0" borderId="0" xfId="1" applyFont="1" applyFill="1" applyBorder="1" applyAlignment="1">
      <alignment horizontal="left" vertical="center" shrinkToFit="1"/>
    </xf>
    <xf numFmtId="0" fontId="19" fillId="0" borderId="122" xfId="1" applyFont="1" applyFill="1" applyBorder="1" applyAlignment="1">
      <alignment horizontal="left" vertical="center" shrinkToFit="1"/>
    </xf>
    <xf numFmtId="0" fontId="19" fillId="0" borderId="33" xfId="1" applyFont="1" applyFill="1" applyBorder="1" applyAlignment="1">
      <alignment horizontal="left" vertical="center" shrinkToFit="1"/>
    </xf>
    <xf numFmtId="0" fontId="19" fillId="0" borderId="25" xfId="1" applyFont="1" applyFill="1" applyBorder="1" applyAlignment="1">
      <alignment vertical="center"/>
    </xf>
    <xf numFmtId="0" fontId="19" fillId="0" borderId="26" xfId="1" applyFont="1" applyFill="1" applyBorder="1" applyAlignment="1">
      <alignment vertical="center"/>
    </xf>
    <xf numFmtId="182" fontId="25" fillId="0" borderId="122" xfId="1" applyNumberFormat="1" applyFont="1" applyFill="1" applyBorder="1" applyAlignment="1">
      <alignment vertical="center" shrinkToFit="1"/>
    </xf>
    <xf numFmtId="0" fontId="19" fillId="0" borderId="122" xfId="1" applyFont="1" applyFill="1" applyBorder="1" applyAlignment="1">
      <alignment horizontal="right" vertical="center" shrinkToFit="1"/>
    </xf>
    <xf numFmtId="0" fontId="19" fillId="0" borderId="120" xfId="1" applyFont="1" applyFill="1" applyBorder="1" applyAlignment="1">
      <alignment horizontal="right" vertical="center" shrinkToFit="1"/>
    </xf>
    <xf numFmtId="0" fontId="19" fillId="0" borderId="127" xfId="1" applyFont="1" applyFill="1" applyBorder="1" applyAlignment="1">
      <alignment horizontal="left" vertical="center" shrinkToFit="1"/>
    </xf>
    <xf numFmtId="38" fontId="25" fillId="0" borderId="0" xfId="2" applyFont="1" applyFill="1" applyBorder="1" applyAlignment="1">
      <alignment vertical="center" shrinkToFit="1"/>
    </xf>
    <xf numFmtId="38" fontId="19" fillId="0" borderId="44" xfId="2" applyFont="1" applyFill="1" applyBorder="1" applyAlignment="1">
      <alignment vertical="center" shrinkToFit="1"/>
    </xf>
    <xf numFmtId="38" fontId="19" fillId="0" borderId="0" xfId="2" applyFont="1" applyFill="1" applyBorder="1" applyAlignment="1">
      <alignment vertical="center" shrinkToFit="1"/>
    </xf>
    <xf numFmtId="38" fontId="31" fillId="0" borderId="123" xfId="4" applyFont="1" applyFill="1" applyBorder="1" applyAlignment="1">
      <alignment horizontal="right" vertical="center"/>
    </xf>
    <xf numFmtId="38" fontId="31" fillId="0" borderId="126" xfId="4" applyFont="1" applyFill="1" applyBorder="1" applyAlignment="1">
      <alignment horizontal="right" vertical="center"/>
    </xf>
    <xf numFmtId="38" fontId="13" fillId="0" borderId="120" xfId="2" applyFont="1" applyFill="1" applyBorder="1" applyAlignment="1">
      <alignment vertical="center"/>
    </xf>
    <xf numFmtId="0" fontId="13" fillId="0" borderId="122" xfId="1" applyFont="1" applyFill="1" applyBorder="1" applyAlignment="1">
      <alignment vertical="center"/>
    </xf>
    <xf numFmtId="182" fontId="13" fillId="0" borderId="122" xfId="1" applyNumberFormat="1" applyFont="1" applyFill="1" applyBorder="1" applyAlignment="1">
      <alignment vertical="center"/>
    </xf>
    <xf numFmtId="38" fontId="13" fillId="0" borderId="120" xfId="2" applyNumberFormat="1" applyFont="1" applyFill="1" applyBorder="1" applyAlignment="1">
      <alignment vertical="center"/>
    </xf>
    <xf numFmtId="0" fontId="13" fillId="0" borderId="125" xfId="1" applyFont="1" applyFill="1" applyBorder="1" applyAlignment="1">
      <alignment vertical="center"/>
    </xf>
    <xf numFmtId="38" fontId="13" fillId="0" borderId="128" xfId="2" applyFont="1" applyFill="1" applyBorder="1" applyAlignment="1">
      <alignment vertical="center"/>
    </xf>
    <xf numFmtId="0" fontId="13" fillId="0" borderId="118" xfId="1" applyFont="1" applyFill="1" applyBorder="1" applyAlignment="1">
      <alignment vertical="center"/>
    </xf>
    <xf numFmtId="182" fontId="13" fillId="0" borderId="118" xfId="1" applyNumberFormat="1" applyFont="1" applyFill="1" applyBorder="1" applyAlignment="1">
      <alignment vertical="center"/>
    </xf>
    <xf numFmtId="0" fontId="13" fillId="0" borderId="130" xfId="1" applyFont="1" applyFill="1" applyBorder="1" applyAlignment="1">
      <alignment vertical="center"/>
    </xf>
    <xf numFmtId="0" fontId="19" fillId="0" borderId="20" xfId="1" applyFont="1" applyFill="1" applyBorder="1" applyAlignment="1">
      <alignment horizontal="center" vertical="center" wrapText="1"/>
    </xf>
    <xf numFmtId="3" fontId="19" fillId="0" borderId="20" xfId="1" applyNumberFormat="1" applyFont="1" applyFill="1" applyBorder="1" applyAlignment="1">
      <alignment horizontal="right" vertical="center" wrapText="1"/>
    </xf>
    <xf numFmtId="178" fontId="19" fillId="0" borderId="20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horizontal="center" vertical="center"/>
    </xf>
    <xf numFmtId="0" fontId="12" fillId="0" borderId="0" xfId="1" applyAlignment="1"/>
    <xf numFmtId="0" fontId="19" fillId="0" borderId="46" xfId="1" applyFont="1" applyFill="1" applyBorder="1" applyAlignment="1">
      <alignment horizontal="center" vertical="center"/>
    </xf>
    <xf numFmtId="0" fontId="19" fillId="0" borderId="47" xfId="1" applyFont="1" applyFill="1" applyBorder="1" applyAlignment="1">
      <alignment horizontal="center" vertical="center"/>
    </xf>
    <xf numFmtId="177" fontId="13" fillId="0" borderId="111" xfId="1" applyNumberFormat="1" applyFont="1" applyFill="1" applyBorder="1" applyAlignment="1">
      <alignment vertical="center"/>
    </xf>
    <xf numFmtId="177" fontId="13" fillId="0" borderId="129" xfId="1" applyNumberFormat="1" applyFont="1" applyFill="1" applyBorder="1" applyAlignment="1">
      <alignment vertical="center"/>
    </xf>
    <xf numFmtId="177" fontId="13" fillId="0" borderId="14" xfId="1" applyNumberFormat="1" applyFont="1" applyFill="1" applyBorder="1" applyAlignment="1">
      <alignment vertical="center"/>
    </xf>
    <xf numFmtId="177" fontId="13" fillId="0" borderId="36" xfId="1" applyNumberFormat="1" applyFont="1" applyFill="1" applyBorder="1" applyAlignment="1">
      <alignment vertical="center"/>
    </xf>
    <xf numFmtId="0" fontId="13" fillId="0" borderId="91" xfId="1" applyFont="1" applyFill="1" applyBorder="1" applyAlignment="1">
      <alignment horizontal="center" vertical="center"/>
    </xf>
    <xf numFmtId="179" fontId="13" fillId="0" borderId="112" xfId="2" applyNumberFormat="1" applyFont="1" applyFill="1" applyBorder="1" applyAlignment="1">
      <alignment vertical="center"/>
    </xf>
    <xf numFmtId="179" fontId="13" fillId="0" borderId="85" xfId="2" applyNumberFormat="1" applyFont="1" applyFill="1" applyBorder="1" applyAlignment="1">
      <alignment vertical="center"/>
    </xf>
    <xf numFmtId="179" fontId="13" fillId="0" borderId="86" xfId="2" applyNumberFormat="1" applyFont="1" applyFill="1" applyBorder="1" applyAlignment="1">
      <alignment vertical="center"/>
    </xf>
    <xf numFmtId="179" fontId="13" fillId="0" borderId="92" xfId="2" applyNumberFormat="1" applyFont="1" applyFill="1" applyBorder="1" applyAlignment="1">
      <alignment vertical="center"/>
    </xf>
    <xf numFmtId="179" fontId="13" fillId="0" borderId="113" xfId="2" applyNumberFormat="1" applyFont="1" applyFill="1" applyBorder="1" applyAlignment="1">
      <alignment vertical="center"/>
    </xf>
    <xf numFmtId="177" fontId="13" fillId="0" borderId="64" xfId="1" applyNumberFormat="1" applyFont="1" applyFill="1" applyBorder="1" applyAlignment="1">
      <alignment vertical="center"/>
    </xf>
    <xf numFmtId="0" fontId="13" fillId="0" borderId="14" xfId="1" applyFont="1" applyFill="1" applyBorder="1" applyAlignment="1">
      <alignment vertical="center"/>
    </xf>
    <xf numFmtId="177" fontId="13" fillId="0" borderId="26" xfId="1" applyNumberFormat="1" applyFont="1" applyFill="1" applyBorder="1" applyAlignment="1">
      <alignment vertical="center"/>
    </xf>
    <xf numFmtId="0" fontId="13" fillId="0" borderId="49" xfId="1" applyFont="1" applyFill="1" applyBorder="1" applyAlignment="1">
      <alignment vertical="center"/>
    </xf>
    <xf numFmtId="177" fontId="13" fillId="0" borderId="118" xfId="1" applyNumberFormat="1" applyFont="1" applyFill="1" applyBorder="1" applyAlignment="1">
      <alignment vertical="center"/>
    </xf>
    <xf numFmtId="0" fontId="13" fillId="0" borderId="10" xfId="1" applyFont="1" applyFill="1" applyBorder="1" applyAlignment="1">
      <alignment vertical="center"/>
    </xf>
    <xf numFmtId="177" fontId="13" fillId="0" borderId="47" xfId="1" applyNumberFormat="1" applyFont="1" applyFill="1" applyBorder="1" applyAlignment="1">
      <alignment vertical="center"/>
    </xf>
    <xf numFmtId="177" fontId="13" fillId="0" borderId="33" xfId="1" applyNumberFormat="1" applyFont="1" applyFill="1" applyBorder="1" applyAlignment="1">
      <alignment vertical="center"/>
    </xf>
    <xf numFmtId="0" fontId="13" fillId="0" borderId="57" xfId="1" applyFont="1" applyFill="1" applyBorder="1" applyAlignment="1">
      <alignment vertical="center"/>
    </xf>
    <xf numFmtId="177" fontId="13" fillId="0" borderId="117" xfId="1" applyNumberFormat="1" applyFont="1" applyFill="1" applyBorder="1" applyAlignment="1">
      <alignment vertical="center"/>
    </xf>
    <xf numFmtId="0" fontId="13" fillId="0" borderId="6" xfId="1" applyFont="1" applyFill="1" applyBorder="1" applyAlignment="1">
      <alignment vertical="center"/>
    </xf>
    <xf numFmtId="0" fontId="13" fillId="0" borderId="18" xfId="1" applyFont="1" applyFill="1" applyBorder="1" applyAlignment="1">
      <alignment vertical="center"/>
    </xf>
    <xf numFmtId="0" fontId="19" fillId="0" borderId="29" xfId="1" applyFont="1" applyFill="1" applyBorder="1" applyAlignment="1">
      <alignment horizontal="left" vertical="center" shrinkToFit="1"/>
    </xf>
    <xf numFmtId="0" fontId="19" fillId="0" borderId="30" xfId="1" applyFont="1" applyFill="1" applyBorder="1" applyAlignment="1">
      <alignment horizontal="left" vertical="center" shrinkToFit="1"/>
    </xf>
    <xf numFmtId="0" fontId="19" fillId="0" borderId="125" xfId="1" applyFont="1" applyFill="1" applyBorder="1" applyAlignment="1">
      <alignment horizontal="left" vertical="center" shrinkToFit="1"/>
    </xf>
    <xf numFmtId="0" fontId="19" fillId="0" borderId="40" xfId="1" applyFont="1" applyFill="1" applyBorder="1" applyAlignment="1">
      <alignment horizontal="left" vertical="center" shrinkToFit="1"/>
    </xf>
    <xf numFmtId="0" fontId="19" fillId="0" borderId="35" xfId="1" applyFont="1" applyFill="1" applyBorder="1" applyAlignment="1">
      <alignment horizontal="left" vertical="center" shrinkToFit="1"/>
    </xf>
    <xf numFmtId="38" fontId="31" fillId="0" borderId="128" xfId="4" applyFont="1" applyFill="1" applyBorder="1" applyAlignment="1">
      <alignment horizontal="right" vertical="center"/>
    </xf>
    <xf numFmtId="38" fontId="31" fillId="0" borderId="129" xfId="4" applyFont="1" applyFill="1" applyBorder="1" applyAlignment="1">
      <alignment horizontal="right" vertical="center"/>
    </xf>
    <xf numFmtId="38" fontId="13" fillId="0" borderId="27" xfId="2" applyFont="1" applyFill="1" applyBorder="1" applyAlignment="1">
      <alignment vertical="center"/>
    </xf>
    <xf numFmtId="0" fontId="13" fillId="0" borderId="65" xfId="1" applyFont="1" applyFill="1" applyBorder="1" applyAlignment="1">
      <alignment vertical="center"/>
    </xf>
    <xf numFmtId="0" fontId="24" fillId="0" borderId="0" xfId="3" applyFont="1" applyFill="1"/>
    <xf numFmtId="0" fontId="19" fillId="0" borderId="0" xfId="3" applyFont="1" applyFill="1"/>
    <xf numFmtId="0" fontId="35" fillId="0" borderId="0" xfId="3" applyFont="1" applyFill="1"/>
    <xf numFmtId="3" fontId="19" fillId="0" borderId="123" xfId="1" applyNumberFormat="1" applyFont="1" applyFill="1" applyBorder="1" applyAlignment="1">
      <alignment horizontal="right" vertical="center" wrapText="1"/>
    </xf>
    <xf numFmtId="178" fontId="19" fillId="0" borderId="123" xfId="1" applyNumberFormat="1" applyFont="1" applyFill="1" applyBorder="1" applyAlignment="1">
      <alignment horizontal="right" vertical="center" wrapText="1"/>
    </xf>
    <xf numFmtId="38" fontId="31" fillId="0" borderId="22" xfId="4" applyFont="1" applyFill="1" applyBorder="1" applyAlignment="1">
      <alignment horizontal="right" vertical="center"/>
    </xf>
    <xf numFmtId="38" fontId="31" fillId="0" borderId="15" xfId="4" applyFont="1" applyFill="1" applyBorder="1" applyAlignment="1">
      <alignment horizontal="right" vertical="center"/>
    </xf>
    <xf numFmtId="38" fontId="31" fillId="0" borderId="12" xfId="4" applyFont="1" applyFill="1" applyBorder="1" applyAlignment="1">
      <alignment horizontal="right" vertical="center"/>
    </xf>
    <xf numFmtId="38" fontId="31" fillId="0" borderId="2" xfId="4" applyFont="1" applyFill="1" applyBorder="1" applyAlignment="1">
      <alignment horizontal="right" vertical="center"/>
    </xf>
    <xf numFmtId="38" fontId="31" fillId="0" borderId="106" xfId="4" applyFont="1" applyFill="1" applyBorder="1" applyAlignment="1">
      <alignment horizontal="right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wrapText="1"/>
    </xf>
    <xf numFmtId="0" fontId="13" fillId="0" borderId="52" xfId="1" applyFont="1" applyFill="1" applyBorder="1" applyAlignment="1">
      <alignment horizontal="center" vertical="center"/>
    </xf>
    <xf numFmtId="38" fontId="13" fillId="0" borderId="48" xfId="2" applyFont="1" applyFill="1" applyBorder="1" applyAlignment="1">
      <alignment vertical="center"/>
    </xf>
    <xf numFmtId="0" fontId="13" fillId="0" borderId="5" xfId="1" applyFont="1" applyFill="1" applyBorder="1" applyAlignment="1">
      <alignment horizontal="center" vertical="center"/>
    </xf>
    <xf numFmtId="38" fontId="13" fillId="0" borderId="110" xfId="2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55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vertical="center"/>
    </xf>
    <xf numFmtId="0" fontId="13" fillId="0" borderId="58" xfId="1" applyFont="1" applyFill="1" applyBorder="1" applyAlignment="1">
      <alignment vertical="center"/>
    </xf>
    <xf numFmtId="184" fontId="13" fillId="0" borderId="27" xfId="2" applyNumberFormat="1" applyFont="1" applyBorder="1" applyAlignment="1">
      <alignment vertical="center"/>
    </xf>
    <xf numFmtId="0" fontId="22" fillId="0" borderId="29" xfId="1" applyFont="1" applyBorder="1" applyAlignment="1">
      <alignment vertical="center"/>
    </xf>
    <xf numFmtId="184" fontId="13" fillId="0" borderId="128" xfId="2" applyNumberFormat="1" applyFont="1" applyBorder="1" applyAlignment="1">
      <alignment vertical="center"/>
    </xf>
    <xf numFmtId="0" fontId="22" fillId="0" borderId="130" xfId="1" applyFont="1" applyBorder="1" applyAlignment="1">
      <alignment vertical="center"/>
    </xf>
    <xf numFmtId="184" fontId="13" fillId="0" borderId="17" xfId="2" applyNumberFormat="1" applyFont="1" applyBorder="1" applyAlignment="1">
      <alignment vertical="center"/>
    </xf>
    <xf numFmtId="0" fontId="22" fillId="0" borderId="35" xfId="1" applyFont="1" applyBorder="1" applyAlignment="1">
      <alignment vertical="center"/>
    </xf>
    <xf numFmtId="184" fontId="13" fillId="0" borderId="119" xfId="2" applyNumberFormat="1" applyFont="1" applyBorder="1" applyAlignment="1">
      <alignment vertical="center"/>
    </xf>
    <xf numFmtId="0" fontId="22" fillId="0" borderId="114" xfId="1" applyFont="1" applyBorder="1" applyAlignment="1">
      <alignment vertical="center"/>
    </xf>
    <xf numFmtId="0" fontId="17" fillId="0" borderId="0" xfId="3" applyFont="1" applyAlignment="1">
      <alignment vertical="center"/>
    </xf>
    <xf numFmtId="0" fontId="32" fillId="0" borderId="0" xfId="0" applyFont="1" applyBorder="1" applyAlignment="1">
      <alignment horizontal="left" vertical="top"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184" fontId="13" fillId="0" borderId="27" xfId="2" applyNumberFormat="1" applyFont="1" applyBorder="1" applyAlignment="1">
      <alignment horizontal="center" vertical="center"/>
    </xf>
    <xf numFmtId="184" fontId="13" fillId="0" borderId="29" xfId="2" applyNumberFormat="1" applyFont="1" applyBorder="1" applyAlignment="1">
      <alignment horizontal="center" vertical="center"/>
    </xf>
    <xf numFmtId="184" fontId="13" fillId="0" borderId="44" xfId="2" applyNumberFormat="1" applyFont="1" applyBorder="1" applyAlignment="1">
      <alignment horizontal="center" vertical="center"/>
    </xf>
    <xf numFmtId="184" fontId="13" fillId="0" borderId="30" xfId="2" applyNumberFormat="1" applyFont="1" applyBorder="1" applyAlignment="1">
      <alignment horizontal="center" vertical="center"/>
    </xf>
    <xf numFmtId="0" fontId="13" fillId="0" borderId="59" xfId="1" applyFont="1" applyBorder="1" applyAlignment="1">
      <alignment vertical="center" textRotation="255"/>
    </xf>
    <xf numFmtId="0" fontId="13" fillId="0" borderId="60" xfId="1" applyFont="1" applyBorder="1" applyAlignment="1">
      <alignment vertical="center" textRotation="255"/>
    </xf>
    <xf numFmtId="0" fontId="13" fillId="0" borderId="63" xfId="1" applyFont="1" applyBorder="1" applyAlignment="1">
      <alignment vertical="center" textRotation="255"/>
    </xf>
    <xf numFmtId="0" fontId="13" fillId="0" borderId="25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19" fillId="0" borderId="54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38" fontId="13" fillId="0" borderId="27" xfId="2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5" xfId="0" applyFont="1" applyBorder="1" applyAlignment="1">
      <alignment horizontal="distributed" vertical="center"/>
    </xf>
    <xf numFmtId="0" fontId="31" fillId="0" borderId="6" xfId="0" applyFont="1" applyBorder="1" applyAlignment="1">
      <alignment horizontal="distributed" vertical="center"/>
    </xf>
    <xf numFmtId="0" fontId="32" fillId="0" borderId="122" xfId="0" applyFont="1" applyBorder="1" applyAlignment="1">
      <alignment horizontal="left" vertical="top" shrinkToFit="1"/>
    </xf>
    <xf numFmtId="0" fontId="0" fillId="0" borderId="122" xfId="0" applyBorder="1" applyAlignment="1">
      <alignment shrinkToFit="1"/>
    </xf>
    <xf numFmtId="0" fontId="17" fillId="0" borderId="127" xfId="1" applyFont="1" applyFill="1" applyBorder="1" applyAlignment="1">
      <alignment horizontal="center" vertical="center"/>
    </xf>
    <xf numFmtId="0" fontId="17" fillId="0" borderId="103" xfId="1" applyFont="1" applyFill="1" applyBorder="1" applyAlignment="1">
      <alignment horizontal="center" vertical="center"/>
    </xf>
    <xf numFmtId="0" fontId="17" fillId="0" borderId="104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34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9" fillId="0" borderId="47" xfId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7" fillId="0" borderId="123" xfId="1" applyFont="1" applyFill="1" applyBorder="1" applyAlignment="1">
      <alignment horizontal="center" vertical="center"/>
    </xf>
    <xf numFmtId="0" fontId="17" fillId="0" borderId="121" xfId="1" applyFont="1" applyFill="1" applyBorder="1" applyAlignment="1">
      <alignment horizontal="center" vertical="center"/>
    </xf>
    <xf numFmtId="0" fontId="19" fillId="0" borderId="46" xfId="1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50" xfId="0" applyBorder="1" applyAlignment="1">
      <alignment vertical="center"/>
    </xf>
    <xf numFmtId="0" fontId="17" fillId="0" borderId="120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102" xfId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17" fillId="0" borderId="122" xfId="1" applyFont="1" applyFill="1" applyBorder="1" applyAlignment="1">
      <alignment horizontal="center" vertical="center"/>
    </xf>
    <xf numFmtId="0" fontId="17" fillId="0" borderId="125" xfId="1" applyFont="1" applyFill="1" applyBorder="1" applyAlignment="1">
      <alignment horizontal="center" vertical="center"/>
    </xf>
    <xf numFmtId="0" fontId="17" fillId="0" borderId="33" xfId="1" applyFont="1" applyFill="1" applyBorder="1" applyAlignment="1">
      <alignment horizontal="center" vertical="center"/>
    </xf>
    <xf numFmtId="0" fontId="17" fillId="0" borderId="35" xfId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center" vertical="center"/>
    </xf>
    <xf numFmtId="0" fontId="17" fillId="0" borderId="45" xfId="1" applyFont="1" applyFill="1" applyBorder="1" applyAlignment="1">
      <alignment horizontal="center" vertical="center"/>
    </xf>
    <xf numFmtId="0" fontId="20" fillId="0" borderId="0" xfId="1" applyFont="1" applyAlignment="1">
      <alignment wrapText="1"/>
    </xf>
    <xf numFmtId="0" fontId="12" fillId="0" borderId="0" xfId="1" applyAlignment="1"/>
    <xf numFmtId="0" fontId="17" fillId="0" borderId="124" xfId="1" applyFont="1" applyFill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9" fillId="0" borderId="8" xfId="1" applyFont="1" applyBorder="1" applyAlignment="1">
      <alignment vertical="center" textRotation="255"/>
    </xf>
    <xf numFmtId="0" fontId="19" fillId="0" borderId="61" xfId="1" applyFont="1" applyBorder="1" applyAlignment="1">
      <alignment vertical="center" textRotation="255"/>
    </xf>
    <xf numFmtId="0" fontId="19" fillId="0" borderId="62" xfId="1" applyFont="1" applyBorder="1" applyAlignment="1">
      <alignment vertical="center" textRotation="255"/>
    </xf>
    <xf numFmtId="0" fontId="19" fillId="0" borderId="11" xfId="1" applyFont="1" applyBorder="1" applyAlignment="1">
      <alignment horizontal="center" vertical="center"/>
    </xf>
    <xf numFmtId="0" fontId="12" fillId="0" borderId="66" xfId="1" applyFont="1" applyBorder="1" applyAlignment="1">
      <alignment horizontal="center" vertical="center"/>
    </xf>
    <xf numFmtId="0" fontId="19" fillId="0" borderId="67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wrapText="1"/>
    </xf>
    <xf numFmtId="0" fontId="19" fillId="0" borderId="40" xfId="1" applyFont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distributed" vertical="center"/>
    </xf>
    <xf numFmtId="0" fontId="31" fillId="0" borderId="36" xfId="0" applyFont="1" applyFill="1" applyBorder="1" applyAlignment="1">
      <alignment horizontal="distributed" vertical="center"/>
    </xf>
    <xf numFmtId="0" fontId="31" fillId="0" borderId="5" xfId="0" applyFont="1" applyFill="1" applyBorder="1" applyAlignment="1">
      <alignment horizontal="distributed" vertical="center"/>
    </xf>
    <xf numFmtId="0" fontId="31" fillId="0" borderId="6" xfId="0" applyFont="1" applyFill="1" applyBorder="1" applyAlignment="1">
      <alignment horizontal="distributed" vertical="center"/>
    </xf>
    <xf numFmtId="0" fontId="31" fillId="0" borderId="120" xfId="0" applyFont="1" applyBorder="1" applyAlignment="1">
      <alignment horizontal="center" vertical="center"/>
    </xf>
    <xf numFmtId="0" fontId="31" fillId="0" borderId="127" xfId="0" applyFont="1" applyBorder="1" applyAlignment="1">
      <alignment horizontal="center" vertical="center"/>
    </xf>
    <xf numFmtId="0" fontId="31" fillId="0" borderId="131" xfId="0" applyFont="1" applyBorder="1" applyAlignment="1">
      <alignment horizontal="center" vertical="center"/>
    </xf>
    <xf numFmtId="0" fontId="31" fillId="0" borderId="128" xfId="0" applyFont="1" applyFill="1" applyBorder="1" applyAlignment="1">
      <alignment horizontal="center" vertical="center"/>
    </xf>
    <xf numFmtId="0" fontId="31" fillId="0" borderId="129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38" fontId="13" fillId="0" borderId="2" xfId="2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38" fontId="13" fillId="0" borderId="49" xfId="2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horizontal="center" vertical="center" textRotation="255"/>
    </xf>
    <xf numFmtId="0" fontId="13" fillId="0" borderId="71" xfId="1" applyFont="1" applyFill="1" applyBorder="1" applyAlignment="1">
      <alignment horizontal="center" vertical="center"/>
    </xf>
    <xf numFmtId="0" fontId="13" fillId="0" borderId="64" xfId="1" applyFont="1" applyFill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08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116" xfId="1" applyFont="1" applyBorder="1" applyAlignment="1">
      <alignment horizontal="center" vertical="center"/>
    </xf>
    <xf numFmtId="0" fontId="13" fillId="0" borderId="122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3" fillId="0" borderId="118" xfId="1" applyFont="1" applyBorder="1" applyAlignment="1">
      <alignment horizontal="center" vertical="center"/>
    </xf>
    <xf numFmtId="178" fontId="13" fillId="0" borderId="37" xfId="1" applyNumberFormat="1" applyFont="1" applyFill="1" applyBorder="1" applyAlignment="1">
      <alignment horizontal="right" vertical="center"/>
    </xf>
    <xf numFmtId="178" fontId="13" fillId="0" borderId="38" xfId="1" applyNumberFormat="1" applyFont="1" applyFill="1" applyBorder="1" applyAlignment="1">
      <alignment horizontal="right" vertical="center"/>
    </xf>
    <xf numFmtId="178" fontId="13" fillId="0" borderId="36" xfId="1" applyNumberFormat="1" applyFont="1" applyFill="1" applyBorder="1" applyAlignment="1">
      <alignment horizontal="right" vertical="center"/>
    </xf>
    <xf numFmtId="178" fontId="13" fillId="0" borderId="17" xfId="1" applyNumberFormat="1" applyFont="1" applyFill="1" applyBorder="1" applyAlignment="1">
      <alignment vertical="center"/>
    </xf>
    <xf numFmtId="178" fontId="13" fillId="0" borderId="33" xfId="1" applyNumberFormat="1" applyFont="1" applyFill="1" applyBorder="1" applyAlignment="1">
      <alignment vertical="center"/>
    </xf>
    <xf numFmtId="178" fontId="13" fillId="0" borderId="18" xfId="1" applyNumberFormat="1" applyFont="1" applyFill="1" applyBorder="1" applyAlignment="1">
      <alignment vertical="center"/>
    </xf>
    <xf numFmtId="0" fontId="13" fillId="0" borderId="27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69" xfId="1" applyFont="1" applyBorder="1" applyAlignment="1">
      <alignment vertical="center"/>
    </xf>
    <xf numFmtId="0" fontId="13" fillId="0" borderId="66" xfId="1" applyFont="1" applyBorder="1" applyAlignment="1">
      <alignment vertical="center"/>
    </xf>
    <xf numFmtId="0" fontId="13" fillId="0" borderId="42" xfId="1" applyFont="1" applyBorder="1" applyAlignment="1">
      <alignment horizontal="distributed" vertical="center"/>
    </xf>
    <xf numFmtId="0" fontId="13" fillId="0" borderId="38" xfId="1" applyFont="1" applyBorder="1" applyAlignment="1">
      <alignment horizontal="distributed" vertical="center"/>
    </xf>
    <xf numFmtId="185" fontId="13" fillId="0" borderId="11" xfId="1" applyNumberFormat="1" applyFont="1" applyFill="1" applyBorder="1" applyAlignment="1">
      <alignment vertical="center"/>
    </xf>
    <xf numFmtId="185" fontId="13" fillId="0" borderId="66" xfId="1" applyNumberFormat="1" applyFont="1" applyFill="1" applyBorder="1" applyAlignment="1">
      <alignment vertical="center"/>
    </xf>
    <xf numFmtId="178" fontId="13" fillId="0" borderId="37" xfId="1" applyNumberFormat="1" applyFont="1" applyBorder="1" applyAlignment="1">
      <alignment horizontal="right" vertical="center"/>
    </xf>
    <xf numFmtId="178" fontId="13" fillId="0" borderId="38" xfId="1" applyNumberFormat="1" applyFont="1" applyBorder="1" applyAlignment="1">
      <alignment horizontal="right" vertical="center"/>
    </xf>
    <xf numFmtId="178" fontId="13" fillId="0" borderId="36" xfId="1" applyNumberFormat="1" applyFont="1" applyBorder="1" applyAlignment="1">
      <alignment horizontal="right" vertical="center"/>
    </xf>
    <xf numFmtId="0" fontId="13" fillId="0" borderId="33" xfId="1" applyFont="1" applyBorder="1" applyAlignment="1">
      <alignment horizontal="distributed" vertical="center"/>
    </xf>
    <xf numFmtId="0" fontId="13" fillId="0" borderId="26" xfId="1" applyFont="1" applyBorder="1" applyAlignment="1">
      <alignment horizontal="distributed" vertical="center"/>
    </xf>
    <xf numFmtId="185" fontId="13" fillId="0" borderId="19" xfId="1" applyNumberFormat="1" applyFont="1" applyFill="1" applyBorder="1" applyAlignment="1">
      <alignment vertical="center"/>
    </xf>
    <xf numFmtId="178" fontId="13" fillId="0" borderId="17" xfId="1" applyNumberFormat="1" applyFont="1" applyBorder="1" applyAlignment="1">
      <alignment vertical="center"/>
    </xf>
    <xf numFmtId="178" fontId="13" fillId="0" borderId="33" xfId="1" applyNumberFormat="1" applyFont="1" applyBorder="1" applyAlignment="1">
      <alignment vertical="center"/>
    </xf>
    <xf numFmtId="178" fontId="13" fillId="0" borderId="18" xfId="1" applyNumberFormat="1" applyFont="1" applyBorder="1" applyAlignment="1">
      <alignment vertical="center"/>
    </xf>
    <xf numFmtId="0" fontId="13" fillId="0" borderId="27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9" fillId="0" borderId="9" xfId="3" applyFont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/>
    </xf>
    <xf numFmtId="0" fontId="19" fillId="0" borderId="44" xfId="3" applyFont="1" applyBorder="1" applyAlignment="1">
      <alignment horizontal="center" vertical="center"/>
    </xf>
    <xf numFmtId="0" fontId="19" fillId="0" borderId="43" xfId="3" applyFont="1" applyBorder="1" applyAlignment="1">
      <alignment horizontal="center" vertical="center"/>
    </xf>
    <xf numFmtId="0" fontId="19" fillId="0" borderId="37" xfId="3" applyFont="1" applyBorder="1" applyAlignment="1">
      <alignment horizontal="center" vertical="center"/>
    </xf>
    <xf numFmtId="0" fontId="19" fillId="0" borderId="36" xfId="3" applyFont="1" applyBorder="1" applyAlignment="1">
      <alignment horizontal="center" vertical="center"/>
    </xf>
    <xf numFmtId="0" fontId="23" fillId="0" borderId="68" xfId="3" applyFont="1" applyBorder="1" applyAlignment="1">
      <alignment horizontal="center" vertical="center" textRotation="255"/>
    </xf>
    <xf numFmtId="0" fontId="23" fillId="0" borderId="72" xfId="3" applyFont="1" applyBorder="1" applyAlignment="1">
      <alignment horizontal="center" vertical="center" textRotation="255"/>
    </xf>
    <xf numFmtId="0" fontId="19" fillId="0" borderId="9" xfId="3" applyFont="1" applyBorder="1" applyAlignment="1">
      <alignment horizontal="center" vertical="center"/>
    </xf>
    <xf numFmtId="0" fontId="23" fillId="0" borderId="89" xfId="3" applyFont="1" applyBorder="1" applyAlignment="1">
      <alignment horizontal="center" vertical="center" textRotation="255"/>
    </xf>
    <xf numFmtId="177" fontId="19" fillId="0" borderId="68" xfId="3" applyNumberFormat="1" applyFont="1" applyBorder="1" applyAlignment="1">
      <alignment vertical="center"/>
    </xf>
    <xf numFmtId="177" fontId="19" fillId="0" borderId="89" xfId="3" applyNumberFormat="1" applyFont="1" applyBorder="1" applyAlignment="1">
      <alignment vertical="center"/>
    </xf>
    <xf numFmtId="0" fontId="23" fillId="0" borderId="73" xfId="3" applyFont="1" applyBorder="1" applyAlignment="1">
      <alignment horizontal="center" vertical="center" textRotation="255"/>
    </xf>
    <xf numFmtId="0" fontId="23" fillId="0" borderId="74" xfId="3" applyFont="1" applyBorder="1" applyAlignment="1">
      <alignment horizontal="center" vertical="center" textRotation="255"/>
    </xf>
    <xf numFmtId="177" fontId="19" fillId="0" borderId="73" xfId="3" applyNumberFormat="1" applyFont="1" applyBorder="1" applyAlignment="1">
      <alignment vertical="center"/>
    </xf>
    <xf numFmtId="177" fontId="19" fillId="0" borderId="74" xfId="3" applyNumberFormat="1" applyFont="1" applyBorder="1" applyAlignment="1">
      <alignment vertical="center"/>
    </xf>
    <xf numFmtId="177" fontId="19" fillId="0" borderId="72" xfId="3" applyNumberFormat="1" applyFont="1" applyBorder="1" applyAlignment="1">
      <alignment vertical="center"/>
    </xf>
    <xf numFmtId="0" fontId="23" fillId="0" borderId="87" xfId="3" applyFont="1" applyBorder="1" applyAlignment="1">
      <alignment horizontal="center" vertical="center" textRotation="255"/>
    </xf>
    <xf numFmtId="177" fontId="19" fillId="0" borderId="87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4" xfId="3" applyFont="1" applyBorder="1" applyAlignment="1">
      <alignment horizontal="center" vertical="center"/>
    </xf>
    <xf numFmtId="0" fontId="19" fillId="0" borderId="21" xfId="3" applyFont="1" applyFill="1" applyBorder="1" applyAlignment="1">
      <alignment horizontal="center" vertical="center"/>
    </xf>
    <xf numFmtId="0" fontId="19" fillId="0" borderId="24" xfId="3" applyFont="1" applyFill="1" applyBorder="1" applyAlignment="1">
      <alignment horizontal="center" vertical="center"/>
    </xf>
    <xf numFmtId="177" fontId="19" fillId="0" borderId="88" xfId="3" applyNumberFormat="1" applyFont="1" applyBorder="1" applyAlignment="1">
      <alignment vertical="center"/>
    </xf>
    <xf numFmtId="177" fontId="19" fillId="0" borderId="24" xfId="3" applyNumberFormat="1" applyFont="1" applyBorder="1" applyAlignment="1">
      <alignment vertical="center"/>
    </xf>
    <xf numFmtId="177" fontId="19" fillId="0" borderId="123" xfId="3" applyNumberFormat="1" applyFont="1" applyBorder="1" applyAlignment="1">
      <alignment vertical="center"/>
    </xf>
    <xf numFmtId="177" fontId="19" fillId="0" borderId="90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/>
    </xf>
    <xf numFmtId="0" fontId="19" fillId="0" borderId="24" xfId="3" applyFont="1" applyBorder="1" applyAlignment="1">
      <alignment horizontal="center"/>
    </xf>
    <xf numFmtId="0" fontId="19" fillId="0" borderId="6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 wrapText="1"/>
    </xf>
    <xf numFmtId="0" fontId="19" fillId="0" borderId="52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103" xfId="1" applyFont="1" applyBorder="1" applyAlignment="1">
      <alignment horizontal="center" vertical="center" wrapText="1"/>
    </xf>
    <xf numFmtId="0" fontId="19" fillId="0" borderId="24" xfId="1" applyFont="1" applyBorder="1" applyAlignment="1">
      <alignment horizontal="center" vertical="center" wrapText="1"/>
    </xf>
    <xf numFmtId="179" fontId="13" fillId="0" borderId="1" xfId="1" applyNumberFormat="1" applyFont="1" applyFill="1" applyBorder="1" applyAlignment="1">
      <alignment horizontal="center" vertical="center"/>
    </xf>
    <xf numFmtId="179" fontId="13" fillId="0" borderId="62" xfId="1" applyNumberFormat="1" applyFont="1" applyFill="1" applyBorder="1" applyAlignment="1">
      <alignment horizontal="center" vertical="center"/>
    </xf>
    <xf numFmtId="179" fontId="13" fillId="0" borderId="4" xfId="1" applyNumberFormat="1" applyFont="1" applyFill="1" applyBorder="1" applyAlignment="1">
      <alignment horizontal="center" vertical="center"/>
    </xf>
    <xf numFmtId="179" fontId="13" fillId="0" borderId="27" xfId="1" applyNumberFormat="1" applyFont="1" applyFill="1" applyBorder="1" applyAlignment="1">
      <alignment horizontal="center" vertical="center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77" xfId="1" applyNumberFormat="1" applyFont="1" applyFill="1" applyBorder="1" applyAlignment="1">
      <alignment horizontal="center" vertical="center"/>
    </xf>
    <xf numFmtId="179" fontId="13" fillId="0" borderId="37" xfId="1" applyNumberFormat="1" applyFont="1" applyFill="1" applyBorder="1" applyAlignment="1">
      <alignment horizontal="center" vertical="center"/>
    </xf>
    <xf numFmtId="179" fontId="13" fillId="0" borderId="38" xfId="1" applyNumberFormat="1" applyFont="1" applyFill="1" applyBorder="1" applyAlignment="1">
      <alignment horizontal="center" vertical="center"/>
    </xf>
    <xf numFmtId="179" fontId="13" fillId="0" borderId="79" xfId="1" applyNumberFormat="1" applyFont="1" applyFill="1" applyBorder="1" applyAlignment="1">
      <alignment horizontal="center" vertical="center"/>
    </xf>
    <xf numFmtId="179" fontId="13" fillId="0" borderId="62" xfId="1" applyNumberFormat="1" applyFont="1" applyFill="1" applyBorder="1" applyAlignment="1">
      <alignment horizontal="distributed" vertical="center"/>
    </xf>
    <xf numFmtId="179" fontId="13" fillId="0" borderId="4" xfId="1" applyNumberFormat="1" applyFont="1" applyFill="1" applyBorder="1" applyAlignment="1">
      <alignment horizontal="distributed" vertical="center"/>
    </xf>
    <xf numFmtId="179" fontId="13" fillId="0" borderId="24" xfId="1" applyNumberFormat="1" applyFont="1" applyFill="1" applyBorder="1" applyAlignment="1">
      <alignment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80" xfId="1" applyNumberFormat="1" applyFont="1" applyFill="1" applyBorder="1" applyAlignment="1">
      <alignment vertical="center"/>
    </xf>
    <xf numFmtId="179" fontId="13" fillId="0" borderId="81" xfId="1" applyNumberFormat="1" applyFont="1" applyFill="1" applyBorder="1" applyAlignment="1">
      <alignment vertical="center"/>
    </xf>
    <xf numFmtId="185" fontId="13" fillId="0" borderId="81" xfId="1" applyNumberFormat="1" applyFont="1" applyFill="1" applyBorder="1" applyAlignment="1">
      <alignment vertical="center"/>
    </xf>
    <xf numFmtId="185" fontId="13" fillId="0" borderId="83" xfId="1" applyNumberFormat="1" applyFont="1" applyFill="1" applyBorder="1" applyAlignment="1">
      <alignment vertical="center"/>
    </xf>
    <xf numFmtId="179" fontId="13" fillId="0" borderId="40" xfId="1" applyNumberFormat="1" applyFont="1" applyFill="1" applyBorder="1" applyAlignment="1">
      <alignment vertical="center"/>
    </xf>
    <xf numFmtId="179" fontId="13" fillId="0" borderId="53" xfId="1" applyNumberFormat="1" applyFont="1" applyFill="1" applyBorder="1" applyAlignment="1">
      <alignment vertical="center"/>
    </xf>
    <xf numFmtId="179" fontId="13" fillId="0" borderId="82" xfId="1" applyNumberFormat="1" applyFont="1" applyFill="1" applyBorder="1" applyAlignment="1">
      <alignment vertical="center"/>
    </xf>
    <xf numFmtId="179" fontId="13" fillId="0" borderId="83" xfId="1" applyNumberFormat="1" applyFont="1" applyFill="1" applyBorder="1" applyAlignment="1">
      <alignment vertical="center"/>
    </xf>
    <xf numFmtId="179" fontId="13" fillId="0" borderId="84" xfId="1" applyNumberFormat="1" applyFont="1" applyFill="1" applyBorder="1" applyAlignment="1">
      <alignment vertical="center"/>
    </xf>
    <xf numFmtId="185" fontId="13" fillId="0" borderId="84" xfId="1" applyNumberFormat="1" applyFont="1" applyFill="1" applyBorder="1" applyAlignment="1">
      <alignment vertical="center"/>
    </xf>
    <xf numFmtId="179" fontId="13" fillId="0" borderId="58" xfId="1" applyNumberFormat="1" applyFont="1" applyFill="1" applyBorder="1" applyAlignment="1">
      <alignment vertical="center"/>
    </xf>
    <xf numFmtId="179" fontId="13" fillId="0" borderId="76" xfId="1" applyNumberFormat="1" applyFont="1" applyFill="1" applyBorder="1" applyAlignment="1">
      <alignment horizontal="center" vertical="center"/>
    </xf>
    <xf numFmtId="179" fontId="13" fillId="0" borderId="75" xfId="1" applyNumberFormat="1" applyFont="1" applyFill="1" applyBorder="1" applyAlignment="1">
      <alignment vertical="center"/>
    </xf>
    <xf numFmtId="179" fontId="13" fillId="0" borderId="0" xfId="1" applyNumberFormat="1" applyFont="1" applyAlignment="1">
      <alignment vertical="center"/>
    </xf>
    <xf numFmtId="179" fontId="13" fillId="0" borderId="38" xfId="1" applyNumberFormat="1" applyFont="1" applyBorder="1" applyAlignment="1">
      <alignment horizontal="center" vertical="center"/>
    </xf>
    <xf numFmtId="179" fontId="13" fillId="0" borderId="0" xfId="1" applyNumberFormat="1" applyFont="1" applyAlignment="1">
      <alignment horizontal="center" vertical="center"/>
    </xf>
    <xf numFmtId="177" fontId="13" fillId="0" borderId="81" xfId="1" applyNumberFormat="1" applyFont="1" applyFill="1" applyBorder="1" applyAlignment="1">
      <alignment vertical="center"/>
    </xf>
    <xf numFmtId="177" fontId="13" fillId="0" borderId="83" xfId="1" applyNumberFormat="1" applyFont="1" applyFill="1" applyBorder="1" applyAlignment="1">
      <alignment vertical="center"/>
    </xf>
    <xf numFmtId="179" fontId="23" fillId="0" borderId="46" xfId="1" applyNumberFormat="1" applyFont="1" applyFill="1" applyBorder="1" applyAlignment="1">
      <alignment horizontal="center" vertical="center"/>
    </xf>
    <xf numFmtId="179" fontId="23" fillId="0" borderId="49" xfId="1" applyNumberFormat="1" applyFont="1" applyFill="1" applyBorder="1" applyAlignment="1">
      <alignment horizontal="center" vertical="center"/>
    </xf>
    <xf numFmtId="179" fontId="21" fillId="0" borderId="8" xfId="1" applyNumberFormat="1" applyFont="1" applyFill="1" applyBorder="1" applyAlignment="1">
      <alignment horizontal="center" vertical="center" wrapText="1"/>
    </xf>
    <xf numFmtId="179" fontId="21" fillId="0" borderId="61" xfId="1" applyNumberFormat="1" applyFont="1" applyFill="1" applyBorder="1" applyAlignment="1">
      <alignment horizontal="center" vertical="center" wrapText="1"/>
    </xf>
    <xf numFmtId="179" fontId="21" fillId="0" borderId="16" xfId="1" applyNumberFormat="1" applyFont="1" applyFill="1" applyBorder="1" applyAlignment="1">
      <alignment horizontal="center" vertical="center" wrapText="1"/>
    </xf>
  </cellXfs>
  <cellStyles count="253">
    <cellStyle name="20% - アクセント 1 2" xfId="34" xr:uid="{00000000-0005-0000-0000-000000000000}"/>
    <cellStyle name="20% - アクセント 1 3" xfId="35" xr:uid="{00000000-0005-0000-0000-000001000000}"/>
    <cellStyle name="20% - アクセント 2 2" xfId="36" xr:uid="{00000000-0005-0000-0000-000002000000}"/>
    <cellStyle name="20% - アクセント 2 3" xfId="37" xr:uid="{00000000-0005-0000-0000-000003000000}"/>
    <cellStyle name="20% - アクセント 3 2" xfId="38" xr:uid="{00000000-0005-0000-0000-000004000000}"/>
    <cellStyle name="20% - アクセント 3 3" xfId="39" xr:uid="{00000000-0005-0000-0000-000005000000}"/>
    <cellStyle name="20% - アクセント 4 2" xfId="40" xr:uid="{00000000-0005-0000-0000-000006000000}"/>
    <cellStyle name="20% - アクセント 4 3" xfId="41" xr:uid="{00000000-0005-0000-0000-000007000000}"/>
    <cellStyle name="20% - アクセント 5 2" xfId="42" xr:uid="{00000000-0005-0000-0000-000008000000}"/>
    <cellStyle name="20% - アクセント 5 3" xfId="43" xr:uid="{00000000-0005-0000-0000-000009000000}"/>
    <cellStyle name="20% - アクセント 6 2" xfId="44" xr:uid="{00000000-0005-0000-0000-00000A000000}"/>
    <cellStyle name="20% - アクセント 6 3" xfId="45" xr:uid="{00000000-0005-0000-0000-00000B000000}"/>
    <cellStyle name="40% - アクセント 1 2" xfId="46" xr:uid="{00000000-0005-0000-0000-00000C000000}"/>
    <cellStyle name="40% - アクセント 1 3" xfId="47" xr:uid="{00000000-0005-0000-0000-00000D000000}"/>
    <cellStyle name="40% - アクセント 2 2" xfId="48" xr:uid="{00000000-0005-0000-0000-00000E000000}"/>
    <cellStyle name="40% - アクセント 2 3" xfId="49" xr:uid="{00000000-0005-0000-0000-00000F000000}"/>
    <cellStyle name="40% - アクセント 3 2" xfId="50" xr:uid="{00000000-0005-0000-0000-000010000000}"/>
    <cellStyle name="40% - アクセント 3 3" xfId="51" xr:uid="{00000000-0005-0000-0000-000011000000}"/>
    <cellStyle name="40% - アクセント 4 2" xfId="52" xr:uid="{00000000-0005-0000-0000-000012000000}"/>
    <cellStyle name="40% - アクセント 4 3" xfId="53" xr:uid="{00000000-0005-0000-0000-000013000000}"/>
    <cellStyle name="40% - アクセント 5 2" xfId="54" xr:uid="{00000000-0005-0000-0000-000014000000}"/>
    <cellStyle name="40% - アクセント 5 3" xfId="55" xr:uid="{00000000-0005-0000-0000-000015000000}"/>
    <cellStyle name="40% - アクセント 6 2" xfId="56" xr:uid="{00000000-0005-0000-0000-000016000000}"/>
    <cellStyle name="40% - アクセント 6 3" xfId="57" xr:uid="{00000000-0005-0000-0000-000017000000}"/>
    <cellStyle name="60% - アクセント 1 2" xfId="58" xr:uid="{00000000-0005-0000-0000-000018000000}"/>
    <cellStyle name="60% - アクセント 1 3" xfId="59" xr:uid="{00000000-0005-0000-0000-000019000000}"/>
    <cellStyle name="60% - アクセント 2 2" xfId="60" xr:uid="{00000000-0005-0000-0000-00001A000000}"/>
    <cellStyle name="60% - アクセント 2 3" xfId="61" xr:uid="{00000000-0005-0000-0000-00001B000000}"/>
    <cellStyle name="60% - アクセント 3 2" xfId="62" xr:uid="{00000000-0005-0000-0000-00001C000000}"/>
    <cellStyle name="60% - アクセント 3 3" xfId="63" xr:uid="{00000000-0005-0000-0000-00001D000000}"/>
    <cellStyle name="60% - アクセント 4 2" xfId="64" xr:uid="{00000000-0005-0000-0000-00001E000000}"/>
    <cellStyle name="60% - アクセント 4 3" xfId="65" xr:uid="{00000000-0005-0000-0000-00001F000000}"/>
    <cellStyle name="60% - アクセント 5 2" xfId="66" xr:uid="{00000000-0005-0000-0000-000020000000}"/>
    <cellStyle name="60% - アクセント 5 3" xfId="67" xr:uid="{00000000-0005-0000-0000-000021000000}"/>
    <cellStyle name="60% - アクセント 6 2" xfId="68" xr:uid="{00000000-0005-0000-0000-000022000000}"/>
    <cellStyle name="60% - アクセント 6 3" xfId="69" xr:uid="{00000000-0005-0000-0000-000023000000}"/>
    <cellStyle name="アクセント 1 2" xfId="70" xr:uid="{00000000-0005-0000-0000-000024000000}"/>
    <cellStyle name="アクセント 1 3" xfId="71" xr:uid="{00000000-0005-0000-0000-000025000000}"/>
    <cellStyle name="アクセント 2 2" xfId="72" xr:uid="{00000000-0005-0000-0000-000026000000}"/>
    <cellStyle name="アクセント 2 3" xfId="73" xr:uid="{00000000-0005-0000-0000-000027000000}"/>
    <cellStyle name="アクセント 3 2" xfId="74" xr:uid="{00000000-0005-0000-0000-000028000000}"/>
    <cellStyle name="アクセント 3 3" xfId="75" xr:uid="{00000000-0005-0000-0000-000029000000}"/>
    <cellStyle name="アクセント 4 2" xfId="76" xr:uid="{00000000-0005-0000-0000-00002A000000}"/>
    <cellStyle name="アクセント 4 3" xfId="77" xr:uid="{00000000-0005-0000-0000-00002B000000}"/>
    <cellStyle name="アクセント 5 2" xfId="78" xr:uid="{00000000-0005-0000-0000-00002C000000}"/>
    <cellStyle name="アクセント 5 3" xfId="79" xr:uid="{00000000-0005-0000-0000-00002D000000}"/>
    <cellStyle name="アクセント 6 2" xfId="80" xr:uid="{00000000-0005-0000-0000-00002E000000}"/>
    <cellStyle name="アクセント 6 3" xfId="81" xr:uid="{00000000-0005-0000-0000-00002F000000}"/>
    <cellStyle name="タイトル 2" xfId="82" xr:uid="{00000000-0005-0000-0000-000030000000}"/>
    <cellStyle name="タイトル 3" xfId="83" xr:uid="{00000000-0005-0000-0000-000031000000}"/>
    <cellStyle name="チェック セル 2" xfId="84" xr:uid="{00000000-0005-0000-0000-000032000000}"/>
    <cellStyle name="チェック セル 3" xfId="85" xr:uid="{00000000-0005-0000-0000-000033000000}"/>
    <cellStyle name="どちらでもない 2" xfId="86" xr:uid="{00000000-0005-0000-0000-000034000000}"/>
    <cellStyle name="どちらでもない 3" xfId="87" xr:uid="{00000000-0005-0000-0000-000035000000}"/>
    <cellStyle name="パーセント" xfId="22" builtinId="5"/>
    <cellStyle name="パーセント 2" xfId="23" xr:uid="{00000000-0005-0000-0000-000037000000}"/>
    <cellStyle name="パーセント 2 2" xfId="128" xr:uid="{00000000-0005-0000-0000-000038000000}"/>
    <cellStyle name="パーセント 2 3" xfId="88" xr:uid="{00000000-0005-0000-0000-000039000000}"/>
    <cellStyle name="パーセント 3" xfId="24" xr:uid="{00000000-0005-0000-0000-00003A000000}"/>
    <cellStyle name="パーセント 3 2" xfId="89" xr:uid="{00000000-0005-0000-0000-00003B000000}"/>
    <cellStyle name="パーセント 4" xfId="126" xr:uid="{00000000-0005-0000-0000-00003C000000}"/>
    <cellStyle name="パーセント 5" xfId="127" xr:uid="{00000000-0005-0000-0000-00003D000000}"/>
    <cellStyle name="パーセント 5 2" xfId="148" xr:uid="{00000000-0005-0000-0000-00003E000000}"/>
    <cellStyle name="パーセント 5 2 2" xfId="192" xr:uid="{00000000-0005-0000-0000-00003F000000}"/>
    <cellStyle name="パーセント 5 3" xfId="162" xr:uid="{00000000-0005-0000-0000-000040000000}"/>
    <cellStyle name="パーセント 5 3 2" xfId="206" xr:uid="{00000000-0005-0000-0000-000041000000}"/>
    <cellStyle name="パーセント 5 4" xfId="176" xr:uid="{00000000-0005-0000-0000-000042000000}"/>
    <cellStyle name="パーセント 6" xfId="131" xr:uid="{00000000-0005-0000-0000-000043000000}"/>
    <cellStyle name="パーセント 6 2" xfId="143" xr:uid="{00000000-0005-0000-0000-000044000000}"/>
    <cellStyle name="パーセント 6 2 2" xfId="157" xr:uid="{00000000-0005-0000-0000-000045000000}"/>
    <cellStyle name="パーセント 6 2 2 2" xfId="201" xr:uid="{00000000-0005-0000-0000-000046000000}"/>
    <cellStyle name="パーセント 6 2 3" xfId="173" xr:uid="{00000000-0005-0000-0000-000047000000}"/>
    <cellStyle name="パーセント 6 2 3 2" xfId="217" xr:uid="{00000000-0005-0000-0000-000048000000}"/>
    <cellStyle name="パーセント 6 2 4" xfId="187" xr:uid="{00000000-0005-0000-0000-000049000000}"/>
    <cellStyle name="パーセント 6 3" xfId="149" xr:uid="{00000000-0005-0000-0000-00004A000000}"/>
    <cellStyle name="パーセント 6 3 2" xfId="193" xr:uid="{00000000-0005-0000-0000-00004B000000}"/>
    <cellStyle name="パーセント 6 4" xfId="163" xr:uid="{00000000-0005-0000-0000-00004C000000}"/>
    <cellStyle name="パーセント 6 4 2" xfId="207" xr:uid="{00000000-0005-0000-0000-00004D000000}"/>
    <cellStyle name="パーセント 6 5" xfId="177" xr:uid="{00000000-0005-0000-0000-00004E000000}"/>
    <cellStyle name="パーセント 7" xfId="33" xr:uid="{00000000-0005-0000-0000-00004F000000}"/>
    <cellStyle name="メモ 2" xfId="90" xr:uid="{00000000-0005-0000-0000-000050000000}"/>
    <cellStyle name="メモ 3" xfId="91" xr:uid="{00000000-0005-0000-0000-000051000000}"/>
    <cellStyle name="リンク セル 2" xfId="92" xr:uid="{00000000-0005-0000-0000-000052000000}"/>
    <cellStyle name="リンク セル 3" xfId="93" xr:uid="{00000000-0005-0000-0000-000053000000}"/>
    <cellStyle name="悪い 2" xfId="94" xr:uid="{00000000-0005-0000-0000-000054000000}"/>
    <cellStyle name="悪い 3" xfId="95" xr:uid="{00000000-0005-0000-0000-000055000000}"/>
    <cellStyle name="計算 2" xfId="96" xr:uid="{00000000-0005-0000-0000-000056000000}"/>
    <cellStyle name="計算 3" xfId="97" xr:uid="{00000000-0005-0000-0000-000057000000}"/>
    <cellStyle name="警告文 2" xfId="98" xr:uid="{00000000-0005-0000-0000-000058000000}"/>
    <cellStyle name="警告文 3" xfId="99" xr:uid="{00000000-0005-0000-0000-000059000000}"/>
    <cellStyle name="桁区切り" xfId="4" builtinId="6"/>
    <cellStyle name="桁区切り 2" xfId="2" xr:uid="{00000000-0005-0000-0000-00005B000000}"/>
    <cellStyle name="桁区切り 2 2" xfId="7" xr:uid="{00000000-0005-0000-0000-00005C000000}"/>
    <cellStyle name="桁区切り 2 2 2" xfId="132" xr:uid="{00000000-0005-0000-0000-00005D000000}"/>
    <cellStyle name="桁区切り 2 2 3" xfId="100" xr:uid="{00000000-0005-0000-0000-00005E000000}"/>
    <cellStyle name="桁区切り 2 3" xfId="12" xr:uid="{00000000-0005-0000-0000-00005F000000}"/>
    <cellStyle name="桁区切り 2 4" xfId="25" xr:uid="{00000000-0005-0000-0000-000060000000}"/>
    <cellStyle name="桁区切り 2 5" xfId="28" xr:uid="{00000000-0005-0000-0000-000061000000}"/>
    <cellStyle name="桁区切り 3" xfId="5" xr:uid="{00000000-0005-0000-0000-000062000000}"/>
    <cellStyle name="桁区切り 3 2" xfId="31" xr:uid="{00000000-0005-0000-0000-000063000000}"/>
    <cellStyle name="桁区切り 3 2 2" xfId="122" xr:uid="{00000000-0005-0000-0000-000064000000}"/>
    <cellStyle name="桁区切り 3 3" xfId="129" xr:uid="{00000000-0005-0000-0000-000065000000}"/>
    <cellStyle name="桁区切り 4" xfId="21" xr:uid="{00000000-0005-0000-0000-000066000000}"/>
    <cellStyle name="桁区切り 4 2" xfId="133" xr:uid="{00000000-0005-0000-0000-000067000000}"/>
    <cellStyle name="桁区切り 4 2 2" xfId="150" xr:uid="{00000000-0005-0000-0000-000068000000}"/>
    <cellStyle name="桁区切り 4 2 2 2" xfId="194" xr:uid="{00000000-0005-0000-0000-000069000000}"/>
    <cellStyle name="桁区切り 4 2 3" xfId="164" xr:uid="{00000000-0005-0000-0000-00006A000000}"/>
    <cellStyle name="桁区切り 4 2 3 2" xfId="208" xr:uid="{00000000-0005-0000-0000-00006B000000}"/>
    <cellStyle name="桁区切り 4 2 4" xfId="178" xr:uid="{00000000-0005-0000-0000-00006C000000}"/>
    <cellStyle name="桁区切り 4 3" xfId="125" xr:uid="{00000000-0005-0000-0000-00006D000000}"/>
    <cellStyle name="桁区切り 4 4" xfId="245" xr:uid="{00000000-0005-0000-0000-00006E000000}"/>
    <cellStyle name="桁区切り 5" xfId="27" xr:uid="{00000000-0005-0000-0000-00006F000000}"/>
    <cellStyle name="桁区切り 5 2" xfId="144" xr:uid="{00000000-0005-0000-0000-000070000000}"/>
    <cellStyle name="桁区切り 5 2 2" xfId="158" xr:uid="{00000000-0005-0000-0000-000071000000}"/>
    <cellStyle name="桁区切り 5 2 2 2" xfId="202" xr:uid="{00000000-0005-0000-0000-000072000000}"/>
    <cellStyle name="桁区切り 5 2 3" xfId="172" xr:uid="{00000000-0005-0000-0000-000073000000}"/>
    <cellStyle name="桁区切り 5 2 3 2" xfId="216" xr:uid="{00000000-0005-0000-0000-000074000000}"/>
    <cellStyle name="桁区切り 5 2 4" xfId="186" xr:uid="{00000000-0005-0000-0000-000075000000}"/>
    <cellStyle name="桁区切り 5 3" xfId="151" xr:uid="{00000000-0005-0000-0000-000076000000}"/>
    <cellStyle name="桁区切り 5 3 2" xfId="195" xr:uid="{00000000-0005-0000-0000-000077000000}"/>
    <cellStyle name="桁区切り 5 4" xfId="165" xr:uid="{00000000-0005-0000-0000-000078000000}"/>
    <cellStyle name="桁区切り 5 4 2" xfId="209" xr:uid="{00000000-0005-0000-0000-000079000000}"/>
    <cellStyle name="桁区切り 5 5" xfId="179" xr:uid="{00000000-0005-0000-0000-00007A000000}"/>
    <cellStyle name="桁区切り 5 6" xfId="134" xr:uid="{00000000-0005-0000-0000-00007B000000}"/>
    <cellStyle name="桁区切り 6" xfId="188" xr:uid="{00000000-0005-0000-0000-00007C000000}"/>
    <cellStyle name="桁区切り 6 2" xfId="218" xr:uid="{00000000-0005-0000-0000-00007D000000}"/>
    <cellStyle name="桁区切り 6 2 2" xfId="225" xr:uid="{00000000-0005-0000-0000-00007E000000}"/>
    <cellStyle name="桁区切り 6 2 2 2" xfId="237" xr:uid="{00000000-0005-0000-0000-00007F000000}"/>
    <cellStyle name="桁区切り 6 2 3" xfId="229" xr:uid="{00000000-0005-0000-0000-000080000000}"/>
    <cellStyle name="桁区切り 6 2 3 2" xfId="241" xr:uid="{00000000-0005-0000-0000-000081000000}"/>
    <cellStyle name="桁区切り 6 2 4" xfId="233" xr:uid="{00000000-0005-0000-0000-000082000000}"/>
    <cellStyle name="桁区切り 6 3" xfId="223" xr:uid="{00000000-0005-0000-0000-000083000000}"/>
    <cellStyle name="桁区切り 6 3 2" xfId="235" xr:uid="{00000000-0005-0000-0000-000084000000}"/>
    <cellStyle name="桁区切り 6 4" xfId="227" xr:uid="{00000000-0005-0000-0000-000085000000}"/>
    <cellStyle name="桁区切り 6 4 2" xfId="239" xr:uid="{00000000-0005-0000-0000-000086000000}"/>
    <cellStyle name="桁区切り 6 5" xfId="231" xr:uid="{00000000-0005-0000-0000-000087000000}"/>
    <cellStyle name="桁区切り 7" xfId="244" xr:uid="{00000000-0005-0000-0000-000088000000}"/>
    <cellStyle name="見出し 1 2" xfId="101" xr:uid="{00000000-0005-0000-0000-000089000000}"/>
    <cellStyle name="見出し 1 3" xfId="102" xr:uid="{00000000-0005-0000-0000-00008A000000}"/>
    <cellStyle name="見出し 2 2" xfId="103" xr:uid="{00000000-0005-0000-0000-00008B000000}"/>
    <cellStyle name="見出し 2 3" xfId="104" xr:uid="{00000000-0005-0000-0000-00008C000000}"/>
    <cellStyle name="見出し 3 2" xfId="105" xr:uid="{00000000-0005-0000-0000-00008D000000}"/>
    <cellStyle name="見出し 3 3" xfId="106" xr:uid="{00000000-0005-0000-0000-00008E000000}"/>
    <cellStyle name="見出し 4 2" xfId="107" xr:uid="{00000000-0005-0000-0000-00008F000000}"/>
    <cellStyle name="見出し 4 3" xfId="108" xr:uid="{00000000-0005-0000-0000-000090000000}"/>
    <cellStyle name="集計 2" xfId="109" xr:uid="{00000000-0005-0000-0000-000091000000}"/>
    <cellStyle name="集計 3" xfId="110" xr:uid="{00000000-0005-0000-0000-000092000000}"/>
    <cellStyle name="出力 2" xfId="111" xr:uid="{00000000-0005-0000-0000-000093000000}"/>
    <cellStyle name="出力 3" xfId="112" xr:uid="{00000000-0005-0000-0000-000094000000}"/>
    <cellStyle name="説明文 2" xfId="113" xr:uid="{00000000-0005-0000-0000-000095000000}"/>
    <cellStyle name="説明文 3" xfId="114" xr:uid="{00000000-0005-0000-0000-000096000000}"/>
    <cellStyle name="入力 2" xfId="115" xr:uid="{00000000-0005-0000-0000-000097000000}"/>
    <cellStyle name="入力 3" xfId="116" xr:uid="{00000000-0005-0000-0000-000098000000}"/>
    <cellStyle name="標準" xfId="0" builtinId="0"/>
    <cellStyle name="標準 10" xfId="19" xr:uid="{00000000-0005-0000-0000-00009A000000}"/>
    <cellStyle name="標準 10 2" xfId="152" xr:uid="{00000000-0005-0000-0000-00009B000000}"/>
    <cellStyle name="標準 10 2 2" xfId="196" xr:uid="{00000000-0005-0000-0000-00009C000000}"/>
    <cellStyle name="標準 10 3" xfId="166" xr:uid="{00000000-0005-0000-0000-00009D000000}"/>
    <cellStyle name="標準 10 3 2" xfId="210" xr:uid="{00000000-0005-0000-0000-00009E000000}"/>
    <cellStyle name="標準 10 4" xfId="180" xr:uid="{00000000-0005-0000-0000-00009F000000}"/>
    <cellStyle name="標準 10 5" xfId="135" xr:uid="{00000000-0005-0000-0000-0000A0000000}"/>
    <cellStyle name="標準 11" xfId="20" xr:uid="{00000000-0005-0000-0000-0000A1000000}"/>
    <cellStyle name="標準 11 2" xfId="153" xr:uid="{00000000-0005-0000-0000-0000A2000000}"/>
    <cellStyle name="標準 11 2 2" xfId="197" xr:uid="{00000000-0005-0000-0000-0000A3000000}"/>
    <cellStyle name="標準 11 3" xfId="167" xr:uid="{00000000-0005-0000-0000-0000A4000000}"/>
    <cellStyle name="標準 11 3 2" xfId="211" xr:uid="{00000000-0005-0000-0000-0000A5000000}"/>
    <cellStyle name="標準 11 4" xfId="181" xr:uid="{00000000-0005-0000-0000-0000A6000000}"/>
    <cellStyle name="標準 11 5" xfId="136" xr:uid="{00000000-0005-0000-0000-0000A7000000}"/>
    <cellStyle name="標準 12" xfId="26" xr:uid="{00000000-0005-0000-0000-0000A8000000}"/>
    <cellStyle name="標準 12 2" xfId="30" xr:uid="{00000000-0005-0000-0000-0000A9000000}"/>
    <cellStyle name="標準 12 3" xfId="222" xr:uid="{00000000-0005-0000-0000-0000AA000000}"/>
    <cellStyle name="標準 12 4" xfId="137" xr:uid="{00000000-0005-0000-0000-0000AB000000}"/>
    <cellStyle name="標準 13" xfId="189" xr:uid="{00000000-0005-0000-0000-0000AC000000}"/>
    <cellStyle name="標準 13 2" xfId="219" xr:uid="{00000000-0005-0000-0000-0000AD000000}"/>
    <cellStyle name="標準 13 2 2" xfId="226" xr:uid="{00000000-0005-0000-0000-0000AE000000}"/>
    <cellStyle name="標準 13 2 2 2" xfId="238" xr:uid="{00000000-0005-0000-0000-0000AF000000}"/>
    <cellStyle name="標準 13 2 3" xfId="230" xr:uid="{00000000-0005-0000-0000-0000B0000000}"/>
    <cellStyle name="標準 13 2 3 2" xfId="242" xr:uid="{00000000-0005-0000-0000-0000B1000000}"/>
    <cellStyle name="標準 13 2 4" xfId="234" xr:uid="{00000000-0005-0000-0000-0000B2000000}"/>
    <cellStyle name="標準 13 3" xfId="220" xr:uid="{00000000-0005-0000-0000-0000B3000000}"/>
    <cellStyle name="標準 13 4" xfId="224" xr:uid="{00000000-0005-0000-0000-0000B4000000}"/>
    <cellStyle name="標準 13 4 2" xfId="236" xr:uid="{00000000-0005-0000-0000-0000B5000000}"/>
    <cellStyle name="標準 13 5" xfId="228" xr:uid="{00000000-0005-0000-0000-0000B6000000}"/>
    <cellStyle name="標準 13 5 2" xfId="240" xr:uid="{00000000-0005-0000-0000-0000B7000000}"/>
    <cellStyle name="標準 13 6" xfId="232" xr:uid="{00000000-0005-0000-0000-0000B8000000}"/>
    <cellStyle name="標準 14" xfId="32" xr:uid="{00000000-0005-0000-0000-0000B9000000}"/>
    <cellStyle name="標準 15" xfId="243" xr:uid="{00000000-0005-0000-0000-0000BA000000}"/>
    <cellStyle name="標準 16" xfId="246" xr:uid="{00000000-0005-0000-0000-0000BB000000}"/>
    <cellStyle name="標準 17" xfId="248" xr:uid="{00000000-0005-0000-0000-0000BC000000}"/>
    <cellStyle name="標準 18" xfId="250" xr:uid="{D8625919-DF75-435E-82B8-24559FE5AD14}"/>
    <cellStyle name="標準 19" xfId="251" xr:uid="{B755A0F9-2177-4A89-BF92-4495507274DE}"/>
    <cellStyle name="標準 2" xfId="1" xr:uid="{00000000-0005-0000-0000-0000BD000000}"/>
    <cellStyle name="標準 2 2" xfId="8" xr:uid="{00000000-0005-0000-0000-0000BE000000}"/>
    <cellStyle name="標準 2 2 2" xfId="138" xr:uid="{00000000-0005-0000-0000-0000BF000000}"/>
    <cellStyle name="標準 2 2 3" xfId="117" xr:uid="{00000000-0005-0000-0000-0000C0000000}"/>
    <cellStyle name="標準 2 3" xfId="13" xr:uid="{00000000-0005-0000-0000-0000C1000000}"/>
    <cellStyle name="標準 2 4" xfId="29" xr:uid="{00000000-0005-0000-0000-0000C2000000}"/>
    <cellStyle name="標準 2_(S11)遡及推計統計表_20120627" xfId="9" xr:uid="{00000000-0005-0000-0000-0000C3000000}"/>
    <cellStyle name="標準 20" xfId="252" xr:uid="{9719743A-0687-4070-B0DE-8B83A8C977A3}"/>
    <cellStyle name="標準 3" xfId="6" xr:uid="{00000000-0005-0000-0000-0000C4000000}"/>
    <cellStyle name="標準 3 2" xfId="16" xr:uid="{00000000-0005-0000-0000-0000C5000000}"/>
    <cellStyle name="標準 3 2 2" xfId="130" xr:uid="{00000000-0005-0000-0000-0000C6000000}"/>
    <cellStyle name="標準 3 3" xfId="221" xr:uid="{00000000-0005-0000-0000-0000C7000000}"/>
    <cellStyle name="標準 3 4" xfId="249" xr:uid="{00000000-0005-0000-0000-0000C8000000}"/>
    <cellStyle name="標準 4" xfId="11" xr:uid="{00000000-0005-0000-0000-0000C9000000}"/>
    <cellStyle name="標準 4 2" xfId="139" xr:uid="{00000000-0005-0000-0000-0000CA000000}"/>
    <cellStyle name="標準 4 3" xfId="118" xr:uid="{00000000-0005-0000-0000-0000CB000000}"/>
    <cellStyle name="標準 5" xfId="10" xr:uid="{00000000-0005-0000-0000-0000CC000000}"/>
    <cellStyle name="標準 5 2" xfId="146" xr:uid="{00000000-0005-0000-0000-0000CD000000}"/>
    <cellStyle name="標準 5 2 2" xfId="190" xr:uid="{00000000-0005-0000-0000-0000CE000000}"/>
    <cellStyle name="標準 5 3" xfId="160" xr:uid="{00000000-0005-0000-0000-0000CF000000}"/>
    <cellStyle name="標準 5 3 2" xfId="204" xr:uid="{00000000-0005-0000-0000-0000D0000000}"/>
    <cellStyle name="標準 5 4" xfId="174" xr:uid="{00000000-0005-0000-0000-0000D1000000}"/>
    <cellStyle name="標準 5 5" xfId="119" xr:uid="{00000000-0005-0000-0000-0000D2000000}"/>
    <cellStyle name="標準 5 6" xfId="247" xr:uid="{00000000-0005-0000-0000-0000D3000000}"/>
    <cellStyle name="標準 6" xfId="15" xr:uid="{00000000-0005-0000-0000-0000D4000000}"/>
    <cellStyle name="標準 6 2" xfId="140" xr:uid="{00000000-0005-0000-0000-0000D5000000}"/>
    <cellStyle name="標準 6 2 2" xfId="154" xr:uid="{00000000-0005-0000-0000-0000D6000000}"/>
    <cellStyle name="標準 6 2 2 2" xfId="198" xr:uid="{00000000-0005-0000-0000-0000D7000000}"/>
    <cellStyle name="標準 6 2 3" xfId="168" xr:uid="{00000000-0005-0000-0000-0000D8000000}"/>
    <cellStyle name="標準 6 2 3 2" xfId="212" xr:uid="{00000000-0005-0000-0000-0000D9000000}"/>
    <cellStyle name="標準 6 2 4" xfId="182" xr:uid="{00000000-0005-0000-0000-0000DA000000}"/>
    <cellStyle name="標準 6 3" xfId="123" xr:uid="{00000000-0005-0000-0000-0000DB000000}"/>
    <cellStyle name="標準 7" xfId="14" xr:uid="{00000000-0005-0000-0000-0000DC000000}"/>
    <cellStyle name="標準 7 2" xfId="147" xr:uid="{00000000-0005-0000-0000-0000DD000000}"/>
    <cellStyle name="標準 7 2 2" xfId="191" xr:uid="{00000000-0005-0000-0000-0000DE000000}"/>
    <cellStyle name="標準 7 3" xfId="161" xr:uid="{00000000-0005-0000-0000-0000DF000000}"/>
    <cellStyle name="標準 7 3 2" xfId="205" xr:uid="{00000000-0005-0000-0000-0000E0000000}"/>
    <cellStyle name="標準 7 4" xfId="175" xr:uid="{00000000-0005-0000-0000-0000E1000000}"/>
    <cellStyle name="標準 7 5" xfId="124" xr:uid="{00000000-0005-0000-0000-0000E2000000}"/>
    <cellStyle name="標準 8" xfId="17" xr:uid="{00000000-0005-0000-0000-0000E3000000}"/>
    <cellStyle name="標準 8 2" xfId="145" xr:uid="{00000000-0005-0000-0000-0000E4000000}"/>
    <cellStyle name="標準 8 2 2" xfId="159" xr:uid="{00000000-0005-0000-0000-0000E5000000}"/>
    <cellStyle name="標準 8 2 2 2" xfId="203" xr:uid="{00000000-0005-0000-0000-0000E6000000}"/>
    <cellStyle name="標準 8 2 3" xfId="171" xr:uid="{00000000-0005-0000-0000-0000E7000000}"/>
    <cellStyle name="標準 8 2 3 2" xfId="215" xr:uid="{00000000-0005-0000-0000-0000E8000000}"/>
    <cellStyle name="標準 8 2 4" xfId="185" xr:uid="{00000000-0005-0000-0000-0000E9000000}"/>
    <cellStyle name="標準 8 3" xfId="155" xr:uid="{00000000-0005-0000-0000-0000EA000000}"/>
    <cellStyle name="標準 8 3 2" xfId="199" xr:uid="{00000000-0005-0000-0000-0000EB000000}"/>
    <cellStyle name="標準 8 4" xfId="169" xr:uid="{00000000-0005-0000-0000-0000EC000000}"/>
    <cellStyle name="標準 8 4 2" xfId="213" xr:uid="{00000000-0005-0000-0000-0000ED000000}"/>
    <cellStyle name="標準 8 5" xfId="183" xr:uid="{00000000-0005-0000-0000-0000EE000000}"/>
    <cellStyle name="標準 8 6" xfId="141" xr:uid="{00000000-0005-0000-0000-0000EF000000}"/>
    <cellStyle name="標準 9" xfId="18" xr:uid="{00000000-0005-0000-0000-0000F0000000}"/>
    <cellStyle name="標準 9 2" xfId="156" xr:uid="{00000000-0005-0000-0000-0000F1000000}"/>
    <cellStyle name="標準 9 2 2" xfId="200" xr:uid="{00000000-0005-0000-0000-0000F2000000}"/>
    <cellStyle name="標準 9 3" xfId="170" xr:uid="{00000000-0005-0000-0000-0000F3000000}"/>
    <cellStyle name="標準 9 3 2" xfId="214" xr:uid="{00000000-0005-0000-0000-0000F4000000}"/>
    <cellStyle name="標準 9 4" xfId="184" xr:uid="{00000000-0005-0000-0000-0000F5000000}"/>
    <cellStyle name="標準 9 5" xfId="142" xr:uid="{00000000-0005-0000-0000-0000F6000000}"/>
    <cellStyle name="標準_H21統計原稿" xfId="3" xr:uid="{00000000-0005-0000-0000-0000F8000000}"/>
    <cellStyle name="良い 2" xfId="120" xr:uid="{00000000-0005-0000-0000-0000FB000000}"/>
    <cellStyle name="良い 3" xfId="121" xr:uid="{00000000-0005-0000-0000-0000FC000000}"/>
  </cellStyles>
  <dxfs count="0"/>
  <tableStyles count="0" defaultTableStyle="TableStyleMedium2" defaultPivotStyle="PivotStyleMedium9"/>
  <colors>
    <mruColors>
      <color rgb="FFFF99CC"/>
      <color rgb="FF5F5F5F"/>
      <color rgb="FF808080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60960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19050</xdr:rowOff>
    </xdr:from>
    <xdr:to>
      <xdr:col>4</xdr:col>
      <xdr:colOff>0</xdr:colOff>
      <xdr:row>3</xdr:row>
      <xdr:rowOff>219075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226695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0" y="74295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0" y="7429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0" y="74295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0" y="7429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0" y="7429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9524</xdr:rowOff>
    </xdr:from>
    <xdr:to>
      <xdr:col>3</xdr:col>
      <xdr:colOff>942975</xdr:colOff>
      <xdr:row>5</xdr:row>
      <xdr:rowOff>209549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0" y="752474"/>
          <a:ext cx="1419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8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5</xdr:row>
      <xdr:rowOff>66675</xdr:rowOff>
    </xdr:from>
    <xdr:to>
      <xdr:col>5</xdr:col>
      <xdr:colOff>714375</xdr:colOff>
      <xdr:row>6</xdr:row>
      <xdr:rowOff>314325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4381500" y="1190625"/>
          <a:ext cx="266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</a:t>
          </a:r>
        </a:p>
      </xdr:txBody>
    </xdr:sp>
    <xdr:clientData/>
  </xdr:twoCellAnchor>
  <xdr:twoCellAnchor>
    <xdr:from>
      <xdr:col>9</xdr:col>
      <xdr:colOff>123825</xdr:colOff>
      <xdr:row>5</xdr:row>
      <xdr:rowOff>66675</xdr:rowOff>
    </xdr:from>
    <xdr:to>
      <xdr:col>9</xdr:col>
      <xdr:colOff>352425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>
          <a:spLocks noChangeArrowheads="1"/>
        </xdr:cNvSpPr>
      </xdr:nvSpPr>
      <xdr:spPr bwMode="auto">
        <a:xfrm>
          <a:off x="7743825" y="1190625"/>
          <a:ext cx="228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Ｃ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showGridLines="0" topLeftCell="A4" workbookViewId="0">
      <selection activeCell="F11" sqref="F11"/>
    </sheetView>
  </sheetViews>
  <sheetFormatPr defaultRowHeight="16.5" x14ac:dyDescent="0.2"/>
  <cols>
    <col min="1" max="6" width="14.6328125" style="1" customWidth="1"/>
    <col min="7" max="248" width="9" style="1"/>
    <col min="249" max="249" width="22" style="1" customWidth="1"/>
    <col min="250" max="250" width="15" style="1" customWidth="1"/>
    <col min="251" max="251" width="6.26953125" style="1" customWidth="1"/>
    <col min="252" max="252" width="15" style="1" customWidth="1"/>
    <col min="253" max="253" width="6.26953125" style="1" customWidth="1"/>
    <col min="254" max="254" width="16.7265625" style="1" bestFit="1" customWidth="1"/>
    <col min="255" max="504" width="9" style="1"/>
    <col min="505" max="505" width="22" style="1" customWidth="1"/>
    <col min="506" max="506" width="15" style="1" customWidth="1"/>
    <col min="507" max="507" width="6.26953125" style="1" customWidth="1"/>
    <col min="508" max="508" width="15" style="1" customWidth="1"/>
    <col min="509" max="509" width="6.26953125" style="1" customWidth="1"/>
    <col min="510" max="510" width="16.7265625" style="1" bestFit="1" customWidth="1"/>
    <col min="511" max="760" width="9" style="1"/>
    <col min="761" max="761" width="22" style="1" customWidth="1"/>
    <col min="762" max="762" width="15" style="1" customWidth="1"/>
    <col min="763" max="763" width="6.26953125" style="1" customWidth="1"/>
    <col min="764" max="764" width="15" style="1" customWidth="1"/>
    <col min="765" max="765" width="6.26953125" style="1" customWidth="1"/>
    <col min="766" max="766" width="16.7265625" style="1" bestFit="1" customWidth="1"/>
    <col min="767" max="1016" width="9" style="1"/>
    <col min="1017" max="1017" width="22" style="1" customWidth="1"/>
    <col min="1018" max="1018" width="15" style="1" customWidth="1"/>
    <col min="1019" max="1019" width="6.26953125" style="1" customWidth="1"/>
    <col min="1020" max="1020" width="15" style="1" customWidth="1"/>
    <col min="1021" max="1021" width="6.26953125" style="1" customWidth="1"/>
    <col min="1022" max="1022" width="16.7265625" style="1" bestFit="1" customWidth="1"/>
    <col min="1023" max="1272" width="9" style="1"/>
    <col min="1273" max="1273" width="22" style="1" customWidth="1"/>
    <col min="1274" max="1274" width="15" style="1" customWidth="1"/>
    <col min="1275" max="1275" width="6.26953125" style="1" customWidth="1"/>
    <col min="1276" max="1276" width="15" style="1" customWidth="1"/>
    <col min="1277" max="1277" width="6.26953125" style="1" customWidth="1"/>
    <col min="1278" max="1278" width="16.7265625" style="1" bestFit="1" customWidth="1"/>
    <col min="1279" max="1528" width="9" style="1"/>
    <col min="1529" max="1529" width="22" style="1" customWidth="1"/>
    <col min="1530" max="1530" width="15" style="1" customWidth="1"/>
    <col min="1531" max="1531" width="6.26953125" style="1" customWidth="1"/>
    <col min="1532" max="1532" width="15" style="1" customWidth="1"/>
    <col min="1533" max="1533" width="6.26953125" style="1" customWidth="1"/>
    <col min="1534" max="1534" width="16.7265625" style="1" bestFit="1" customWidth="1"/>
    <col min="1535" max="1784" width="9" style="1"/>
    <col min="1785" max="1785" width="22" style="1" customWidth="1"/>
    <col min="1786" max="1786" width="15" style="1" customWidth="1"/>
    <col min="1787" max="1787" width="6.26953125" style="1" customWidth="1"/>
    <col min="1788" max="1788" width="15" style="1" customWidth="1"/>
    <col min="1789" max="1789" width="6.26953125" style="1" customWidth="1"/>
    <col min="1790" max="1790" width="16.7265625" style="1" bestFit="1" customWidth="1"/>
    <col min="1791" max="2040" width="9" style="1"/>
    <col min="2041" max="2041" width="22" style="1" customWidth="1"/>
    <col min="2042" max="2042" width="15" style="1" customWidth="1"/>
    <col min="2043" max="2043" width="6.26953125" style="1" customWidth="1"/>
    <col min="2044" max="2044" width="15" style="1" customWidth="1"/>
    <col min="2045" max="2045" width="6.26953125" style="1" customWidth="1"/>
    <col min="2046" max="2046" width="16.7265625" style="1" bestFit="1" customWidth="1"/>
    <col min="2047" max="2296" width="9" style="1"/>
    <col min="2297" max="2297" width="22" style="1" customWidth="1"/>
    <col min="2298" max="2298" width="15" style="1" customWidth="1"/>
    <col min="2299" max="2299" width="6.26953125" style="1" customWidth="1"/>
    <col min="2300" max="2300" width="15" style="1" customWidth="1"/>
    <col min="2301" max="2301" width="6.26953125" style="1" customWidth="1"/>
    <col min="2302" max="2302" width="16.7265625" style="1" bestFit="1" customWidth="1"/>
    <col min="2303" max="2552" width="9" style="1"/>
    <col min="2553" max="2553" width="22" style="1" customWidth="1"/>
    <col min="2554" max="2554" width="15" style="1" customWidth="1"/>
    <col min="2555" max="2555" width="6.26953125" style="1" customWidth="1"/>
    <col min="2556" max="2556" width="15" style="1" customWidth="1"/>
    <col min="2557" max="2557" width="6.26953125" style="1" customWidth="1"/>
    <col min="2558" max="2558" width="16.7265625" style="1" bestFit="1" customWidth="1"/>
    <col min="2559" max="2808" width="9" style="1"/>
    <col min="2809" max="2809" width="22" style="1" customWidth="1"/>
    <col min="2810" max="2810" width="15" style="1" customWidth="1"/>
    <col min="2811" max="2811" width="6.26953125" style="1" customWidth="1"/>
    <col min="2812" max="2812" width="15" style="1" customWidth="1"/>
    <col min="2813" max="2813" width="6.26953125" style="1" customWidth="1"/>
    <col min="2814" max="2814" width="16.7265625" style="1" bestFit="1" customWidth="1"/>
    <col min="2815" max="3064" width="9" style="1"/>
    <col min="3065" max="3065" width="22" style="1" customWidth="1"/>
    <col min="3066" max="3066" width="15" style="1" customWidth="1"/>
    <col min="3067" max="3067" width="6.26953125" style="1" customWidth="1"/>
    <col min="3068" max="3068" width="15" style="1" customWidth="1"/>
    <col min="3069" max="3069" width="6.26953125" style="1" customWidth="1"/>
    <col min="3070" max="3070" width="16.7265625" style="1" bestFit="1" customWidth="1"/>
    <col min="3071" max="3320" width="9" style="1"/>
    <col min="3321" max="3321" width="22" style="1" customWidth="1"/>
    <col min="3322" max="3322" width="15" style="1" customWidth="1"/>
    <col min="3323" max="3323" width="6.26953125" style="1" customWidth="1"/>
    <col min="3324" max="3324" width="15" style="1" customWidth="1"/>
    <col min="3325" max="3325" width="6.26953125" style="1" customWidth="1"/>
    <col min="3326" max="3326" width="16.7265625" style="1" bestFit="1" customWidth="1"/>
    <col min="3327" max="3576" width="9" style="1"/>
    <col min="3577" max="3577" width="22" style="1" customWidth="1"/>
    <col min="3578" max="3578" width="15" style="1" customWidth="1"/>
    <col min="3579" max="3579" width="6.26953125" style="1" customWidth="1"/>
    <col min="3580" max="3580" width="15" style="1" customWidth="1"/>
    <col min="3581" max="3581" width="6.26953125" style="1" customWidth="1"/>
    <col min="3582" max="3582" width="16.7265625" style="1" bestFit="1" customWidth="1"/>
    <col min="3583" max="3832" width="9" style="1"/>
    <col min="3833" max="3833" width="22" style="1" customWidth="1"/>
    <col min="3834" max="3834" width="15" style="1" customWidth="1"/>
    <col min="3835" max="3835" width="6.26953125" style="1" customWidth="1"/>
    <col min="3836" max="3836" width="15" style="1" customWidth="1"/>
    <col min="3837" max="3837" width="6.26953125" style="1" customWidth="1"/>
    <col min="3838" max="3838" width="16.7265625" style="1" bestFit="1" customWidth="1"/>
    <col min="3839" max="4088" width="9" style="1"/>
    <col min="4089" max="4089" width="22" style="1" customWidth="1"/>
    <col min="4090" max="4090" width="15" style="1" customWidth="1"/>
    <col min="4091" max="4091" width="6.26953125" style="1" customWidth="1"/>
    <col min="4092" max="4092" width="15" style="1" customWidth="1"/>
    <col min="4093" max="4093" width="6.26953125" style="1" customWidth="1"/>
    <col min="4094" max="4094" width="16.7265625" style="1" bestFit="1" customWidth="1"/>
    <col min="4095" max="4344" width="9" style="1"/>
    <col min="4345" max="4345" width="22" style="1" customWidth="1"/>
    <col min="4346" max="4346" width="15" style="1" customWidth="1"/>
    <col min="4347" max="4347" width="6.26953125" style="1" customWidth="1"/>
    <col min="4348" max="4348" width="15" style="1" customWidth="1"/>
    <col min="4349" max="4349" width="6.26953125" style="1" customWidth="1"/>
    <col min="4350" max="4350" width="16.7265625" style="1" bestFit="1" customWidth="1"/>
    <col min="4351" max="4600" width="9" style="1"/>
    <col min="4601" max="4601" width="22" style="1" customWidth="1"/>
    <col min="4602" max="4602" width="15" style="1" customWidth="1"/>
    <col min="4603" max="4603" width="6.26953125" style="1" customWidth="1"/>
    <col min="4604" max="4604" width="15" style="1" customWidth="1"/>
    <col min="4605" max="4605" width="6.26953125" style="1" customWidth="1"/>
    <col min="4606" max="4606" width="16.7265625" style="1" bestFit="1" customWidth="1"/>
    <col min="4607" max="4856" width="9" style="1"/>
    <col min="4857" max="4857" width="22" style="1" customWidth="1"/>
    <col min="4858" max="4858" width="15" style="1" customWidth="1"/>
    <col min="4859" max="4859" width="6.26953125" style="1" customWidth="1"/>
    <col min="4860" max="4860" width="15" style="1" customWidth="1"/>
    <col min="4861" max="4861" width="6.26953125" style="1" customWidth="1"/>
    <col min="4862" max="4862" width="16.7265625" style="1" bestFit="1" customWidth="1"/>
    <col min="4863" max="5112" width="9" style="1"/>
    <col min="5113" max="5113" width="22" style="1" customWidth="1"/>
    <col min="5114" max="5114" width="15" style="1" customWidth="1"/>
    <col min="5115" max="5115" width="6.26953125" style="1" customWidth="1"/>
    <col min="5116" max="5116" width="15" style="1" customWidth="1"/>
    <col min="5117" max="5117" width="6.26953125" style="1" customWidth="1"/>
    <col min="5118" max="5118" width="16.7265625" style="1" bestFit="1" customWidth="1"/>
    <col min="5119" max="5368" width="9" style="1"/>
    <col min="5369" max="5369" width="22" style="1" customWidth="1"/>
    <col min="5370" max="5370" width="15" style="1" customWidth="1"/>
    <col min="5371" max="5371" width="6.26953125" style="1" customWidth="1"/>
    <col min="5372" max="5372" width="15" style="1" customWidth="1"/>
    <col min="5373" max="5373" width="6.26953125" style="1" customWidth="1"/>
    <col min="5374" max="5374" width="16.7265625" style="1" bestFit="1" customWidth="1"/>
    <col min="5375" max="5624" width="9" style="1"/>
    <col min="5625" max="5625" width="22" style="1" customWidth="1"/>
    <col min="5626" max="5626" width="15" style="1" customWidth="1"/>
    <col min="5627" max="5627" width="6.26953125" style="1" customWidth="1"/>
    <col min="5628" max="5628" width="15" style="1" customWidth="1"/>
    <col min="5629" max="5629" width="6.26953125" style="1" customWidth="1"/>
    <col min="5630" max="5630" width="16.7265625" style="1" bestFit="1" customWidth="1"/>
    <col min="5631" max="5880" width="9" style="1"/>
    <col min="5881" max="5881" width="22" style="1" customWidth="1"/>
    <col min="5882" max="5882" width="15" style="1" customWidth="1"/>
    <col min="5883" max="5883" width="6.26953125" style="1" customWidth="1"/>
    <col min="5884" max="5884" width="15" style="1" customWidth="1"/>
    <col min="5885" max="5885" width="6.26953125" style="1" customWidth="1"/>
    <col min="5886" max="5886" width="16.7265625" style="1" bestFit="1" customWidth="1"/>
    <col min="5887" max="6136" width="9" style="1"/>
    <col min="6137" max="6137" width="22" style="1" customWidth="1"/>
    <col min="6138" max="6138" width="15" style="1" customWidth="1"/>
    <col min="6139" max="6139" width="6.26953125" style="1" customWidth="1"/>
    <col min="6140" max="6140" width="15" style="1" customWidth="1"/>
    <col min="6141" max="6141" width="6.26953125" style="1" customWidth="1"/>
    <col min="6142" max="6142" width="16.7265625" style="1" bestFit="1" customWidth="1"/>
    <col min="6143" max="6392" width="9" style="1"/>
    <col min="6393" max="6393" width="22" style="1" customWidth="1"/>
    <col min="6394" max="6394" width="15" style="1" customWidth="1"/>
    <col min="6395" max="6395" width="6.26953125" style="1" customWidth="1"/>
    <col min="6396" max="6396" width="15" style="1" customWidth="1"/>
    <col min="6397" max="6397" width="6.26953125" style="1" customWidth="1"/>
    <col min="6398" max="6398" width="16.7265625" style="1" bestFit="1" customWidth="1"/>
    <col min="6399" max="6648" width="9" style="1"/>
    <col min="6649" max="6649" width="22" style="1" customWidth="1"/>
    <col min="6650" max="6650" width="15" style="1" customWidth="1"/>
    <col min="6651" max="6651" width="6.26953125" style="1" customWidth="1"/>
    <col min="6652" max="6652" width="15" style="1" customWidth="1"/>
    <col min="6653" max="6653" width="6.26953125" style="1" customWidth="1"/>
    <col min="6654" max="6654" width="16.7265625" style="1" bestFit="1" customWidth="1"/>
    <col min="6655" max="6904" width="9" style="1"/>
    <col min="6905" max="6905" width="22" style="1" customWidth="1"/>
    <col min="6906" max="6906" width="15" style="1" customWidth="1"/>
    <col min="6907" max="6907" width="6.26953125" style="1" customWidth="1"/>
    <col min="6908" max="6908" width="15" style="1" customWidth="1"/>
    <col min="6909" max="6909" width="6.26953125" style="1" customWidth="1"/>
    <col min="6910" max="6910" width="16.7265625" style="1" bestFit="1" customWidth="1"/>
    <col min="6911" max="7160" width="9" style="1"/>
    <col min="7161" max="7161" width="22" style="1" customWidth="1"/>
    <col min="7162" max="7162" width="15" style="1" customWidth="1"/>
    <col min="7163" max="7163" width="6.26953125" style="1" customWidth="1"/>
    <col min="7164" max="7164" width="15" style="1" customWidth="1"/>
    <col min="7165" max="7165" width="6.26953125" style="1" customWidth="1"/>
    <col min="7166" max="7166" width="16.7265625" style="1" bestFit="1" customWidth="1"/>
    <col min="7167" max="7416" width="9" style="1"/>
    <col min="7417" max="7417" width="22" style="1" customWidth="1"/>
    <col min="7418" max="7418" width="15" style="1" customWidth="1"/>
    <col min="7419" max="7419" width="6.26953125" style="1" customWidth="1"/>
    <col min="7420" max="7420" width="15" style="1" customWidth="1"/>
    <col min="7421" max="7421" width="6.26953125" style="1" customWidth="1"/>
    <col min="7422" max="7422" width="16.7265625" style="1" bestFit="1" customWidth="1"/>
    <col min="7423" max="7672" width="9" style="1"/>
    <col min="7673" max="7673" width="22" style="1" customWidth="1"/>
    <col min="7674" max="7674" width="15" style="1" customWidth="1"/>
    <col min="7675" max="7675" width="6.26953125" style="1" customWidth="1"/>
    <col min="7676" max="7676" width="15" style="1" customWidth="1"/>
    <col min="7677" max="7677" width="6.26953125" style="1" customWidth="1"/>
    <col min="7678" max="7678" width="16.7265625" style="1" bestFit="1" customWidth="1"/>
    <col min="7679" max="7928" width="9" style="1"/>
    <col min="7929" max="7929" width="22" style="1" customWidth="1"/>
    <col min="7930" max="7930" width="15" style="1" customWidth="1"/>
    <col min="7931" max="7931" width="6.26953125" style="1" customWidth="1"/>
    <col min="7932" max="7932" width="15" style="1" customWidth="1"/>
    <col min="7933" max="7933" width="6.26953125" style="1" customWidth="1"/>
    <col min="7934" max="7934" width="16.7265625" style="1" bestFit="1" customWidth="1"/>
    <col min="7935" max="8184" width="9" style="1"/>
    <col min="8185" max="8185" width="22" style="1" customWidth="1"/>
    <col min="8186" max="8186" width="15" style="1" customWidth="1"/>
    <col min="8187" max="8187" width="6.26953125" style="1" customWidth="1"/>
    <col min="8188" max="8188" width="15" style="1" customWidth="1"/>
    <col min="8189" max="8189" width="6.26953125" style="1" customWidth="1"/>
    <col min="8190" max="8190" width="16.7265625" style="1" bestFit="1" customWidth="1"/>
    <col min="8191" max="8440" width="9" style="1"/>
    <col min="8441" max="8441" width="22" style="1" customWidth="1"/>
    <col min="8442" max="8442" width="15" style="1" customWidth="1"/>
    <col min="8443" max="8443" width="6.26953125" style="1" customWidth="1"/>
    <col min="8444" max="8444" width="15" style="1" customWidth="1"/>
    <col min="8445" max="8445" width="6.26953125" style="1" customWidth="1"/>
    <col min="8446" max="8446" width="16.7265625" style="1" bestFit="1" customWidth="1"/>
    <col min="8447" max="8696" width="9" style="1"/>
    <col min="8697" max="8697" width="22" style="1" customWidth="1"/>
    <col min="8698" max="8698" width="15" style="1" customWidth="1"/>
    <col min="8699" max="8699" width="6.26953125" style="1" customWidth="1"/>
    <col min="8700" max="8700" width="15" style="1" customWidth="1"/>
    <col min="8701" max="8701" width="6.26953125" style="1" customWidth="1"/>
    <col min="8702" max="8702" width="16.7265625" style="1" bestFit="1" customWidth="1"/>
    <col min="8703" max="8952" width="9" style="1"/>
    <col min="8953" max="8953" width="22" style="1" customWidth="1"/>
    <col min="8954" max="8954" width="15" style="1" customWidth="1"/>
    <col min="8955" max="8955" width="6.26953125" style="1" customWidth="1"/>
    <col min="8956" max="8956" width="15" style="1" customWidth="1"/>
    <col min="8957" max="8957" width="6.26953125" style="1" customWidth="1"/>
    <col min="8958" max="8958" width="16.7265625" style="1" bestFit="1" customWidth="1"/>
    <col min="8959" max="9208" width="9" style="1"/>
    <col min="9209" max="9209" width="22" style="1" customWidth="1"/>
    <col min="9210" max="9210" width="15" style="1" customWidth="1"/>
    <col min="9211" max="9211" width="6.26953125" style="1" customWidth="1"/>
    <col min="9212" max="9212" width="15" style="1" customWidth="1"/>
    <col min="9213" max="9213" width="6.26953125" style="1" customWidth="1"/>
    <col min="9214" max="9214" width="16.7265625" style="1" bestFit="1" customWidth="1"/>
    <col min="9215" max="9464" width="9" style="1"/>
    <col min="9465" max="9465" width="22" style="1" customWidth="1"/>
    <col min="9466" max="9466" width="15" style="1" customWidth="1"/>
    <col min="9467" max="9467" width="6.26953125" style="1" customWidth="1"/>
    <col min="9468" max="9468" width="15" style="1" customWidth="1"/>
    <col min="9469" max="9469" width="6.26953125" style="1" customWidth="1"/>
    <col min="9470" max="9470" width="16.7265625" style="1" bestFit="1" customWidth="1"/>
    <col min="9471" max="9720" width="9" style="1"/>
    <col min="9721" max="9721" width="22" style="1" customWidth="1"/>
    <col min="9722" max="9722" width="15" style="1" customWidth="1"/>
    <col min="9723" max="9723" width="6.26953125" style="1" customWidth="1"/>
    <col min="9724" max="9724" width="15" style="1" customWidth="1"/>
    <col min="9725" max="9725" width="6.26953125" style="1" customWidth="1"/>
    <col min="9726" max="9726" width="16.7265625" style="1" bestFit="1" customWidth="1"/>
    <col min="9727" max="9976" width="9" style="1"/>
    <col min="9977" max="9977" width="22" style="1" customWidth="1"/>
    <col min="9978" max="9978" width="15" style="1" customWidth="1"/>
    <col min="9979" max="9979" width="6.26953125" style="1" customWidth="1"/>
    <col min="9980" max="9980" width="15" style="1" customWidth="1"/>
    <col min="9981" max="9981" width="6.26953125" style="1" customWidth="1"/>
    <col min="9982" max="9982" width="16.7265625" style="1" bestFit="1" customWidth="1"/>
    <col min="9983" max="10232" width="9" style="1"/>
    <col min="10233" max="10233" width="22" style="1" customWidth="1"/>
    <col min="10234" max="10234" width="15" style="1" customWidth="1"/>
    <col min="10235" max="10235" width="6.26953125" style="1" customWidth="1"/>
    <col min="10236" max="10236" width="15" style="1" customWidth="1"/>
    <col min="10237" max="10237" width="6.26953125" style="1" customWidth="1"/>
    <col min="10238" max="10238" width="16.7265625" style="1" bestFit="1" customWidth="1"/>
    <col min="10239" max="10488" width="9" style="1"/>
    <col min="10489" max="10489" width="22" style="1" customWidth="1"/>
    <col min="10490" max="10490" width="15" style="1" customWidth="1"/>
    <col min="10491" max="10491" width="6.26953125" style="1" customWidth="1"/>
    <col min="10492" max="10492" width="15" style="1" customWidth="1"/>
    <col min="10493" max="10493" width="6.26953125" style="1" customWidth="1"/>
    <col min="10494" max="10494" width="16.7265625" style="1" bestFit="1" customWidth="1"/>
    <col min="10495" max="10744" width="9" style="1"/>
    <col min="10745" max="10745" width="22" style="1" customWidth="1"/>
    <col min="10746" max="10746" width="15" style="1" customWidth="1"/>
    <col min="10747" max="10747" width="6.26953125" style="1" customWidth="1"/>
    <col min="10748" max="10748" width="15" style="1" customWidth="1"/>
    <col min="10749" max="10749" width="6.26953125" style="1" customWidth="1"/>
    <col min="10750" max="10750" width="16.7265625" style="1" bestFit="1" customWidth="1"/>
    <col min="10751" max="11000" width="9" style="1"/>
    <col min="11001" max="11001" width="22" style="1" customWidth="1"/>
    <col min="11002" max="11002" width="15" style="1" customWidth="1"/>
    <col min="11003" max="11003" width="6.26953125" style="1" customWidth="1"/>
    <col min="11004" max="11004" width="15" style="1" customWidth="1"/>
    <col min="11005" max="11005" width="6.26953125" style="1" customWidth="1"/>
    <col min="11006" max="11006" width="16.7265625" style="1" bestFit="1" customWidth="1"/>
    <col min="11007" max="11256" width="9" style="1"/>
    <col min="11257" max="11257" width="22" style="1" customWidth="1"/>
    <col min="11258" max="11258" width="15" style="1" customWidth="1"/>
    <col min="11259" max="11259" width="6.26953125" style="1" customWidth="1"/>
    <col min="11260" max="11260" width="15" style="1" customWidth="1"/>
    <col min="11261" max="11261" width="6.26953125" style="1" customWidth="1"/>
    <col min="11262" max="11262" width="16.7265625" style="1" bestFit="1" customWidth="1"/>
    <col min="11263" max="11512" width="9" style="1"/>
    <col min="11513" max="11513" width="22" style="1" customWidth="1"/>
    <col min="11514" max="11514" width="15" style="1" customWidth="1"/>
    <col min="11515" max="11515" width="6.26953125" style="1" customWidth="1"/>
    <col min="11516" max="11516" width="15" style="1" customWidth="1"/>
    <col min="11517" max="11517" width="6.26953125" style="1" customWidth="1"/>
    <col min="11518" max="11518" width="16.7265625" style="1" bestFit="1" customWidth="1"/>
    <col min="11519" max="11768" width="9" style="1"/>
    <col min="11769" max="11769" width="22" style="1" customWidth="1"/>
    <col min="11770" max="11770" width="15" style="1" customWidth="1"/>
    <col min="11771" max="11771" width="6.26953125" style="1" customWidth="1"/>
    <col min="11772" max="11772" width="15" style="1" customWidth="1"/>
    <col min="11773" max="11773" width="6.26953125" style="1" customWidth="1"/>
    <col min="11774" max="11774" width="16.7265625" style="1" bestFit="1" customWidth="1"/>
    <col min="11775" max="12024" width="9" style="1"/>
    <col min="12025" max="12025" width="22" style="1" customWidth="1"/>
    <col min="12026" max="12026" width="15" style="1" customWidth="1"/>
    <col min="12027" max="12027" width="6.26953125" style="1" customWidth="1"/>
    <col min="12028" max="12028" width="15" style="1" customWidth="1"/>
    <col min="12029" max="12029" width="6.26953125" style="1" customWidth="1"/>
    <col min="12030" max="12030" width="16.7265625" style="1" bestFit="1" customWidth="1"/>
    <col min="12031" max="12280" width="9" style="1"/>
    <col min="12281" max="12281" width="22" style="1" customWidth="1"/>
    <col min="12282" max="12282" width="15" style="1" customWidth="1"/>
    <col min="12283" max="12283" width="6.26953125" style="1" customWidth="1"/>
    <col min="12284" max="12284" width="15" style="1" customWidth="1"/>
    <col min="12285" max="12285" width="6.26953125" style="1" customWidth="1"/>
    <col min="12286" max="12286" width="16.7265625" style="1" bestFit="1" customWidth="1"/>
    <col min="12287" max="12536" width="9" style="1"/>
    <col min="12537" max="12537" width="22" style="1" customWidth="1"/>
    <col min="12538" max="12538" width="15" style="1" customWidth="1"/>
    <col min="12539" max="12539" width="6.26953125" style="1" customWidth="1"/>
    <col min="12540" max="12540" width="15" style="1" customWidth="1"/>
    <col min="12541" max="12541" width="6.26953125" style="1" customWidth="1"/>
    <col min="12542" max="12542" width="16.7265625" style="1" bestFit="1" customWidth="1"/>
    <col min="12543" max="12792" width="9" style="1"/>
    <col min="12793" max="12793" width="22" style="1" customWidth="1"/>
    <col min="12794" max="12794" width="15" style="1" customWidth="1"/>
    <col min="12795" max="12795" width="6.26953125" style="1" customWidth="1"/>
    <col min="12796" max="12796" width="15" style="1" customWidth="1"/>
    <col min="12797" max="12797" width="6.26953125" style="1" customWidth="1"/>
    <col min="12798" max="12798" width="16.7265625" style="1" bestFit="1" customWidth="1"/>
    <col min="12799" max="13048" width="9" style="1"/>
    <col min="13049" max="13049" width="22" style="1" customWidth="1"/>
    <col min="13050" max="13050" width="15" style="1" customWidth="1"/>
    <col min="13051" max="13051" width="6.26953125" style="1" customWidth="1"/>
    <col min="13052" max="13052" width="15" style="1" customWidth="1"/>
    <col min="13053" max="13053" width="6.26953125" style="1" customWidth="1"/>
    <col min="13054" max="13054" width="16.7265625" style="1" bestFit="1" customWidth="1"/>
    <col min="13055" max="13304" width="9" style="1"/>
    <col min="13305" max="13305" width="22" style="1" customWidth="1"/>
    <col min="13306" max="13306" width="15" style="1" customWidth="1"/>
    <col min="13307" max="13307" width="6.26953125" style="1" customWidth="1"/>
    <col min="13308" max="13308" width="15" style="1" customWidth="1"/>
    <col min="13309" max="13309" width="6.26953125" style="1" customWidth="1"/>
    <col min="13310" max="13310" width="16.7265625" style="1" bestFit="1" customWidth="1"/>
    <col min="13311" max="13560" width="9" style="1"/>
    <col min="13561" max="13561" width="22" style="1" customWidth="1"/>
    <col min="13562" max="13562" width="15" style="1" customWidth="1"/>
    <col min="13563" max="13563" width="6.26953125" style="1" customWidth="1"/>
    <col min="13564" max="13564" width="15" style="1" customWidth="1"/>
    <col min="13565" max="13565" width="6.26953125" style="1" customWidth="1"/>
    <col min="13566" max="13566" width="16.7265625" style="1" bestFit="1" customWidth="1"/>
    <col min="13567" max="13816" width="9" style="1"/>
    <col min="13817" max="13817" width="22" style="1" customWidth="1"/>
    <col min="13818" max="13818" width="15" style="1" customWidth="1"/>
    <col min="13819" max="13819" width="6.26953125" style="1" customWidth="1"/>
    <col min="13820" max="13820" width="15" style="1" customWidth="1"/>
    <col min="13821" max="13821" width="6.26953125" style="1" customWidth="1"/>
    <col min="13822" max="13822" width="16.7265625" style="1" bestFit="1" customWidth="1"/>
    <col min="13823" max="14072" width="9" style="1"/>
    <col min="14073" max="14073" width="22" style="1" customWidth="1"/>
    <col min="14074" max="14074" width="15" style="1" customWidth="1"/>
    <col min="14075" max="14075" width="6.26953125" style="1" customWidth="1"/>
    <col min="14076" max="14076" width="15" style="1" customWidth="1"/>
    <col min="14077" max="14077" width="6.26953125" style="1" customWidth="1"/>
    <col min="14078" max="14078" width="16.7265625" style="1" bestFit="1" customWidth="1"/>
    <col min="14079" max="14328" width="9" style="1"/>
    <col min="14329" max="14329" width="22" style="1" customWidth="1"/>
    <col min="14330" max="14330" width="15" style="1" customWidth="1"/>
    <col min="14331" max="14331" width="6.26953125" style="1" customWidth="1"/>
    <col min="14332" max="14332" width="15" style="1" customWidth="1"/>
    <col min="14333" max="14333" width="6.26953125" style="1" customWidth="1"/>
    <col min="14334" max="14334" width="16.7265625" style="1" bestFit="1" customWidth="1"/>
    <col min="14335" max="14584" width="9" style="1"/>
    <col min="14585" max="14585" width="22" style="1" customWidth="1"/>
    <col min="14586" max="14586" width="15" style="1" customWidth="1"/>
    <col min="14587" max="14587" width="6.26953125" style="1" customWidth="1"/>
    <col min="14588" max="14588" width="15" style="1" customWidth="1"/>
    <col min="14589" max="14589" width="6.26953125" style="1" customWidth="1"/>
    <col min="14590" max="14590" width="16.7265625" style="1" bestFit="1" customWidth="1"/>
    <col min="14591" max="14840" width="9" style="1"/>
    <col min="14841" max="14841" width="22" style="1" customWidth="1"/>
    <col min="14842" max="14842" width="15" style="1" customWidth="1"/>
    <col min="14843" max="14843" width="6.26953125" style="1" customWidth="1"/>
    <col min="14844" max="14844" width="15" style="1" customWidth="1"/>
    <col min="14845" max="14845" width="6.26953125" style="1" customWidth="1"/>
    <col min="14846" max="14846" width="16.7265625" style="1" bestFit="1" customWidth="1"/>
    <col min="14847" max="15096" width="9" style="1"/>
    <col min="15097" max="15097" width="22" style="1" customWidth="1"/>
    <col min="15098" max="15098" width="15" style="1" customWidth="1"/>
    <col min="15099" max="15099" width="6.26953125" style="1" customWidth="1"/>
    <col min="15100" max="15100" width="15" style="1" customWidth="1"/>
    <col min="15101" max="15101" width="6.26953125" style="1" customWidth="1"/>
    <col min="15102" max="15102" width="16.7265625" style="1" bestFit="1" customWidth="1"/>
    <col min="15103" max="15352" width="9" style="1"/>
    <col min="15353" max="15353" width="22" style="1" customWidth="1"/>
    <col min="15354" max="15354" width="15" style="1" customWidth="1"/>
    <col min="15355" max="15355" width="6.26953125" style="1" customWidth="1"/>
    <col min="15356" max="15356" width="15" style="1" customWidth="1"/>
    <col min="15357" max="15357" width="6.26953125" style="1" customWidth="1"/>
    <col min="15358" max="15358" width="16.7265625" style="1" bestFit="1" customWidth="1"/>
    <col min="15359" max="15608" width="9" style="1"/>
    <col min="15609" max="15609" width="22" style="1" customWidth="1"/>
    <col min="15610" max="15610" width="15" style="1" customWidth="1"/>
    <col min="15611" max="15611" width="6.26953125" style="1" customWidth="1"/>
    <col min="15612" max="15612" width="15" style="1" customWidth="1"/>
    <col min="15613" max="15613" width="6.26953125" style="1" customWidth="1"/>
    <col min="15614" max="15614" width="16.7265625" style="1" bestFit="1" customWidth="1"/>
    <col min="15615" max="15864" width="9" style="1"/>
    <col min="15865" max="15865" width="22" style="1" customWidth="1"/>
    <col min="15866" max="15866" width="15" style="1" customWidth="1"/>
    <col min="15867" max="15867" width="6.26953125" style="1" customWidth="1"/>
    <col min="15868" max="15868" width="15" style="1" customWidth="1"/>
    <col min="15869" max="15869" width="6.26953125" style="1" customWidth="1"/>
    <col min="15870" max="15870" width="16.7265625" style="1" bestFit="1" customWidth="1"/>
    <col min="15871" max="16120" width="9" style="1"/>
    <col min="16121" max="16121" width="22" style="1" customWidth="1"/>
    <col min="16122" max="16122" width="15" style="1" customWidth="1"/>
    <col min="16123" max="16123" width="6.26953125" style="1" customWidth="1"/>
    <col min="16124" max="16124" width="15" style="1" customWidth="1"/>
    <col min="16125" max="16125" width="6.26953125" style="1" customWidth="1"/>
    <col min="16126" max="16126" width="16.7265625" style="1" bestFit="1" customWidth="1"/>
    <col min="16127" max="16368" width="9" style="1"/>
    <col min="16369" max="16384" width="9" style="1" customWidth="1"/>
  </cols>
  <sheetData>
    <row r="1" spans="1:6" x14ac:dyDescent="0.2">
      <c r="A1" s="414" t="s">
        <v>267</v>
      </c>
      <c r="B1" s="414"/>
      <c r="C1" s="414"/>
      <c r="D1" s="414"/>
      <c r="E1" s="414"/>
      <c r="F1" s="414"/>
    </row>
    <row r="2" spans="1:6" ht="17" thickBot="1" x14ac:dyDescent="0.25">
      <c r="F2" s="238" t="s">
        <v>176</v>
      </c>
    </row>
    <row r="3" spans="1:6" ht="51.75" customHeight="1" x14ac:dyDescent="0.2">
      <c r="A3" s="2" t="s">
        <v>0</v>
      </c>
      <c r="B3" s="315" t="s">
        <v>244</v>
      </c>
      <c r="C3" s="355" t="s">
        <v>259</v>
      </c>
      <c r="D3" s="355" t="s">
        <v>268</v>
      </c>
      <c r="E3" s="268" t="s">
        <v>6</v>
      </c>
      <c r="F3" s="265" t="s">
        <v>260</v>
      </c>
    </row>
    <row r="4" spans="1:6" ht="51.75" customHeight="1" x14ac:dyDescent="0.2">
      <c r="A4" s="3" t="s">
        <v>1</v>
      </c>
      <c r="B4" s="316">
        <v>4724</v>
      </c>
      <c r="C4" s="356">
        <v>2455</v>
      </c>
      <c r="D4" s="356">
        <v>2775</v>
      </c>
      <c r="E4" s="351">
        <v>113</v>
      </c>
      <c r="F4" s="311">
        <v>58.7</v>
      </c>
    </row>
    <row r="5" spans="1:6" ht="51.75" customHeight="1" x14ac:dyDescent="0.2">
      <c r="A5" s="3" t="s">
        <v>2</v>
      </c>
      <c r="B5" s="316">
        <v>7735</v>
      </c>
      <c r="C5" s="356">
        <v>2413</v>
      </c>
      <c r="D5" s="356">
        <v>5437</v>
      </c>
      <c r="E5" s="351">
        <v>225.3</v>
      </c>
      <c r="F5" s="311">
        <v>70.3</v>
      </c>
    </row>
    <row r="6" spans="1:6" ht="51.75" customHeight="1" x14ac:dyDescent="0.2">
      <c r="A6" s="3" t="s">
        <v>3</v>
      </c>
      <c r="B6" s="316">
        <v>6804</v>
      </c>
      <c r="C6" s="356">
        <v>3047</v>
      </c>
      <c r="D6" s="356">
        <v>4907</v>
      </c>
      <c r="E6" s="351">
        <v>161.1</v>
      </c>
      <c r="F6" s="311">
        <v>72.099999999999994</v>
      </c>
    </row>
    <row r="7" spans="1:6" ht="51.75" customHeight="1" thickBot="1" x14ac:dyDescent="0.25">
      <c r="A7" s="4" t="s">
        <v>4</v>
      </c>
      <c r="B7" s="317">
        <v>5635</v>
      </c>
      <c r="C7" s="357">
        <v>4392</v>
      </c>
      <c r="D7" s="357">
        <v>5134</v>
      </c>
      <c r="E7" s="352">
        <v>116.9</v>
      </c>
      <c r="F7" s="312">
        <v>91.1</v>
      </c>
    </row>
    <row r="8" spans="1:6" ht="51.75" customHeight="1" thickBot="1" x14ac:dyDescent="0.25">
      <c r="A8" s="5" t="s">
        <v>5</v>
      </c>
      <c r="B8" s="318">
        <v>24899</v>
      </c>
      <c r="C8" s="358">
        <v>12307</v>
      </c>
      <c r="D8" s="358">
        <v>18253</v>
      </c>
      <c r="E8" s="353">
        <v>148.30000000000001</v>
      </c>
      <c r="F8" s="266">
        <v>73.3</v>
      </c>
    </row>
    <row r="9" spans="1:6" ht="51.75" customHeight="1" x14ac:dyDescent="0.2">
      <c r="A9" s="6" t="s">
        <v>201</v>
      </c>
      <c r="B9" s="316">
        <v>2777.6770000000001</v>
      </c>
      <c r="C9" s="359">
        <v>1176</v>
      </c>
      <c r="D9" s="359">
        <v>1767</v>
      </c>
      <c r="E9" s="354">
        <v>150.30000000000001</v>
      </c>
      <c r="F9" s="313">
        <v>63.6</v>
      </c>
    </row>
    <row r="10" spans="1:6" ht="51.75" customHeight="1" thickBot="1" x14ac:dyDescent="0.25">
      <c r="A10" s="267" t="s">
        <v>228</v>
      </c>
      <c r="B10" s="7">
        <v>767</v>
      </c>
      <c r="C10" s="360">
        <v>8</v>
      </c>
      <c r="D10" s="360">
        <v>75</v>
      </c>
      <c r="E10" s="352">
        <v>955.239425885939</v>
      </c>
      <c r="F10" s="312">
        <v>9.8000000000000007</v>
      </c>
    </row>
    <row r="11" spans="1:6" ht="6.75" customHeight="1" x14ac:dyDescent="0.2"/>
    <row r="12" spans="1:6" x14ac:dyDescent="0.2">
      <c r="B12" s="271"/>
      <c r="C12" s="314"/>
      <c r="D12" s="347"/>
    </row>
  </sheetData>
  <mergeCells count="1">
    <mergeCell ref="A1:F1"/>
  </mergeCells>
  <phoneticPr fontId="14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5CF21-C5E3-4145-A538-C99C42419251}">
  <dimension ref="A1:J19"/>
  <sheetViews>
    <sheetView showGridLines="0" tabSelected="1" zoomScaleNormal="100" zoomScaleSheetLayoutView="100" workbookViewId="0">
      <selection activeCell="C18" sqref="C18"/>
    </sheetView>
  </sheetViews>
  <sheetFormatPr defaultRowHeight="16.5" x14ac:dyDescent="0.25"/>
  <cols>
    <col min="1" max="1" width="0.90625" style="97" customWidth="1"/>
    <col min="2" max="2" width="1.6328125" style="97" customWidth="1"/>
    <col min="3" max="3" width="13.90625" style="97" customWidth="1"/>
    <col min="4" max="4" width="11.7265625" style="97" customWidth="1"/>
    <col min="5" max="10" width="10.453125" style="97" customWidth="1"/>
    <col min="11" max="11" width="1.453125" style="97" customWidth="1"/>
    <col min="12" max="160" width="8.7265625" style="97"/>
    <col min="161" max="161" width="4" style="97" customWidth="1"/>
    <col min="162" max="162" width="17" style="97" customWidth="1"/>
    <col min="163" max="170" width="0" style="97" hidden="1" customWidth="1"/>
    <col min="171" max="171" width="3.08984375" style="97" customWidth="1"/>
    <col min="172" max="172" width="8.6328125" style="97" customWidth="1"/>
    <col min="173" max="173" width="1.90625" style="97" customWidth="1"/>
    <col min="174" max="174" width="1.26953125" style="97" customWidth="1"/>
    <col min="175" max="175" width="3.08984375" style="97" customWidth="1"/>
    <col min="176" max="176" width="8.6328125" style="97" customWidth="1"/>
    <col min="177" max="177" width="1.90625" style="97" customWidth="1"/>
    <col min="178" max="178" width="1.26953125" style="97" customWidth="1"/>
    <col min="179" max="179" width="3.08984375" style="97" customWidth="1"/>
    <col min="180" max="180" width="8.6328125" style="97" customWidth="1"/>
    <col min="181" max="181" width="1.90625" style="97" customWidth="1"/>
    <col min="182" max="182" width="1.26953125" style="97" customWidth="1"/>
    <col min="183" max="183" width="3.08984375" style="97" customWidth="1"/>
    <col min="184" max="184" width="8.6328125" style="97" customWidth="1"/>
    <col min="185" max="185" width="1.90625" style="97" customWidth="1"/>
    <col min="186" max="186" width="1.26953125" style="97" customWidth="1"/>
    <col min="187" max="187" width="3.08984375" style="97" customWidth="1"/>
    <col min="188" max="188" width="8.6328125" style="97" customWidth="1"/>
    <col min="189" max="189" width="1.90625" style="97" customWidth="1"/>
    <col min="190" max="190" width="1.26953125" style="97" customWidth="1"/>
    <col min="191" max="416" width="8.7265625" style="97"/>
    <col min="417" max="417" width="4" style="97" customWidth="1"/>
    <col min="418" max="418" width="17" style="97" customWidth="1"/>
    <col min="419" max="426" width="0" style="97" hidden="1" customWidth="1"/>
    <col min="427" max="427" width="3.08984375" style="97" customWidth="1"/>
    <col min="428" max="428" width="8.6328125" style="97" customWidth="1"/>
    <col min="429" max="429" width="1.90625" style="97" customWidth="1"/>
    <col min="430" max="430" width="1.26953125" style="97" customWidth="1"/>
    <col min="431" max="431" width="3.08984375" style="97" customWidth="1"/>
    <col min="432" max="432" width="8.6328125" style="97" customWidth="1"/>
    <col min="433" max="433" width="1.90625" style="97" customWidth="1"/>
    <col min="434" max="434" width="1.26953125" style="97" customWidth="1"/>
    <col min="435" max="435" width="3.08984375" style="97" customWidth="1"/>
    <col min="436" max="436" width="8.6328125" style="97" customWidth="1"/>
    <col min="437" max="437" width="1.90625" style="97" customWidth="1"/>
    <col min="438" max="438" width="1.26953125" style="97" customWidth="1"/>
    <col min="439" max="439" width="3.08984375" style="97" customWidth="1"/>
    <col min="440" max="440" width="8.6328125" style="97" customWidth="1"/>
    <col min="441" max="441" width="1.90625" style="97" customWidth="1"/>
    <col min="442" max="442" width="1.26953125" style="97" customWidth="1"/>
    <col min="443" max="443" width="3.08984375" style="97" customWidth="1"/>
    <col min="444" max="444" width="8.6328125" style="97" customWidth="1"/>
    <col min="445" max="445" width="1.90625" style="97" customWidth="1"/>
    <col min="446" max="446" width="1.26953125" style="97" customWidth="1"/>
    <col min="447" max="672" width="8.7265625" style="97"/>
    <col min="673" max="673" width="4" style="97" customWidth="1"/>
    <col min="674" max="674" width="17" style="97" customWidth="1"/>
    <col min="675" max="682" width="0" style="97" hidden="1" customWidth="1"/>
    <col min="683" max="683" width="3.08984375" style="97" customWidth="1"/>
    <col min="684" max="684" width="8.6328125" style="97" customWidth="1"/>
    <col min="685" max="685" width="1.90625" style="97" customWidth="1"/>
    <col min="686" max="686" width="1.26953125" style="97" customWidth="1"/>
    <col min="687" max="687" width="3.08984375" style="97" customWidth="1"/>
    <col min="688" max="688" width="8.6328125" style="97" customWidth="1"/>
    <col min="689" max="689" width="1.90625" style="97" customWidth="1"/>
    <col min="690" max="690" width="1.26953125" style="97" customWidth="1"/>
    <col min="691" max="691" width="3.08984375" style="97" customWidth="1"/>
    <col min="692" max="692" width="8.6328125" style="97" customWidth="1"/>
    <col min="693" max="693" width="1.90625" style="97" customWidth="1"/>
    <col min="694" max="694" width="1.26953125" style="97" customWidth="1"/>
    <col min="695" max="695" width="3.08984375" style="97" customWidth="1"/>
    <col min="696" max="696" width="8.6328125" style="97" customWidth="1"/>
    <col min="697" max="697" width="1.90625" style="97" customWidth="1"/>
    <col min="698" max="698" width="1.26953125" style="97" customWidth="1"/>
    <col min="699" max="699" width="3.08984375" style="97" customWidth="1"/>
    <col min="700" max="700" width="8.6328125" style="97" customWidth="1"/>
    <col min="701" max="701" width="1.90625" style="97" customWidth="1"/>
    <col min="702" max="702" width="1.26953125" style="97" customWidth="1"/>
    <col min="703" max="928" width="8.7265625" style="97"/>
    <col min="929" max="929" width="4" style="97" customWidth="1"/>
    <col min="930" max="930" width="17" style="97" customWidth="1"/>
    <col min="931" max="938" width="0" style="97" hidden="1" customWidth="1"/>
    <col min="939" max="939" width="3.08984375" style="97" customWidth="1"/>
    <col min="940" max="940" width="8.6328125" style="97" customWidth="1"/>
    <col min="941" max="941" width="1.90625" style="97" customWidth="1"/>
    <col min="942" max="942" width="1.26953125" style="97" customWidth="1"/>
    <col min="943" max="943" width="3.08984375" style="97" customWidth="1"/>
    <col min="944" max="944" width="8.6328125" style="97" customWidth="1"/>
    <col min="945" max="945" width="1.90625" style="97" customWidth="1"/>
    <col min="946" max="946" width="1.26953125" style="97" customWidth="1"/>
    <col min="947" max="947" width="3.08984375" style="97" customWidth="1"/>
    <col min="948" max="948" width="8.6328125" style="97" customWidth="1"/>
    <col min="949" max="949" width="1.90625" style="97" customWidth="1"/>
    <col min="950" max="950" width="1.26953125" style="97" customWidth="1"/>
    <col min="951" max="951" width="3.08984375" style="97" customWidth="1"/>
    <col min="952" max="952" width="8.6328125" style="97" customWidth="1"/>
    <col min="953" max="953" width="1.90625" style="97" customWidth="1"/>
    <col min="954" max="954" width="1.26953125" style="97" customWidth="1"/>
    <col min="955" max="955" width="3.08984375" style="97" customWidth="1"/>
    <col min="956" max="956" width="8.6328125" style="97" customWidth="1"/>
    <col min="957" max="957" width="1.90625" style="97" customWidth="1"/>
    <col min="958" max="958" width="1.26953125" style="97" customWidth="1"/>
    <col min="959" max="1184" width="8.7265625" style="97"/>
    <col min="1185" max="1185" width="4" style="97" customWidth="1"/>
    <col min="1186" max="1186" width="17" style="97" customWidth="1"/>
    <col min="1187" max="1194" width="0" style="97" hidden="1" customWidth="1"/>
    <col min="1195" max="1195" width="3.08984375" style="97" customWidth="1"/>
    <col min="1196" max="1196" width="8.6328125" style="97" customWidth="1"/>
    <col min="1197" max="1197" width="1.90625" style="97" customWidth="1"/>
    <col min="1198" max="1198" width="1.26953125" style="97" customWidth="1"/>
    <col min="1199" max="1199" width="3.08984375" style="97" customWidth="1"/>
    <col min="1200" max="1200" width="8.6328125" style="97" customWidth="1"/>
    <col min="1201" max="1201" width="1.90625" style="97" customWidth="1"/>
    <col min="1202" max="1202" width="1.26953125" style="97" customWidth="1"/>
    <col min="1203" max="1203" width="3.08984375" style="97" customWidth="1"/>
    <col min="1204" max="1204" width="8.6328125" style="97" customWidth="1"/>
    <col min="1205" max="1205" width="1.90625" style="97" customWidth="1"/>
    <col min="1206" max="1206" width="1.26953125" style="97" customWidth="1"/>
    <col min="1207" max="1207" width="3.08984375" style="97" customWidth="1"/>
    <col min="1208" max="1208" width="8.6328125" style="97" customWidth="1"/>
    <col min="1209" max="1209" width="1.90625" style="97" customWidth="1"/>
    <col min="1210" max="1210" width="1.26953125" style="97" customWidth="1"/>
    <col min="1211" max="1211" width="3.08984375" style="97" customWidth="1"/>
    <col min="1212" max="1212" width="8.6328125" style="97" customWidth="1"/>
    <col min="1213" max="1213" width="1.90625" style="97" customWidth="1"/>
    <col min="1214" max="1214" width="1.26953125" style="97" customWidth="1"/>
    <col min="1215" max="1440" width="8.7265625" style="97"/>
    <col min="1441" max="1441" width="4" style="97" customWidth="1"/>
    <col min="1442" max="1442" width="17" style="97" customWidth="1"/>
    <col min="1443" max="1450" width="0" style="97" hidden="1" customWidth="1"/>
    <col min="1451" max="1451" width="3.08984375" style="97" customWidth="1"/>
    <col min="1452" max="1452" width="8.6328125" style="97" customWidth="1"/>
    <col min="1453" max="1453" width="1.90625" style="97" customWidth="1"/>
    <col min="1454" max="1454" width="1.26953125" style="97" customWidth="1"/>
    <col min="1455" max="1455" width="3.08984375" style="97" customWidth="1"/>
    <col min="1456" max="1456" width="8.6328125" style="97" customWidth="1"/>
    <col min="1457" max="1457" width="1.90625" style="97" customWidth="1"/>
    <col min="1458" max="1458" width="1.26953125" style="97" customWidth="1"/>
    <col min="1459" max="1459" width="3.08984375" style="97" customWidth="1"/>
    <col min="1460" max="1460" width="8.6328125" style="97" customWidth="1"/>
    <col min="1461" max="1461" width="1.90625" style="97" customWidth="1"/>
    <col min="1462" max="1462" width="1.26953125" style="97" customWidth="1"/>
    <col min="1463" max="1463" width="3.08984375" style="97" customWidth="1"/>
    <col min="1464" max="1464" width="8.6328125" style="97" customWidth="1"/>
    <col min="1465" max="1465" width="1.90625" style="97" customWidth="1"/>
    <col min="1466" max="1466" width="1.26953125" style="97" customWidth="1"/>
    <col min="1467" max="1467" width="3.08984375" style="97" customWidth="1"/>
    <col min="1468" max="1468" width="8.6328125" style="97" customWidth="1"/>
    <col min="1469" max="1469" width="1.90625" style="97" customWidth="1"/>
    <col min="1470" max="1470" width="1.26953125" style="97" customWidth="1"/>
    <col min="1471" max="1696" width="8.7265625" style="97"/>
    <col min="1697" max="1697" width="4" style="97" customWidth="1"/>
    <col min="1698" max="1698" width="17" style="97" customWidth="1"/>
    <col min="1699" max="1706" width="0" style="97" hidden="1" customWidth="1"/>
    <col min="1707" max="1707" width="3.08984375" style="97" customWidth="1"/>
    <col min="1708" max="1708" width="8.6328125" style="97" customWidth="1"/>
    <col min="1709" max="1709" width="1.90625" style="97" customWidth="1"/>
    <col min="1710" max="1710" width="1.26953125" style="97" customWidth="1"/>
    <col min="1711" max="1711" width="3.08984375" style="97" customWidth="1"/>
    <col min="1712" max="1712" width="8.6328125" style="97" customWidth="1"/>
    <col min="1713" max="1713" width="1.90625" style="97" customWidth="1"/>
    <col min="1714" max="1714" width="1.26953125" style="97" customWidth="1"/>
    <col min="1715" max="1715" width="3.08984375" style="97" customWidth="1"/>
    <col min="1716" max="1716" width="8.6328125" style="97" customWidth="1"/>
    <col min="1717" max="1717" width="1.90625" style="97" customWidth="1"/>
    <col min="1718" max="1718" width="1.26953125" style="97" customWidth="1"/>
    <col min="1719" max="1719" width="3.08984375" style="97" customWidth="1"/>
    <col min="1720" max="1720" width="8.6328125" style="97" customWidth="1"/>
    <col min="1721" max="1721" width="1.90625" style="97" customWidth="1"/>
    <col min="1722" max="1722" width="1.26953125" style="97" customWidth="1"/>
    <col min="1723" max="1723" width="3.08984375" style="97" customWidth="1"/>
    <col min="1724" max="1724" width="8.6328125" style="97" customWidth="1"/>
    <col min="1725" max="1725" width="1.90625" style="97" customWidth="1"/>
    <col min="1726" max="1726" width="1.26953125" style="97" customWidth="1"/>
    <col min="1727" max="1952" width="8.7265625" style="97"/>
    <col min="1953" max="1953" width="4" style="97" customWidth="1"/>
    <col min="1954" max="1954" width="17" style="97" customWidth="1"/>
    <col min="1955" max="1962" width="0" style="97" hidden="1" customWidth="1"/>
    <col min="1963" max="1963" width="3.08984375" style="97" customWidth="1"/>
    <col min="1964" max="1964" width="8.6328125" style="97" customWidth="1"/>
    <col min="1965" max="1965" width="1.90625" style="97" customWidth="1"/>
    <col min="1966" max="1966" width="1.26953125" style="97" customWidth="1"/>
    <col min="1967" max="1967" width="3.08984375" style="97" customWidth="1"/>
    <col min="1968" max="1968" width="8.6328125" style="97" customWidth="1"/>
    <col min="1969" max="1969" width="1.90625" style="97" customWidth="1"/>
    <col min="1970" max="1970" width="1.26953125" style="97" customWidth="1"/>
    <col min="1971" max="1971" width="3.08984375" style="97" customWidth="1"/>
    <col min="1972" max="1972" width="8.6328125" style="97" customWidth="1"/>
    <col min="1973" max="1973" width="1.90625" style="97" customWidth="1"/>
    <col min="1974" max="1974" width="1.26953125" style="97" customWidth="1"/>
    <col min="1975" max="1975" width="3.08984375" style="97" customWidth="1"/>
    <col min="1976" max="1976" width="8.6328125" style="97" customWidth="1"/>
    <col min="1977" max="1977" width="1.90625" style="97" customWidth="1"/>
    <col min="1978" max="1978" width="1.26953125" style="97" customWidth="1"/>
    <col min="1979" max="1979" width="3.08984375" style="97" customWidth="1"/>
    <col min="1980" max="1980" width="8.6328125" style="97" customWidth="1"/>
    <col min="1981" max="1981" width="1.90625" style="97" customWidth="1"/>
    <col min="1982" max="1982" width="1.26953125" style="97" customWidth="1"/>
    <col min="1983" max="2208" width="8.7265625" style="97"/>
    <col min="2209" max="2209" width="4" style="97" customWidth="1"/>
    <col min="2210" max="2210" width="17" style="97" customWidth="1"/>
    <col min="2211" max="2218" width="0" style="97" hidden="1" customWidth="1"/>
    <col min="2219" max="2219" width="3.08984375" style="97" customWidth="1"/>
    <col min="2220" max="2220" width="8.6328125" style="97" customWidth="1"/>
    <col min="2221" max="2221" width="1.90625" style="97" customWidth="1"/>
    <col min="2222" max="2222" width="1.26953125" style="97" customWidth="1"/>
    <col min="2223" max="2223" width="3.08984375" style="97" customWidth="1"/>
    <col min="2224" max="2224" width="8.6328125" style="97" customWidth="1"/>
    <col min="2225" max="2225" width="1.90625" style="97" customWidth="1"/>
    <col min="2226" max="2226" width="1.26953125" style="97" customWidth="1"/>
    <col min="2227" max="2227" width="3.08984375" style="97" customWidth="1"/>
    <col min="2228" max="2228" width="8.6328125" style="97" customWidth="1"/>
    <col min="2229" max="2229" width="1.90625" style="97" customWidth="1"/>
    <col min="2230" max="2230" width="1.26953125" style="97" customWidth="1"/>
    <col min="2231" max="2231" width="3.08984375" style="97" customWidth="1"/>
    <col min="2232" max="2232" width="8.6328125" style="97" customWidth="1"/>
    <col min="2233" max="2233" width="1.90625" style="97" customWidth="1"/>
    <col min="2234" max="2234" width="1.26953125" style="97" customWidth="1"/>
    <col min="2235" max="2235" width="3.08984375" style="97" customWidth="1"/>
    <col min="2236" max="2236" width="8.6328125" style="97" customWidth="1"/>
    <col min="2237" max="2237" width="1.90625" style="97" customWidth="1"/>
    <col min="2238" max="2238" width="1.26953125" style="97" customWidth="1"/>
    <col min="2239" max="2464" width="8.7265625" style="97"/>
    <col min="2465" max="2465" width="4" style="97" customWidth="1"/>
    <col min="2466" max="2466" width="17" style="97" customWidth="1"/>
    <col min="2467" max="2474" width="0" style="97" hidden="1" customWidth="1"/>
    <col min="2475" max="2475" width="3.08984375" style="97" customWidth="1"/>
    <col min="2476" max="2476" width="8.6328125" style="97" customWidth="1"/>
    <col min="2477" max="2477" width="1.90625" style="97" customWidth="1"/>
    <col min="2478" max="2478" width="1.26953125" style="97" customWidth="1"/>
    <col min="2479" max="2479" width="3.08984375" style="97" customWidth="1"/>
    <col min="2480" max="2480" width="8.6328125" style="97" customWidth="1"/>
    <col min="2481" max="2481" width="1.90625" style="97" customWidth="1"/>
    <col min="2482" max="2482" width="1.26953125" style="97" customWidth="1"/>
    <col min="2483" max="2483" width="3.08984375" style="97" customWidth="1"/>
    <col min="2484" max="2484" width="8.6328125" style="97" customWidth="1"/>
    <col min="2485" max="2485" width="1.90625" style="97" customWidth="1"/>
    <col min="2486" max="2486" width="1.26953125" style="97" customWidth="1"/>
    <col min="2487" max="2487" width="3.08984375" style="97" customWidth="1"/>
    <col min="2488" max="2488" width="8.6328125" style="97" customWidth="1"/>
    <col min="2489" max="2489" width="1.90625" style="97" customWidth="1"/>
    <col min="2490" max="2490" width="1.26953125" style="97" customWidth="1"/>
    <col min="2491" max="2491" width="3.08984375" style="97" customWidth="1"/>
    <col min="2492" max="2492" width="8.6328125" style="97" customWidth="1"/>
    <col min="2493" max="2493" width="1.90625" style="97" customWidth="1"/>
    <col min="2494" max="2494" width="1.26953125" style="97" customWidth="1"/>
    <col min="2495" max="2720" width="8.7265625" style="97"/>
    <col min="2721" max="2721" width="4" style="97" customWidth="1"/>
    <col min="2722" max="2722" width="17" style="97" customWidth="1"/>
    <col min="2723" max="2730" width="0" style="97" hidden="1" customWidth="1"/>
    <col min="2731" max="2731" width="3.08984375" style="97" customWidth="1"/>
    <col min="2732" max="2732" width="8.6328125" style="97" customWidth="1"/>
    <col min="2733" max="2733" width="1.90625" style="97" customWidth="1"/>
    <col min="2734" max="2734" width="1.26953125" style="97" customWidth="1"/>
    <col min="2735" max="2735" width="3.08984375" style="97" customWidth="1"/>
    <col min="2736" max="2736" width="8.6328125" style="97" customWidth="1"/>
    <col min="2737" max="2737" width="1.90625" style="97" customWidth="1"/>
    <col min="2738" max="2738" width="1.26953125" style="97" customWidth="1"/>
    <col min="2739" max="2739" width="3.08984375" style="97" customWidth="1"/>
    <col min="2740" max="2740" width="8.6328125" style="97" customWidth="1"/>
    <col min="2741" max="2741" width="1.90625" style="97" customWidth="1"/>
    <col min="2742" max="2742" width="1.26953125" style="97" customWidth="1"/>
    <col min="2743" max="2743" width="3.08984375" style="97" customWidth="1"/>
    <col min="2744" max="2744" width="8.6328125" style="97" customWidth="1"/>
    <col min="2745" max="2745" width="1.90625" style="97" customWidth="1"/>
    <col min="2746" max="2746" width="1.26953125" style="97" customWidth="1"/>
    <col min="2747" max="2747" width="3.08984375" style="97" customWidth="1"/>
    <col min="2748" max="2748" width="8.6328125" style="97" customWidth="1"/>
    <col min="2749" max="2749" width="1.90625" style="97" customWidth="1"/>
    <col min="2750" max="2750" width="1.26953125" style="97" customWidth="1"/>
    <col min="2751" max="2976" width="8.7265625" style="97"/>
    <col min="2977" max="2977" width="4" style="97" customWidth="1"/>
    <col min="2978" max="2978" width="17" style="97" customWidth="1"/>
    <col min="2979" max="2986" width="0" style="97" hidden="1" customWidth="1"/>
    <col min="2987" max="2987" width="3.08984375" style="97" customWidth="1"/>
    <col min="2988" max="2988" width="8.6328125" style="97" customWidth="1"/>
    <col min="2989" max="2989" width="1.90625" style="97" customWidth="1"/>
    <col min="2990" max="2990" width="1.26953125" style="97" customWidth="1"/>
    <col min="2991" max="2991" width="3.08984375" style="97" customWidth="1"/>
    <col min="2992" max="2992" width="8.6328125" style="97" customWidth="1"/>
    <col min="2993" max="2993" width="1.90625" style="97" customWidth="1"/>
    <col min="2994" max="2994" width="1.26953125" style="97" customWidth="1"/>
    <col min="2995" max="2995" width="3.08984375" style="97" customWidth="1"/>
    <col min="2996" max="2996" width="8.6328125" style="97" customWidth="1"/>
    <col min="2997" max="2997" width="1.90625" style="97" customWidth="1"/>
    <col min="2998" max="2998" width="1.26953125" style="97" customWidth="1"/>
    <col min="2999" max="2999" width="3.08984375" style="97" customWidth="1"/>
    <col min="3000" max="3000" width="8.6328125" style="97" customWidth="1"/>
    <col min="3001" max="3001" width="1.90625" style="97" customWidth="1"/>
    <col min="3002" max="3002" width="1.26953125" style="97" customWidth="1"/>
    <col min="3003" max="3003" width="3.08984375" style="97" customWidth="1"/>
    <col min="3004" max="3004" width="8.6328125" style="97" customWidth="1"/>
    <col min="3005" max="3005" width="1.90625" style="97" customWidth="1"/>
    <col min="3006" max="3006" width="1.26953125" style="97" customWidth="1"/>
    <col min="3007" max="3232" width="8.7265625" style="97"/>
    <col min="3233" max="3233" width="4" style="97" customWidth="1"/>
    <col min="3234" max="3234" width="17" style="97" customWidth="1"/>
    <col min="3235" max="3242" width="0" style="97" hidden="1" customWidth="1"/>
    <col min="3243" max="3243" width="3.08984375" style="97" customWidth="1"/>
    <col min="3244" max="3244" width="8.6328125" style="97" customWidth="1"/>
    <col min="3245" max="3245" width="1.90625" style="97" customWidth="1"/>
    <col min="3246" max="3246" width="1.26953125" style="97" customWidth="1"/>
    <col min="3247" max="3247" width="3.08984375" style="97" customWidth="1"/>
    <col min="3248" max="3248" width="8.6328125" style="97" customWidth="1"/>
    <col min="3249" max="3249" width="1.90625" style="97" customWidth="1"/>
    <col min="3250" max="3250" width="1.26953125" style="97" customWidth="1"/>
    <col min="3251" max="3251" width="3.08984375" style="97" customWidth="1"/>
    <col min="3252" max="3252" width="8.6328125" style="97" customWidth="1"/>
    <col min="3253" max="3253" width="1.90625" style="97" customWidth="1"/>
    <col min="3254" max="3254" width="1.26953125" style="97" customWidth="1"/>
    <col min="3255" max="3255" width="3.08984375" style="97" customWidth="1"/>
    <col min="3256" max="3256" width="8.6328125" style="97" customWidth="1"/>
    <col min="3257" max="3257" width="1.90625" style="97" customWidth="1"/>
    <col min="3258" max="3258" width="1.26953125" style="97" customWidth="1"/>
    <col min="3259" max="3259" width="3.08984375" style="97" customWidth="1"/>
    <col min="3260" max="3260" width="8.6328125" style="97" customWidth="1"/>
    <col min="3261" max="3261" width="1.90625" style="97" customWidth="1"/>
    <col min="3262" max="3262" width="1.26953125" style="97" customWidth="1"/>
    <col min="3263" max="3488" width="8.7265625" style="97"/>
    <col min="3489" max="3489" width="4" style="97" customWidth="1"/>
    <col min="3490" max="3490" width="17" style="97" customWidth="1"/>
    <col min="3491" max="3498" width="0" style="97" hidden="1" customWidth="1"/>
    <col min="3499" max="3499" width="3.08984375" style="97" customWidth="1"/>
    <col min="3500" max="3500" width="8.6328125" style="97" customWidth="1"/>
    <col min="3501" max="3501" width="1.90625" style="97" customWidth="1"/>
    <col min="3502" max="3502" width="1.26953125" style="97" customWidth="1"/>
    <col min="3503" max="3503" width="3.08984375" style="97" customWidth="1"/>
    <col min="3504" max="3504" width="8.6328125" style="97" customWidth="1"/>
    <col min="3505" max="3505" width="1.90625" style="97" customWidth="1"/>
    <col min="3506" max="3506" width="1.26953125" style="97" customWidth="1"/>
    <col min="3507" max="3507" width="3.08984375" style="97" customWidth="1"/>
    <col min="3508" max="3508" width="8.6328125" style="97" customWidth="1"/>
    <col min="3509" max="3509" width="1.90625" style="97" customWidth="1"/>
    <col min="3510" max="3510" width="1.26953125" style="97" customWidth="1"/>
    <col min="3511" max="3511" width="3.08984375" style="97" customWidth="1"/>
    <col min="3512" max="3512" width="8.6328125" style="97" customWidth="1"/>
    <col min="3513" max="3513" width="1.90625" style="97" customWidth="1"/>
    <col min="3514" max="3514" width="1.26953125" style="97" customWidth="1"/>
    <col min="3515" max="3515" width="3.08984375" style="97" customWidth="1"/>
    <col min="3516" max="3516" width="8.6328125" style="97" customWidth="1"/>
    <col min="3517" max="3517" width="1.90625" style="97" customWidth="1"/>
    <col min="3518" max="3518" width="1.26953125" style="97" customWidth="1"/>
    <col min="3519" max="3744" width="8.7265625" style="97"/>
    <col min="3745" max="3745" width="4" style="97" customWidth="1"/>
    <col min="3746" max="3746" width="17" style="97" customWidth="1"/>
    <col min="3747" max="3754" width="0" style="97" hidden="1" customWidth="1"/>
    <col min="3755" max="3755" width="3.08984375" style="97" customWidth="1"/>
    <col min="3756" max="3756" width="8.6328125" style="97" customWidth="1"/>
    <col min="3757" max="3757" width="1.90625" style="97" customWidth="1"/>
    <col min="3758" max="3758" width="1.26953125" style="97" customWidth="1"/>
    <col min="3759" max="3759" width="3.08984375" style="97" customWidth="1"/>
    <col min="3760" max="3760" width="8.6328125" style="97" customWidth="1"/>
    <col min="3761" max="3761" width="1.90625" style="97" customWidth="1"/>
    <col min="3762" max="3762" width="1.26953125" style="97" customWidth="1"/>
    <col min="3763" max="3763" width="3.08984375" style="97" customWidth="1"/>
    <col min="3764" max="3764" width="8.6328125" style="97" customWidth="1"/>
    <col min="3765" max="3765" width="1.90625" style="97" customWidth="1"/>
    <col min="3766" max="3766" width="1.26953125" style="97" customWidth="1"/>
    <col min="3767" max="3767" width="3.08984375" style="97" customWidth="1"/>
    <col min="3768" max="3768" width="8.6328125" style="97" customWidth="1"/>
    <col min="3769" max="3769" width="1.90625" style="97" customWidth="1"/>
    <col min="3770" max="3770" width="1.26953125" style="97" customWidth="1"/>
    <col min="3771" max="3771" width="3.08984375" style="97" customWidth="1"/>
    <col min="3772" max="3772" width="8.6328125" style="97" customWidth="1"/>
    <col min="3773" max="3773" width="1.90625" style="97" customWidth="1"/>
    <col min="3774" max="3774" width="1.26953125" style="97" customWidth="1"/>
    <col min="3775" max="4000" width="8.7265625" style="97"/>
    <col min="4001" max="4001" width="4" style="97" customWidth="1"/>
    <col min="4002" max="4002" width="17" style="97" customWidth="1"/>
    <col min="4003" max="4010" width="0" style="97" hidden="1" customWidth="1"/>
    <col min="4011" max="4011" width="3.08984375" style="97" customWidth="1"/>
    <col min="4012" max="4012" width="8.6328125" style="97" customWidth="1"/>
    <col min="4013" max="4013" width="1.90625" style="97" customWidth="1"/>
    <col min="4014" max="4014" width="1.26953125" style="97" customWidth="1"/>
    <col min="4015" max="4015" width="3.08984375" style="97" customWidth="1"/>
    <col min="4016" max="4016" width="8.6328125" style="97" customWidth="1"/>
    <col min="4017" max="4017" width="1.90625" style="97" customWidth="1"/>
    <col min="4018" max="4018" width="1.26953125" style="97" customWidth="1"/>
    <col min="4019" max="4019" width="3.08984375" style="97" customWidth="1"/>
    <col min="4020" max="4020" width="8.6328125" style="97" customWidth="1"/>
    <col min="4021" max="4021" width="1.90625" style="97" customWidth="1"/>
    <col min="4022" max="4022" width="1.26953125" style="97" customWidth="1"/>
    <col min="4023" max="4023" width="3.08984375" style="97" customWidth="1"/>
    <col min="4024" max="4024" width="8.6328125" style="97" customWidth="1"/>
    <col min="4025" max="4025" width="1.90625" style="97" customWidth="1"/>
    <col min="4026" max="4026" width="1.26953125" style="97" customWidth="1"/>
    <col min="4027" max="4027" width="3.08984375" style="97" customWidth="1"/>
    <col min="4028" max="4028" width="8.6328125" style="97" customWidth="1"/>
    <col min="4029" max="4029" width="1.90625" style="97" customWidth="1"/>
    <col min="4030" max="4030" width="1.26953125" style="97" customWidth="1"/>
    <col min="4031" max="4256" width="8.7265625" style="97"/>
    <col min="4257" max="4257" width="4" style="97" customWidth="1"/>
    <col min="4258" max="4258" width="17" style="97" customWidth="1"/>
    <col min="4259" max="4266" width="0" style="97" hidden="1" customWidth="1"/>
    <col min="4267" max="4267" width="3.08984375" style="97" customWidth="1"/>
    <col min="4268" max="4268" width="8.6328125" style="97" customWidth="1"/>
    <col min="4269" max="4269" width="1.90625" style="97" customWidth="1"/>
    <col min="4270" max="4270" width="1.26953125" style="97" customWidth="1"/>
    <col min="4271" max="4271" width="3.08984375" style="97" customWidth="1"/>
    <col min="4272" max="4272" width="8.6328125" style="97" customWidth="1"/>
    <col min="4273" max="4273" width="1.90625" style="97" customWidth="1"/>
    <col min="4274" max="4274" width="1.26953125" style="97" customWidth="1"/>
    <col min="4275" max="4275" width="3.08984375" style="97" customWidth="1"/>
    <col min="4276" max="4276" width="8.6328125" style="97" customWidth="1"/>
    <col min="4277" max="4277" width="1.90625" style="97" customWidth="1"/>
    <col min="4278" max="4278" width="1.26953125" style="97" customWidth="1"/>
    <col min="4279" max="4279" width="3.08984375" style="97" customWidth="1"/>
    <col min="4280" max="4280" width="8.6328125" style="97" customWidth="1"/>
    <col min="4281" max="4281" width="1.90625" style="97" customWidth="1"/>
    <col min="4282" max="4282" width="1.26953125" style="97" customWidth="1"/>
    <col min="4283" max="4283" width="3.08984375" style="97" customWidth="1"/>
    <col min="4284" max="4284" width="8.6328125" style="97" customWidth="1"/>
    <col min="4285" max="4285" width="1.90625" style="97" customWidth="1"/>
    <col min="4286" max="4286" width="1.26953125" style="97" customWidth="1"/>
    <col min="4287" max="4512" width="8.7265625" style="97"/>
    <col min="4513" max="4513" width="4" style="97" customWidth="1"/>
    <col min="4514" max="4514" width="17" style="97" customWidth="1"/>
    <col min="4515" max="4522" width="0" style="97" hidden="1" customWidth="1"/>
    <col min="4523" max="4523" width="3.08984375" style="97" customWidth="1"/>
    <col min="4524" max="4524" width="8.6328125" style="97" customWidth="1"/>
    <col min="4525" max="4525" width="1.90625" style="97" customWidth="1"/>
    <col min="4526" max="4526" width="1.26953125" style="97" customWidth="1"/>
    <col min="4527" max="4527" width="3.08984375" style="97" customWidth="1"/>
    <col min="4528" max="4528" width="8.6328125" style="97" customWidth="1"/>
    <col min="4529" max="4529" width="1.90625" style="97" customWidth="1"/>
    <col min="4530" max="4530" width="1.26953125" style="97" customWidth="1"/>
    <col min="4531" max="4531" width="3.08984375" style="97" customWidth="1"/>
    <col min="4532" max="4532" width="8.6328125" style="97" customWidth="1"/>
    <col min="4533" max="4533" width="1.90625" style="97" customWidth="1"/>
    <col min="4534" max="4534" width="1.26953125" style="97" customWidth="1"/>
    <col min="4535" max="4535" width="3.08984375" style="97" customWidth="1"/>
    <col min="4536" max="4536" width="8.6328125" style="97" customWidth="1"/>
    <col min="4537" max="4537" width="1.90625" style="97" customWidth="1"/>
    <col min="4538" max="4538" width="1.26953125" style="97" customWidth="1"/>
    <col min="4539" max="4539" width="3.08984375" style="97" customWidth="1"/>
    <col min="4540" max="4540" width="8.6328125" style="97" customWidth="1"/>
    <col min="4541" max="4541" width="1.90625" style="97" customWidth="1"/>
    <col min="4542" max="4542" width="1.26953125" style="97" customWidth="1"/>
    <col min="4543" max="4768" width="8.7265625" style="97"/>
    <col min="4769" max="4769" width="4" style="97" customWidth="1"/>
    <col min="4770" max="4770" width="17" style="97" customWidth="1"/>
    <col min="4771" max="4778" width="0" style="97" hidden="1" customWidth="1"/>
    <col min="4779" max="4779" width="3.08984375" style="97" customWidth="1"/>
    <col min="4780" max="4780" width="8.6328125" style="97" customWidth="1"/>
    <col min="4781" max="4781" width="1.90625" style="97" customWidth="1"/>
    <col min="4782" max="4782" width="1.26953125" style="97" customWidth="1"/>
    <col min="4783" max="4783" width="3.08984375" style="97" customWidth="1"/>
    <col min="4784" max="4784" width="8.6328125" style="97" customWidth="1"/>
    <col min="4785" max="4785" width="1.90625" style="97" customWidth="1"/>
    <col min="4786" max="4786" width="1.26953125" style="97" customWidth="1"/>
    <col min="4787" max="4787" width="3.08984375" style="97" customWidth="1"/>
    <col min="4788" max="4788" width="8.6328125" style="97" customWidth="1"/>
    <col min="4789" max="4789" width="1.90625" style="97" customWidth="1"/>
    <col min="4790" max="4790" width="1.26953125" style="97" customWidth="1"/>
    <col min="4791" max="4791" width="3.08984375" style="97" customWidth="1"/>
    <col min="4792" max="4792" width="8.6328125" style="97" customWidth="1"/>
    <col min="4793" max="4793" width="1.90625" style="97" customWidth="1"/>
    <col min="4794" max="4794" width="1.26953125" style="97" customWidth="1"/>
    <col min="4795" max="4795" width="3.08984375" style="97" customWidth="1"/>
    <col min="4796" max="4796" width="8.6328125" style="97" customWidth="1"/>
    <col min="4797" max="4797" width="1.90625" style="97" customWidth="1"/>
    <col min="4798" max="4798" width="1.26953125" style="97" customWidth="1"/>
    <col min="4799" max="5024" width="8.7265625" style="97"/>
    <col min="5025" max="5025" width="4" style="97" customWidth="1"/>
    <col min="5026" max="5026" width="17" style="97" customWidth="1"/>
    <col min="5027" max="5034" width="0" style="97" hidden="1" customWidth="1"/>
    <col min="5035" max="5035" width="3.08984375" style="97" customWidth="1"/>
    <col min="5036" max="5036" width="8.6328125" style="97" customWidth="1"/>
    <col min="5037" max="5037" width="1.90625" style="97" customWidth="1"/>
    <col min="5038" max="5038" width="1.26953125" style="97" customWidth="1"/>
    <col min="5039" max="5039" width="3.08984375" style="97" customWidth="1"/>
    <col min="5040" max="5040" width="8.6328125" style="97" customWidth="1"/>
    <col min="5041" max="5041" width="1.90625" style="97" customWidth="1"/>
    <col min="5042" max="5042" width="1.26953125" style="97" customWidth="1"/>
    <col min="5043" max="5043" width="3.08984375" style="97" customWidth="1"/>
    <col min="5044" max="5044" width="8.6328125" style="97" customWidth="1"/>
    <col min="5045" max="5045" width="1.90625" style="97" customWidth="1"/>
    <col min="5046" max="5046" width="1.26953125" style="97" customWidth="1"/>
    <col min="5047" max="5047" width="3.08984375" style="97" customWidth="1"/>
    <col min="5048" max="5048" width="8.6328125" style="97" customWidth="1"/>
    <col min="5049" max="5049" width="1.90625" style="97" customWidth="1"/>
    <col min="5050" max="5050" width="1.26953125" style="97" customWidth="1"/>
    <col min="5051" max="5051" width="3.08984375" style="97" customWidth="1"/>
    <col min="5052" max="5052" width="8.6328125" style="97" customWidth="1"/>
    <col min="5053" max="5053" width="1.90625" style="97" customWidth="1"/>
    <col min="5054" max="5054" width="1.26953125" style="97" customWidth="1"/>
    <col min="5055" max="5280" width="8.7265625" style="97"/>
    <col min="5281" max="5281" width="4" style="97" customWidth="1"/>
    <col min="5282" max="5282" width="17" style="97" customWidth="1"/>
    <col min="5283" max="5290" width="0" style="97" hidden="1" customWidth="1"/>
    <col min="5291" max="5291" width="3.08984375" style="97" customWidth="1"/>
    <col min="5292" max="5292" width="8.6328125" style="97" customWidth="1"/>
    <col min="5293" max="5293" width="1.90625" style="97" customWidth="1"/>
    <col min="5294" max="5294" width="1.26953125" style="97" customWidth="1"/>
    <col min="5295" max="5295" width="3.08984375" style="97" customWidth="1"/>
    <col min="5296" max="5296" width="8.6328125" style="97" customWidth="1"/>
    <col min="5297" max="5297" width="1.90625" style="97" customWidth="1"/>
    <col min="5298" max="5298" width="1.26953125" style="97" customWidth="1"/>
    <col min="5299" max="5299" width="3.08984375" style="97" customWidth="1"/>
    <col min="5300" max="5300" width="8.6328125" style="97" customWidth="1"/>
    <col min="5301" max="5301" width="1.90625" style="97" customWidth="1"/>
    <col min="5302" max="5302" width="1.26953125" style="97" customWidth="1"/>
    <col min="5303" max="5303" width="3.08984375" style="97" customWidth="1"/>
    <col min="5304" max="5304" width="8.6328125" style="97" customWidth="1"/>
    <col min="5305" max="5305" width="1.90625" style="97" customWidth="1"/>
    <col min="5306" max="5306" width="1.26953125" style="97" customWidth="1"/>
    <col min="5307" max="5307" width="3.08984375" style="97" customWidth="1"/>
    <col min="5308" max="5308" width="8.6328125" style="97" customWidth="1"/>
    <col min="5309" max="5309" width="1.90625" style="97" customWidth="1"/>
    <col min="5310" max="5310" width="1.26953125" style="97" customWidth="1"/>
    <col min="5311" max="5536" width="8.7265625" style="97"/>
    <col min="5537" max="5537" width="4" style="97" customWidth="1"/>
    <col min="5538" max="5538" width="17" style="97" customWidth="1"/>
    <col min="5539" max="5546" width="0" style="97" hidden="1" customWidth="1"/>
    <col min="5547" max="5547" width="3.08984375" style="97" customWidth="1"/>
    <col min="5548" max="5548" width="8.6328125" style="97" customWidth="1"/>
    <col min="5549" max="5549" width="1.90625" style="97" customWidth="1"/>
    <col min="5550" max="5550" width="1.26953125" style="97" customWidth="1"/>
    <col min="5551" max="5551" width="3.08984375" style="97" customWidth="1"/>
    <col min="5552" max="5552" width="8.6328125" style="97" customWidth="1"/>
    <col min="5553" max="5553" width="1.90625" style="97" customWidth="1"/>
    <col min="5554" max="5554" width="1.26953125" style="97" customWidth="1"/>
    <col min="5555" max="5555" width="3.08984375" style="97" customWidth="1"/>
    <col min="5556" max="5556" width="8.6328125" style="97" customWidth="1"/>
    <col min="5557" max="5557" width="1.90625" style="97" customWidth="1"/>
    <col min="5558" max="5558" width="1.26953125" style="97" customWidth="1"/>
    <col min="5559" max="5559" width="3.08984375" style="97" customWidth="1"/>
    <col min="5560" max="5560" width="8.6328125" style="97" customWidth="1"/>
    <col min="5561" max="5561" width="1.90625" style="97" customWidth="1"/>
    <col min="5562" max="5562" width="1.26953125" style="97" customWidth="1"/>
    <col min="5563" max="5563" width="3.08984375" style="97" customWidth="1"/>
    <col min="5564" max="5564" width="8.6328125" style="97" customWidth="1"/>
    <col min="5565" max="5565" width="1.90625" style="97" customWidth="1"/>
    <col min="5566" max="5566" width="1.26953125" style="97" customWidth="1"/>
    <col min="5567" max="5792" width="8.7265625" style="97"/>
    <col min="5793" max="5793" width="4" style="97" customWidth="1"/>
    <col min="5794" max="5794" width="17" style="97" customWidth="1"/>
    <col min="5795" max="5802" width="0" style="97" hidden="1" customWidth="1"/>
    <col min="5803" max="5803" width="3.08984375" style="97" customWidth="1"/>
    <col min="5804" max="5804" width="8.6328125" style="97" customWidth="1"/>
    <col min="5805" max="5805" width="1.90625" style="97" customWidth="1"/>
    <col min="5806" max="5806" width="1.26953125" style="97" customWidth="1"/>
    <col min="5807" max="5807" width="3.08984375" style="97" customWidth="1"/>
    <col min="5808" max="5808" width="8.6328125" style="97" customWidth="1"/>
    <col min="5809" max="5809" width="1.90625" style="97" customWidth="1"/>
    <col min="5810" max="5810" width="1.26953125" style="97" customWidth="1"/>
    <col min="5811" max="5811" width="3.08984375" style="97" customWidth="1"/>
    <col min="5812" max="5812" width="8.6328125" style="97" customWidth="1"/>
    <col min="5813" max="5813" width="1.90625" style="97" customWidth="1"/>
    <col min="5814" max="5814" width="1.26953125" style="97" customWidth="1"/>
    <col min="5815" max="5815" width="3.08984375" style="97" customWidth="1"/>
    <col min="5816" max="5816" width="8.6328125" style="97" customWidth="1"/>
    <col min="5817" max="5817" width="1.90625" style="97" customWidth="1"/>
    <col min="5818" max="5818" width="1.26953125" style="97" customWidth="1"/>
    <col min="5819" max="5819" width="3.08984375" style="97" customWidth="1"/>
    <col min="5820" max="5820" width="8.6328125" style="97" customWidth="1"/>
    <col min="5821" max="5821" width="1.90625" style="97" customWidth="1"/>
    <col min="5822" max="5822" width="1.26953125" style="97" customWidth="1"/>
    <col min="5823" max="6048" width="8.7265625" style="97"/>
    <col min="6049" max="6049" width="4" style="97" customWidth="1"/>
    <col min="6050" max="6050" width="17" style="97" customWidth="1"/>
    <col min="6051" max="6058" width="0" style="97" hidden="1" customWidth="1"/>
    <col min="6059" max="6059" width="3.08984375" style="97" customWidth="1"/>
    <col min="6060" max="6060" width="8.6328125" style="97" customWidth="1"/>
    <col min="6061" max="6061" width="1.90625" style="97" customWidth="1"/>
    <col min="6062" max="6062" width="1.26953125" style="97" customWidth="1"/>
    <col min="6063" max="6063" width="3.08984375" style="97" customWidth="1"/>
    <col min="6064" max="6064" width="8.6328125" style="97" customWidth="1"/>
    <col min="6065" max="6065" width="1.90625" style="97" customWidth="1"/>
    <col min="6066" max="6066" width="1.26953125" style="97" customWidth="1"/>
    <col min="6067" max="6067" width="3.08984375" style="97" customWidth="1"/>
    <col min="6068" max="6068" width="8.6328125" style="97" customWidth="1"/>
    <col min="6069" max="6069" width="1.90625" style="97" customWidth="1"/>
    <col min="6070" max="6070" width="1.26953125" style="97" customWidth="1"/>
    <col min="6071" max="6071" width="3.08984375" style="97" customWidth="1"/>
    <col min="6072" max="6072" width="8.6328125" style="97" customWidth="1"/>
    <col min="6073" max="6073" width="1.90625" style="97" customWidth="1"/>
    <col min="6074" max="6074" width="1.26953125" style="97" customWidth="1"/>
    <col min="6075" max="6075" width="3.08984375" style="97" customWidth="1"/>
    <col min="6076" max="6076" width="8.6328125" style="97" customWidth="1"/>
    <col min="6077" max="6077" width="1.90625" style="97" customWidth="1"/>
    <col min="6078" max="6078" width="1.26953125" style="97" customWidth="1"/>
    <col min="6079" max="6304" width="8.7265625" style="97"/>
    <col min="6305" max="6305" width="4" style="97" customWidth="1"/>
    <col min="6306" max="6306" width="17" style="97" customWidth="1"/>
    <col min="6307" max="6314" width="0" style="97" hidden="1" customWidth="1"/>
    <col min="6315" max="6315" width="3.08984375" style="97" customWidth="1"/>
    <col min="6316" max="6316" width="8.6328125" style="97" customWidth="1"/>
    <col min="6317" max="6317" width="1.90625" style="97" customWidth="1"/>
    <col min="6318" max="6318" width="1.26953125" style="97" customWidth="1"/>
    <col min="6319" max="6319" width="3.08984375" style="97" customWidth="1"/>
    <col min="6320" max="6320" width="8.6328125" style="97" customWidth="1"/>
    <col min="6321" max="6321" width="1.90625" style="97" customWidth="1"/>
    <col min="6322" max="6322" width="1.26953125" style="97" customWidth="1"/>
    <col min="6323" max="6323" width="3.08984375" style="97" customWidth="1"/>
    <col min="6324" max="6324" width="8.6328125" style="97" customWidth="1"/>
    <col min="6325" max="6325" width="1.90625" style="97" customWidth="1"/>
    <col min="6326" max="6326" width="1.26953125" style="97" customWidth="1"/>
    <col min="6327" max="6327" width="3.08984375" style="97" customWidth="1"/>
    <col min="6328" max="6328" width="8.6328125" style="97" customWidth="1"/>
    <col min="6329" max="6329" width="1.90625" style="97" customWidth="1"/>
    <col min="6330" max="6330" width="1.26953125" style="97" customWidth="1"/>
    <col min="6331" max="6331" width="3.08984375" style="97" customWidth="1"/>
    <col min="6332" max="6332" width="8.6328125" style="97" customWidth="1"/>
    <col min="6333" max="6333" width="1.90625" style="97" customWidth="1"/>
    <col min="6334" max="6334" width="1.26953125" style="97" customWidth="1"/>
    <col min="6335" max="6560" width="8.7265625" style="97"/>
    <col min="6561" max="6561" width="4" style="97" customWidth="1"/>
    <col min="6562" max="6562" width="17" style="97" customWidth="1"/>
    <col min="6563" max="6570" width="0" style="97" hidden="1" customWidth="1"/>
    <col min="6571" max="6571" width="3.08984375" style="97" customWidth="1"/>
    <col min="6572" max="6572" width="8.6328125" style="97" customWidth="1"/>
    <col min="6573" max="6573" width="1.90625" style="97" customWidth="1"/>
    <col min="6574" max="6574" width="1.26953125" style="97" customWidth="1"/>
    <col min="6575" max="6575" width="3.08984375" style="97" customWidth="1"/>
    <col min="6576" max="6576" width="8.6328125" style="97" customWidth="1"/>
    <col min="6577" max="6577" width="1.90625" style="97" customWidth="1"/>
    <col min="6578" max="6578" width="1.26953125" style="97" customWidth="1"/>
    <col min="6579" max="6579" width="3.08984375" style="97" customWidth="1"/>
    <col min="6580" max="6580" width="8.6328125" style="97" customWidth="1"/>
    <col min="6581" max="6581" width="1.90625" style="97" customWidth="1"/>
    <col min="6582" max="6582" width="1.26953125" style="97" customWidth="1"/>
    <col min="6583" max="6583" width="3.08984375" style="97" customWidth="1"/>
    <col min="6584" max="6584" width="8.6328125" style="97" customWidth="1"/>
    <col min="6585" max="6585" width="1.90625" style="97" customWidth="1"/>
    <col min="6586" max="6586" width="1.26953125" style="97" customWidth="1"/>
    <col min="6587" max="6587" width="3.08984375" style="97" customWidth="1"/>
    <col min="6588" max="6588" width="8.6328125" style="97" customWidth="1"/>
    <col min="6589" max="6589" width="1.90625" style="97" customWidth="1"/>
    <col min="6590" max="6590" width="1.26953125" style="97" customWidth="1"/>
    <col min="6591" max="6816" width="8.7265625" style="97"/>
    <col min="6817" max="6817" width="4" style="97" customWidth="1"/>
    <col min="6818" max="6818" width="17" style="97" customWidth="1"/>
    <col min="6819" max="6826" width="0" style="97" hidden="1" customWidth="1"/>
    <col min="6827" max="6827" width="3.08984375" style="97" customWidth="1"/>
    <col min="6828" max="6828" width="8.6328125" style="97" customWidth="1"/>
    <col min="6829" max="6829" width="1.90625" style="97" customWidth="1"/>
    <col min="6830" max="6830" width="1.26953125" style="97" customWidth="1"/>
    <col min="6831" max="6831" width="3.08984375" style="97" customWidth="1"/>
    <col min="6832" max="6832" width="8.6328125" style="97" customWidth="1"/>
    <col min="6833" max="6833" width="1.90625" style="97" customWidth="1"/>
    <col min="6834" max="6834" width="1.26953125" style="97" customWidth="1"/>
    <col min="6835" max="6835" width="3.08984375" style="97" customWidth="1"/>
    <col min="6836" max="6836" width="8.6328125" style="97" customWidth="1"/>
    <col min="6837" max="6837" width="1.90625" style="97" customWidth="1"/>
    <col min="6838" max="6838" width="1.26953125" style="97" customWidth="1"/>
    <col min="6839" max="6839" width="3.08984375" style="97" customWidth="1"/>
    <col min="6840" max="6840" width="8.6328125" style="97" customWidth="1"/>
    <col min="6841" max="6841" width="1.90625" style="97" customWidth="1"/>
    <col min="6842" max="6842" width="1.26953125" style="97" customWidth="1"/>
    <col min="6843" max="6843" width="3.08984375" style="97" customWidth="1"/>
    <col min="6844" max="6844" width="8.6328125" style="97" customWidth="1"/>
    <col min="6845" max="6845" width="1.90625" style="97" customWidth="1"/>
    <col min="6846" max="6846" width="1.26953125" style="97" customWidth="1"/>
    <col min="6847" max="7072" width="8.7265625" style="97"/>
    <col min="7073" max="7073" width="4" style="97" customWidth="1"/>
    <col min="7074" max="7074" width="17" style="97" customWidth="1"/>
    <col min="7075" max="7082" width="0" style="97" hidden="1" customWidth="1"/>
    <col min="7083" max="7083" width="3.08984375" style="97" customWidth="1"/>
    <col min="7084" max="7084" width="8.6328125" style="97" customWidth="1"/>
    <col min="7085" max="7085" width="1.90625" style="97" customWidth="1"/>
    <col min="7086" max="7086" width="1.26953125" style="97" customWidth="1"/>
    <col min="7087" max="7087" width="3.08984375" style="97" customWidth="1"/>
    <col min="7088" max="7088" width="8.6328125" style="97" customWidth="1"/>
    <col min="7089" max="7089" width="1.90625" style="97" customWidth="1"/>
    <col min="7090" max="7090" width="1.26953125" style="97" customWidth="1"/>
    <col min="7091" max="7091" width="3.08984375" style="97" customWidth="1"/>
    <col min="7092" max="7092" width="8.6328125" style="97" customWidth="1"/>
    <col min="7093" max="7093" width="1.90625" style="97" customWidth="1"/>
    <col min="7094" max="7094" width="1.26953125" style="97" customWidth="1"/>
    <col min="7095" max="7095" width="3.08984375" style="97" customWidth="1"/>
    <col min="7096" max="7096" width="8.6328125" style="97" customWidth="1"/>
    <col min="7097" max="7097" width="1.90625" style="97" customWidth="1"/>
    <col min="7098" max="7098" width="1.26953125" style="97" customWidth="1"/>
    <col min="7099" max="7099" width="3.08984375" style="97" customWidth="1"/>
    <col min="7100" max="7100" width="8.6328125" style="97" customWidth="1"/>
    <col min="7101" max="7101" width="1.90625" style="97" customWidth="1"/>
    <col min="7102" max="7102" width="1.26953125" style="97" customWidth="1"/>
    <col min="7103" max="7328" width="8.7265625" style="97"/>
    <col min="7329" max="7329" width="4" style="97" customWidth="1"/>
    <col min="7330" max="7330" width="17" style="97" customWidth="1"/>
    <col min="7331" max="7338" width="0" style="97" hidden="1" customWidth="1"/>
    <col min="7339" max="7339" width="3.08984375" style="97" customWidth="1"/>
    <col min="7340" max="7340" width="8.6328125" style="97" customWidth="1"/>
    <col min="7341" max="7341" width="1.90625" style="97" customWidth="1"/>
    <col min="7342" max="7342" width="1.26953125" style="97" customWidth="1"/>
    <col min="7343" max="7343" width="3.08984375" style="97" customWidth="1"/>
    <col min="7344" max="7344" width="8.6328125" style="97" customWidth="1"/>
    <col min="7345" max="7345" width="1.90625" style="97" customWidth="1"/>
    <col min="7346" max="7346" width="1.26953125" style="97" customWidth="1"/>
    <col min="7347" max="7347" width="3.08984375" style="97" customWidth="1"/>
    <col min="7348" max="7348" width="8.6328125" style="97" customWidth="1"/>
    <col min="7349" max="7349" width="1.90625" style="97" customWidth="1"/>
    <col min="7350" max="7350" width="1.26953125" style="97" customWidth="1"/>
    <col min="7351" max="7351" width="3.08984375" style="97" customWidth="1"/>
    <col min="7352" max="7352" width="8.6328125" style="97" customWidth="1"/>
    <col min="7353" max="7353" width="1.90625" style="97" customWidth="1"/>
    <col min="7354" max="7354" width="1.26953125" style="97" customWidth="1"/>
    <col min="7355" max="7355" width="3.08984375" style="97" customWidth="1"/>
    <col min="7356" max="7356" width="8.6328125" style="97" customWidth="1"/>
    <col min="7357" max="7357" width="1.90625" style="97" customWidth="1"/>
    <col min="7358" max="7358" width="1.26953125" style="97" customWidth="1"/>
    <col min="7359" max="7584" width="8.7265625" style="97"/>
    <col min="7585" max="7585" width="4" style="97" customWidth="1"/>
    <col min="7586" max="7586" width="17" style="97" customWidth="1"/>
    <col min="7587" max="7594" width="0" style="97" hidden="1" customWidth="1"/>
    <col min="7595" max="7595" width="3.08984375" style="97" customWidth="1"/>
    <col min="7596" max="7596" width="8.6328125" style="97" customWidth="1"/>
    <col min="7597" max="7597" width="1.90625" style="97" customWidth="1"/>
    <col min="7598" max="7598" width="1.26953125" style="97" customWidth="1"/>
    <col min="7599" max="7599" width="3.08984375" style="97" customWidth="1"/>
    <col min="7600" max="7600" width="8.6328125" style="97" customWidth="1"/>
    <col min="7601" max="7601" width="1.90625" style="97" customWidth="1"/>
    <col min="7602" max="7602" width="1.26953125" style="97" customWidth="1"/>
    <col min="7603" max="7603" width="3.08984375" style="97" customWidth="1"/>
    <col min="7604" max="7604" width="8.6328125" style="97" customWidth="1"/>
    <col min="7605" max="7605" width="1.90625" style="97" customWidth="1"/>
    <col min="7606" max="7606" width="1.26953125" style="97" customWidth="1"/>
    <col min="7607" max="7607" width="3.08984375" style="97" customWidth="1"/>
    <col min="7608" max="7608" width="8.6328125" style="97" customWidth="1"/>
    <col min="7609" max="7609" width="1.90625" style="97" customWidth="1"/>
    <col min="7610" max="7610" width="1.26953125" style="97" customWidth="1"/>
    <col min="7611" max="7611" width="3.08984375" style="97" customWidth="1"/>
    <col min="7612" max="7612" width="8.6328125" style="97" customWidth="1"/>
    <col min="7613" max="7613" width="1.90625" style="97" customWidth="1"/>
    <col min="7614" max="7614" width="1.26953125" style="97" customWidth="1"/>
    <col min="7615" max="7840" width="8.7265625" style="97"/>
    <col min="7841" max="7841" width="4" style="97" customWidth="1"/>
    <col min="7842" max="7842" width="17" style="97" customWidth="1"/>
    <col min="7843" max="7850" width="0" style="97" hidden="1" customWidth="1"/>
    <col min="7851" max="7851" width="3.08984375" style="97" customWidth="1"/>
    <col min="7852" max="7852" width="8.6328125" style="97" customWidth="1"/>
    <col min="7853" max="7853" width="1.90625" style="97" customWidth="1"/>
    <col min="7854" max="7854" width="1.26953125" style="97" customWidth="1"/>
    <col min="7855" max="7855" width="3.08984375" style="97" customWidth="1"/>
    <col min="7856" max="7856" width="8.6328125" style="97" customWidth="1"/>
    <col min="7857" max="7857" width="1.90625" style="97" customWidth="1"/>
    <col min="7858" max="7858" width="1.26953125" style="97" customWidth="1"/>
    <col min="7859" max="7859" width="3.08984375" style="97" customWidth="1"/>
    <col min="7860" max="7860" width="8.6328125" style="97" customWidth="1"/>
    <col min="7861" max="7861" width="1.90625" style="97" customWidth="1"/>
    <col min="7862" max="7862" width="1.26953125" style="97" customWidth="1"/>
    <col min="7863" max="7863" width="3.08984375" style="97" customWidth="1"/>
    <col min="7864" max="7864" width="8.6328125" style="97" customWidth="1"/>
    <col min="7865" max="7865" width="1.90625" style="97" customWidth="1"/>
    <col min="7866" max="7866" width="1.26953125" style="97" customWidth="1"/>
    <col min="7867" max="7867" width="3.08984375" style="97" customWidth="1"/>
    <col min="7868" max="7868" width="8.6328125" style="97" customWidth="1"/>
    <col min="7869" max="7869" width="1.90625" style="97" customWidth="1"/>
    <col min="7870" max="7870" width="1.26953125" style="97" customWidth="1"/>
    <col min="7871" max="8096" width="8.7265625" style="97"/>
    <col min="8097" max="8097" width="4" style="97" customWidth="1"/>
    <col min="8098" max="8098" width="17" style="97" customWidth="1"/>
    <col min="8099" max="8106" width="0" style="97" hidden="1" customWidth="1"/>
    <col min="8107" max="8107" width="3.08984375" style="97" customWidth="1"/>
    <col min="8108" max="8108" width="8.6328125" style="97" customWidth="1"/>
    <col min="8109" max="8109" width="1.90625" style="97" customWidth="1"/>
    <col min="8110" max="8110" width="1.26953125" style="97" customWidth="1"/>
    <col min="8111" max="8111" width="3.08984375" style="97" customWidth="1"/>
    <col min="8112" max="8112" width="8.6328125" style="97" customWidth="1"/>
    <col min="8113" max="8113" width="1.90625" style="97" customWidth="1"/>
    <col min="8114" max="8114" width="1.26953125" style="97" customWidth="1"/>
    <col min="8115" max="8115" width="3.08984375" style="97" customWidth="1"/>
    <col min="8116" max="8116" width="8.6328125" style="97" customWidth="1"/>
    <col min="8117" max="8117" width="1.90625" style="97" customWidth="1"/>
    <col min="8118" max="8118" width="1.26953125" style="97" customWidth="1"/>
    <col min="8119" max="8119" width="3.08984375" style="97" customWidth="1"/>
    <col min="8120" max="8120" width="8.6328125" style="97" customWidth="1"/>
    <col min="8121" max="8121" width="1.90625" style="97" customWidth="1"/>
    <col min="8122" max="8122" width="1.26953125" style="97" customWidth="1"/>
    <col min="8123" max="8123" width="3.08984375" style="97" customWidth="1"/>
    <col min="8124" max="8124" width="8.6328125" style="97" customWidth="1"/>
    <col min="8125" max="8125" width="1.90625" style="97" customWidth="1"/>
    <col min="8126" max="8126" width="1.26953125" style="97" customWidth="1"/>
    <col min="8127" max="8352" width="8.7265625" style="97"/>
    <col min="8353" max="8353" width="4" style="97" customWidth="1"/>
    <col min="8354" max="8354" width="17" style="97" customWidth="1"/>
    <col min="8355" max="8362" width="0" style="97" hidden="1" customWidth="1"/>
    <col min="8363" max="8363" width="3.08984375" style="97" customWidth="1"/>
    <col min="8364" max="8364" width="8.6328125" style="97" customWidth="1"/>
    <col min="8365" max="8365" width="1.90625" style="97" customWidth="1"/>
    <col min="8366" max="8366" width="1.26953125" style="97" customWidth="1"/>
    <col min="8367" max="8367" width="3.08984375" style="97" customWidth="1"/>
    <col min="8368" max="8368" width="8.6328125" style="97" customWidth="1"/>
    <col min="8369" max="8369" width="1.90625" style="97" customWidth="1"/>
    <col min="8370" max="8370" width="1.26953125" style="97" customWidth="1"/>
    <col min="8371" max="8371" width="3.08984375" style="97" customWidth="1"/>
    <col min="8372" max="8372" width="8.6328125" style="97" customWidth="1"/>
    <col min="8373" max="8373" width="1.90625" style="97" customWidth="1"/>
    <col min="8374" max="8374" width="1.26953125" style="97" customWidth="1"/>
    <col min="8375" max="8375" width="3.08984375" style="97" customWidth="1"/>
    <col min="8376" max="8376" width="8.6328125" style="97" customWidth="1"/>
    <col min="8377" max="8377" width="1.90625" style="97" customWidth="1"/>
    <col min="8378" max="8378" width="1.26953125" style="97" customWidth="1"/>
    <col min="8379" max="8379" width="3.08984375" style="97" customWidth="1"/>
    <col min="8380" max="8380" width="8.6328125" style="97" customWidth="1"/>
    <col min="8381" max="8381" width="1.90625" style="97" customWidth="1"/>
    <col min="8382" max="8382" width="1.26953125" style="97" customWidth="1"/>
    <col min="8383" max="8608" width="8.7265625" style="97"/>
    <col min="8609" max="8609" width="4" style="97" customWidth="1"/>
    <col min="8610" max="8610" width="17" style="97" customWidth="1"/>
    <col min="8611" max="8618" width="0" style="97" hidden="1" customWidth="1"/>
    <col min="8619" max="8619" width="3.08984375" style="97" customWidth="1"/>
    <col min="8620" max="8620" width="8.6328125" style="97" customWidth="1"/>
    <col min="8621" max="8621" width="1.90625" style="97" customWidth="1"/>
    <col min="8622" max="8622" width="1.26953125" style="97" customWidth="1"/>
    <col min="8623" max="8623" width="3.08984375" style="97" customWidth="1"/>
    <col min="8624" max="8624" width="8.6328125" style="97" customWidth="1"/>
    <col min="8625" max="8625" width="1.90625" style="97" customWidth="1"/>
    <col min="8626" max="8626" width="1.26953125" style="97" customWidth="1"/>
    <col min="8627" max="8627" width="3.08984375" style="97" customWidth="1"/>
    <col min="8628" max="8628" width="8.6328125" style="97" customWidth="1"/>
    <col min="8629" max="8629" width="1.90625" style="97" customWidth="1"/>
    <col min="8630" max="8630" width="1.26953125" style="97" customWidth="1"/>
    <col min="8631" max="8631" width="3.08984375" style="97" customWidth="1"/>
    <col min="8632" max="8632" width="8.6328125" style="97" customWidth="1"/>
    <col min="8633" max="8633" width="1.90625" style="97" customWidth="1"/>
    <col min="8634" max="8634" width="1.26953125" style="97" customWidth="1"/>
    <col min="8635" max="8635" width="3.08984375" style="97" customWidth="1"/>
    <col min="8636" max="8636" width="8.6328125" style="97" customWidth="1"/>
    <col min="8637" max="8637" width="1.90625" style="97" customWidth="1"/>
    <col min="8638" max="8638" width="1.26953125" style="97" customWidth="1"/>
    <col min="8639" max="8864" width="8.7265625" style="97"/>
    <col min="8865" max="8865" width="4" style="97" customWidth="1"/>
    <col min="8866" max="8866" width="17" style="97" customWidth="1"/>
    <col min="8867" max="8874" width="0" style="97" hidden="1" customWidth="1"/>
    <col min="8875" max="8875" width="3.08984375" style="97" customWidth="1"/>
    <col min="8876" max="8876" width="8.6328125" style="97" customWidth="1"/>
    <col min="8877" max="8877" width="1.90625" style="97" customWidth="1"/>
    <col min="8878" max="8878" width="1.26953125" style="97" customWidth="1"/>
    <col min="8879" max="8879" width="3.08984375" style="97" customWidth="1"/>
    <col min="8880" max="8880" width="8.6328125" style="97" customWidth="1"/>
    <col min="8881" max="8881" width="1.90625" style="97" customWidth="1"/>
    <col min="8882" max="8882" width="1.26953125" style="97" customWidth="1"/>
    <col min="8883" max="8883" width="3.08984375" style="97" customWidth="1"/>
    <col min="8884" max="8884" width="8.6328125" style="97" customWidth="1"/>
    <col min="8885" max="8885" width="1.90625" style="97" customWidth="1"/>
    <col min="8886" max="8886" width="1.26953125" style="97" customWidth="1"/>
    <col min="8887" max="8887" width="3.08984375" style="97" customWidth="1"/>
    <col min="8888" max="8888" width="8.6328125" style="97" customWidth="1"/>
    <col min="8889" max="8889" width="1.90625" style="97" customWidth="1"/>
    <col min="8890" max="8890" width="1.26953125" style="97" customWidth="1"/>
    <col min="8891" max="8891" width="3.08984375" style="97" customWidth="1"/>
    <col min="8892" max="8892" width="8.6328125" style="97" customWidth="1"/>
    <col min="8893" max="8893" width="1.90625" style="97" customWidth="1"/>
    <col min="8894" max="8894" width="1.26953125" style="97" customWidth="1"/>
    <col min="8895" max="9120" width="8.7265625" style="97"/>
    <col min="9121" max="9121" width="4" style="97" customWidth="1"/>
    <col min="9122" max="9122" width="17" style="97" customWidth="1"/>
    <col min="9123" max="9130" width="0" style="97" hidden="1" customWidth="1"/>
    <col min="9131" max="9131" width="3.08984375" style="97" customWidth="1"/>
    <col min="9132" max="9132" width="8.6328125" style="97" customWidth="1"/>
    <col min="9133" max="9133" width="1.90625" style="97" customWidth="1"/>
    <col min="9134" max="9134" width="1.26953125" style="97" customWidth="1"/>
    <col min="9135" max="9135" width="3.08984375" style="97" customWidth="1"/>
    <col min="9136" max="9136" width="8.6328125" style="97" customWidth="1"/>
    <col min="9137" max="9137" width="1.90625" style="97" customWidth="1"/>
    <col min="9138" max="9138" width="1.26953125" style="97" customWidth="1"/>
    <col min="9139" max="9139" width="3.08984375" style="97" customWidth="1"/>
    <col min="9140" max="9140" width="8.6328125" style="97" customWidth="1"/>
    <col min="9141" max="9141" width="1.90625" style="97" customWidth="1"/>
    <col min="9142" max="9142" width="1.26953125" style="97" customWidth="1"/>
    <col min="9143" max="9143" width="3.08984375" style="97" customWidth="1"/>
    <col min="9144" max="9144" width="8.6328125" style="97" customWidth="1"/>
    <col min="9145" max="9145" width="1.90625" style="97" customWidth="1"/>
    <col min="9146" max="9146" width="1.26953125" style="97" customWidth="1"/>
    <col min="9147" max="9147" width="3.08984375" style="97" customWidth="1"/>
    <col min="9148" max="9148" width="8.6328125" style="97" customWidth="1"/>
    <col min="9149" max="9149" width="1.90625" style="97" customWidth="1"/>
    <col min="9150" max="9150" width="1.26953125" style="97" customWidth="1"/>
    <col min="9151" max="9376" width="8.7265625" style="97"/>
    <col min="9377" max="9377" width="4" style="97" customWidth="1"/>
    <col min="9378" max="9378" width="17" style="97" customWidth="1"/>
    <col min="9379" max="9386" width="0" style="97" hidden="1" customWidth="1"/>
    <col min="9387" max="9387" width="3.08984375" style="97" customWidth="1"/>
    <col min="9388" max="9388" width="8.6328125" style="97" customWidth="1"/>
    <col min="9389" max="9389" width="1.90625" style="97" customWidth="1"/>
    <col min="9390" max="9390" width="1.26953125" style="97" customWidth="1"/>
    <col min="9391" max="9391" width="3.08984375" style="97" customWidth="1"/>
    <col min="9392" max="9392" width="8.6328125" style="97" customWidth="1"/>
    <col min="9393" max="9393" width="1.90625" style="97" customWidth="1"/>
    <col min="9394" max="9394" width="1.26953125" style="97" customWidth="1"/>
    <col min="9395" max="9395" width="3.08984375" style="97" customWidth="1"/>
    <col min="9396" max="9396" width="8.6328125" style="97" customWidth="1"/>
    <col min="9397" max="9397" width="1.90625" style="97" customWidth="1"/>
    <col min="9398" max="9398" width="1.26953125" style="97" customWidth="1"/>
    <col min="9399" max="9399" width="3.08984375" style="97" customWidth="1"/>
    <col min="9400" max="9400" width="8.6328125" style="97" customWidth="1"/>
    <col min="9401" max="9401" width="1.90625" style="97" customWidth="1"/>
    <col min="9402" max="9402" width="1.26953125" style="97" customWidth="1"/>
    <col min="9403" max="9403" width="3.08984375" style="97" customWidth="1"/>
    <col min="9404" max="9404" width="8.6328125" style="97" customWidth="1"/>
    <col min="9405" max="9405" width="1.90625" style="97" customWidth="1"/>
    <col min="9406" max="9406" width="1.26953125" style="97" customWidth="1"/>
    <col min="9407" max="9632" width="8.7265625" style="97"/>
    <col min="9633" max="9633" width="4" style="97" customWidth="1"/>
    <col min="9634" max="9634" width="17" style="97" customWidth="1"/>
    <col min="9635" max="9642" width="0" style="97" hidden="1" customWidth="1"/>
    <col min="9643" max="9643" width="3.08984375" style="97" customWidth="1"/>
    <col min="9644" max="9644" width="8.6328125" style="97" customWidth="1"/>
    <col min="9645" max="9645" width="1.90625" style="97" customWidth="1"/>
    <col min="9646" max="9646" width="1.26953125" style="97" customWidth="1"/>
    <col min="9647" max="9647" width="3.08984375" style="97" customWidth="1"/>
    <col min="9648" max="9648" width="8.6328125" style="97" customWidth="1"/>
    <col min="9649" max="9649" width="1.90625" style="97" customWidth="1"/>
    <col min="9650" max="9650" width="1.26953125" style="97" customWidth="1"/>
    <col min="9651" max="9651" width="3.08984375" style="97" customWidth="1"/>
    <col min="9652" max="9652" width="8.6328125" style="97" customWidth="1"/>
    <col min="9653" max="9653" width="1.90625" style="97" customWidth="1"/>
    <col min="9654" max="9654" width="1.26953125" style="97" customWidth="1"/>
    <col min="9655" max="9655" width="3.08984375" style="97" customWidth="1"/>
    <col min="9656" max="9656" width="8.6328125" style="97" customWidth="1"/>
    <col min="9657" max="9657" width="1.90625" style="97" customWidth="1"/>
    <col min="9658" max="9658" width="1.26953125" style="97" customWidth="1"/>
    <col min="9659" max="9659" width="3.08984375" style="97" customWidth="1"/>
    <col min="9660" max="9660" width="8.6328125" style="97" customWidth="1"/>
    <col min="9661" max="9661" width="1.90625" style="97" customWidth="1"/>
    <col min="9662" max="9662" width="1.26953125" style="97" customWidth="1"/>
    <col min="9663" max="9888" width="8.7265625" style="97"/>
    <col min="9889" max="9889" width="4" style="97" customWidth="1"/>
    <col min="9890" max="9890" width="17" style="97" customWidth="1"/>
    <col min="9891" max="9898" width="0" style="97" hidden="1" customWidth="1"/>
    <col min="9899" max="9899" width="3.08984375" style="97" customWidth="1"/>
    <col min="9900" max="9900" width="8.6328125" style="97" customWidth="1"/>
    <col min="9901" max="9901" width="1.90625" style="97" customWidth="1"/>
    <col min="9902" max="9902" width="1.26953125" style="97" customWidth="1"/>
    <col min="9903" max="9903" width="3.08984375" style="97" customWidth="1"/>
    <col min="9904" max="9904" width="8.6328125" style="97" customWidth="1"/>
    <col min="9905" max="9905" width="1.90625" style="97" customWidth="1"/>
    <col min="9906" max="9906" width="1.26953125" style="97" customWidth="1"/>
    <col min="9907" max="9907" width="3.08984375" style="97" customWidth="1"/>
    <col min="9908" max="9908" width="8.6328125" style="97" customWidth="1"/>
    <col min="9909" max="9909" width="1.90625" style="97" customWidth="1"/>
    <col min="9910" max="9910" width="1.26953125" style="97" customWidth="1"/>
    <col min="9911" max="9911" width="3.08984375" style="97" customWidth="1"/>
    <col min="9912" max="9912" width="8.6328125" style="97" customWidth="1"/>
    <col min="9913" max="9913" width="1.90625" style="97" customWidth="1"/>
    <col min="9914" max="9914" width="1.26953125" style="97" customWidth="1"/>
    <col min="9915" max="9915" width="3.08984375" style="97" customWidth="1"/>
    <col min="9916" max="9916" width="8.6328125" style="97" customWidth="1"/>
    <col min="9917" max="9917" width="1.90625" style="97" customWidth="1"/>
    <col min="9918" max="9918" width="1.26953125" style="97" customWidth="1"/>
    <col min="9919" max="10144" width="8.7265625" style="97"/>
    <col min="10145" max="10145" width="4" style="97" customWidth="1"/>
    <col min="10146" max="10146" width="17" style="97" customWidth="1"/>
    <col min="10147" max="10154" width="0" style="97" hidden="1" customWidth="1"/>
    <col min="10155" max="10155" width="3.08984375" style="97" customWidth="1"/>
    <col min="10156" max="10156" width="8.6328125" style="97" customWidth="1"/>
    <col min="10157" max="10157" width="1.90625" style="97" customWidth="1"/>
    <col min="10158" max="10158" width="1.26953125" style="97" customWidth="1"/>
    <col min="10159" max="10159" width="3.08984375" style="97" customWidth="1"/>
    <col min="10160" max="10160" width="8.6328125" style="97" customWidth="1"/>
    <col min="10161" max="10161" width="1.90625" style="97" customWidth="1"/>
    <col min="10162" max="10162" width="1.26953125" style="97" customWidth="1"/>
    <col min="10163" max="10163" width="3.08984375" style="97" customWidth="1"/>
    <col min="10164" max="10164" width="8.6328125" style="97" customWidth="1"/>
    <col min="10165" max="10165" width="1.90625" style="97" customWidth="1"/>
    <col min="10166" max="10166" width="1.26953125" style="97" customWidth="1"/>
    <col min="10167" max="10167" width="3.08984375" style="97" customWidth="1"/>
    <col min="10168" max="10168" width="8.6328125" style="97" customWidth="1"/>
    <col min="10169" max="10169" width="1.90625" style="97" customWidth="1"/>
    <col min="10170" max="10170" width="1.26953125" style="97" customWidth="1"/>
    <col min="10171" max="10171" width="3.08984375" style="97" customWidth="1"/>
    <col min="10172" max="10172" width="8.6328125" style="97" customWidth="1"/>
    <col min="10173" max="10173" width="1.90625" style="97" customWidth="1"/>
    <col min="10174" max="10174" width="1.26953125" style="97" customWidth="1"/>
    <col min="10175" max="10400" width="8.7265625" style="97"/>
    <col min="10401" max="10401" width="4" style="97" customWidth="1"/>
    <col min="10402" max="10402" width="17" style="97" customWidth="1"/>
    <col min="10403" max="10410" width="0" style="97" hidden="1" customWidth="1"/>
    <col min="10411" max="10411" width="3.08984375" style="97" customWidth="1"/>
    <col min="10412" max="10412" width="8.6328125" style="97" customWidth="1"/>
    <col min="10413" max="10413" width="1.90625" style="97" customWidth="1"/>
    <col min="10414" max="10414" width="1.26953125" style="97" customWidth="1"/>
    <col min="10415" max="10415" width="3.08984375" style="97" customWidth="1"/>
    <col min="10416" max="10416" width="8.6328125" style="97" customWidth="1"/>
    <col min="10417" max="10417" width="1.90625" style="97" customWidth="1"/>
    <col min="10418" max="10418" width="1.26953125" style="97" customWidth="1"/>
    <col min="10419" max="10419" width="3.08984375" style="97" customWidth="1"/>
    <col min="10420" max="10420" width="8.6328125" style="97" customWidth="1"/>
    <col min="10421" max="10421" width="1.90625" style="97" customWidth="1"/>
    <col min="10422" max="10422" width="1.26953125" style="97" customWidth="1"/>
    <col min="10423" max="10423" width="3.08984375" style="97" customWidth="1"/>
    <col min="10424" max="10424" width="8.6328125" style="97" customWidth="1"/>
    <col min="10425" max="10425" width="1.90625" style="97" customWidth="1"/>
    <col min="10426" max="10426" width="1.26953125" style="97" customWidth="1"/>
    <col min="10427" max="10427" width="3.08984375" style="97" customWidth="1"/>
    <col min="10428" max="10428" width="8.6328125" style="97" customWidth="1"/>
    <col min="10429" max="10429" width="1.90625" style="97" customWidth="1"/>
    <col min="10430" max="10430" width="1.26953125" style="97" customWidth="1"/>
    <col min="10431" max="10656" width="8.7265625" style="97"/>
    <col min="10657" max="10657" width="4" style="97" customWidth="1"/>
    <col min="10658" max="10658" width="17" style="97" customWidth="1"/>
    <col min="10659" max="10666" width="0" style="97" hidden="1" customWidth="1"/>
    <col min="10667" max="10667" width="3.08984375" style="97" customWidth="1"/>
    <col min="10668" max="10668" width="8.6328125" style="97" customWidth="1"/>
    <col min="10669" max="10669" width="1.90625" style="97" customWidth="1"/>
    <col min="10670" max="10670" width="1.26953125" style="97" customWidth="1"/>
    <col min="10671" max="10671" width="3.08984375" style="97" customWidth="1"/>
    <col min="10672" max="10672" width="8.6328125" style="97" customWidth="1"/>
    <col min="10673" max="10673" width="1.90625" style="97" customWidth="1"/>
    <col min="10674" max="10674" width="1.26953125" style="97" customWidth="1"/>
    <col min="10675" max="10675" width="3.08984375" style="97" customWidth="1"/>
    <col min="10676" max="10676" width="8.6328125" style="97" customWidth="1"/>
    <col min="10677" max="10677" width="1.90625" style="97" customWidth="1"/>
    <col min="10678" max="10678" width="1.26953125" style="97" customWidth="1"/>
    <col min="10679" max="10679" width="3.08984375" style="97" customWidth="1"/>
    <col min="10680" max="10680" width="8.6328125" style="97" customWidth="1"/>
    <col min="10681" max="10681" width="1.90625" style="97" customWidth="1"/>
    <col min="10682" max="10682" width="1.26953125" style="97" customWidth="1"/>
    <col min="10683" max="10683" width="3.08984375" style="97" customWidth="1"/>
    <col min="10684" max="10684" width="8.6328125" style="97" customWidth="1"/>
    <col min="10685" max="10685" width="1.90625" style="97" customWidth="1"/>
    <col min="10686" max="10686" width="1.26953125" style="97" customWidth="1"/>
    <col min="10687" max="10912" width="8.7265625" style="97"/>
    <col min="10913" max="10913" width="4" style="97" customWidth="1"/>
    <col min="10914" max="10914" width="17" style="97" customWidth="1"/>
    <col min="10915" max="10922" width="0" style="97" hidden="1" customWidth="1"/>
    <col min="10923" max="10923" width="3.08984375" style="97" customWidth="1"/>
    <col min="10924" max="10924" width="8.6328125" style="97" customWidth="1"/>
    <col min="10925" max="10925" width="1.90625" style="97" customWidth="1"/>
    <col min="10926" max="10926" width="1.26953125" style="97" customWidth="1"/>
    <col min="10927" max="10927" width="3.08984375" style="97" customWidth="1"/>
    <col min="10928" max="10928" width="8.6328125" style="97" customWidth="1"/>
    <col min="10929" max="10929" width="1.90625" style="97" customWidth="1"/>
    <col min="10930" max="10930" width="1.26953125" style="97" customWidth="1"/>
    <col min="10931" max="10931" width="3.08984375" style="97" customWidth="1"/>
    <col min="10932" max="10932" width="8.6328125" style="97" customWidth="1"/>
    <col min="10933" max="10933" width="1.90625" style="97" customWidth="1"/>
    <col min="10934" max="10934" width="1.26953125" style="97" customWidth="1"/>
    <col min="10935" max="10935" width="3.08984375" style="97" customWidth="1"/>
    <col min="10936" max="10936" width="8.6328125" style="97" customWidth="1"/>
    <col min="10937" max="10937" width="1.90625" style="97" customWidth="1"/>
    <col min="10938" max="10938" width="1.26953125" style="97" customWidth="1"/>
    <col min="10939" max="10939" width="3.08984375" style="97" customWidth="1"/>
    <col min="10940" max="10940" width="8.6328125" style="97" customWidth="1"/>
    <col min="10941" max="10941" width="1.90625" style="97" customWidth="1"/>
    <col min="10942" max="10942" width="1.26953125" style="97" customWidth="1"/>
    <col min="10943" max="11168" width="8.7265625" style="97"/>
    <col min="11169" max="11169" width="4" style="97" customWidth="1"/>
    <col min="11170" max="11170" width="17" style="97" customWidth="1"/>
    <col min="11171" max="11178" width="0" style="97" hidden="1" customWidth="1"/>
    <col min="11179" max="11179" width="3.08984375" style="97" customWidth="1"/>
    <col min="11180" max="11180" width="8.6328125" style="97" customWidth="1"/>
    <col min="11181" max="11181" width="1.90625" style="97" customWidth="1"/>
    <col min="11182" max="11182" width="1.26953125" style="97" customWidth="1"/>
    <col min="11183" max="11183" width="3.08984375" style="97" customWidth="1"/>
    <col min="11184" max="11184" width="8.6328125" style="97" customWidth="1"/>
    <col min="11185" max="11185" width="1.90625" style="97" customWidth="1"/>
    <col min="11186" max="11186" width="1.26953125" style="97" customWidth="1"/>
    <col min="11187" max="11187" width="3.08984375" style="97" customWidth="1"/>
    <col min="11188" max="11188" width="8.6328125" style="97" customWidth="1"/>
    <col min="11189" max="11189" width="1.90625" style="97" customWidth="1"/>
    <col min="11190" max="11190" width="1.26953125" style="97" customWidth="1"/>
    <col min="11191" max="11191" width="3.08984375" style="97" customWidth="1"/>
    <col min="11192" max="11192" width="8.6328125" style="97" customWidth="1"/>
    <col min="11193" max="11193" width="1.90625" style="97" customWidth="1"/>
    <col min="11194" max="11194" width="1.26953125" style="97" customWidth="1"/>
    <col min="11195" max="11195" width="3.08984375" style="97" customWidth="1"/>
    <col min="11196" max="11196" width="8.6328125" style="97" customWidth="1"/>
    <col min="11197" max="11197" width="1.90625" style="97" customWidth="1"/>
    <col min="11198" max="11198" width="1.26953125" style="97" customWidth="1"/>
    <col min="11199" max="11424" width="8.7265625" style="97"/>
    <col min="11425" max="11425" width="4" style="97" customWidth="1"/>
    <col min="11426" max="11426" width="17" style="97" customWidth="1"/>
    <col min="11427" max="11434" width="0" style="97" hidden="1" customWidth="1"/>
    <col min="11435" max="11435" width="3.08984375" style="97" customWidth="1"/>
    <col min="11436" max="11436" width="8.6328125" style="97" customWidth="1"/>
    <col min="11437" max="11437" width="1.90625" style="97" customWidth="1"/>
    <col min="11438" max="11438" width="1.26953125" style="97" customWidth="1"/>
    <col min="11439" max="11439" width="3.08984375" style="97" customWidth="1"/>
    <col min="11440" max="11440" width="8.6328125" style="97" customWidth="1"/>
    <col min="11441" max="11441" width="1.90625" style="97" customWidth="1"/>
    <col min="11442" max="11442" width="1.26953125" style="97" customWidth="1"/>
    <col min="11443" max="11443" width="3.08984375" style="97" customWidth="1"/>
    <col min="11444" max="11444" width="8.6328125" style="97" customWidth="1"/>
    <col min="11445" max="11445" width="1.90625" style="97" customWidth="1"/>
    <col min="11446" max="11446" width="1.26953125" style="97" customWidth="1"/>
    <col min="11447" max="11447" width="3.08984375" style="97" customWidth="1"/>
    <col min="11448" max="11448" width="8.6328125" style="97" customWidth="1"/>
    <col min="11449" max="11449" width="1.90625" style="97" customWidth="1"/>
    <col min="11450" max="11450" width="1.26953125" style="97" customWidth="1"/>
    <col min="11451" max="11451" width="3.08984375" style="97" customWidth="1"/>
    <col min="11452" max="11452" width="8.6328125" style="97" customWidth="1"/>
    <col min="11453" max="11453" width="1.90625" style="97" customWidth="1"/>
    <col min="11454" max="11454" width="1.26953125" style="97" customWidth="1"/>
    <col min="11455" max="11680" width="8.7265625" style="97"/>
    <col min="11681" max="11681" width="4" style="97" customWidth="1"/>
    <col min="11682" max="11682" width="17" style="97" customWidth="1"/>
    <col min="11683" max="11690" width="0" style="97" hidden="1" customWidth="1"/>
    <col min="11691" max="11691" width="3.08984375" style="97" customWidth="1"/>
    <col min="11692" max="11692" width="8.6328125" style="97" customWidth="1"/>
    <col min="11693" max="11693" width="1.90625" style="97" customWidth="1"/>
    <col min="11694" max="11694" width="1.26953125" style="97" customWidth="1"/>
    <col min="11695" max="11695" width="3.08984375" style="97" customWidth="1"/>
    <col min="11696" max="11696" width="8.6328125" style="97" customWidth="1"/>
    <col min="11697" max="11697" width="1.90625" style="97" customWidth="1"/>
    <col min="11698" max="11698" width="1.26953125" style="97" customWidth="1"/>
    <col min="11699" max="11699" width="3.08984375" style="97" customWidth="1"/>
    <col min="11700" max="11700" width="8.6328125" style="97" customWidth="1"/>
    <col min="11701" max="11701" width="1.90625" style="97" customWidth="1"/>
    <col min="11702" max="11702" width="1.26953125" style="97" customWidth="1"/>
    <col min="11703" max="11703" width="3.08984375" style="97" customWidth="1"/>
    <col min="11704" max="11704" width="8.6328125" style="97" customWidth="1"/>
    <col min="11705" max="11705" width="1.90625" style="97" customWidth="1"/>
    <col min="11706" max="11706" width="1.26953125" style="97" customWidth="1"/>
    <col min="11707" max="11707" width="3.08984375" style="97" customWidth="1"/>
    <col min="11708" max="11708" width="8.6328125" style="97" customWidth="1"/>
    <col min="11709" max="11709" width="1.90625" style="97" customWidth="1"/>
    <col min="11710" max="11710" width="1.26953125" style="97" customWidth="1"/>
    <col min="11711" max="11936" width="8.7265625" style="97"/>
    <col min="11937" max="11937" width="4" style="97" customWidth="1"/>
    <col min="11938" max="11938" width="17" style="97" customWidth="1"/>
    <col min="11939" max="11946" width="0" style="97" hidden="1" customWidth="1"/>
    <col min="11947" max="11947" width="3.08984375" style="97" customWidth="1"/>
    <col min="11948" max="11948" width="8.6328125" style="97" customWidth="1"/>
    <col min="11949" max="11949" width="1.90625" style="97" customWidth="1"/>
    <col min="11950" max="11950" width="1.26953125" style="97" customWidth="1"/>
    <col min="11951" max="11951" width="3.08984375" style="97" customWidth="1"/>
    <col min="11952" max="11952" width="8.6328125" style="97" customWidth="1"/>
    <col min="11953" max="11953" width="1.90625" style="97" customWidth="1"/>
    <col min="11954" max="11954" width="1.26953125" style="97" customWidth="1"/>
    <col min="11955" max="11955" width="3.08984375" style="97" customWidth="1"/>
    <col min="11956" max="11956" width="8.6328125" style="97" customWidth="1"/>
    <col min="11957" max="11957" width="1.90625" style="97" customWidth="1"/>
    <col min="11958" max="11958" width="1.26953125" style="97" customWidth="1"/>
    <col min="11959" max="11959" width="3.08984375" style="97" customWidth="1"/>
    <col min="11960" max="11960" width="8.6328125" style="97" customWidth="1"/>
    <col min="11961" max="11961" width="1.90625" style="97" customWidth="1"/>
    <col min="11962" max="11962" width="1.26953125" style="97" customWidth="1"/>
    <col min="11963" max="11963" width="3.08984375" style="97" customWidth="1"/>
    <col min="11964" max="11964" width="8.6328125" style="97" customWidth="1"/>
    <col min="11965" max="11965" width="1.90625" style="97" customWidth="1"/>
    <col min="11966" max="11966" width="1.26953125" style="97" customWidth="1"/>
    <col min="11967" max="12192" width="8.7265625" style="97"/>
    <col min="12193" max="12193" width="4" style="97" customWidth="1"/>
    <col min="12194" max="12194" width="17" style="97" customWidth="1"/>
    <col min="12195" max="12202" width="0" style="97" hidden="1" customWidth="1"/>
    <col min="12203" max="12203" width="3.08984375" style="97" customWidth="1"/>
    <col min="12204" max="12204" width="8.6328125" style="97" customWidth="1"/>
    <col min="12205" max="12205" width="1.90625" style="97" customWidth="1"/>
    <col min="12206" max="12206" width="1.26953125" style="97" customWidth="1"/>
    <col min="12207" max="12207" width="3.08984375" style="97" customWidth="1"/>
    <col min="12208" max="12208" width="8.6328125" style="97" customWidth="1"/>
    <col min="12209" max="12209" width="1.90625" style="97" customWidth="1"/>
    <col min="12210" max="12210" width="1.26953125" style="97" customWidth="1"/>
    <col min="12211" max="12211" width="3.08984375" style="97" customWidth="1"/>
    <col min="12212" max="12212" width="8.6328125" style="97" customWidth="1"/>
    <col min="12213" max="12213" width="1.90625" style="97" customWidth="1"/>
    <col min="12214" max="12214" width="1.26953125" style="97" customWidth="1"/>
    <col min="12215" max="12215" width="3.08984375" style="97" customWidth="1"/>
    <col min="12216" max="12216" width="8.6328125" style="97" customWidth="1"/>
    <col min="12217" max="12217" width="1.90625" style="97" customWidth="1"/>
    <col min="12218" max="12218" width="1.26953125" style="97" customWidth="1"/>
    <col min="12219" max="12219" width="3.08984375" style="97" customWidth="1"/>
    <col min="12220" max="12220" width="8.6328125" style="97" customWidth="1"/>
    <col min="12221" max="12221" width="1.90625" style="97" customWidth="1"/>
    <col min="12222" max="12222" width="1.26953125" style="97" customWidth="1"/>
    <col min="12223" max="12448" width="8.7265625" style="97"/>
    <col min="12449" max="12449" width="4" style="97" customWidth="1"/>
    <col min="12450" max="12450" width="17" style="97" customWidth="1"/>
    <col min="12451" max="12458" width="0" style="97" hidden="1" customWidth="1"/>
    <col min="12459" max="12459" width="3.08984375" style="97" customWidth="1"/>
    <col min="12460" max="12460" width="8.6328125" style="97" customWidth="1"/>
    <col min="12461" max="12461" width="1.90625" style="97" customWidth="1"/>
    <col min="12462" max="12462" width="1.26953125" style="97" customWidth="1"/>
    <col min="12463" max="12463" width="3.08984375" style="97" customWidth="1"/>
    <col min="12464" max="12464" width="8.6328125" style="97" customWidth="1"/>
    <col min="12465" max="12465" width="1.90625" style="97" customWidth="1"/>
    <col min="12466" max="12466" width="1.26953125" style="97" customWidth="1"/>
    <col min="12467" max="12467" width="3.08984375" style="97" customWidth="1"/>
    <col min="12468" max="12468" width="8.6328125" style="97" customWidth="1"/>
    <col min="12469" max="12469" width="1.90625" style="97" customWidth="1"/>
    <col min="12470" max="12470" width="1.26953125" style="97" customWidth="1"/>
    <col min="12471" max="12471" width="3.08984375" style="97" customWidth="1"/>
    <col min="12472" max="12472" width="8.6328125" style="97" customWidth="1"/>
    <col min="12473" max="12473" width="1.90625" style="97" customWidth="1"/>
    <col min="12474" max="12474" width="1.26953125" style="97" customWidth="1"/>
    <col min="12475" max="12475" width="3.08984375" style="97" customWidth="1"/>
    <col min="12476" max="12476" width="8.6328125" style="97" customWidth="1"/>
    <col min="12477" max="12477" width="1.90625" style="97" customWidth="1"/>
    <col min="12478" max="12478" width="1.26953125" style="97" customWidth="1"/>
    <col min="12479" max="12704" width="8.7265625" style="97"/>
    <col min="12705" max="12705" width="4" style="97" customWidth="1"/>
    <col min="12706" max="12706" width="17" style="97" customWidth="1"/>
    <col min="12707" max="12714" width="0" style="97" hidden="1" customWidth="1"/>
    <col min="12715" max="12715" width="3.08984375" style="97" customWidth="1"/>
    <col min="12716" max="12716" width="8.6328125" style="97" customWidth="1"/>
    <col min="12717" max="12717" width="1.90625" style="97" customWidth="1"/>
    <col min="12718" max="12718" width="1.26953125" style="97" customWidth="1"/>
    <col min="12719" max="12719" width="3.08984375" style="97" customWidth="1"/>
    <col min="12720" max="12720" width="8.6328125" style="97" customWidth="1"/>
    <col min="12721" max="12721" width="1.90625" style="97" customWidth="1"/>
    <col min="12722" max="12722" width="1.26953125" style="97" customWidth="1"/>
    <col min="12723" max="12723" width="3.08984375" style="97" customWidth="1"/>
    <col min="12724" max="12724" width="8.6328125" style="97" customWidth="1"/>
    <col min="12725" max="12725" width="1.90625" style="97" customWidth="1"/>
    <col min="12726" max="12726" width="1.26953125" style="97" customWidth="1"/>
    <col min="12727" max="12727" width="3.08984375" style="97" customWidth="1"/>
    <col min="12728" max="12728" width="8.6328125" style="97" customWidth="1"/>
    <col min="12729" max="12729" width="1.90625" style="97" customWidth="1"/>
    <col min="12730" max="12730" width="1.26953125" style="97" customWidth="1"/>
    <col min="12731" max="12731" width="3.08984375" style="97" customWidth="1"/>
    <col min="12732" max="12732" width="8.6328125" style="97" customWidth="1"/>
    <col min="12733" max="12733" width="1.90625" style="97" customWidth="1"/>
    <col min="12734" max="12734" width="1.26953125" style="97" customWidth="1"/>
    <col min="12735" max="12960" width="8.7265625" style="97"/>
    <col min="12961" max="12961" width="4" style="97" customWidth="1"/>
    <col min="12962" max="12962" width="17" style="97" customWidth="1"/>
    <col min="12963" max="12970" width="0" style="97" hidden="1" customWidth="1"/>
    <col min="12971" max="12971" width="3.08984375" style="97" customWidth="1"/>
    <col min="12972" max="12972" width="8.6328125" style="97" customWidth="1"/>
    <col min="12973" max="12973" width="1.90625" style="97" customWidth="1"/>
    <col min="12974" max="12974" width="1.26953125" style="97" customWidth="1"/>
    <col min="12975" max="12975" width="3.08984375" style="97" customWidth="1"/>
    <col min="12976" max="12976" width="8.6328125" style="97" customWidth="1"/>
    <col min="12977" max="12977" width="1.90625" style="97" customWidth="1"/>
    <col min="12978" max="12978" width="1.26953125" style="97" customWidth="1"/>
    <col min="12979" max="12979" width="3.08984375" style="97" customWidth="1"/>
    <col min="12980" max="12980" width="8.6328125" style="97" customWidth="1"/>
    <col min="12981" max="12981" width="1.90625" style="97" customWidth="1"/>
    <col min="12982" max="12982" width="1.26953125" style="97" customWidth="1"/>
    <col min="12983" max="12983" width="3.08984375" style="97" customWidth="1"/>
    <col min="12984" max="12984" width="8.6328125" style="97" customWidth="1"/>
    <col min="12985" max="12985" width="1.90625" style="97" customWidth="1"/>
    <col min="12986" max="12986" width="1.26953125" style="97" customWidth="1"/>
    <col min="12987" max="12987" width="3.08984375" style="97" customWidth="1"/>
    <col min="12988" max="12988" width="8.6328125" style="97" customWidth="1"/>
    <col min="12989" max="12989" width="1.90625" style="97" customWidth="1"/>
    <col min="12990" max="12990" width="1.26953125" style="97" customWidth="1"/>
    <col min="12991" max="13216" width="8.7265625" style="97"/>
    <col min="13217" max="13217" width="4" style="97" customWidth="1"/>
    <col min="13218" max="13218" width="17" style="97" customWidth="1"/>
    <col min="13219" max="13226" width="0" style="97" hidden="1" customWidth="1"/>
    <col min="13227" max="13227" width="3.08984375" style="97" customWidth="1"/>
    <col min="13228" max="13228" width="8.6328125" style="97" customWidth="1"/>
    <col min="13229" max="13229" width="1.90625" style="97" customWidth="1"/>
    <col min="13230" max="13230" width="1.26953125" style="97" customWidth="1"/>
    <col min="13231" max="13231" width="3.08984375" style="97" customWidth="1"/>
    <col min="13232" max="13232" width="8.6328125" style="97" customWidth="1"/>
    <col min="13233" max="13233" width="1.90625" style="97" customWidth="1"/>
    <col min="13234" max="13234" width="1.26953125" style="97" customWidth="1"/>
    <col min="13235" max="13235" width="3.08984375" style="97" customWidth="1"/>
    <col min="13236" max="13236" width="8.6328125" style="97" customWidth="1"/>
    <col min="13237" max="13237" width="1.90625" style="97" customWidth="1"/>
    <col min="13238" max="13238" width="1.26953125" style="97" customWidth="1"/>
    <col min="13239" max="13239" width="3.08984375" style="97" customWidth="1"/>
    <col min="13240" max="13240" width="8.6328125" style="97" customWidth="1"/>
    <col min="13241" max="13241" width="1.90625" style="97" customWidth="1"/>
    <col min="13242" max="13242" width="1.26953125" style="97" customWidth="1"/>
    <col min="13243" max="13243" width="3.08984375" style="97" customWidth="1"/>
    <col min="13244" max="13244" width="8.6328125" style="97" customWidth="1"/>
    <col min="13245" max="13245" width="1.90625" style="97" customWidth="1"/>
    <col min="13246" max="13246" width="1.26953125" style="97" customWidth="1"/>
    <col min="13247" max="13472" width="8.7265625" style="97"/>
    <col min="13473" max="13473" width="4" style="97" customWidth="1"/>
    <col min="13474" max="13474" width="17" style="97" customWidth="1"/>
    <col min="13475" max="13482" width="0" style="97" hidden="1" customWidth="1"/>
    <col min="13483" max="13483" width="3.08984375" style="97" customWidth="1"/>
    <col min="13484" max="13484" width="8.6328125" style="97" customWidth="1"/>
    <col min="13485" max="13485" width="1.90625" style="97" customWidth="1"/>
    <col min="13486" max="13486" width="1.26953125" style="97" customWidth="1"/>
    <col min="13487" max="13487" width="3.08984375" style="97" customWidth="1"/>
    <col min="13488" max="13488" width="8.6328125" style="97" customWidth="1"/>
    <col min="13489" max="13489" width="1.90625" style="97" customWidth="1"/>
    <col min="13490" max="13490" width="1.26953125" style="97" customWidth="1"/>
    <col min="13491" max="13491" width="3.08984375" style="97" customWidth="1"/>
    <col min="13492" max="13492" width="8.6328125" style="97" customWidth="1"/>
    <col min="13493" max="13493" width="1.90625" style="97" customWidth="1"/>
    <col min="13494" max="13494" width="1.26953125" style="97" customWidth="1"/>
    <col min="13495" max="13495" width="3.08984375" style="97" customWidth="1"/>
    <col min="13496" max="13496" width="8.6328125" style="97" customWidth="1"/>
    <col min="13497" max="13497" width="1.90625" style="97" customWidth="1"/>
    <col min="13498" max="13498" width="1.26953125" style="97" customWidth="1"/>
    <col min="13499" max="13499" width="3.08984375" style="97" customWidth="1"/>
    <col min="13500" max="13500" width="8.6328125" style="97" customWidth="1"/>
    <col min="13501" max="13501" width="1.90625" style="97" customWidth="1"/>
    <col min="13502" max="13502" width="1.26953125" style="97" customWidth="1"/>
    <col min="13503" max="13728" width="8.7265625" style="97"/>
    <col min="13729" max="13729" width="4" style="97" customWidth="1"/>
    <col min="13730" max="13730" width="17" style="97" customWidth="1"/>
    <col min="13731" max="13738" width="0" style="97" hidden="1" customWidth="1"/>
    <col min="13739" max="13739" width="3.08984375" style="97" customWidth="1"/>
    <col min="13740" max="13740" width="8.6328125" style="97" customWidth="1"/>
    <col min="13741" max="13741" width="1.90625" style="97" customWidth="1"/>
    <col min="13742" max="13742" width="1.26953125" style="97" customWidth="1"/>
    <col min="13743" max="13743" width="3.08984375" style="97" customWidth="1"/>
    <col min="13744" max="13744" width="8.6328125" style="97" customWidth="1"/>
    <col min="13745" max="13745" width="1.90625" style="97" customWidth="1"/>
    <col min="13746" max="13746" width="1.26953125" style="97" customWidth="1"/>
    <col min="13747" max="13747" width="3.08984375" style="97" customWidth="1"/>
    <col min="13748" max="13748" width="8.6328125" style="97" customWidth="1"/>
    <col min="13749" max="13749" width="1.90625" style="97" customWidth="1"/>
    <col min="13750" max="13750" width="1.26953125" style="97" customWidth="1"/>
    <col min="13751" max="13751" width="3.08984375" style="97" customWidth="1"/>
    <col min="13752" max="13752" width="8.6328125" style="97" customWidth="1"/>
    <col min="13753" max="13753" width="1.90625" style="97" customWidth="1"/>
    <col min="13754" max="13754" width="1.26953125" style="97" customWidth="1"/>
    <col min="13755" max="13755" width="3.08984375" style="97" customWidth="1"/>
    <col min="13756" max="13756" width="8.6328125" style="97" customWidth="1"/>
    <col min="13757" max="13757" width="1.90625" style="97" customWidth="1"/>
    <col min="13758" max="13758" width="1.26953125" style="97" customWidth="1"/>
    <col min="13759" max="13984" width="8.7265625" style="97"/>
    <col min="13985" max="13985" width="4" style="97" customWidth="1"/>
    <col min="13986" max="13986" width="17" style="97" customWidth="1"/>
    <col min="13987" max="13994" width="0" style="97" hidden="1" customWidth="1"/>
    <col min="13995" max="13995" width="3.08984375" style="97" customWidth="1"/>
    <col min="13996" max="13996" width="8.6328125" style="97" customWidth="1"/>
    <col min="13997" max="13997" width="1.90625" style="97" customWidth="1"/>
    <col min="13998" max="13998" width="1.26953125" style="97" customWidth="1"/>
    <col min="13999" max="13999" width="3.08984375" style="97" customWidth="1"/>
    <col min="14000" max="14000" width="8.6328125" style="97" customWidth="1"/>
    <col min="14001" max="14001" width="1.90625" style="97" customWidth="1"/>
    <col min="14002" max="14002" width="1.26953125" style="97" customWidth="1"/>
    <col min="14003" max="14003" width="3.08984375" style="97" customWidth="1"/>
    <col min="14004" max="14004" width="8.6328125" style="97" customWidth="1"/>
    <col min="14005" max="14005" width="1.90625" style="97" customWidth="1"/>
    <col min="14006" max="14006" width="1.26953125" style="97" customWidth="1"/>
    <col min="14007" max="14007" width="3.08984375" style="97" customWidth="1"/>
    <col min="14008" max="14008" width="8.6328125" style="97" customWidth="1"/>
    <col min="14009" max="14009" width="1.90625" style="97" customWidth="1"/>
    <col min="14010" max="14010" width="1.26953125" style="97" customWidth="1"/>
    <col min="14011" max="14011" width="3.08984375" style="97" customWidth="1"/>
    <col min="14012" max="14012" width="8.6328125" style="97" customWidth="1"/>
    <col min="14013" max="14013" width="1.90625" style="97" customWidth="1"/>
    <col min="14014" max="14014" width="1.26953125" style="97" customWidth="1"/>
    <col min="14015" max="14240" width="8.7265625" style="97"/>
    <col min="14241" max="14241" width="4" style="97" customWidth="1"/>
    <col min="14242" max="14242" width="17" style="97" customWidth="1"/>
    <col min="14243" max="14250" width="0" style="97" hidden="1" customWidth="1"/>
    <col min="14251" max="14251" width="3.08984375" style="97" customWidth="1"/>
    <col min="14252" max="14252" width="8.6328125" style="97" customWidth="1"/>
    <col min="14253" max="14253" width="1.90625" style="97" customWidth="1"/>
    <col min="14254" max="14254" width="1.26953125" style="97" customWidth="1"/>
    <col min="14255" max="14255" width="3.08984375" style="97" customWidth="1"/>
    <col min="14256" max="14256" width="8.6328125" style="97" customWidth="1"/>
    <col min="14257" max="14257" width="1.90625" style="97" customWidth="1"/>
    <col min="14258" max="14258" width="1.26953125" style="97" customWidth="1"/>
    <col min="14259" max="14259" width="3.08984375" style="97" customWidth="1"/>
    <col min="14260" max="14260" width="8.6328125" style="97" customWidth="1"/>
    <col min="14261" max="14261" width="1.90625" style="97" customWidth="1"/>
    <col min="14262" max="14262" width="1.26953125" style="97" customWidth="1"/>
    <col min="14263" max="14263" width="3.08984375" style="97" customWidth="1"/>
    <col min="14264" max="14264" width="8.6328125" style="97" customWidth="1"/>
    <col min="14265" max="14265" width="1.90625" style="97" customWidth="1"/>
    <col min="14266" max="14266" width="1.26953125" style="97" customWidth="1"/>
    <col min="14267" max="14267" width="3.08984375" style="97" customWidth="1"/>
    <col min="14268" max="14268" width="8.6328125" style="97" customWidth="1"/>
    <col min="14269" max="14269" width="1.90625" style="97" customWidth="1"/>
    <col min="14270" max="14270" width="1.26953125" style="97" customWidth="1"/>
    <col min="14271" max="14496" width="8.7265625" style="97"/>
    <col min="14497" max="14497" width="4" style="97" customWidth="1"/>
    <col min="14498" max="14498" width="17" style="97" customWidth="1"/>
    <col min="14499" max="14506" width="0" style="97" hidden="1" customWidth="1"/>
    <col min="14507" max="14507" width="3.08984375" style="97" customWidth="1"/>
    <col min="14508" max="14508" width="8.6328125" style="97" customWidth="1"/>
    <col min="14509" max="14509" width="1.90625" style="97" customWidth="1"/>
    <col min="14510" max="14510" width="1.26953125" style="97" customWidth="1"/>
    <col min="14511" max="14511" width="3.08984375" style="97" customWidth="1"/>
    <col min="14512" max="14512" width="8.6328125" style="97" customWidth="1"/>
    <col min="14513" max="14513" width="1.90625" style="97" customWidth="1"/>
    <col min="14514" max="14514" width="1.26953125" style="97" customWidth="1"/>
    <col min="14515" max="14515" width="3.08984375" style="97" customWidth="1"/>
    <col min="14516" max="14516" width="8.6328125" style="97" customWidth="1"/>
    <col min="14517" max="14517" width="1.90625" style="97" customWidth="1"/>
    <col min="14518" max="14518" width="1.26953125" style="97" customWidth="1"/>
    <col min="14519" max="14519" width="3.08984375" style="97" customWidth="1"/>
    <col min="14520" max="14520" width="8.6328125" style="97" customWidth="1"/>
    <col min="14521" max="14521" width="1.90625" style="97" customWidth="1"/>
    <col min="14522" max="14522" width="1.26953125" style="97" customWidth="1"/>
    <col min="14523" max="14523" width="3.08984375" style="97" customWidth="1"/>
    <col min="14524" max="14524" width="8.6328125" style="97" customWidth="1"/>
    <col min="14525" max="14525" width="1.90625" style="97" customWidth="1"/>
    <col min="14526" max="14526" width="1.26953125" style="97" customWidth="1"/>
    <col min="14527" max="14752" width="8.7265625" style="97"/>
    <col min="14753" max="14753" width="4" style="97" customWidth="1"/>
    <col min="14754" max="14754" width="17" style="97" customWidth="1"/>
    <col min="14755" max="14762" width="0" style="97" hidden="1" customWidth="1"/>
    <col min="14763" max="14763" width="3.08984375" style="97" customWidth="1"/>
    <col min="14764" max="14764" width="8.6328125" style="97" customWidth="1"/>
    <col min="14765" max="14765" width="1.90625" style="97" customWidth="1"/>
    <col min="14766" max="14766" width="1.26953125" style="97" customWidth="1"/>
    <col min="14767" max="14767" width="3.08984375" style="97" customWidth="1"/>
    <col min="14768" max="14768" width="8.6328125" style="97" customWidth="1"/>
    <col min="14769" max="14769" width="1.90625" style="97" customWidth="1"/>
    <col min="14770" max="14770" width="1.26953125" style="97" customWidth="1"/>
    <col min="14771" max="14771" width="3.08984375" style="97" customWidth="1"/>
    <col min="14772" max="14772" width="8.6328125" style="97" customWidth="1"/>
    <col min="14773" max="14773" width="1.90625" style="97" customWidth="1"/>
    <col min="14774" max="14774" width="1.26953125" style="97" customWidth="1"/>
    <col min="14775" max="14775" width="3.08984375" style="97" customWidth="1"/>
    <col min="14776" max="14776" width="8.6328125" style="97" customWidth="1"/>
    <col min="14777" max="14777" width="1.90625" style="97" customWidth="1"/>
    <col min="14778" max="14778" width="1.26953125" style="97" customWidth="1"/>
    <col min="14779" max="14779" width="3.08984375" style="97" customWidth="1"/>
    <col min="14780" max="14780" width="8.6328125" style="97" customWidth="1"/>
    <col min="14781" max="14781" width="1.90625" style="97" customWidth="1"/>
    <col min="14782" max="14782" width="1.26953125" style="97" customWidth="1"/>
    <col min="14783" max="15008" width="8.7265625" style="97"/>
    <col min="15009" max="15009" width="4" style="97" customWidth="1"/>
    <col min="15010" max="15010" width="17" style="97" customWidth="1"/>
    <col min="15011" max="15018" width="0" style="97" hidden="1" customWidth="1"/>
    <col min="15019" max="15019" width="3.08984375" style="97" customWidth="1"/>
    <col min="15020" max="15020" width="8.6328125" style="97" customWidth="1"/>
    <col min="15021" max="15021" width="1.90625" style="97" customWidth="1"/>
    <col min="15022" max="15022" width="1.26953125" style="97" customWidth="1"/>
    <col min="15023" max="15023" width="3.08984375" style="97" customWidth="1"/>
    <col min="15024" max="15024" width="8.6328125" style="97" customWidth="1"/>
    <col min="15025" max="15025" width="1.90625" style="97" customWidth="1"/>
    <col min="15026" max="15026" width="1.26953125" style="97" customWidth="1"/>
    <col min="15027" max="15027" width="3.08984375" style="97" customWidth="1"/>
    <col min="15028" max="15028" width="8.6328125" style="97" customWidth="1"/>
    <col min="15029" max="15029" width="1.90625" style="97" customWidth="1"/>
    <col min="15030" max="15030" width="1.26953125" style="97" customWidth="1"/>
    <col min="15031" max="15031" width="3.08984375" style="97" customWidth="1"/>
    <col min="15032" max="15032" width="8.6328125" style="97" customWidth="1"/>
    <col min="15033" max="15033" width="1.90625" style="97" customWidth="1"/>
    <col min="15034" max="15034" width="1.26953125" style="97" customWidth="1"/>
    <col min="15035" max="15035" width="3.08984375" style="97" customWidth="1"/>
    <col min="15036" max="15036" width="8.6328125" style="97" customWidth="1"/>
    <col min="15037" max="15037" width="1.90625" style="97" customWidth="1"/>
    <col min="15038" max="15038" width="1.26953125" style="97" customWidth="1"/>
    <col min="15039" max="15264" width="8.7265625" style="97"/>
    <col min="15265" max="15265" width="4" style="97" customWidth="1"/>
    <col min="15266" max="15266" width="17" style="97" customWidth="1"/>
    <col min="15267" max="15274" width="0" style="97" hidden="1" customWidth="1"/>
    <col min="15275" max="15275" width="3.08984375" style="97" customWidth="1"/>
    <col min="15276" max="15276" width="8.6328125" style="97" customWidth="1"/>
    <col min="15277" max="15277" width="1.90625" style="97" customWidth="1"/>
    <col min="15278" max="15278" width="1.26953125" style="97" customWidth="1"/>
    <col min="15279" max="15279" width="3.08984375" style="97" customWidth="1"/>
    <col min="15280" max="15280" width="8.6328125" style="97" customWidth="1"/>
    <col min="15281" max="15281" width="1.90625" style="97" customWidth="1"/>
    <col min="15282" max="15282" width="1.26953125" style="97" customWidth="1"/>
    <col min="15283" max="15283" width="3.08984375" style="97" customWidth="1"/>
    <col min="15284" max="15284" width="8.6328125" style="97" customWidth="1"/>
    <col min="15285" max="15285" width="1.90625" style="97" customWidth="1"/>
    <col min="15286" max="15286" width="1.26953125" style="97" customWidth="1"/>
    <col min="15287" max="15287" width="3.08984375" style="97" customWidth="1"/>
    <col min="15288" max="15288" width="8.6328125" style="97" customWidth="1"/>
    <col min="15289" max="15289" width="1.90625" style="97" customWidth="1"/>
    <col min="15290" max="15290" width="1.26953125" style="97" customWidth="1"/>
    <col min="15291" max="15291" width="3.08984375" style="97" customWidth="1"/>
    <col min="15292" max="15292" width="8.6328125" style="97" customWidth="1"/>
    <col min="15293" max="15293" width="1.90625" style="97" customWidth="1"/>
    <col min="15294" max="15294" width="1.26953125" style="97" customWidth="1"/>
    <col min="15295" max="15520" width="8.7265625" style="97"/>
    <col min="15521" max="15521" width="4" style="97" customWidth="1"/>
    <col min="15522" max="15522" width="17" style="97" customWidth="1"/>
    <col min="15523" max="15530" width="0" style="97" hidden="1" customWidth="1"/>
    <col min="15531" max="15531" width="3.08984375" style="97" customWidth="1"/>
    <col min="15532" max="15532" width="8.6328125" style="97" customWidth="1"/>
    <col min="15533" max="15533" width="1.90625" style="97" customWidth="1"/>
    <col min="15534" max="15534" width="1.26953125" style="97" customWidth="1"/>
    <col min="15535" max="15535" width="3.08984375" style="97" customWidth="1"/>
    <col min="15536" max="15536" width="8.6328125" style="97" customWidth="1"/>
    <col min="15537" max="15537" width="1.90625" style="97" customWidth="1"/>
    <col min="15538" max="15538" width="1.26953125" style="97" customWidth="1"/>
    <col min="15539" max="15539" width="3.08984375" style="97" customWidth="1"/>
    <col min="15540" max="15540" width="8.6328125" style="97" customWidth="1"/>
    <col min="15541" max="15541" width="1.90625" style="97" customWidth="1"/>
    <col min="15542" max="15542" width="1.26953125" style="97" customWidth="1"/>
    <col min="15543" max="15543" width="3.08984375" style="97" customWidth="1"/>
    <col min="15544" max="15544" width="8.6328125" style="97" customWidth="1"/>
    <col min="15545" max="15545" width="1.90625" style="97" customWidth="1"/>
    <col min="15546" max="15546" width="1.26953125" style="97" customWidth="1"/>
    <col min="15547" max="15547" width="3.08984375" style="97" customWidth="1"/>
    <col min="15548" max="15548" width="8.6328125" style="97" customWidth="1"/>
    <col min="15549" max="15549" width="1.90625" style="97" customWidth="1"/>
    <col min="15550" max="15550" width="1.26953125" style="97" customWidth="1"/>
    <col min="15551" max="15776" width="8.7265625" style="97"/>
    <col min="15777" max="15777" width="4" style="97" customWidth="1"/>
    <col min="15778" max="15778" width="17" style="97" customWidth="1"/>
    <col min="15779" max="15786" width="0" style="97" hidden="1" customWidth="1"/>
    <col min="15787" max="15787" width="3.08984375" style="97" customWidth="1"/>
    <col min="15788" max="15788" width="8.6328125" style="97" customWidth="1"/>
    <col min="15789" max="15789" width="1.90625" style="97" customWidth="1"/>
    <col min="15790" max="15790" width="1.26953125" style="97" customWidth="1"/>
    <col min="15791" max="15791" width="3.08984375" style="97" customWidth="1"/>
    <col min="15792" max="15792" width="8.6328125" style="97" customWidth="1"/>
    <col min="15793" max="15793" width="1.90625" style="97" customWidth="1"/>
    <col min="15794" max="15794" width="1.26953125" style="97" customWidth="1"/>
    <col min="15795" max="15795" width="3.08984375" style="97" customWidth="1"/>
    <col min="15796" max="15796" width="8.6328125" style="97" customWidth="1"/>
    <col min="15797" max="15797" width="1.90625" style="97" customWidth="1"/>
    <col min="15798" max="15798" width="1.26953125" style="97" customWidth="1"/>
    <col min="15799" max="15799" width="3.08984375" style="97" customWidth="1"/>
    <col min="15800" max="15800" width="8.6328125" style="97" customWidth="1"/>
    <col min="15801" max="15801" width="1.90625" style="97" customWidth="1"/>
    <col min="15802" max="15802" width="1.26953125" style="97" customWidth="1"/>
    <col min="15803" max="15803" width="3.08984375" style="97" customWidth="1"/>
    <col min="15804" max="15804" width="8.6328125" style="97" customWidth="1"/>
    <col min="15805" max="15805" width="1.90625" style="97" customWidth="1"/>
    <col min="15806" max="15806" width="1.26953125" style="97" customWidth="1"/>
    <col min="15807" max="16032" width="8.7265625" style="97"/>
    <col min="16033" max="16033" width="4" style="97" customWidth="1"/>
    <col min="16034" max="16034" width="17" style="97" customWidth="1"/>
    <col min="16035" max="16042" width="0" style="97" hidden="1" customWidth="1"/>
    <col min="16043" max="16043" width="3.08984375" style="97" customWidth="1"/>
    <col min="16044" max="16044" width="8.6328125" style="97" customWidth="1"/>
    <col min="16045" max="16045" width="1.90625" style="97" customWidth="1"/>
    <col min="16046" max="16046" width="1.26953125" style="97" customWidth="1"/>
    <col min="16047" max="16047" width="3.08984375" style="97" customWidth="1"/>
    <col min="16048" max="16048" width="8.6328125" style="97" customWidth="1"/>
    <col min="16049" max="16049" width="1.90625" style="97" customWidth="1"/>
    <col min="16050" max="16050" width="1.26953125" style="97" customWidth="1"/>
    <col min="16051" max="16051" width="3.08984375" style="97" customWidth="1"/>
    <col min="16052" max="16052" width="8.6328125" style="97" customWidth="1"/>
    <col min="16053" max="16053" width="1.90625" style="97" customWidth="1"/>
    <col min="16054" max="16054" width="1.26953125" style="97" customWidth="1"/>
    <col min="16055" max="16055" width="3.08984375" style="97" customWidth="1"/>
    <col min="16056" max="16056" width="8.6328125" style="97" customWidth="1"/>
    <col min="16057" max="16057" width="1.90625" style="97" customWidth="1"/>
    <col min="16058" max="16058" width="1.26953125" style="97" customWidth="1"/>
    <col min="16059" max="16059" width="3.08984375" style="97" customWidth="1"/>
    <col min="16060" max="16060" width="8.6328125" style="97" customWidth="1"/>
    <col min="16061" max="16061" width="1.90625" style="97" customWidth="1"/>
    <col min="16062" max="16062" width="1.26953125" style="97" customWidth="1"/>
    <col min="16063" max="16384" width="8.7265625" style="97"/>
  </cols>
  <sheetData>
    <row r="1" spans="1:10" s="17" customFormat="1" ht="21.75" customHeight="1" x14ac:dyDescent="0.25">
      <c r="A1" s="162"/>
      <c r="C1" s="97"/>
      <c r="D1" s="97"/>
      <c r="E1" s="97"/>
      <c r="F1" s="97"/>
      <c r="G1" s="97"/>
      <c r="H1" s="97"/>
      <c r="I1" s="97"/>
      <c r="J1" s="97"/>
    </row>
    <row r="2" spans="1:10" x14ac:dyDescent="0.25">
      <c r="C2" s="94" t="s">
        <v>283</v>
      </c>
      <c r="D2" s="17"/>
      <c r="E2" s="17"/>
      <c r="F2" s="17"/>
      <c r="G2" s="17"/>
      <c r="H2" s="17"/>
      <c r="I2" s="17"/>
      <c r="J2" s="17"/>
    </row>
    <row r="3" spans="1:10" ht="24.75" customHeight="1" x14ac:dyDescent="0.25">
      <c r="C3" s="18"/>
      <c r="D3" s="18"/>
      <c r="E3" s="18"/>
      <c r="F3" s="18"/>
      <c r="G3" s="18"/>
      <c r="H3" s="18"/>
      <c r="I3" s="18"/>
      <c r="J3" s="181" t="s">
        <v>278</v>
      </c>
    </row>
    <row r="4" spans="1:10" ht="23.25" customHeight="1" x14ac:dyDescent="0.25">
      <c r="C4" s="486" t="s">
        <v>0</v>
      </c>
      <c r="D4" s="597" t="s">
        <v>67</v>
      </c>
      <c r="E4" s="600" t="s">
        <v>175</v>
      </c>
      <c r="F4" s="601"/>
      <c r="G4" s="601"/>
      <c r="H4" s="601"/>
      <c r="I4" s="601"/>
      <c r="J4" s="602"/>
    </row>
    <row r="5" spans="1:10" ht="23.25" customHeight="1" x14ac:dyDescent="0.25">
      <c r="C5" s="599"/>
      <c r="D5" s="598"/>
      <c r="E5" s="183" t="s">
        <v>169</v>
      </c>
      <c r="F5" s="183" t="s">
        <v>170</v>
      </c>
      <c r="G5" s="183" t="s">
        <v>171</v>
      </c>
      <c r="H5" s="183" t="s">
        <v>172</v>
      </c>
      <c r="I5" s="183" t="s">
        <v>173</v>
      </c>
      <c r="J5" s="183" t="s">
        <v>206</v>
      </c>
    </row>
    <row r="6" spans="1:10" ht="36" hidden="1" customHeight="1" x14ac:dyDescent="0.25">
      <c r="C6" s="184" t="s">
        <v>145</v>
      </c>
      <c r="D6" s="185">
        <v>322313</v>
      </c>
      <c r="E6" s="186">
        <v>96650</v>
      </c>
      <c r="F6" s="186">
        <v>84527</v>
      </c>
      <c r="G6" s="186">
        <v>77326</v>
      </c>
      <c r="H6" s="186">
        <v>45519</v>
      </c>
      <c r="I6" s="186">
        <v>11173</v>
      </c>
      <c r="J6" s="186">
        <v>7118</v>
      </c>
    </row>
    <row r="7" spans="1:10" ht="36.75" hidden="1" customHeight="1" x14ac:dyDescent="0.25">
      <c r="C7" s="184" t="s">
        <v>217</v>
      </c>
      <c r="D7" s="185">
        <v>311463</v>
      </c>
      <c r="E7" s="186">
        <v>94547</v>
      </c>
      <c r="F7" s="186">
        <v>82941</v>
      </c>
      <c r="G7" s="186">
        <v>73271</v>
      </c>
      <c r="H7" s="186">
        <v>43054</v>
      </c>
      <c r="I7" s="186">
        <v>10703</v>
      </c>
      <c r="J7" s="186">
        <v>6947</v>
      </c>
    </row>
    <row r="8" spans="1:10" ht="36.75" hidden="1" customHeight="1" x14ac:dyDescent="0.25">
      <c r="C8" s="184" t="s">
        <v>235</v>
      </c>
      <c r="D8" s="185">
        <v>311970</v>
      </c>
      <c r="E8" s="186">
        <v>96280</v>
      </c>
      <c r="F8" s="186">
        <v>84531</v>
      </c>
      <c r="G8" s="186">
        <v>72186</v>
      </c>
      <c r="H8" s="186">
        <v>41640</v>
      </c>
      <c r="I8" s="186">
        <v>10382</v>
      </c>
      <c r="J8" s="186">
        <v>6951</v>
      </c>
    </row>
    <row r="9" spans="1:10" ht="36.75" customHeight="1" x14ac:dyDescent="0.25">
      <c r="C9" s="184" t="s">
        <v>241</v>
      </c>
      <c r="D9" s="185">
        <v>15869</v>
      </c>
      <c r="E9" s="186">
        <v>5003</v>
      </c>
      <c r="F9" s="186">
        <v>4374</v>
      </c>
      <c r="G9" s="186">
        <v>3569</v>
      </c>
      <c r="H9" s="186">
        <v>2058</v>
      </c>
      <c r="I9" s="186">
        <v>517</v>
      </c>
      <c r="J9" s="186">
        <v>349</v>
      </c>
    </row>
    <row r="10" spans="1:10" ht="36.75" customHeight="1" x14ac:dyDescent="0.25">
      <c r="C10" s="184" t="s">
        <v>249</v>
      </c>
      <c r="D10" s="185">
        <v>156639</v>
      </c>
      <c r="E10" s="186">
        <v>4886</v>
      </c>
      <c r="F10" s="186">
        <v>4368</v>
      </c>
      <c r="G10" s="186">
        <v>3537</v>
      </c>
      <c r="H10" s="186">
        <v>2019</v>
      </c>
      <c r="I10" s="186">
        <v>506</v>
      </c>
      <c r="J10" s="186">
        <v>348</v>
      </c>
    </row>
    <row r="11" spans="1:10" ht="36.75" customHeight="1" x14ac:dyDescent="0.25">
      <c r="C11" s="184" t="s">
        <v>252</v>
      </c>
      <c r="D11" s="185">
        <v>160979</v>
      </c>
      <c r="E11" s="186">
        <v>5263</v>
      </c>
      <c r="F11" s="186">
        <v>4642</v>
      </c>
      <c r="G11" s="186">
        <v>3310</v>
      </c>
      <c r="H11" s="186">
        <v>2016</v>
      </c>
      <c r="I11" s="186">
        <v>506</v>
      </c>
      <c r="J11" s="186">
        <v>360</v>
      </c>
    </row>
    <row r="12" spans="1:10" ht="36.75" customHeight="1" x14ac:dyDescent="0.25">
      <c r="C12" s="344" t="s">
        <v>259</v>
      </c>
      <c r="D12" s="345">
        <v>15259</v>
      </c>
      <c r="E12" s="346">
        <v>4800</v>
      </c>
      <c r="F12" s="346">
        <v>4532</v>
      </c>
      <c r="G12" s="346">
        <v>3217</v>
      </c>
      <c r="H12" s="346">
        <v>1928</v>
      </c>
      <c r="I12" s="346">
        <v>461</v>
      </c>
      <c r="J12" s="346">
        <v>321</v>
      </c>
    </row>
    <row r="13" spans="1:10" ht="36.75" customHeight="1" x14ac:dyDescent="0.25">
      <c r="C13" s="344" t="s">
        <v>268</v>
      </c>
      <c r="D13" s="385">
        <v>16612</v>
      </c>
      <c r="E13" s="386">
        <v>5040</v>
      </c>
      <c r="F13" s="386">
        <v>4836</v>
      </c>
      <c r="G13" s="386">
        <v>3698</v>
      </c>
      <c r="H13" s="386">
        <v>2160</v>
      </c>
      <c r="I13" s="386">
        <v>529</v>
      </c>
      <c r="J13" s="386">
        <v>349</v>
      </c>
    </row>
    <row r="14" spans="1:10" ht="18" customHeight="1" x14ac:dyDescent="0.25">
      <c r="C14" s="603" t="s">
        <v>168</v>
      </c>
      <c r="D14" s="308">
        <v>1353</v>
      </c>
      <c r="E14" s="308">
        <v>240</v>
      </c>
      <c r="F14" s="308">
        <v>304</v>
      </c>
      <c r="G14" s="308">
        <v>482</v>
      </c>
      <c r="H14" s="308">
        <v>232</v>
      </c>
      <c r="I14" s="308">
        <v>68</v>
      </c>
      <c r="J14" s="308">
        <v>28</v>
      </c>
    </row>
    <row r="15" spans="1:10" ht="18" customHeight="1" x14ac:dyDescent="0.25">
      <c r="C15" s="604"/>
      <c r="D15" s="309">
        <v>1.089</v>
      </c>
      <c r="E15" s="309">
        <v>1.049991645409406</v>
      </c>
      <c r="F15" s="309">
        <v>1.0669999999999999</v>
      </c>
      <c r="G15" s="309">
        <v>1.1499999999999999</v>
      </c>
      <c r="H15" s="309">
        <v>1.1200000000000001</v>
      </c>
      <c r="I15" s="309">
        <v>1.147</v>
      </c>
      <c r="J15" s="309">
        <v>1.087</v>
      </c>
    </row>
    <row r="16" spans="1:10" x14ac:dyDescent="0.25">
      <c r="J16" s="238" t="s">
        <v>233</v>
      </c>
    </row>
    <row r="18" spans="4:10" x14ac:dyDescent="0.25">
      <c r="D18" s="270"/>
      <c r="E18" s="270"/>
      <c r="F18" s="270"/>
      <c r="G18" s="270"/>
      <c r="H18" s="270"/>
      <c r="I18" s="270"/>
      <c r="J18" s="270"/>
    </row>
    <row r="19" spans="4:10" x14ac:dyDescent="0.25">
      <c r="D19" s="270"/>
      <c r="E19" s="270"/>
      <c r="F19" s="270"/>
      <c r="G19" s="270"/>
      <c r="H19" s="270"/>
      <c r="I19" s="270"/>
      <c r="J19" s="270"/>
    </row>
  </sheetData>
  <mergeCells count="4">
    <mergeCell ref="C4:C5"/>
    <mergeCell ref="D4:D5"/>
    <mergeCell ref="E4:J4"/>
    <mergeCell ref="C14:C15"/>
  </mergeCells>
  <phoneticPr fontId="14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15"/>
  </sheetPr>
  <dimension ref="B2:K38"/>
  <sheetViews>
    <sheetView showGridLines="0" zoomScaleNormal="100" zoomScaleSheetLayoutView="85" workbookViewId="0">
      <selection activeCell="B21" sqref="B21"/>
    </sheetView>
  </sheetViews>
  <sheetFormatPr defaultRowHeight="16.5" x14ac:dyDescent="0.2"/>
  <cols>
    <col min="1" max="1" width="9" style="158"/>
    <col min="2" max="2" width="19.08984375" style="158" customWidth="1"/>
    <col min="3" max="4" width="11.7265625" style="158" customWidth="1"/>
    <col min="5" max="5" width="12.7265625" style="158" hidden="1" customWidth="1"/>
    <col min="6" max="6" width="15.453125" style="158" customWidth="1"/>
    <col min="7" max="7" width="9.36328125" style="158" customWidth="1"/>
    <col min="8" max="8" width="10.90625" style="101" bestFit="1" customWidth="1"/>
    <col min="9" max="9" width="12.6328125" style="158" customWidth="1"/>
    <col min="10" max="10" width="12" style="101" customWidth="1"/>
    <col min="11" max="11" width="8.6328125" style="158" customWidth="1"/>
    <col min="12" max="12" width="9" style="158"/>
    <col min="13" max="13" width="28.08984375" style="158" customWidth="1"/>
    <col min="14" max="14" width="12.26953125" style="158" bestFit="1" customWidth="1"/>
    <col min="15" max="257" width="9" style="158"/>
    <col min="258" max="258" width="19.08984375" style="158" customWidth="1"/>
    <col min="259" max="260" width="10.90625" style="158" customWidth="1"/>
    <col min="261" max="261" width="0" style="158" hidden="1" customWidth="1"/>
    <col min="262" max="262" width="15" style="158" customWidth="1"/>
    <col min="263" max="263" width="9.36328125" style="158" customWidth="1"/>
    <col min="264" max="264" width="10.90625" style="158" bestFit="1" customWidth="1"/>
    <col min="265" max="265" width="12.6328125" style="158" customWidth="1"/>
    <col min="266" max="266" width="12" style="158" customWidth="1"/>
    <col min="267" max="267" width="8.6328125" style="158" customWidth="1"/>
    <col min="268" max="268" width="9" style="158"/>
    <col min="269" max="269" width="28.08984375" style="158" customWidth="1"/>
    <col min="270" max="270" width="12.26953125" style="158" bestFit="1" customWidth="1"/>
    <col min="271" max="513" width="9" style="158"/>
    <col min="514" max="514" width="19.08984375" style="158" customWidth="1"/>
    <col min="515" max="516" width="10.90625" style="158" customWidth="1"/>
    <col min="517" max="517" width="0" style="158" hidden="1" customWidth="1"/>
    <col min="518" max="518" width="15" style="158" customWidth="1"/>
    <col min="519" max="519" width="9.36328125" style="158" customWidth="1"/>
    <col min="520" max="520" width="10.90625" style="158" bestFit="1" customWidth="1"/>
    <col min="521" max="521" width="12.6328125" style="158" customWidth="1"/>
    <col min="522" max="522" width="12" style="158" customWidth="1"/>
    <col min="523" max="523" width="8.6328125" style="158" customWidth="1"/>
    <col min="524" max="524" width="9" style="158"/>
    <col min="525" max="525" width="28.08984375" style="158" customWidth="1"/>
    <col min="526" max="526" width="12.26953125" style="158" bestFit="1" customWidth="1"/>
    <col min="527" max="769" width="9" style="158"/>
    <col min="770" max="770" width="19.08984375" style="158" customWidth="1"/>
    <col min="771" max="772" width="10.90625" style="158" customWidth="1"/>
    <col min="773" max="773" width="0" style="158" hidden="1" customWidth="1"/>
    <col min="774" max="774" width="15" style="158" customWidth="1"/>
    <col min="775" max="775" width="9.36328125" style="158" customWidth="1"/>
    <col min="776" max="776" width="10.90625" style="158" bestFit="1" customWidth="1"/>
    <col min="777" max="777" width="12.6328125" style="158" customWidth="1"/>
    <col min="778" max="778" width="12" style="158" customWidth="1"/>
    <col min="779" max="779" width="8.6328125" style="158" customWidth="1"/>
    <col min="780" max="780" width="9" style="158"/>
    <col min="781" max="781" width="28.08984375" style="158" customWidth="1"/>
    <col min="782" max="782" width="12.26953125" style="158" bestFit="1" customWidth="1"/>
    <col min="783" max="1025" width="9" style="158"/>
    <col min="1026" max="1026" width="19.08984375" style="158" customWidth="1"/>
    <col min="1027" max="1028" width="10.90625" style="158" customWidth="1"/>
    <col min="1029" max="1029" width="0" style="158" hidden="1" customWidth="1"/>
    <col min="1030" max="1030" width="15" style="158" customWidth="1"/>
    <col min="1031" max="1031" width="9.36328125" style="158" customWidth="1"/>
    <col min="1032" max="1032" width="10.90625" style="158" bestFit="1" customWidth="1"/>
    <col min="1033" max="1033" width="12.6328125" style="158" customWidth="1"/>
    <col min="1034" max="1034" width="12" style="158" customWidth="1"/>
    <col min="1035" max="1035" width="8.6328125" style="158" customWidth="1"/>
    <col min="1036" max="1036" width="9" style="158"/>
    <col min="1037" max="1037" width="28.08984375" style="158" customWidth="1"/>
    <col min="1038" max="1038" width="12.26953125" style="158" bestFit="1" customWidth="1"/>
    <col min="1039" max="1281" width="9" style="158"/>
    <col min="1282" max="1282" width="19.08984375" style="158" customWidth="1"/>
    <col min="1283" max="1284" width="10.90625" style="158" customWidth="1"/>
    <col min="1285" max="1285" width="0" style="158" hidden="1" customWidth="1"/>
    <col min="1286" max="1286" width="15" style="158" customWidth="1"/>
    <col min="1287" max="1287" width="9.36328125" style="158" customWidth="1"/>
    <col min="1288" max="1288" width="10.90625" style="158" bestFit="1" customWidth="1"/>
    <col min="1289" max="1289" width="12.6328125" style="158" customWidth="1"/>
    <col min="1290" max="1290" width="12" style="158" customWidth="1"/>
    <col min="1291" max="1291" width="8.6328125" style="158" customWidth="1"/>
    <col min="1292" max="1292" width="9" style="158"/>
    <col min="1293" max="1293" width="28.08984375" style="158" customWidth="1"/>
    <col min="1294" max="1294" width="12.26953125" style="158" bestFit="1" customWidth="1"/>
    <col min="1295" max="1537" width="9" style="158"/>
    <col min="1538" max="1538" width="19.08984375" style="158" customWidth="1"/>
    <col min="1539" max="1540" width="10.90625" style="158" customWidth="1"/>
    <col min="1541" max="1541" width="0" style="158" hidden="1" customWidth="1"/>
    <col min="1542" max="1542" width="15" style="158" customWidth="1"/>
    <col min="1543" max="1543" width="9.36328125" style="158" customWidth="1"/>
    <col min="1544" max="1544" width="10.90625" style="158" bestFit="1" customWidth="1"/>
    <col min="1545" max="1545" width="12.6328125" style="158" customWidth="1"/>
    <col min="1546" max="1546" width="12" style="158" customWidth="1"/>
    <col min="1547" max="1547" width="8.6328125" style="158" customWidth="1"/>
    <col min="1548" max="1548" width="9" style="158"/>
    <col min="1549" max="1549" width="28.08984375" style="158" customWidth="1"/>
    <col min="1550" max="1550" width="12.26953125" style="158" bestFit="1" customWidth="1"/>
    <col min="1551" max="1793" width="9" style="158"/>
    <col min="1794" max="1794" width="19.08984375" style="158" customWidth="1"/>
    <col min="1795" max="1796" width="10.90625" style="158" customWidth="1"/>
    <col min="1797" max="1797" width="0" style="158" hidden="1" customWidth="1"/>
    <col min="1798" max="1798" width="15" style="158" customWidth="1"/>
    <col min="1799" max="1799" width="9.36328125" style="158" customWidth="1"/>
    <col min="1800" max="1800" width="10.90625" style="158" bestFit="1" customWidth="1"/>
    <col min="1801" max="1801" width="12.6328125" style="158" customWidth="1"/>
    <col min="1802" max="1802" width="12" style="158" customWidth="1"/>
    <col min="1803" max="1803" width="8.6328125" style="158" customWidth="1"/>
    <col min="1804" max="1804" width="9" style="158"/>
    <col min="1805" max="1805" width="28.08984375" style="158" customWidth="1"/>
    <col min="1806" max="1806" width="12.26953125" style="158" bestFit="1" customWidth="1"/>
    <col min="1807" max="2049" width="9" style="158"/>
    <col min="2050" max="2050" width="19.08984375" style="158" customWidth="1"/>
    <col min="2051" max="2052" width="10.90625" style="158" customWidth="1"/>
    <col min="2053" max="2053" width="0" style="158" hidden="1" customWidth="1"/>
    <col min="2054" max="2054" width="15" style="158" customWidth="1"/>
    <col min="2055" max="2055" width="9.36328125" style="158" customWidth="1"/>
    <col min="2056" max="2056" width="10.90625" style="158" bestFit="1" customWidth="1"/>
    <col min="2057" max="2057" width="12.6328125" style="158" customWidth="1"/>
    <col min="2058" max="2058" width="12" style="158" customWidth="1"/>
    <col min="2059" max="2059" width="8.6328125" style="158" customWidth="1"/>
    <col min="2060" max="2060" width="9" style="158"/>
    <col min="2061" max="2061" width="28.08984375" style="158" customWidth="1"/>
    <col min="2062" max="2062" width="12.26953125" style="158" bestFit="1" customWidth="1"/>
    <col min="2063" max="2305" width="9" style="158"/>
    <col min="2306" max="2306" width="19.08984375" style="158" customWidth="1"/>
    <col min="2307" max="2308" width="10.90625" style="158" customWidth="1"/>
    <col min="2309" max="2309" width="0" style="158" hidden="1" customWidth="1"/>
    <col min="2310" max="2310" width="15" style="158" customWidth="1"/>
    <col min="2311" max="2311" width="9.36328125" style="158" customWidth="1"/>
    <col min="2312" max="2312" width="10.90625" style="158" bestFit="1" customWidth="1"/>
    <col min="2313" max="2313" width="12.6328125" style="158" customWidth="1"/>
    <col min="2314" max="2314" width="12" style="158" customWidth="1"/>
    <col min="2315" max="2315" width="8.6328125" style="158" customWidth="1"/>
    <col min="2316" max="2316" width="9" style="158"/>
    <col min="2317" max="2317" width="28.08984375" style="158" customWidth="1"/>
    <col min="2318" max="2318" width="12.26953125" style="158" bestFit="1" customWidth="1"/>
    <col min="2319" max="2561" width="9" style="158"/>
    <col min="2562" max="2562" width="19.08984375" style="158" customWidth="1"/>
    <col min="2563" max="2564" width="10.90625" style="158" customWidth="1"/>
    <col min="2565" max="2565" width="0" style="158" hidden="1" customWidth="1"/>
    <col min="2566" max="2566" width="15" style="158" customWidth="1"/>
    <col min="2567" max="2567" width="9.36328125" style="158" customWidth="1"/>
    <col min="2568" max="2568" width="10.90625" style="158" bestFit="1" customWidth="1"/>
    <col min="2569" max="2569" width="12.6328125" style="158" customWidth="1"/>
    <col min="2570" max="2570" width="12" style="158" customWidth="1"/>
    <col min="2571" max="2571" width="8.6328125" style="158" customWidth="1"/>
    <col min="2572" max="2572" width="9" style="158"/>
    <col min="2573" max="2573" width="28.08984375" style="158" customWidth="1"/>
    <col min="2574" max="2574" width="12.26953125" style="158" bestFit="1" customWidth="1"/>
    <col min="2575" max="2817" width="9" style="158"/>
    <col min="2818" max="2818" width="19.08984375" style="158" customWidth="1"/>
    <col min="2819" max="2820" width="10.90625" style="158" customWidth="1"/>
    <col min="2821" max="2821" width="0" style="158" hidden="1" customWidth="1"/>
    <col min="2822" max="2822" width="15" style="158" customWidth="1"/>
    <col min="2823" max="2823" width="9.36328125" style="158" customWidth="1"/>
    <col min="2824" max="2824" width="10.90625" style="158" bestFit="1" customWidth="1"/>
    <col min="2825" max="2825" width="12.6328125" style="158" customWidth="1"/>
    <col min="2826" max="2826" width="12" style="158" customWidth="1"/>
    <col min="2827" max="2827" width="8.6328125" style="158" customWidth="1"/>
    <col min="2828" max="2828" width="9" style="158"/>
    <col min="2829" max="2829" width="28.08984375" style="158" customWidth="1"/>
    <col min="2830" max="2830" width="12.26953125" style="158" bestFit="1" customWidth="1"/>
    <col min="2831" max="3073" width="9" style="158"/>
    <col min="3074" max="3074" width="19.08984375" style="158" customWidth="1"/>
    <col min="3075" max="3076" width="10.90625" style="158" customWidth="1"/>
    <col min="3077" max="3077" width="0" style="158" hidden="1" customWidth="1"/>
    <col min="3078" max="3078" width="15" style="158" customWidth="1"/>
    <col min="3079" max="3079" width="9.36328125" style="158" customWidth="1"/>
    <col min="3080" max="3080" width="10.90625" style="158" bestFit="1" customWidth="1"/>
    <col min="3081" max="3081" width="12.6328125" style="158" customWidth="1"/>
    <col min="3082" max="3082" width="12" style="158" customWidth="1"/>
    <col min="3083" max="3083" width="8.6328125" style="158" customWidth="1"/>
    <col min="3084" max="3084" width="9" style="158"/>
    <col min="3085" max="3085" width="28.08984375" style="158" customWidth="1"/>
    <col min="3086" max="3086" width="12.26953125" style="158" bestFit="1" customWidth="1"/>
    <col min="3087" max="3329" width="9" style="158"/>
    <col min="3330" max="3330" width="19.08984375" style="158" customWidth="1"/>
    <col min="3331" max="3332" width="10.90625" style="158" customWidth="1"/>
    <col min="3333" max="3333" width="0" style="158" hidden="1" customWidth="1"/>
    <col min="3334" max="3334" width="15" style="158" customWidth="1"/>
    <col min="3335" max="3335" width="9.36328125" style="158" customWidth="1"/>
    <col min="3336" max="3336" width="10.90625" style="158" bestFit="1" customWidth="1"/>
    <col min="3337" max="3337" width="12.6328125" style="158" customWidth="1"/>
    <col min="3338" max="3338" width="12" style="158" customWidth="1"/>
    <col min="3339" max="3339" width="8.6328125" style="158" customWidth="1"/>
    <col min="3340" max="3340" width="9" style="158"/>
    <col min="3341" max="3341" width="28.08984375" style="158" customWidth="1"/>
    <col min="3342" max="3342" width="12.26953125" style="158" bestFit="1" customWidth="1"/>
    <col min="3343" max="3585" width="9" style="158"/>
    <col min="3586" max="3586" width="19.08984375" style="158" customWidth="1"/>
    <col min="3587" max="3588" width="10.90625" style="158" customWidth="1"/>
    <col min="3589" max="3589" width="0" style="158" hidden="1" customWidth="1"/>
    <col min="3590" max="3590" width="15" style="158" customWidth="1"/>
    <col min="3591" max="3591" width="9.36328125" style="158" customWidth="1"/>
    <col min="3592" max="3592" width="10.90625" style="158" bestFit="1" customWidth="1"/>
    <col min="3593" max="3593" width="12.6328125" style="158" customWidth="1"/>
    <col min="3594" max="3594" width="12" style="158" customWidth="1"/>
    <col min="3595" max="3595" width="8.6328125" style="158" customWidth="1"/>
    <col min="3596" max="3596" width="9" style="158"/>
    <col min="3597" max="3597" width="28.08984375" style="158" customWidth="1"/>
    <col min="3598" max="3598" width="12.26953125" style="158" bestFit="1" customWidth="1"/>
    <col min="3599" max="3841" width="9" style="158"/>
    <col min="3842" max="3842" width="19.08984375" style="158" customWidth="1"/>
    <col min="3843" max="3844" width="10.90625" style="158" customWidth="1"/>
    <col min="3845" max="3845" width="0" style="158" hidden="1" customWidth="1"/>
    <col min="3846" max="3846" width="15" style="158" customWidth="1"/>
    <col min="3847" max="3847" width="9.36328125" style="158" customWidth="1"/>
    <col min="3848" max="3848" width="10.90625" style="158" bestFit="1" customWidth="1"/>
    <col min="3849" max="3849" width="12.6328125" style="158" customWidth="1"/>
    <col min="3850" max="3850" width="12" style="158" customWidth="1"/>
    <col min="3851" max="3851" width="8.6328125" style="158" customWidth="1"/>
    <col min="3852" max="3852" width="9" style="158"/>
    <col min="3853" max="3853" width="28.08984375" style="158" customWidth="1"/>
    <col min="3854" max="3854" width="12.26953125" style="158" bestFit="1" customWidth="1"/>
    <col min="3855" max="4097" width="9" style="158"/>
    <col min="4098" max="4098" width="19.08984375" style="158" customWidth="1"/>
    <col min="4099" max="4100" width="10.90625" style="158" customWidth="1"/>
    <col min="4101" max="4101" width="0" style="158" hidden="1" customWidth="1"/>
    <col min="4102" max="4102" width="15" style="158" customWidth="1"/>
    <col min="4103" max="4103" width="9.36328125" style="158" customWidth="1"/>
    <col min="4104" max="4104" width="10.90625" style="158" bestFit="1" customWidth="1"/>
    <col min="4105" max="4105" width="12.6328125" style="158" customWidth="1"/>
    <col min="4106" max="4106" width="12" style="158" customWidth="1"/>
    <col min="4107" max="4107" width="8.6328125" style="158" customWidth="1"/>
    <col min="4108" max="4108" width="9" style="158"/>
    <col min="4109" max="4109" width="28.08984375" style="158" customWidth="1"/>
    <col min="4110" max="4110" width="12.26953125" style="158" bestFit="1" customWidth="1"/>
    <col min="4111" max="4353" width="9" style="158"/>
    <col min="4354" max="4354" width="19.08984375" style="158" customWidth="1"/>
    <col min="4355" max="4356" width="10.90625" style="158" customWidth="1"/>
    <col min="4357" max="4357" width="0" style="158" hidden="1" customWidth="1"/>
    <col min="4358" max="4358" width="15" style="158" customWidth="1"/>
    <col min="4359" max="4359" width="9.36328125" style="158" customWidth="1"/>
    <col min="4360" max="4360" width="10.90625" style="158" bestFit="1" customWidth="1"/>
    <col min="4361" max="4361" width="12.6328125" style="158" customWidth="1"/>
    <col min="4362" max="4362" width="12" style="158" customWidth="1"/>
    <col min="4363" max="4363" width="8.6328125" style="158" customWidth="1"/>
    <col min="4364" max="4364" width="9" style="158"/>
    <col min="4365" max="4365" width="28.08984375" style="158" customWidth="1"/>
    <col min="4366" max="4366" width="12.26953125" style="158" bestFit="1" customWidth="1"/>
    <col min="4367" max="4609" width="9" style="158"/>
    <col min="4610" max="4610" width="19.08984375" style="158" customWidth="1"/>
    <col min="4611" max="4612" width="10.90625" style="158" customWidth="1"/>
    <col min="4613" max="4613" width="0" style="158" hidden="1" customWidth="1"/>
    <col min="4614" max="4614" width="15" style="158" customWidth="1"/>
    <col min="4615" max="4615" width="9.36328125" style="158" customWidth="1"/>
    <col min="4616" max="4616" width="10.90625" style="158" bestFit="1" customWidth="1"/>
    <col min="4617" max="4617" width="12.6328125" style="158" customWidth="1"/>
    <col min="4618" max="4618" width="12" style="158" customWidth="1"/>
    <col min="4619" max="4619" width="8.6328125" style="158" customWidth="1"/>
    <col min="4620" max="4620" width="9" style="158"/>
    <col min="4621" max="4621" width="28.08984375" style="158" customWidth="1"/>
    <col min="4622" max="4622" width="12.26953125" style="158" bestFit="1" customWidth="1"/>
    <col min="4623" max="4865" width="9" style="158"/>
    <col min="4866" max="4866" width="19.08984375" style="158" customWidth="1"/>
    <col min="4867" max="4868" width="10.90625" style="158" customWidth="1"/>
    <col min="4869" max="4869" width="0" style="158" hidden="1" customWidth="1"/>
    <col min="4870" max="4870" width="15" style="158" customWidth="1"/>
    <col min="4871" max="4871" width="9.36328125" style="158" customWidth="1"/>
    <col min="4872" max="4872" width="10.90625" style="158" bestFit="1" customWidth="1"/>
    <col min="4873" max="4873" width="12.6328125" style="158" customWidth="1"/>
    <col min="4874" max="4874" width="12" style="158" customWidth="1"/>
    <col min="4875" max="4875" width="8.6328125" style="158" customWidth="1"/>
    <col min="4876" max="4876" width="9" style="158"/>
    <col min="4877" max="4877" width="28.08984375" style="158" customWidth="1"/>
    <col min="4878" max="4878" width="12.26953125" style="158" bestFit="1" customWidth="1"/>
    <col min="4879" max="5121" width="9" style="158"/>
    <col min="5122" max="5122" width="19.08984375" style="158" customWidth="1"/>
    <col min="5123" max="5124" width="10.90625" style="158" customWidth="1"/>
    <col min="5125" max="5125" width="0" style="158" hidden="1" customWidth="1"/>
    <col min="5126" max="5126" width="15" style="158" customWidth="1"/>
    <col min="5127" max="5127" width="9.36328125" style="158" customWidth="1"/>
    <col min="5128" max="5128" width="10.90625" style="158" bestFit="1" customWidth="1"/>
    <col min="5129" max="5129" width="12.6328125" style="158" customWidth="1"/>
    <col min="5130" max="5130" width="12" style="158" customWidth="1"/>
    <col min="5131" max="5131" width="8.6328125" style="158" customWidth="1"/>
    <col min="5132" max="5132" width="9" style="158"/>
    <col min="5133" max="5133" width="28.08984375" style="158" customWidth="1"/>
    <col min="5134" max="5134" width="12.26953125" style="158" bestFit="1" customWidth="1"/>
    <col min="5135" max="5377" width="9" style="158"/>
    <col min="5378" max="5378" width="19.08984375" style="158" customWidth="1"/>
    <col min="5379" max="5380" width="10.90625" style="158" customWidth="1"/>
    <col min="5381" max="5381" width="0" style="158" hidden="1" customWidth="1"/>
    <col min="5382" max="5382" width="15" style="158" customWidth="1"/>
    <col min="5383" max="5383" width="9.36328125" style="158" customWidth="1"/>
    <col min="5384" max="5384" width="10.90625" style="158" bestFit="1" customWidth="1"/>
    <col min="5385" max="5385" width="12.6328125" style="158" customWidth="1"/>
    <col min="5386" max="5386" width="12" style="158" customWidth="1"/>
    <col min="5387" max="5387" width="8.6328125" style="158" customWidth="1"/>
    <col min="5388" max="5388" width="9" style="158"/>
    <col min="5389" max="5389" width="28.08984375" style="158" customWidth="1"/>
    <col min="5390" max="5390" width="12.26953125" style="158" bestFit="1" customWidth="1"/>
    <col min="5391" max="5633" width="9" style="158"/>
    <col min="5634" max="5634" width="19.08984375" style="158" customWidth="1"/>
    <col min="5635" max="5636" width="10.90625" style="158" customWidth="1"/>
    <col min="5637" max="5637" width="0" style="158" hidden="1" customWidth="1"/>
    <col min="5638" max="5638" width="15" style="158" customWidth="1"/>
    <col min="5639" max="5639" width="9.36328125" style="158" customWidth="1"/>
    <col min="5640" max="5640" width="10.90625" style="158" bestFit="1" customWidth="1"/>
    <col min="5641" max="5641" width="12.6328125" style="158" customWidth="1"/>
    <col min="5642" max="5642" width="12" style="158" customWidth="1"/>
    <col min="5643" max="5643" width="8.6328125" style="158" customWidth="1"/>
    <col min="5644" max="5644" width="9" style="158"/>
    <col min="5645" max="5645" width="28.08984375" style="158" customWidth="1"/>
    <col min="5646" max="5646" width="12.26953125" style="158" bestFit="1" customWidth="1"/>
    <col min="5647" max="5889" width="9" style="158"/>
    <col min="5890" max="5890" width="19.08984375" style="158" customWidth="1"/>
    <col min="5891" max="5892" width="10.90625" style="158" customWidth="1"/>
    <col min="5893" max="5893" width="0" style="158" hidden="1" customWidth="1"/>
    <col min="5894" max="5894" width="15" style="158" customWidth="1"/>
    <col min="5895" max="5895" width="9.36328125" style="158" customWidth="1"/>
    <col min="5896" max="5896" width="10.90625" style="158" bestFit="1" customWidth="1"/>
    <col min="5897" max="5897" width="12.6328125" style="158" customWidth="1"/>
    <col min="5898" max="5898" width="12" style="158" customWidth="1"/>
    <col min="5899" max="5899" width="8.6328125" style="158" customWidth="1"/>
    <col min="5900" max="5900" width="9" style="158"/>
    <col min="5901" max="5901" width="28.08984375" style="158" customWidth="1"/>
    <col min="5902" max="5902" width="12.26953125" style="158" bestFit="1" customWidth="1"/>
    <col min="5903" max="6145" width="9" style="158"/>
    <col min="6146" max="6146" width="19.08984375" style="158" customWidth="1"/>
    <col min="6147" max="6148" width="10.90625" style="158" customWidth="1"/>
    <col min="6149" max="6149" width="0" style="158" hidden="1" customWidth="1"/>
    <col min="6150" max="6150" width="15" style="158" customWidth="1"/>
    <col min="6151" max="6151" width="9.36328125" style="158" customWidth="1"/>
    <col min="6152" max="6152" width="10.90625" style="158" bestFit="1" customWidth="1"/>
    <col min="6153" max="6153" width="12.6328125" style="158" customWidth="1"/>
    <col min="6154" max="6154" width="12" style="158" customWidth="1"/>
    <col min="6155" max="6155" width="8.6328125" style="158" customWidth="1"/>
    <col min="6156" max="6156" width="9" style="158"/>
    <col min="6157" max="6157" width="28.08984375" style="158" customWidth="1"/>
    <col min="6158" max="6158" width="12.26953125" style="158" bestFit="1" customWidth="1"/>
    <col min="6159" max="6401" width="9" style="158"/>
    <col min="6402" max="6402" width="19.08984375" style="158" customWidth="1"/>
    <col min="6403" max="6404" width="10.90625" style="158" customWidth="1"/>
    <col min="6405" max="6405" width="0" style="158" hidden="1" customWidth="1"/>
    <col min="6406" max="6406" width="15" style="158" customWidth="1"/>
    <col min="6407" max="6407" width="9.36328125" style="158" customWidth="1"/>
    <col min="6408" max="6408" width="10.90625" style="158" bestFit="1" customWidth="1"/>
    <col min="6409" max="6409" width="12.6328125" style="158" customWidth="1"/>
    <col min="6410" max="6410" width="12" style="158" customWidth="1"/>
    <col min="6411" max="6411" width="8.6328125" style="158" customWidth="1"/>
    <col min="6412" max="6412" width="9" style="158"/>
    <col min="6413" max="6413" width="28.08984375" style="158" customWidth="1"/>
    <col min="6414" max="6414" width="12.26953125" style="158" bestFit="1" customWidth="1"/>
    <col min="6415" max="6657" width="9" style="158"/>
    <col min="6658" max="6658" width="19.08984375" style="158" customWidth="1"/>
    <col min="6659" max="6660" width="10.90625" style="158" customWidth="1"/>
    <col min="6661" max="6661" width="0" style="158" hidden="1" customWidth="1"/>
    <col min="6662" max="6662" width="15" style="158" customWidth="1"/>
    <col min="6663" max="6663" width="9.36328125" style="158" customWidth="1"/>
    <col min="6664" max="6664" width="10.90625" style="158" bestFit="1" customWidth="1"/>
    <col min="6665" max="6665" width="12.6328125" style="158" customWidth="1"/>
    <col min="6666" max="6666" width="12" style="158" customWidth="1"/>
    <col min="6667" max="6667" width="8.6328125" style="158" customWidth="1"/>
    <col min="6668" max="6668" width="9" style="158"/>
    <col min="6669" max="6669" width="28.08984375" style="158" customWidth="1"/>
    <col min="6670" max="6670" width="12.26953125" style="158" bestFit="1" customWidth="1"/>
    <col min="6671" max="6913" width="9" style="158"/>
    <col min="6914" max="6914" width="19.08984375" style="158" customWidth="1"/>
    <col min="6915" max="6916" width="10.90625" style="158" customWidth="1"/>
    <col min="6917" max="6917" width="0" style="158" hidden="1" customWidth="1"/>
    <col min="6918" max="6918" width="15" style="158" customWidth="1"/>
    <col min="6919" max="6919" width="9.36328125" style="158" customWidth="1"/>
    <col min="6920" max="6920" width="10.90625" style="158" bestFit="1" customWidth="1"/>
    <col min="6921" max="6921" width="12.6328125" style="158" customWidth="1"/>
    <col min="6922" max="6922" width="12" style="158" customWidth="1"/>
    <col min="6923" max="6923" width="8.6328125" style="158" customWidth="1"/>
    <col min="6924" max="6924" width="9" style="158"/>
    <col min="6925" max="6925" width="28.08984375" style="158" customWidth="1"/>
    <col min="6926" max="6926" width="12.26953125" style="158" bestFit="1" customWidth="1"/>
    <col min="6927" max="7169" width="9" style="158"/>
    <col min="7170" max="7170" width="19.08984375" style="158" customWidth="1"/>
    <col min="7171" max="7172" width="10.90625" style="158" customWidth="1"/>
    <col min="7173" max="7173" width="0" style="158" hidden="1" customWidth="1"/>
    <col min="7174" max="7174" width="15" style="158" customWidth="1"/>
    <col min="7175" max="7175" width="9.36328125" style="158" customWidth="1"/>
    <col min="7176" max="7176" width="10.90625" style="158" bestFit="1" customWidth="1"/>
    <col min="7177" max="7177" width="12.6328125" style="158" customWidth="1"/>
    <col min="7178" max="7178" width="12" style="158" customWidth="1"/>
    <col min="7179" max="7179" width="8.6328125" style="158" customWidth="1"/>
    <col min="7180" max="7180" width="9" style="158"/>
    <col min="7181" max="7181" width="28.08984375" style="158" customWidth="1"/>
    <col min="7182" max="7182" width="12.26953125" style="158" bestFit="1" customWidth="1"/>
    <col min="7183" max="7425" width="9" style="158"/>
    <col min="7426" max="7426" width="19.08984375" style="158" customWidth="1"/>
    <col min="7427" max="7428" width="10.90625" style="158" customWidth="1"/>
    <col min="7429" max="7429" width="0" style="158" hidden="1" customWidth="1"/>
    <col min="7430" max="7430" width="15" style="158" customWidth="1"/>
    <col min="7431" max="7431" width="9.36328125" style="158" customWidth="1"/>
    <col min="7432" max="7432" width="10.90625" style="158" bestFit="1" customWidth="1"/>
    <col min="7433" max="7433" width="12.6328125" style="158" customWidth="1"/>
    <col min="7434" max="7434" width="12" style="158" customWidth="1"/>
    <col min="7435" max="7435" width="8.6328125" style="158" customWidth="1"/>
    <col min="7436" max="7436" width="9" style="158"/>
    <col min="7437" max="7437" width="28.08984375" style="158" customWidth="1"/>
    <col min="7438" max="7438" width="12.26953125" style="158" bestFit="1" customWidth="1"/>
    <col min="7439" max="7681" width="9" style="158"/>
    <col min="7682" max="7682" width="19.08984375" style="158" customWidth="1"/>
    <col min="7683" max="7684" width="10.90625" style="158" customWidth="1"/>
    <col min="7685" max="7685" width="0" style="158" hidden="1" customWidth="1"/>
    <col min="7686" max="7686" width="15" style="158" customWidth="1"/>
    <col min="7687" max="7687" width="9.36328125" style="158" customWidth="1"/>
    <col min="7688" max="7688" width="10.90625" style="158" bestFit="1" customWidth="1"/>
    <col min="7689" max="7689" width="12.6328125" style="158" customWidth="1"/>
    <col min="7690" max="7690" width="12" style="158" customWidth="1"/>
    <col min="7691" max="7691" width="8.6328125" style="158" customWidth="1"/>
    <col min="7692" max="7692" width="9" style="158"/>
    <col min="7693" max="7693" width="28.08984375" style="158" customWidth="1"/>
    <col min="7694" max="7694" width="12.26953125" style="158" bestFit="1" customWidth="1"/>
    <col min="7695" max="7937" width="9" style="158"/>
    <col min="7938" max="7938" width="19.08984375" style="158" customWidth="1"/>
    <col min="7939" max="7940" width="10.90625" style="158" customWidth="1"/>
    <col min="7941" max="7941" width="0" style="158" hidden="1" customWidth="1"/>
    <col min="7942" max="7942" width="15" style="158" customWidth="1"/>
    <col min="7943" max="7943" width="9.36328125" style="158" customWidth="1"/>
    <col min="7944" max="7944" width="10.90625" style="158" bestFit="1" customWidth="1"/>
    <col min="7945" max="7945" width="12.6328125" style="158" customWidth="1"/>
    <col min="7946" max="7946" width="12" style="158" customWidth="1"/>
    <col min="7947" max="7947" width="8.6328125" style="158" customWidth="1"/>
    <col min="7948" max="7948" width="9" style="158"/>
    <col min="7949" max="7949" width="28.08984375" style="158" customWidth="1"/>
    <col min="7950" max="7950" width="12.26953125" style="158" bestFit="1" customWidth="1"/>
    <col min="7951" max="8193" width="9" style="158"/>
    <col min="8194" max="8194" width="19.08984375" style="158" customWidth="1"/>
    <col min="8195" max="8196" width="10.90625" style="158" customWidth="1"/>
    <col min="8197" max="8197" width="0" style="158" hidden="1" customWidth="1"/>
    <col min="8198" max="8198" width="15" style="158" customWidth="1"/>
    <col min="8199" max="8199" width="9.36328125" style="158" customWidth="1"/>
    <col min="8200" max="8200" width="10.90625" style="158" bestFit="1" customWidth="1"/>
    <col min="8201" max="8201" width="12.6328125" style="158" customWidth="1"/>
    <col min="8202" max="8202" width="12" style="158" customWidth="1"/>
    <col min="8203" max="8203" width="8.6328125" style="158" customWidth="1"/>
    <col min="8204" max="8204" width="9" style="158"/>
    <col min="8205" max="8205" width="28.08984375" style="158" customWidth="1"/>
    <col min="8206" max="8206" width="12.26953125" style="158" bestFit="1" customWidth="1"/>
    <col min="8207" max="8449" width="9" style="158"/>
    <col min="8450" max="8450" width="19.08984375" style="158" customWidth="1"/>
    <col min="8451" max="8452" width="10.90625" style="158" customWidth="1"/>
    <col min="8453" max="8453" width="0" style="158" hidden="1" customWidth="1"/>
    <col min="8454" max="8454" width="15" style="158" customWidth="1"/>
    <col min="8455" max="8455" width="9.36328125" style="158" customWidth="1"/>
    <col min="8456" max="8456" width="10.90625" style="158" bestFit="1" customWidth="1"/>
    <col min="8457" max="8457" width="12.6328125" style="158" customWidth="1"/>
    <col min="8458" max="8458" width="12" style="158" customWidth="1"/>
    <col min="8459" max="8459" width="8.6328125" style="158" customWidth="1"/>
    <col min="8460" max="8460" width="9" style="158"/>
    <col min="8461" max="8461" width="28.08984375" style="158" customWidth="1"/>
    <col min="8462" max="8462" width="12.26953125" style="158" bestFit="1" customWidth="1"/>
    <col min="8463" max="8705" width="9" style="158"/>
    <col min="8706" max="8706" width="19.08984375" style="158" customWidth="1"/>
    <col min="8707" max="8708" width="10.90625" style="158" customWidth="1"/>
    <col min="8709" max="8709" width="0" style="158" hidden="1" customWidth="1"/>
    <col min="8710" max="8710" width="15" style="158" customWidth="1"/>
    <col min="8711" max="8711" width="9.36328125" style="158" customWidth="1"/>
    <col min="8712" max="8712" width="10.90625" style="158" bestFit="1" customWidth="1"/>
    <col min="8713" max="8713" width="12.6328125" style="158" customWidth="1"/>
    <col min="8714" max="8714" width="12" style="158" customWidth="1"/>
    <col min="8715" max="8715" width="8.6328125" style="158" customWidth="1"/>
    <col min="8716" max="8716" width="9" style="158"/>
    <col min="8717" max="8717" width="28.08984375" style="158" customWidth="1"/>
    <col min="8718" max="8718" width="12.26953125" style="158" bestFit="1" customWidth="1"/>
    <col min="8719" max="8961" width="9" style="158"/>
    <col min="8962" max="8962" width="19.08984375" style="158" customWidth="1"/>
    <col min="8963" max="8964" width="10.90625" style="158" customWidth="1"/>
    <col min="8965" max="8965" width="0" style="158" hidden="1" customWidth="1"/>
    <col min="8966" max="8966" width="15" style="158" customWidth="1"/>
    <col min="8967" max="8967" width="9.36328125" style="158" customWidth="1"/>
    <col min="8968" max="8968" width="10.90625" style="158" bestFit="1" customWidth="1"/>
    <col min="8969" max="8969" width="12.6328125" style="158" customWidth="1"/>
    <col min="8970" max="8970" width="12" style="158" customWidth="1"/>
    <col min="8971" max="8971" width="8.6328125" style="158" customWidth="1"/>
    <col min="8972" max="8972" width="9" style="158"/>
    <col min="8973" max="8973" width="28.08984375" style="158" customWidth="1"/>
    <col min="8974" max="8974" width="12.26953125" style="158" bestFit="1" customWidth="1"/>
    <col min="8975" max="9217" width="9" style="158"/>
    <col min="9218" max="9218" width="19.08984375" style="158" customWidth="1"/>
    <col min="9219" max="9220" width="10.90625" style="158" customWidth="1"/>
    <col min="9221" max="9221" width="0" style="158" hidden="1" customWidth="1"/>
    <col min="9222" max="9222" width="15" style="158" customWidth="1"/>
    <col min="9223" max="9223" width="9.36328125" style="158" customWidth="1"/>
    <col min="9224" max="9224" width="10.90625" style="158" bestFit="1" customWidth="1"/>
    <col min="9225" max="9225" width="12.6328125" style="158" customWidth="1"/>
    <col min="9226" max="9226" width="12" style="158" customWidth="1"/>
    <col min="9227" max="9227" width="8.6328125" style="158" customWidth="1"/>
    <col min="9228" max="9228" width="9" style="158"/>
    <col min="9229" max="9229" width="28.08984375" style="158" customWidth="1"/>
    <col min="9230" max="9230" width="12.26953125" style="158" bestFit="1" customWidth="1"/>
    <col min="9231" max="9473" width="9" style="158"/>
    <col min="9474" max="9474" width="19.08984375" style="158" customWidth="1"/>
    <col min="9475" max="9476" width="10.90625" style="158" customWidth="1"/>
    <col min="9477" max="9477" width="0" style="158" hidden="1" customWidth="1"/>
    <col min="9478" max="9478" width="15" style="158" customWidth="1"/>
    <col min="9479" max="9479" width="9.36328125" style="158" customWidth="1"/>
    <col min="9480" max="9480" width="10.90625" style="158" bestFit="1" customWidth="1"/>
    <col min="9481" max="9481" width="12.6328125" style="158" customWidth="1"/>
    <col min="9482" max="9482" width="12" style="158" customWidth="1"/>
    <col min="9483" max="9483" width="8.6328125" style="158" customWidth="1"/>
    <col min="9484" max="9484" width="9" style="158"/>
    <col min="9485" max="9485" width="28.08984375" style="158" customWidth="1"/>
    <col min="9486" max="9486" width="12.26953125" style="158" bestFit="1" customWidth="1"/>
    <col min="9487" max="9729" width="9" style="158"/>
    <col min="9730" max="9730" width="19.08984375" style="158" customWidth="1"/>
    <col min="9731" max="9732" width="10.90625" style="158" customWidth="1"/>
    <col min="9733" max="9733" width="0" style="158" hidden="1" customWidth="1"/>
    <col min="9734" max="9734" width="15" style="158" customWidth="1"/>
    <col min="9735" max="9735" width="9.36328125" style="158" customWidth="1"/>
    <col min="9736" max="9736" width="10.90625" style="158" bestFit="1" customWidth="1"/>
    <col min="9737" max="9737" width="12.6328125" style="158" customWidth="1"/>
    <col min="9738" max="9738" width="12" style="158" customWidth="1"/>
    <col min="9739" max="9739" width="8.6328125" style="158" customWidth="1"/>
    <col min="9740" max="9740" width="9" style="158"/>
    <col min="9741" max="9741" width="28.08984375" style="158" customWidth="1"/>
    <col min="9742" max="9742" width="12.26953125" style="158" bestFit="1" customWidth="1"/>
    <col min="9743" max="9985" width="9" style="158"/>
    <col min="9986" max="9986" width="19.08984375" style="158" customWidth="1"/>
    <col min="9987" max="9988" width="10.90625" style="158" customWidth="1"/>
    <col min="9989" max="9989" width="0" style="158" hidden="1" customWidth="1"/>
    <col min="9990" max="9990" width="15" style="158" customWidth="1"/>
    <col min="9991" max="9991" width="9.36328125" style="158" customWidth="1"/>
    <col min="9992" max="9992" width="10.90625" style="158" bestFit="1" customWidth="1"/>
    <col min="9993" max="9993" width="12.6328125" style="158" customWidth="1"/>
    <col min="9994" max="9994" width="12" style="158" customWidth="1"/>
    <col min="9995" max="9995" width="8.6328125" style="158" customWidth="1"/>
    <col min="9996" max="9996" width="9" style="158"/>
    <col min="9997" max="9997" width="28.08984375" style="158" customWidth="1"/>
    <col min="9998" max="9998" width="12.26953125" style="158" bestFit="1" customWidth="1"/>
    <col min="9999" max="10241" width="9" style="158"/>
    <col min="10242" max="10242" width="19.08984375" style="158" customWidth="1"/>
    <col min="10243" max="10244" width="10.90625" style="158" customWidth="1"/>
    <col min="10245" max="10245" width="0" style="158" hidden="1" customWidth="1"/>
    <col min="10246" max="10246" width="15" style="158" customWidth="1"/>
    <col min="10247" max="10247" width="9.36328125" style="158" customWidth="1"/>
    <col min="10248" max="10248" width="10.90625" style="158" bestFit="1" customWidth="1"/>
    <col min="10249" max="10249" width="12.6328125" style="158" customWidth="1"/>
    <col min="10250" max="10250" width="12" style="158" customWidth="1"/>
    <col min="10251" max="10251" width="8.6328125" style="158" customWidth="1"/>
    <col min="10252" max="10252" width="9" style="158"/>
    <col min="10253" max="10253" width="28.08984375" style="158" customWidth="1"/>
    <col min="10254" max="10254" width="12.26953125" style="158" bestFit="1" customWidth="1"/>
    <col min="10255" max="10497" width="9" style="158"/>
    <col min="10498" max="10498" width="19.08984375" style="158" customWidth="1"/>
    <col min="10499" max="10500" width="10.90625" style="158" customWidth="1"/>
    <col min="10501" max="10501" width="0" style="158" hidden="1" customWidth="1"/>
    <col min="10502" max="10502" width="15" style="158" customWidth="1"/>
    <col min="10503" max="10503" width="9.36328125" style="158" customWidth="1"/>
    <col min="10504" max="10504" width="10.90625" style="158" bestFit="1" customWidth="1"/>
    <col min="10505" max="10505" width="12.6328125" style="158" customWidth="1"/>
    <col min="10506" max="10506" width="12" style="158" customWidth="1"/>
    <col min="10507" max="10507" width="8.6328125" style="158" customWidth="1"/>
    <col min="10508" max="10508" width="9" style="158"/>
    <col min="10509" max="10509" width="28.08984375" style="158" customWidth="1"/>
    <col min="10510" max="10510" width="12.26953125" style="158" bestFit="1" customWidth="1"/>
    <col min="10511" max="10753" width="9" style="158"/>
    <col min="10754" max="10754" width="19.08984375" style="158" customWidth="1"/>
    <col min="10755" max="10756" width="10.90625" style="158" customWidth="1"/>
    <col min="10757" max="10757" width="0" style="158" hidden="1" customWidth="1"/>
    <col min="10758" max="10758" width="15" style="158" customWidth="1"/>
    <col min="10759" max="10759" width="9.36328125" style="158" customWidth="1"/>
    <col min="10760" max="10760" width="10.90625" style="158" bestFit="1" customWidth="1"/>
    <col min="10761" max="10761" width="12.6328125" style="158" customWidth="1"/>
    <col min="10762" max="10762" width="12" style="158" customWidth="1"/>
    <col min="10763" max="10763" width="8.6328125" style="158" customWidth="1"/>
    <col min="10764" max="10764" width="9" style="158"/>
    <col min="10765" max="10765" width="28.08984375" style="158" customWidth="1"/>
    <col min="10766" max="10766" width="12.26953125" style="158" bestFit="1" customWidth="1"/>
    <col min="10767" max="11009" width="9" style="158"/>
    <col min="11010" max="11010" width="19.08984375" style="158" customWidth="1"/>
    <col min="11011" max="11012" width="10.90625" style="158" customWidth="1"/>
    <col min="11013" max="11013" width="0" style="158" hidden="1" customWidth="1"/>
    <col min="11014" max="11014" width="15" style="158" customWidth="1"/>
    <col min="11015" max="11015" width="9.36328125" style="158" customWidth="1"/>
    <col min="11016" max="11016" width="10.90625" style="158" bestFit="1" customWidth="1"/>
    <col min="11017" max="11017" width="12.6328125" style="158" customWidth="1"/>
    <col min="11018" max="11018" width="12" style="158" customWidth="1"/>
    <col min="11019" max="11019" width="8.6328125" style="158" customWidth="1"/>
    <col min="11020" max="11020" width="9" style="158"/>
    <col min="11021" max="11021" width="28.08984375" style="158" customWidth="1"/>
    <col min="11022" max="11022" width="12.26953125" style="158" bestFit="1" customWidth="1"/>
    <col min="11023" max="11265" width="9" style="158"/>
    <col min="11266" max="11266" width="19.08984375" style="158" customWidth="1"/>
    <col min="11267" max="11268" width="10.90625" style="158" customWidth="1"/>
    <col min="11269" max="11269" width="0" style="158" hidden="1" customWidth="1"/>
    <col min="11270" max="11270" width="15" style="158" customWidth="1"/>
    <col min="11271" max="11271" width="9.36328125" style="158" customWidth="1"/>
    <col min="11272" max="11272" width="10.90625" style="158" bestFit="1" customWidth="1"/>
    <col min="11273" max="11273" width="12.6328125" style="158" customWidth="1"/>
    <col min="11274" max="11274" width="12" style="158" customWidth="1"/>
    <col min="11275" max="11275" width="8.6328125" style="158" customWidth="1"/>
    <col min="11276" max="11276" width="9" style="158"/>
    <col min="11277" max="11277" width="28.08984375" style="158" customWidth="1"/>
    <col min="11278" max="11278" width="12.26953125" style="158" bestFit="1" customWidth="1"/>
    <col min="11279" max="11521" width="9" style="158"/>
    <col min="11522" max="11522" width="19.08984375" style="158" customWidth="1"/>
    <col min="11523" max="11524" width="10.90625" style="158" customWidth="1"/>
    <col min="11525" max="11525" width="0" style="158" hidden="1" customWidth="1"/>
    <col min="11526" max="11526" width="15" style="158" customWidth="1"/>
    <col min="11527" max="11527" width="9.36328125" style="158" customWidth="1"/>
    <col min="11528" max="11528" width="10.90625" style="158" bestFit="1" customWidth="1"/>
    <col min="11529" max="11529" width="12.6328125" style="158" customWidth="1"/>
    <col min="11530" max="11530" width="12" style="158" customWidth="1"/>
    <col min="11531" max="11531" width="8.6328125" style="158" customWidth="1"/>
    <col min="11532" max="11532" width="9" style="158"/>
    <col min="11533" max="11533" width="28.08984375" style="158" customWidth="1"/>
    <col min="11534" max="11534" width="12.26953125" style="158" bestFit="1" customWidth="1"/>
    <col min="11535" max="11777" width="9" style="158"/>
    <col min="11778" max="11778" width="19.08984375" style="158" customWidth="1"/>
    <col min="11779" max="11780" width="10.90625" style="158" customWidth="1"/>
    <col min="11781" max="11781" width="0" style="158" hidden="1" customWidth="1"/>
    <col min="11782" max="11782" width="15" style="158" customWidth="1"/>
    <col min="11783" max="11783" width="9.36328125" style="158" customWidth="1"/>
    <col min="11784" max="11784" width="10.90625" style="158" bestFit="1" customWidth="1"/>
    <col min="11785" max="11785" width="12.6328125" style="158" customWidth="1"/>
    <col min="11786" max="11786" width="12" style="158" customWidth="1"/>
    <col min="11787" max="11787" width="8.6328125" style="158" customWidth="1"/>
    <col min="11788" max="11788" width="9" style="158"/>
    <col min="11789" max="11789" width="28.08984375" style="158" customWidth="1"/>
    <col min="11790" max="11790" width="12.26953125" style="158" bestFit="1" customWidth="1"/>
    <col min="11791" max="12033" width="9" style="158"/>
    <col min="12034" max="12034" width="19.08984375" style="158" customWidth="1"/>
    <col min="12035" max="12036" width="10.90625" style="158" customWidth="1"/>
    <col min="12037" max="12037" width="0" style="158" hidden="1" customWidth="1"/>
    <col min="12038" max="12038" width="15" style="158" customWidth="1"/>
    <col min="12039" max="12039" width="9.36328125" style="158" customWidth="1"/>
    <col min="12040" max="12040" width="10.90625" style="158" bestFit="1" customWidth="1"/>
    <col min="12041" max="12041" width="12.6328125" style="158" customWidth="1"/>
    <col min="12042" max="12042" width="12" style="158" customWidth="1"/>
    <col min="12043" max="12043" width="8.6328125" style="158" customWidth="1"/>
    <col min="12044" max="12044" width="9" style="158"/>
    <col min="12045" max="12045" width="28.08984375" style="158" customWidth="1"/>
    <col min="12046" max="12046" width="12.26953125" style="158" bestFit="1" customWidth="1"/>
    <col min="12047" max="12289" width="9" style="158"/>
    <col min="12290" max="12290" width="19.08984375" style="158" customWidth="1"/>
    <col min="12291" max="12292" width="10.90625" style="158" customWidth="1"/>
    <col min="12293" max="12293" width="0" style="158" hidden="1" customWidth="1"/>
    <col min="12294" max="12294" width="15" style="158" customWidth="1"/>
    <col min="12295" max="12295" width="9.36328125" style="158" customWidth="1"/>
    <col min="12296" max="12296" width="10.90625" style="158" bestFit="1" customWidth="1"/>
    <col min="12297" max="12297" width="12.6328125" style="158" customWidth="1"/>
    <col min="12298" max="12298" width="12" style="158" customWidth="1"/>
    <col min="12299" max="12299" width="8.6328125" style="158" customWidth="1"/>
    <col min="12300" max="12300" width="9" style="158"/>
    <col min="12301" max="12301" width="28.08984375" style="158" customWidth="1"/>
    <col min="12302" max="12302" width="12.26953125" style="158" bestFit="1" customWidth="1"/>
    <col min="12303" max="12545" width="9" style="158"/>
    <col min="12546" max="12546" width="19.08984375" style="158" customWidth="1"/>
    <col min="12547" max="12548" width="10.90625" style="158" customWidth="1"/>
    <col min="12549" max="12549" width="0" style="158" hidden="1" customWidth="1"/>
    <col min="12550" max="12550" width="15" style="158" customWidth="1"/>
    <col min="12551" max="12551" width="9.36328125" style="158" customWidth="1"/>
    <col min="12552" max="12552" width="10.90625" style="158" bestFit="1" customWidth="1"/>
    <col min="12553" max="12553" width="12.6328125" style="158" customWidth="1"/>
    <col min="12554" max="12554" width="12" style="158" customWidth="1"/>
    <col min="12555" max="12555" width="8.6328125" style="158" customWidth="1"/>
    <col min="12556" max="12556" width="9" style="158"/>
    <col min="12557" max="12557" width="28.08984375" style="158" customWidth="1"/>
    <col min="12558" max="12558" width="12.26953125" style="158" bestFit="1" customWidth="1"/>
    <col min="12559" max="12801" width="9" style="158"/>
    <col min="12802" max="12802" width="19.08984375" style="158" customWidth="1"/>
    <col min="12803" max="12804" width="10.90625" style="158" customWidth="1"/>
    <col min="12805" max="12805" width="0" style="158" hidden="1" customWidth="1"/>
    <col min="12806" max="12806" width="15" style="158" customWidth="1"/>
    <col min="12807" max="12807" width="9.36328125" style="158" customWidth="1"/>
    <col min="12808" max="12808" width="10.90625" style="158" bestFit="1" customWidth="1"/>
    <col min="12809" max="12809" width="12.6328125" style="158" customWidth="1"/>
    <col min="12810" max="12810" width="12" style="158" customWidth="1"/>
    <col min="12811" max="12811" width="8.6328125" style="158" customWidth="1"/>
    <col min="12812" max="12812" width="9" style="158"/>
    <col min="12813" max="12813" width="28.08984375" style="158" customWidth="1"/>
    <col min="12814" max="12814" width="12.26953125" style="158" bestFit="1" customWidth="1"/>
    <col min="12815" max="13057" width="9" style="158"/>
    <col min="13058" max="13058" width="19.08984375" style="158" customWidth="1"/>
    <col min="13059" max="13060" width="10.90625" style="158" customWidth="1"/>
    <col min="13061" max="13061" width="0" style="158" hidden="1" customWidth="1"/>
    <col min="13062" max="13062" width="15" style="158" customWidth="1"/>
    <col min="13063" max="13063" width="9.36328125" style="158" customWidth="1"/>
    <col min="13064" max="13064" width="10.90625" style="158" bestFit="1" customWidth="1"/>
    <col min="13065" max="13065" width="12.6328125" style="158" customWidth="1"/>
    <col min="13066" max="13066" width="12" style="158" customWidth="1"/>
    <col min="13067" max="13067" width="8.6328125" style="158" customWidth="1"/>
    <col min="13068" max="13068" width="9" style="158"/>
    <col min="13069" max="13069" width="28.08984375" style="158" customWidth="1"/>
    <col min="13070" max="13070" width="12.26953125" style="158" bestFit="1" customWidth="1"/>
    <col min="13071" max="13313" width="9" style="158"/>
    <col min="13314" max="13314" width="19.08984375" style="158" customWidth="1"/>
    <col min="13315" max="13316" width="10.90625" style="158" customWidth="1"/>
    <col min="13317" max="13317" width="0" style="158" hidden="1" customWidth="1"/>
    <col min="13318" max="13318" width="15" style="158" customWidth="1"/>
    <col min="13319" max="13319" width="9.36328125" style="158" customWidth="1"/>
    <col min="13320" max="13320" width="10.90625" style="158" bestFit="1" customWidth="1"/>
    <col min="13321" max="13321" width="12.6328125" style="158" customWidth="1"/>
    <col min="13322" max="13322" width="12" style="158" customWidth="1"/>
    <col min="13323" max="13323" width="8.6328125" style="158" customWidth="1"/>
    <col min="13324" max="13324" width="9" style="158"/>
    <col min="13325" max="13325" width="28.08984375" style="158" customWidth="1"/>
    <col min="13326" max="13326" width="12.26953125" style="158" bestFit="1" customWidth="1"/>
    <col min="13327" max="13569" width="9" style="158"/>
    <col min="13570" max="13570" width="19.08984375" style="158" customWidth="1"/>
    <col min="13571" max="13572" width="10.90625" style="158" customWidth="1"/>
    <col min="13573" max="13573" width="0" style="158" hidden="1" customWidth="1"/>
    <col min="13574" max="13574" width="15" style="158" customWidth="1"/>
    <col min="13575" max="13575" width="9.36328125" style="158" customWidth="1"/>
    <col min="13576" max="13576" width="10.90625" style="158" bestFit="1" customWidth="1"/>
    <col min="13577" max="13577" width="12.6328125" style="158" customWidth="1"/>
    <col min="13578" max="13578" width="12" style="158" customWidth="1"/>
    <col min="13579" max="13579" width="8.6328125" style="158" customWidth="1"/>
    <col min="13580" max="13580" width="9" style="158"/>
    <col min="13581" max="13581" width="28.08984375" style="158" customWidth="1"/>
    <col min="13582" max="13582" width="12.26953125" style="158" bestFit="1" customWidth="1"/>
    <col min="13583" max="13825" width="9" style="158"/>
    <col min="13826" max="13826" width="19.08984375" style="158" customWidth="1"/>
    <col min="13827" max="13828" width="10.90625" style="158" customWidth="1"/>
    <col min="13829" max="13829" width="0" style="158" hidden="1" customWidth="1"/>
    <col min="13830" max="13830" width="15" style="158" customWidth="1"/>
    <col min="13831" max="13831" width="9.36328125" style="158" customWidth="1"/>
    <col min="13832" max="13832" width="10.90625" style="158" bestFit="1" customWidth="1"/>
    <col min="13833" max="13833" width="12.6328125" style="158" customWidth="1"/>
    <col min="13834" max="13834" width="12" style="158" customWidth="1"/>
    <col min="13835" max="13835" width="8.6328125" style="158" customWidth="1"/>
    <col min="13836" max="13836" width="9" style="158"/>
    <col min="13837" max="13837" width="28.08984375" style="158" customWidth="1"/>
    <col min="13838" max="13838" width="12.26953125" style="158" bestFit="1" customWidth="1"/>
    <col min="13839" max="14081" width="9" style="158"/>
    <col min="14082" max="14082" width="19.08984375" style="158" customWidth="1"/>
    <col min="14083" max="14084" width="10.90625" style="158" customWidth="1"/>
    <col min="14085" max="14085" width="0" style="158" hidden="1" customWidth="1"/>
    <col min="14086" max="14086" width="15" style="158" customWidth="1"/>
    <col min="14087" max="14087" width="9.36328125" style="158" customWidth="1"/>
    <col min="14088" max="14088" width="10.90625" style="158" bestFit="1" customWidth="1"/>
    <col min="14089" max="14089" width="12.6328125" style="158" customWidth="1"/>
    <col min="14090" max="14090" width="12" style="158" customWidth="1"/>
    <col min="14091" max="14091" width="8.6328125" style="158" customWidth="1"/>
    <col min="14092" max="14092" width="9" style="158"/>
    <col min="14093" max="14093" width="28.08984375" style="158" customWidth="1"/>
    <col min="14094" max="14094" width="12.26953125" style="158" bestFit="1" customWidth="1"/>
    <col min="14095" max="14337" width="9" style="158"/>
    <col min="14338" max="14338" width="19.08984375" style="158" customWidth="1"/>
    <col min="14339" max="14340" width="10.90625" style="158" customWidth="1"/>
    <col min="14341" max="14341" width="0" style="158" hidden="1" customWidth="1"/>
    <col min="14342" max="14342" width="15" style="158" customWidth="1"/>
    <col min="14343" max="14343" width="9.36328125" style="158" customWidth="1"/>
    <col min="14344" max="14344" width="10.90625" style="158" bestFit="1" customWidth="1"/>
    <col min="14345" max="14345" width="12.6328125" style="158" customWidth="1"/>
    <col min="14346" max="14346" width="12" style="158" customWidth="1"/>
    <col min="14347" max="14347" width="8.6328125" style="158" customWidth="1"/>
    <col min="14348" max="14348" width="9" style="158"/>
    <col min="14349" max="14349" width="28.08984375" style="158" customWidth="1"/>
    <col min="14350" max="14350" width="12.26953125" style="158" bestFit="1" customWidth="1"/>
    <col min="14351" max="14593" width="9" style="158"/>
    <col min="14594" max="14594" width="19.08984375" style="158" customWidth="1"/>
    <col min="14595" max="14596" width="10.90625" style="158" customWidth="1"/>
    <col min="14597" max="14597" width="0" style="158" hidden="1" customWidth="1"/>
    <col min="14598" max="14598" width="15" style="158" customWidth="1"/>
    <col min="14599" max="14599" width="9.36328125" style="158" customWidth="1"/>
    <col min="14600" max="14600" width="10.90625" style="158" bestFit="1" customWidth="1"/>
    <col min="14601" max="14601" width="12.6328125" style="158" customWidth="1"/>
    <col min="14602" max="14602" width="12" style="158" customWidth="1"/>
    <col min="14603" max="14603" width="8.6328125" style="158" customWidth="1"/>
    <col min="14604" max="14604" width="9" style="158"/>
    <col min="14605" max="14605" width="28.08984375" style="158" customWidth="1"/>
    <col min="14606" max="14606" width="12.26953125" style="158" bestFit="1" customWidth="1"/>
    <col min="14607" max="14849" width="9" style="158"/>
    <col min="14850" max="14850" width="19.08984375" style="158" customWidth="1"/>
    <col min="14851" max="14852" width="10.90625" style="158" customWidth="1"/>
    <col min="14853" max="14853" width="0" style="158" hidden="1" customWidth="1"/>
    <col min="14854" max="14854" width="15" style="158" customWidth="1"/>
    <col min="14855" max="14855" width="9.36328125" style="158" customWidth="1"/>
    <col min="14856" max="14856" width="10.90625" style="158" bestFit="1" customWidth="1"/>
    <col min="14857" max="14857" width="12.6328125" style="158" customWidth="1"/>
    <col min="14858" max="14858" width="12" style="158" customWidth="1"/>
    <col min="14859" max="14859" width="8.6328125" style="158" customWidth="1"/>
    <col min="14860" max="14860" width="9" style="158"/>
    <col min="14861" max="14861" width="28.08984375" style="158" customWidth="1"/>
    <col min="14862" max="14862" width="12.26953125" style="158" bestFit="1" customWidth="1"/>
    <col min="14863" max="15105" width="9" style="158"/>
    <col min="15106" max="15106" width="19.08984375" style="158" customWidth="1"/>
    <col min="15107" max="15108" width="10.90625" style="158" customWidth="1"/>
    <col min="15109" max="15109" width="0" style="158" hidden="1" customWidth="1"/>
    <col min="15110" max="15110" width="15" style="158" customWidth="1"/>
    <col min="15111" max="15111" width="9.36328125" style="158" customWidth="1"/>
    <col min="15112" max="15112" width="10.90625" style="158" bestFit="1" customWidth="1"/>
    <col min="15113" max="15113" width="12.6328125" style="158" customWidth="1"/>
    <col min="15114" max="15114" width="12" style="158" customWidth="1"/>
    <col min="15115" max="15115" width="8.6328125" style="158" customWidth="1"/>
    <col min="15116" max="15116" width="9" style="158"/>
    <col min="15117" max="15117" width="28.08984375" style="158" customWidth="1"/>
    <col min="15118" max="15118" width="12.26953125" style="158" bestFit="1" customWidth="1"/>
    <col min="15119" max="15361" width="9" style="158"/>
    <col min="15362" max="15362" width="19.08984375" style="158" customWidth="1"/>
    <col min="15363" max="15364" width="10.90625" style="158" customWidth="1"/>
    <col min="15365" max="15365" width="0" style="158" hidden="1" customWidth="1"/>
    <col min="15366" max="15366" width="15" style="158" customWidth="1"/>
    <col min="15367" max="15367" width="9.36328125" style="158" customWidth="1"/>
    <col min="15368" max="15368" width="10.90625" style="158" bestFit="1" customWidth="1"/>
    <col min="15369" max="15369" width="12.6328125" style="158" customWidth="1"/>
    <col min="15370" max="15370" width="12" style="158" customWidth="1"/>
    <col min="15371" max="15371" width="8.6328125" style="158" customWidth="1"/>
    <col min="15372" max="15372" width="9" style="158"/>
    <col min="15373" max="15373" width="28.08984375" style="158" customWidth="1"/>
    <col min="15374" max="15374" width="12.26953125" style="158" bestFit="1" customWidth="1"/>
    <col min="15375" max="15617" width="9" style="158"/>
    <col min="15618" max="15618" width="19.08984375" style="158" customWidth="1"/>
    <col min="15619" max="15620" width="10.90625" style="158" customWidth="1"/>
    <col min="15621" max="15621" width="0" style="158" hidden="1" customWidth="1"/>
    <col min="15622" max="15622" width="15" style="158" customWidth="1"/>
    <col min="15623" max="15623" width="9.36328125" style="158" customWidth="1"/>
    <col min="15624" max="15624" width="10.90625" style="158" bestFit="1" customWidth="1"/>
    <col min="15625" max="15625" width="12.6328125" style="158" customWidth="1"/>
    <col min="15626" max="15626" width="12" style="158" customWidth="1"/>
    <col min="15627" max="15627" width="8.6328125" style="158" customWidth="1"/>
    <col min="15628" max="15628" width="9" style="158"/>
    <col min="15629" max="15629" width="28.08984375" style="158" customWidth="1"/>
    <col min="15630" max="15630" width="12.26953125" style="158" bestFit="1" customWidth="1"/>
    <col min="15631" max="15873" width="9" style="158"/>
    <col min="15874" max="15874" width="19.08984375" style="158" customWidth="1"/>
    <col min="15875" max="15876" width="10.90625" style="158" customWidth="1"/>
    <col min="15877" max="15877" width="0" style="158" hidden="1" customWidth="1"/>
    <col min="15878" max="15878" width="15" style="158" customWidth="1"/>
    <col min="15879" max="15879" width="9.36328125" style="158" customWidth="1"/>
    <col min="15880" max="15880" width="10.90625" style="158" bestFit="1" customWidth="1"/>
    <col min="15881" max="15881" width="12.6328125" style="158" customWidth="1"/>
    <col min="15882" max="15882" width="12" style="158" customWidth="1"/>
    <col min="15883" max="15883" width="8.6328125" style="158" customWidth="1"/>
    <col min="15884" max="15884" width="9" style="158"/>
    <col min="15885" max="15885" width="28.08984375" style="158" customWidth="1"/>
    <col min="15886" max="15886" width="12.26953125" style="158" bestFit="1" customWidth="1"/>
    <col min="15887" max="16129" width="9" style="158"/>
    <col min="16130" max="16130" width="19.08984375" style="158" customWidth="1"/>
    <col min="16131" max="16132" width="10.90625" style="158" customWidth="1"/>
    <col min="16133" max="16133" width="0" style="158" hidden="1" customWidth="1"/>
    <col min="16134" max="16134" width="15" style="158" customWidth="1"/>
    <col min="16135" max="16135" width="9.36328125" style="158" customWidth="1"/>
    <col min="16136" max="16136" width="10.90625" style="158" bestFit="1" customWidth="1"/>
    <col min="16137" max="16137" width="12.6328125" style="158" customWidth="1"/>
    <col min="16138" max="16138" width="12" style="158" customWidth="1"/>
    <col min="16139" max="16139" width="8.6328125" style="158" customWidth="1"/>
    <col min="16140" max="16140" width="9" style="158"/>
    <col min="16141" max="16141" width="28.08984375" style="158" customWidth="1"/>
    <col min="16142" max="16142" width="12.26953125" style="158" bestFit="1" customWidth="1"/>
    <col min="16143" max="16384" width="9" style="158"/>
  </cols>
  <sheetData>
    <row r="2" spans="2:11" ht="17" thickBot="1" x14ac:dyDescent="0.25"/>
    <row r="3" spans="2:11" ht="20.149999999999999" customHeight="1" x14ac:dyDescent="0.25">
      <c r="B3" s="605" t="s">
        <v>85</v>
      </c>
      <c r="C3" s="608" t="s">
        <v>135</v>
      </c>
      <c r="D3" s="609"/>
      <c r="E3" s="609"/>
      <c r="F3" s="609"/>
      <c r="G3" s="609"/>
      <c r="H3" s="610"/>
      <c r="I3" s="102" t="s">
        <v>12</v>
      </c>
      <c r="J3" s="103" t="s">
        <v>6</v>
      </c>
      <c r="K3" s="104" t="s">
        <v>86</v>
      </c>
    </row>
    <row r="4" spans="2:11" ht="15" customHeight="1" x14ac:dyDescent="0.2">
      <c r="B4" s="606"/>
      <c r="C4" s="611"/>
      <c r="D4" s="612"/>
      <c r="E4" s="612"/>
      <c r="F4" s="612"/>
      <c r="G4" s="612"/>
      <c r="H4" s="613"/>
      <c r="I4" s="105" t="s">
        <v>87</v>
      </c>
      <c r="J4" s="106"/>
      <c r="K4" s="13" t="s">
        <v>88</v>
      </c>
    </row>
    <row r="5" spans="2:11" ht="18.75" customHeight="1" x14ac:dyDescent="0.2">
      <c r="B5" s="607"/>
      <c r="C5" s="107" t="s">
        <v>89</v>
      </c>
      <c r="D5" s="107" t="s">
        <v>90</v>
      </c>
      <c r="E5" s="108" t="s">
        <v>5</v>
      </c>
      <c r="F5" s="107" t="s">
        <v>91</v>
      </c>
      <c r="G5" s="107" t="s">
        <v>92</v>
      </c>
      <c r="H5" s="109" t="s">
        <v>93</v>
      </c>
      <c r="I5" s="105" t="s">
        <v>94</v>
      </c>
      <c r="J5" s="110"/>
      <c r="K5" s="13" t="s">
        <v>95</v>
      </c>
    </row>
    <row r="6" spans="2:11" ht="19.5" customHeight="1" x14ac:dyDescent="0.2">
      <c r="B6" s="607"/>
      <c r="C6" s="64"/>
      <c r="D6" s="64"/>
      <c r="E6" s="64"/>
      <c r="F6" s="64"/>
      <c r="G6" s="111"/>
      <c r="H6" s="112"/>
      <c r="I6" s="105"/>
      <c r="J6" s="110"/>
      <c r="K6" s="13"/>
    </row>
    <row r="7" spans="2:11" s="119" customFormat="1" ht="25" customHeight="1" x14ac:dyDescent="0.2">
      <c r="B7" s="607"/>
      <c r="C7" s="113" t="s">
        <v>96</v>
      </c>
      <c r="D7" s="113" t="s">
        <v>97</v>
      </c>
      <c r="E7" s="114" t="s">
        <v>98</v>
      </c>
      <c r="F7" s="113" t="s">
        <v>99</v>
      </c>
      <c r="G7" s="113" t="s">
        <v>100</v>
      </c>
      <c r="H7" s="115" t="s">
        <v>101</v>
      </c>
      <c r="I7" s="116" t="s">
        <v>102</v>
      </c>
      <c r="J7" s="117" t="s">
        <v>103</v>
      </c>
      <c r="K7" s="118" t="s">
        <v>104</v>
      </c>
    </row>
    <row r="8" spans="2:11" s="126" customFormat="1" x14ac:dyDescent="0.25">
      <c r="B8" s="120"/>
      <c r="C8" s="121" t="s">
        <v>105</v>
      </c>
      <c r="D8" s="121" t="s">
        <v>105</v>
      </c>
      <c r="E8" s="121"/>
      <c r="F8" s="121" t="s">
        <v>105</v>
      </c>
      <c r="G8" s="121" t="s">
        <v>106</v>
      </c>
      <c r="H8" s="122" t="s">
        <v>107</v>
      </c>
      <c r="I8" s="123" t="s">
        <v>106</v>
      </c>
      <c r="J8" s="124" t="s">
        <v>107</v>
      </c>
      <c r="K8" s="125" t="s">
        <v>108</v>
      </c>
    </row>
    <row r="9" spans="2:11" ht="15" customHeight="1" x14ac:dyDescent="0.2">
      <c r="B9" s="614" t="s">
        <v>109</v>
      </c>
      <c r="C9" s="616">
        <v>25255</v>
      </c>
      <c r="D9" s="616">
        <v>11449</v>
      </c>
      <c r="E9" s="616">
        <f>+C9+D9</f>
        <v>36704</v>
      </c>
      <c r="F9" s="616">
        <f>C9/4+D9</f>
        <v>17762.75</v>
      </c>
      <c r="G9" s="64">
        <v>97</v>
      </c>
      <c r="H9" s="127">
        <f>ROUND(F9/(G9*K9),4)*100</f>
        <v>50.17</v>
      </c>
      <c r="I9" s="618">
        <v>17763</v>
      </c>
      <c r="J9" s="620">
        <f>ROUND(F9/I9,4)*100</f>
        <v>100</v>
      </c>
      <c r="K9" s="622">
        <v>365</v>
      </c>
    </row>
    <row r="10" spans="2:11" ht="15" customHeight="1" x14ac:dyDescent="0.2">
      <c r="B10" s="615"/>
      <c r="C10" s="617"/>
      <c r="D10" s="617"/>
      <c r="E10" s="617"/>
      <c r="F10" s="617"/>
      <c r="G10" s="128">
        <v>97</v>
      </c>
      <c r="H10" s="129">
        <f>ROUND(F9/(G10*K9),4)*100</f>
        <v>50.17</v>
      </c>
      <c r="I10" s="619"/>
      <c r="J10" s="621"/>
      <c r="K10" s="623"/>
    </row>
    <row r="11" spans="2:11" ht="15" customHeight="1" x14ac:dyDescent="0.2">
      <c r="B11" s="615" t="s">
        <v>110</v>
      </c>
      <c r="C11" s="617">
        <v>19006</v>
      </c>
      <c r="D11" s="617">
        <v>5140</v>
      </c>
      <c r="E11" s="617">
        <f>+C11+D11</f>
        <v>24146</v>
      </c>
      <c r="F11" s="617">
        <f>C11/4+D11</f>
        <v>9891.5</v>
      </c>
      <c r="G11" s="108">
        <v>90</v>
      </c>
      <c r="H11" s="130">
        <f>ROUND(F11/(G11*K11),4)*100</f>
        <v>30.11</v>
      </c>
      <c r="I11" s="624">
        <v>9892</v>
      </c>
      <c r="J11" s="621">
        <f>ROUND(F11/I11,4)*100</f>
        <v>99.99</v>
      </c>
      <c r="K11" s="623">
        <v>365</v>
      </c>
    </row>
    <row r="12" spans="2:11" ht="15" customHeight="1" x14ac:dyDescent="0.2">
      <c r="B12" s="615"/>
      <c r="C12" s="617"/>
      <c r="D12" s="617"/>
      <c r="E12" s="617"/>
      <c r="F12" s="617"/>
      <c r="G12" s="128">
        <v>60</v>
      </c>
      <c r="H12" s="129">
        <f>ROUND(F11/(G12*K11),4)*100</f>
        <v>45.17</v>
      </c>
      <c r="I12" s="619"/>
      <c r="J12" s="621"/>
      <c r="K12" s="623"/>
    </row>
    <row r="13" spans="2:11" ht="15" customHeight="1" x14ac:dyDescent="0.2">
      <c r="B13" s="615" t="s">
        <v>111</v>
      </c>
      <c r="C13" s="617">
        <v>80200</v>
      </c>
      <c r="D13" s="617">
        <v>5580</v>
      </c>
      <c r="E13" s="617">
        <f>+C13+D13</f>
        <v>85780</v>
      </c>
      <c r="F13" s="617">
        <f>C13/4+D13</f>
        <v>25630</v>
      </c>
      <c r="G13" s="108">
        <v>84</v>
      </c>
      <c r="H13" s="130">
        <f>ROUND(F13/(G13*K13),4)*100</f>
        <v>83.59</v>
      </c>
      <c r="I13" s="624">
        <v>25630</v>
      </c>
      <c r="J13" s="621">
        <f>ROUND(F13/I13,4)*100</f>
        <v>100</v>
      </c>
      <c r="K13" s="623">
        <v>365</v>
      </c>
    </row>
    <row r="14" spans="2:11" ht="15" customHeight="1" x14ac:dyDescent="0.2">
      <c r="B14" s="615"/>
      <c r="C14" s="617"/>
      <c r="D14" s="617"/>
      <c r="E14" s="617"/>
      <c r="F14" s="617"/>
      <c r="G14" s="128">
        <v>83</v>
      </c>
      <c r="H14" s="129">
        <f>ROUND(F13/(G14*K13),4)*100</f>
        <v>84.6</v>
      </c>
      <c r="I14" s="619"/>
      <c r="J14" s="621"/>
      <c r="K14" s="623"/>
    </row>
    <row r="15" spans="2:11" ht="15" customHeight="1" x14ac:dyDescent="0.2">
      <c r="B15" s="615" t="s">
        <v>112</v>
      </c>
      <c r="C15" s="617">
        <v>7020</v>
      </c>
      <c r="D15" s="617">
        <v>11391</v>
      </c>
      <c r="E15" s="617">
        <f>+C15+D15</f>
        <v>18411</v>
      </c>
      <c r="F15" s="617">
        <f>C15/4+D15</f>
        <v>13146</v>
      </c>
      <c r="G15" s="108">
        <v>82</v>
      </c>
      <c r="H15" s="130">
        <f>ROUND(F15/(G15*K15),4)*100</f>
        <v>44.41</v>
      </c>
      <c r="I15" s="624">
        <v>13146</v>
      </c>
      <c r="J15" s="621">
        <f>ROUND(F15/I15,4)*100</f>
        <v>100</v>
      </c>
      <c r="K15" s="623">
        <v>361</v>
      </c>
    </row>
    <row r="16" spans="2:11" ht="15" customHeight="1" x14ac:dyDescent="0.2">
      <c r="B16" s="615"/>
      <c r="C16" s="617"/>
      <c r="D16" s="617"/>
      <c r="E16" s="617"/>
      <c r="F16" s="617"/>
      <c r="G16" s="128">
        <v>82</v>
      </c>
      <c r="H16" s="129">
        <f>ROUND(F15/(G16*K15),4)*100</f>
        <v>44.41</v>
      </c>
      <c r="I16" s="619"/>
      <c r="J16" s="621"/>
      <c r="K16" s="623"/>
    </row>
    <row r="17" spans="2:11" ht="15" customHeight="1" x14ac:dyDescent="0.2">
      <c r="B17" s="607" t="s">
        <v>5</v>
      </c>
      <c r="C17" s="617">
        <f>SUM(C9:C16)</f>
        <v>131481</v>
      </c>
      <c r="D17" s="617">
        <f>SUM(D9:D16)</f>
        <v>33560</v>
      </c>
      <c r="E17" s="617">
        <f>+C17+D17</f>
        <v>165041</v>
      </c>
      <c r="F17" s="617">
        <f>SUM(F9:F16)</f>
        <v>66430.25</v>
      </c>
      <c r="G17" s="108">
        <f>SUM(G9,G11,G13,G15)</f>
        <v>353</v>
      </c>
      <c r="H17" s="130">
        <f>ROUND(F17/(G17*K17),4)*100</f>
        <v>51.7</v>
      </c>
      <c r="I17" s="625">
        <f>SUM(I9:I16)</f>
        <v>66431</v>
      </c>
      <c r="J17" s="621">
        <f>ROUND(F17/I17,4)*100</f>
        <v>100</v>
      </c>
      <c r="K17" s="623">
        <v>364</v>
      </c>
    </row>
    <row r="18" spans="2:11" ht="15" customHeight="1" thickBot="1" x14ac:dyDescent="0.25">
      <c r="B18" s="629"/>
      <c r="C18" s="630"/>
      <c r="D18" s="630"/>
      <c r="E18" s="630"/>
      <c r="F18" s="630"/>
      <c r="G18" s="131">
        <f>SUM(G10,G12,G14,G16)</f>
        <v>322</v>
      </c>
      <c r="H18" s="132">
        <f>ROUND(F17/(G18*K17),4)*100</f>
        <v>56.68</v>
      </c>
      <c r="I18" s="626"/>
      <c r="J18" s="627"/>
      <c r="K18" s="628"/>
    </row>
    <row r="19" spans="2:11" x14ac:dyDescent="0.2">
      <c r="H19" s="158" t="s">
        <v>113</v>
      </c>
    </row>
    <row r="21" spans="2:11" ht="26.25" customHeight="1" x14ac:dyDescent="0.2">
      <c r="G21" s="631" t="s">
        <v>114</v>
      </c>
      <c r="H21" s="631"/>
      <c r="I21" s="632" t="s">
        <v>115</v>
      </c>
      <c r="J21" s="632"/>
    </row>
    <row r="22" spans="2:11" ht="26.25" customHeight="1" x14ac:dyDescent="0.2">
      <c r="G22" s="631"/>
      <c r="H22" s="631"/>
      <c r="I22" s="633" t="s">
        <v>116</v>
      </c>
      <c r="J22" s="633"/>
    </row>
    <row r="27" spans="2:11" x14ac:dyDescent="0.2">
      <c r="B27" s="158" t="s">
        <v>83</v>
      </c>
    </row>
    <row r="28" spans="2:11" ht="15" customHeight="1" x14ac:dyDescent="0.2">
      <c r="B28" s="614" t="s">
        <v>119</v>
      </c>
      <c r="C28" s="616">
        <v>2837</v>
      </c>
      <c r="D28" s="616">
        <v>2721</v>
      </c>
      <c r="E28" s="616">
        <f>+C28+D28</f>
        <v>5558</v>
      </c>
      <c r="F28" s="616">
        <f>INT(C28/4+D28)</f>
        <v>3430</v>
      </c>
      <c r="G28" s="64">
        <v>180</v>
      </c>
      <c r="H28" s="127">
        <f>ROUND(F28/(G28*K28),4)*100</f>
        <v>5.2200000000000006</v>
      </c>
      <c r="I28" s="618">
        <v>3205</v>
      </c>
      <c r="J28" s="634">
        <f>ROUND(F28/I28,4)*100</f>
        <v>107.02000000000001</v>
      </c>
      <c r="K28" s="622">
        <v>365</v>
      </c>
    </row>
    <row r="29" spans="2:11" ht="15" customHeight="1" x14ac:dyDescent="0.2">
      <c r="B29" s="615"/>
      <c r="C29" s="617"/>
      <c r="D29" s="617"/>
      <c r="E29" s="617"/>
      <c r="F29" s="617"/>
      <c r="G29" s="128">
        <v>104</v>
      </c>
      <c r="H29" s="129">
        <f>ROUND(F28/(G29*K28),4)*100</f>
        <v>9.0399999999999991</v>
      </c>
      <c r="I29" s="619"/>
      <c r="J29" s="635"/>
      <c r="K29" s="623"/>
    </row>
    <row r="30" spans="2:11" ht="15" customHeight="1" x14ac:dyDescent="0.2">
      <c r="B30" s="615" t="s">
        <v>120</v>
      </c>
      <c r="C30" s="617">
        <v>6788</v>
      </c>
      <c r="D30" s="617">
        <v>8105</v>
      </c>
      <c r="E30" s="617">
        <f>+C30+D30</f>
        <v>14893</v>
      </c>
      <c r="F30" s="617">
        <f>INT(C30/4+D30)</f>
        <v>9802</v>
      </c>
      <c r="G30" s="108">
        <v>127</v>
      </c>
      <c r="H30" s="130">
        <f>ROUND(F30/(G30*K30),4)*100</f>
        <v>21.740000000000002</v>
      </c>
      <c r="I30" s="624">
        <v>10797</v>
      </c>
      <c r="J30" s="621">
        <f>ROUND(F30/I30,4)*100</f>
        <v>90.78</v>
      </c>
      <c r="K30" s="623">
        <v>355</v>
      </c>
    </row>
    <row r="31" spans="2:11" ht="15" customHeight="1" x14ac:dyDescent="0.2">
      <c r="B31" s="615"/>
      <c r="C31" s="617"/>
      <c r="D31" s="617"/>
      <c r="E31" s="617"/>
      <c r="F31" s="617"/>
      <c r="G31" s="128">
        <v>89</v>
      </c>
      <c r="H31" s="129">
        <f>ROUND(F30/(G31*K30),4)*100</f>
        <v>31.019999999999996</v>
      </c>
      <c r="I31" s="619"/>
      <c r="J31" s="621"/>
      <c r="K31" s="623"/>
    </row>
    <row r="32" spans="2:11" ht="15" customHeight="1" x14ac:dyDescent="0.2">
      <c r="B32" s="615" t="s">
        <v>121</v>
      </c>
      <c r="C32" s="617">
        <v>337</v>
      </c>
      <c r="D32" s="617">
        <v>2047</v>
      </c>
      <c r="E32" s="617">
        <f>+C32+D32</f>
        <v>2384</v>
      </c>
      <c r="F32" s="617">
        <f>INT(C32/4+D32)</f>
        <v>2131</v>
      </c>
      <c r="G32" s="108">
        <v>60</v>
      </c>
      <c r="H32" s="130">
        <f>ROUND(F32/(G32*K32),4)*100</f>
        <v>14.21</v>
      </c>
      <c r="I32" s="624">
        <v>2252</v>
      </c>
      <c r="J32" s="621">
        <f>ROUND(F32/I32,4)*100</f>
        <v>94.63000000000001</v>
      </c>
      <c r="K32" s="623">
        <v>250</v>
      </c>
    </row>
    <row r="33" spans="2:11" ht="15" customHeight="1" x14ac:dyDescent="0.2">
      <c r="B33" s="615"/>
      <c r="C33" s="617"/>
      <c r="D33" s="617"/>
      <c r="E33" s="617"/>
      <c r="F33" s="617"/>
      <c r="G33" s="128">
        <v>60</v>
      </c>
      <c r="H33" s="129">
        <f>ROUND(F32/(G33*K32),4)*100</f>
        <v>14.21</v>
      </c>
      <c r="I33" s="619"/>
      <c r="J33" s="621"/>
      <c r="K33" s="623"/>
    </row>
    <row r="34" spans="2:11" ht="15" customHeight="1" x14ac:dyDescent="0.2">
      <c r="B34" s="615" t="s">
        <v>122</v>
      </c>
      <c r="C34" s="617">
        <v>252</v>
      </c>
      <c r="D34" s="617">
        <v>5261</v>
      </c>
      <c r="E34" s="617">
        <f>+C34+D34</f>
        <v>5513</v>
      </c>
      <c r="F34" s="617">
        <f>INT(C34/4+D34)</f>
        <v>5324</v>
      </c>
      <c r="G34" s="108">
        <v>85</v>
      </c>
      <c r="H34" s="130">
        <f>ROUND(F34/(G34*K34),4)*100</f>
        <v>18.16</v>
      </c>
      <c r="I34" s="624">
        <v>5854</v>
      </c>
      <c r="J34" s="621">
        <f>ROUND(F34/I34,4)*100</f>
        <v>90.95</v>
      </c>
      <c r="K34" s="623">
        <v>345</v>
      </c>
    </row>
    <row r="35" spans="2:11" ht="15" customHeight="1" x14ac:dyDescent="0.2">
      <c r="B35" s="615"/>
      <c r="C35" s="617"/>
      <c r="D35" s="617"/>
      <c r="E35" s="617"/>
      <c r="F35" s="617"/>
      <c r="G35" s="128">
        <v>85</v>
      </c>
      <c r="H35" s="129">
        <f>ROUND(F34/(G35*K34),4)*100</f>
        <v>18.16</v>
      </c>
      <c r="I35" s="619"/>
      <c r="J35" s="621"/>
      <c r="K35" s="623"/>
    </row>
    <row r="37" spans="2:11" x14ac:dyDescent="0.2">
      <c r="B37" s="158" t="s">
        <v>117</v>
      </c>
    </row>
    <row r="38" spans="2:11" x14ac:dyDescent="0.2">
      <c r="B38" s="158" t="s">
        <v>118</v>
      </c>
    </row>
  </sheetData>
  <mergeCells count="77">
    <mergeCell ref="J32:J33"/>
    <mergeCell ref="K32:K33"/>
    <mergeCell ref="B34:B35"/>
    <mergeCell ref="C34:C35"/>
    <mergeCell ref="D34:D35"/>
    <mergeCell ref="E34:E35"/>
    <mergeCell ref="F34:F35"/>
    <mergeCell ref="I34:I35"/>
    <mergeCell ref="J34:J35"/>
    <mergeCell ref="K34:K35"/>
    <mergeCell ref="B32:B33"/>
    <mergeCell ref="C32:C33"/>
    <mergeCell ref="D32:D33"/>
    <mergeCell ref="E32:E33"/>
    <mergeCell ref="F32:F33"/>
    <mergeCell ref="I32:I33"/>
    <mergeCell ref="K28:K29"/>
    <mergeCell ref="B30:B31"/>
    <mergeCell ref="C30:C31"/>
    <mergeCell ref="D30:D31"/>
    <mergeCell ref="E30:E31"/>
    <mergeCell ref="F30:F31"/>
    <mergeCell ref="I30:I31"/>
    <mergeCell ref="J30:J31"/>
    <mergeCell ref="K30:K31"/>
    <mergeCell ref="G21:H22"/>
    <mergeCell ref="I21:J21"/>
    <mergeCell ref="I22:J22"/>
    <mergeCell ref="B28:B29"/>
    <mergeCell ref="C28:C29"/>
    <mergeCell ref="D28:D29"/>
    <mergeCell ref="E28:E29"/>
    <mergeCell ref="F28:F29"/>
    <mergeCell ref="I28:I29"/>
    <mergeCell ref="J28:J29"/>
    <mergeCell ref="I17:I18"/>
    <mergeCell ref="J17:J18"/>
    <mergeCell ref="K17:K18"/>
    <mergeCell ref="B15:B16"/>
    <mergeCell ref="C15:C16"/>
    <mergeCell ref="D15:D16"/>
    <mergeCell ref="E15:E16"/>
    <mergeCell ref="F15:F16"/>
    <mergeCell ref="I15:I16"/>
    <mergeCell ref="B17:B18"/>
    <mergeCell ref="C17:C18"/>
    <mergeCell ref="D17:D18"/>
    <mergeCell ref="E17:E18"/>
    <mergeCell ref="F17:F18"/>
    <mergeCell ref="I13:I14"/>
    <mergeCell ref="J13:J14"/>
    <mergeCell ref="K13:K14"/>
    <mergeCell ref="J15:J16"/>
    <mergeCell ref="K15:K16"/>
    <mergeCell ref="B13:B14"/>
    <mergeCell ref="C13:C14"/>
    <mergeCell ref="D13:D14"/>
    <mergeCell ref="E13:E14"/>
    <mergeCell ref="F13:F14"/>
    <mergeCell ref="I9:I10"/>
    <mergeCell ref="J9:J10"/>
    <mergeCell ref="K9:K10"/>
    <mergeCell ref="B11:B12"/>
    <mergeCell ref="C11:C12"/>
    <mergeCell ref="D11:D12"/>
    <mergeCell ref="E11:E12"/>
    <mergeCell ref="F11:F12"/>
    <mergeCell ref="I11:I12"/>
    <mergeCell ref="J11:J12"/>
    <mergeCell ref="K11:K12"/>
    <mergeCell ref="B3:B7"/>
    <mergeCell ref="C3:H4"/>
    <mergeCell ref="B9:B10"/>
    <mergeCell ref="C9:C10"/>
    <mergeCell ref="D9:D10"/>
    <mergeCell ref="E9:E10"/>
    <mergeCell ref="F9:F10"/>
  </mergeCells>
  <phoneticPr fontId="14"/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indexed="15"/>
  </sheetPr>
  <dimension ref="A2:O14"/>
  <sheetViews>
    <sheetView showGridLines="0" zoomScaleNormal="100" zoomScaleSheetLayoutView="115" workbookViewId="0">
      <selection activeCell="F11" sqref="F11"/>
    </sheetView>
  </sheetViews>
  <sheetFormatPr defaultRowHeight="14" x14ac:dyDescent="0.2"/>
  <cols>
    <col min="1" max="1" width="7.453125" style="133" customWidth="1"/>
    <col min="2" max="2" width="10" style="133" customWidth="1"/>
    <col min="3" max="5" width="6.08984375" style="133" customWidth="1"/>
    <col min="6" max="6" width="6.08984375" style="145" customWidth="1"/>
    <col min="7" max="14" width="6.08984375" style="133" customWidth="1"/>
    <col min="15" max="15" width="7.453125" style="133" customWidth="1"/>
    <col min="16" max="256" width="9" style="133"/>
    <col min="257" max="257" width="7.453125" style="133" customWidth="1"/>
    <col min="258" max="258" width="10" style="133" customWidth="1"/>
    <col min="259" max="270" width="6.08984375" style="133" customWidth="1"/>
    <col min="271" max="271" width="7.453125" style="133" customWidth="1"/>
    <col min="272" max="512" width="9" style="133"/>
    <col min="513" max="513" width="7.453125" style="133" customWidth="1"/>
    <col min="514" max="514" width="10" style="133" customWidth="1"/>
    <col min="515" max="526" width="6.08984375" style="133" customWidth="1"/>
    <col min="527" max="527" width="7.453125" style="133" customWidth="1"/>
    <col min="528" max="768" width="9" style="133"/>
    <col min="769" max="769" width="7.453125" style="133" customWidth="1"/>
    <col min="770" max="770" width="10" style="133" customWidth="1"/>
    <col min="771" max="782" width="6.08984375" style="133" customWidth="1"/>
    <col min="783" max="783" width="7.453125" style="133" customWidth="1"/>
    <col min="784" max="1024" width="9" style="133"/>
    <col min="1025" max="1025" width="7.453125" style="133" customWidth="1"/>
    <col min="1026" max="1026" width="10" style="133" customWidth="1"/>
    <col min="1027" max="1038" width="6.08984375" style="133" customWidth="1"/>
    <col min="1039" max="1039" width="7.453125" style="133" customWidth="1"/>
    <col min="1040" max="1280" width="9" style="133"/>
    <col min="1281" max="1281" width="7.453125" style="133" customWidth="1"/>
    <col min="1282" max="1282" width="10" style="133" customWidth="1"/>
    <col min="1283" max="1294" width="6.08984375" style="133" customWidth="1"/>
    <col min="1295" max="1295" width="7.453125" style="133" customWidth="1"/>
    <col min="1296" max="1536" width="9" style="133"/>
    <col min="1537" max="1537" width="7.453125" style="133" customWidth="1"/>
    <col min="1538" max="1538" width="10" style="133" customWidth="1"/>
    <col min="1539" max="1550" width="6.08984375" style="133" customWidth="1"/>
    <col min="1551" max="1551" width="7.453125" style="133" customWidth="1"/>
    <col min="1552" max="1792" width="9" style="133"/>
    <col min="1793" max="1793" width="7.453125" style="133" customWidth="1"/>
    <col min="1794" max="1794" width="10" style="133" customWidth="1"/>
    <col min="1795" max="1806" width="6.08984375" style="133" customWidth="1"/>
    <col min="1807" max="1807" width="7.453125" style="133" customWidth="1"/>
    <col min="1808" max="2048" width="9" style="133"/>
    <col min="2049" max="2049" width="7.453125" style="133" customWidth="1"/>
    <col min="2050" max="2050" width="10" style="133" customWidth="1"/>
    <col min="2051" max="2062" width="6.08984375" style="133" customWidth="1"/>
    <col min="2063" max="2063" width="7.453125" style="133" customWidth="1"/>
    <col min="2064" max="2304" width="9" style="133"/>
    <col min="2305" max="2305" width="7.453125" style="133" customWidth="1"/>
    <col min="2306" max="2306" width="10" style="133" customWidth="1"/>
    <col min="2307" max="2318" width="6.08984375" style="133" customWidth="1"/>
    <col min="2319" max="2319" width="7.453125" style="133" customWidth="1"/>
    <col min="2320" max="2560" width="9" style="133"/>
    <col min="2561" max="2561" width="7.453125" style="133" customWidth="1"/>
    <col min="2562" max="2562" width="10" style="133" customWidth="1"/>
    <col min="2563" max="2574" width="6.08984375" style="133" customWidth="1"/>
    <col min="2575" max="2575" width="7.453125" style="133" customWidth="1"/>
    <col min="2576" max="2816" width="9" style="133"/>
    <col min="2817" max="2817" width="7.453125" style="133" customWidth="1"/>
    <col min="2818" max="2818" width="10" style="133" customWidth="1"/>
    <col min="2819" max="2830" width="6.08984375" style="133" customWidth="1"/>
    <col min="2831" max="2831" width="7.453125" style="133" customWidth="1"/>
    <col min="2832" max="3072" width="9" style="133"/>
    <col min="3073" max="3073" width="7.453125" style="133" customWidth="1"/>
    <col min="3074" max="3074" width="10" style="133" customWidth="1"/>
    <col min="3075" max="3086" width="6.08984375" style="133" customWidth="1"/>
    <col min="3087" max="3087" width="7.453125" style="133" customWidth="1"/>
    <col min="3088" max="3328" width="9" style="133"/>
    <col min="3329" max="3329" width="7.453125" style="133" customWidth="1"/>
    <col min="3330" max="3330" width="10" style="133" customWidth="1"/>
    <col min="3331" max="3342" width="6.08984375" style="133" customWidth="1"/>
    <col min="3343" max="3343" width="7.453125" style="133" customWidth="1"/>
    <col min="3344" max="3584" width="9" style="133"/>
    <col min="3585" max="3585" width="7.453125" style="133" customWidth="1"/>
    <col min="3586" max="3586" width="10" style="133" customWidth="1"/>
    <col min="3587" max="3598" width="6.08984375" style="133" customWidth="1"/>
    <col min="3599" max="3599" width="7.453125" style="133" customWidth="1"/>
    <col min="3600" max="3840" width="9" style="133"/>
    <col min="3841" max="3841" width="7.453125" style="133" customWidth="1"/>
    <col min="3842" max="3842" width="10" style="133" customWidth="1"/>
    <col min="3843" max="3854" width="6.08984375" style="133" customWidth="1"/>
    <col min="3855" max="3855" width="7.453125" style="133" customWidth="1"/>
    <col min="3856" max="4096" width="9" style="133"/>
    <col min="4097" max="4097" width="7.453125" style="133" customWidth="1"/>
    <col min="4098" max="4098" width="10" style="133" customWidth="1"/>
    <col min="4099" max="4110" width="6.08984375" style="133" customWidth="1"/>
    <col min="4111" max="4111" width="7.453125" style="133" customWidth="1"/>
    <col min="4112" max="4352" width="9" style="133"/>
    <col min="4353" max="4353" width="7.453125" style="133" customWidth="1"/>
    <col min="4354" max="4354" width="10" style="133" customWidth="1"/>
    <col min="4355" max="4366" width="6.08984375" style="133" customWidth="1"/>
    <col min="4367" max="4367" width="7.453125" style="133" customWidth="1"/>
    <col min="4368" max="4608" width="9" style="133"/>
    <col min="4609" max="4609" width="7.453125" style="133" customWidth="1"/>
    <col min="4610" max="4610" width="10" style="133" customWidth="1"/>
    <col min="4611" max="4622" width="6.08984375" style="133" customWidth="1"/>
    <col min="4623" max="4623" width="7.453125" style="133" customWidth="1"/>
    <col min="4624" max="4864" width="9" style="133"/>
    <col min="4865" max="4865" width="7.453125" style="133" customWidth="1"/>
    <col min="4866" max="4866" width="10" style="133" customWidth="1"/>
    <col min="4867" max="4878" width="6.08984375" style="133" customWidth="1"/>
    <col min="4879" max="4879" width="7.453125" style="133" customWidth="1"/>
    <col min="4880" max="5120" width="9" style="133"/>
    <col min="5121" max="5121" width="7.453125" style="133" customWidth="1"/>
    <col min="5122" max="5122" width="10" style="133" customWidth="1"/>
    <col min="5123" max="5134" width="6.08984375" style="133" customWidth="1"/>
    <col min="5135" max="5135" width="7.453125" style="133" customWidth="1"/>
    <col min="5136" max="5376" width="9" style="133"/>
    <col min="5377" max="5377" width="7.453125" style="133" customWidth="1"/>
    <col min="5378" max="5378" width="10" style="133" customWidth="1"/>
    <col min="5379" max="5390" width="6.08984375" style="133" customWidth="1"/>
    <col min="5391" max="5391" width="7.453125" style="133" customWidth="1"/>
    <col min="5392" max="5632" width="9" style="133"/>
    <col min="5633" max="5633" width="7.453125" style="133" customWidth="1"/>
    <col min="5634" max="5634" width="10" style="133" customWidth="1"/>
    <col min="5635" max="5646" width="6.08984375" style="133" customWidth="1"/>
    <col min="5647" max="5647" width="7.453125" style="133" customWidth="1"/>
    <col min="5648" max="5888" width="9" style="133"/>
    <col min="5889" max="5889" width="7.453125" style="133" customWidth="1"/>
    <col min="5890" max="5890" width="10" style="133" customWidth="1"/>
    <col min="5891" max="5902" width="6.08984375" style="133" customWidth="1"/>
    <col min="5903" max="5903" width="7.453125" style="133" customWidth="1"/>
    <col min="5904" max="6144" width="9" style="133"/>
    <col min="6145" max="6145" width="7.453125" style="133" customWidth="1"/>
    <col min="6146" max="6146" width="10" style="133" customWidth="1"/>
    <col min="6147" max="6158" width="6.08984375" style="133" customWidth="1"/>
    <col min="6159" max="6159" width="7.453125" style="133" customWidth="1"/>
    <col min="6160" max="6400" width="9" style="133"/>
    <col min="6401" max="6401" width="7.453125" style="133" customWidth="1"/>
    <col min="6402" max="6402" width="10" style="133" customWidth="1"/>
    <col min="6403" max="6414" width="6.08984375" style="133" customWidth="1"/>
    <col min="6415" max="6415" width="7.453125" style="133" customWidth="1"/>
    <col min="6416" max="6656" width="9" style="133"/>
    <col min="6657" max="6657" width="7.453125" style="133" customWidth="1"/>
    <col min="6658" max="6658" width="10" style="133" customWidth="1"/>
    <col min="6659" max="6670" width="6.08984375" style="133" customWidth="1"/>
    <col min="6671" max="6671" width="7.453125" style="133" customWidth="1"/>
    <col min="6672" max="6912" width="9" style="133"/>
    <col min="6913" max="6913" width="7.453125" style="133" customWidth="1"/>
    <col min="6914" max="6914" width="10" style="133" customWidth="1"/>
    <col min="6915" max="6926" width="6.08984375" style="133" customWidth="1"/>
    <col min="6927" max="6927" width="7.453125" style="133" customWidth="1"/>
    <col min="6928" max="7168" width="9" style="133"/>
    <col min="7169" max="7169" width="7.453125" style="133" customWidth="1"/>
    <col min="7170" max="7170" width="10" style="133" customWidth="1"/>
    <col min="7171" max="7182" width="6.08984375" style="133" customWidth="1"/>
    <col min="7183" max="7183" width="7.453125" style="133" customWidth="1"/>
    <col min="7184" max="7424" width="9" style="133"/>
    <col min="7425" max="7425" width="7.453125" style="133" customWidth="1"/>
    <col min="7426" max="7426" width="10" style="133" customWidth="1"/>
    <col min="7427" max="7438" width="6.08984375" style="133" customWidth="1"/>
    <col min="7439" max="7439" width="7.453125" style="133" customWidth="1"/>
    <col min="7440" max="7680" width="9" style="133"/>
    <col min="7681" max="7681" width="7.453125" style="133" customWidth="1"/>
    <col min="7682" max="7682" width="10" style="133" customWidth="1"/>
    <col min="7683" max="7694" width="6.08984375" style="133" customWidth="1"/>
    <col min="7695" max="7695" width="7.453125" style="133" customWidth="1"/>
    <col min="7696" max="7936" width="9" style="133"/>
    <col min="7937" max="7937" width="7.453125" style="133" customWidth="1"/>
    <col min="7938" max="7938" width="10" style="133" customWidth="1"/>
    <col min="7939" max="7950" width="6.08984375" style="133" customWidth="1"/>
    <col min="7951" max="7951" width="7.453125" style="133" customWidth="1"/>
    <col min="7952" max="8192" width="9" style="133"/>
    <col min="8193" max="8193" width="7.453125" style="133" customWidth="1"/>
    <col min="8194" max="8194" width="10" style="133" customWidth="1"/>
    <col min="8195" max="8206" width="6.08984375" style="133" customWidth="1"/>
    <col min="8207" max="8207" width="7.453125" style="133" customWidth="1"/>
    <col min="8208" max="8448" width="9" style="133"/>
    <col min="8449" max="8449" width="7.453125" style="133" customWidth="1"/>
    <col min="8450" max="8450" width="10" style="133" customWidth="1"/>
    <col min="8451" max="8462" width="6.08984375" style="133" customWidth="1"/>
    <col min="8463" max="8463" width="7.453125" style="133" customWidth="1"/>
    <col min="8464" max="8704" width="9" style="133"/>
    <col min="8705" max="8705" width="7.453125" style="133" customWidth="1"/>
    <col min="8706" max="8706" width="10" style="133" customWidth="1"/>
    <col min="8707" max="8718" width="6.08984375" style="133" customWidth="1"/>
    <col min="8719" max="8719" width="7.453125" style="133" customWidth="1"/>
    <col min="8720" max="8960" width="9" style="133"/>
    <col min="8961" max="8961" width="7.453125" style="133" customWidth="1"/>
    <col min="8962" max="8962" width="10" style="133" customWidth="1"/>
    <col min="8963" max="8974" width="6.08984375" style="133" customWidth="1"/>
    <col min="8975" max="8975" width="7.453125" style="133" customWidth="1"/>
    <col min="8976" max="9216" width="9" style="133"/>
    <col min="9217" max="9217" width="7.453125" style="133" customWidth="1"/>
    <col min="9218" max="9218" width="10" style="133" customWidth="1"/>
    <col min="9219" max="9230" width="6.08984375" style="133" customWidth="1"/>
    <col min="9231" max="9231" width="7.453125" style="133" customWidth="1"/>
    <col min="9232" max="9472" width="9" style="133"/>
    <col min="9473" max="9473" width="7.453125" style="133" customWidth="1"/>
    <col min="9474" max="9474" width="10" style="133" customWidth="1"/>
    <col min="9475" max="9486" width="6.08984375" style="133" customWidth="1"/>
    <col min="9487" max="9487" width="7.453125" style="133" customWidth="1"/>
    <col min="9488" max="9728" width="9" style="133"/>
    <col min="9729" max="9729" width="7.453125" style="133" customWidth="1"/>
    <col min="9730" max="9730" width="10" style="133" customWidth="1"/>
    <col min="9731" max="9742" width="6.08984375" style="133" customWidth="1"/>
    <col min="9743" max="9743" width="7.453125" style="133" customWidth="1"/>
    <col min="9744" max="9984" width="9" style="133"/>
    <col min="9985" max="9985" width="7.453125" style="133" customWidth="1"/>
    <col min="9986" max="9986" width="10" style="133" customWidth="1"/>
    <col min="9987" max="9998" width="6.08984375" style="133" customWidth="1"/>
    <col min="9999" max="9999" width="7.453125" style="133" customWidth="1"/>
    <col min="10000" max="10240" width="9" style="133"/>
    <col min="10241" max="10241" width="7.453125" style="133" customWidth="1"/>
    <col min="10242" max="10242" width="10" style="133" customWidth="1"/>
    <col min="10243" max="10254" width="6.08984375" style="133" customWidth="1"/>
    <col min="10255" max="10255" width="7.453125" style="133" customWidth="1"/>
    <col min="10256" max="10496" width="9" style="133"/>
    <col min="10497" max="10497" width="7.453125" style="133" customWidth="1"/>
    <col min="10498" max="10498" width="10" style="133" customWidth="1"/>
    <col min="10499" max="10510" width="6.08984375" style="133" customWidth="1"/>
    <col min="10511" max="10511" width="7.453125" style="133" customWidth="1"/>
    <col min="10512" max="10752" width="9" style="133"/>
    <col min="10753" max="10753" width="7.453125" style="133" customWidth="1"/>
    <col min="10754" max="10754" width="10" style="133" customWidth="1"/>
    <col min="10755" max="10766" width="6.08984375" style="133" customWidth="1"/>
    <col min="10767" max="10767" width="7.453125" style="133" customWidth="1"/>
    <col min="10768" max="11008" width="9" style="133"/>
    <col min="11009" max="11009" width="7.453125" style="133" customWidth="1"/>
    <col min="11010" max="11010" width="10" style="133" customWidth="1"/>
    <col min="11011" max="11022" width="6.08984375" style="133" customWidth="1"/>
    <col min="11023" max="11023" width="7.453125" style="133" customWidth="1"/>
    <col min="11024" max="11264" width="9" style="133"/>
    <col min="11265" max="11265" width="7.453125" style="133" customWidth="1"/>
    <col min="11266" max="11266" width="10" style="133" customWidth="1"/>
    <col min="11267" max="11278" width="6.08984375" style="133" customWidth="1"/>
    <col min="11279" max="11279" width="7.453125" style="133" customWidth="1"/>
    <col min="11280" max="11520" width="9" style="133"/>
    <col min="11521" max="11521" width="7.453125" style="133" customWidth="1"/>
    <col min="11522" max="11522" width="10" style="133" customWidth="1"/>
    <col min="11523" max="11534" width="6.08984375" style="133" customWidth="1"/>
    <col min="11535" max="11535" width="7.453125" style="133" customWidth="1"/>
    <col min="11536" max="11776" width="9" style="133"/>
    <col min="11777" max="11777" width="7.453125" style="133" customWidth="1"/>
    <col min="11778" max="11778" width="10" style="133" customWidth="1"/>
    <col min="11779" max="11790" width="6.08984375" style="133" customWidth="1"/>
    <col min="11791" max="11791" width="7.453125" style="133" customWidth="1"/>
    <col min="11792" max="12032" width="9" style="133"/>
    <col min="12033" max="12033" width="7.453125" style="133" customWidth="1"/>
    <col min="12034" max="12034" width="10" style="133" customWidth="1"/>
    <col min="12035" max="12046" width="6.08984375" style="133" customWidth="1"/>
    <col min="12047" max="12047" width="7.453125" style="133" customWidth="1"/>
    <col min="12048" max="12288" width="9" style="133"/>
    <col min="12289" max="12289" width="7.453125" style="133" customWidth="1"/>
    <col min="12290" max="12290" width="10" style="133" customWidth="1"/>
    <col min="12291" max="12302" width="6.08984375" style="133" customWidth="1"/>
    <col min="12303" max="12303" width="7.453125" style="133" customWidth="1"/>
    <col min="12304" max="12544" width="9" style="133"/>
    <col min="12545" max="12545" width="7.453125" style="133" customWidth="1"/>
    <col min="12546" max="12546" width="10" style="133" customWidth="1"/>
    <col min="12547" max="12558" width="6.08984375" style="133" customWidth="1"/>
    <col min="12559" max="12559" width="7.453125" style="133" customWidth="1"/>
    <col min="12560" max="12800" width="9" style="133"/>
    <col min="12801" max="12801" width="7.453125" style="133" customWidth="1"/>
    <col min="12802" max="12802" width="10" style="133" customWidth="1"/>
    <col min="12803" max="12814" width="6.08984375" style="133" customWidth="1"/>
    <col min="12815" max="12815" width="7.453125" style="133" customWidth="1"/>
    <col min="12816" max="13056" width="9" style="133"/>
    <col min="13057" max="13057" width="7.453125" style="133" customWidth="1"/>
    <col min="13058" max="13058" width="10" style="133" customWidth="1"/>
    <col min="13059" max="13070" width="6.08984375" style="133" customWidth="1"/>
    <col min="13071" max="13071" width="7.453125" style="133" customWidth="1"/>
    <col min="13072" max="13312" width="9" style="133"/>
    <col min="13313" max="13313" width="7.453125" style="133" customWidth="1"/>
    <col min="13314" max="13314" width="10" style="133" customWidth="1"/>
    <col min="13315" max="13326" width="6.08984375" style="133" customWidth="1"/>
    <col min="13327" max="13327" width="7.453125" style="133" customWidth="1"/>
    <col min="13328" max="13568" width="9" style="133"/>
    <col min="13569" max="13569" width="7.453125" style="133" customWidth="1"/>
    <col min="13570" max="13570" width="10" style="133" customWidth="1"/>
    <col min="13571" max="13582" width="6.08984375" style="133" customWidth="1"/>
    <col min="13583" max="13583" width="7.453125" style="133" customWidth="1"/>
    <col min="13584" max="13824" width="9" style="133"/>
    <col min="13825" max="13825" width="7.453125" style="133" customWidth="1"/>
    <col min="13826" max="13826" width="10" style="133" customWidth="1"/>
    <col min="13827" max="13838" width="6.08984375" style="133" customWidth="1"/>
    <col min="13839" max="13839" width="7.453125" style="133" customWidth="1"/>
    <col min="13840" max="14080" width="9" style="133"/>
    <col min="14081" max="14081" width="7.453125" style="133" customWidth="1"/>
    <col min="14082" max="14082" width="10" style="133" customWidth="1"/>
    <col min="14083" max="14094" width="6.08984375" style="133" customWidth="1"/>
    <col min="14095" max="14095" width="7.453125" style="133" customWidth="1"/>
    <col min="14096" max="14336" width="9" style="133"/>
    <col min="14337" max="14337" width="7.453125" style="133" customWidth="1"/>
    <col min="14338" max="14338" width="10" style="133" customWidth="1"/>
    <col min="14339" max="14350" width="6.08984375" style="133" customWidth="1"/>
    <col min="14351" max="14351" width="7.453125" style="133" customWidth="1"/>
    <col min="14352" max="14592" width="9" style="133"/>
    <col min="14593" max="14593" width="7.453125" style="133" customWidth="1"/>
    <col min="14594" max="14594" width="10" style="133" customWidth="1"/>
    <col min="14595" max="14606" width="6.08984375" style="133" customWidth="1"/>
    <col min="14607" max="14607" width="7.453125" style="133" customWidth="1"/>
    <col min="14608" max="14848" width="9" style="133"/>
    <col min="14849" max="14849" width="7.453125" style="133" customWidth="1"/>
    <col min="14850" max="14850" width="10" style="133" customWidth="1"/>
    <col min="14851" max="14862" width="6.08984375" style="133" customWidth="1"/>
    <col min="14863" max="14863" width="7.453125" style="133" customWidth="1"/>
    <col min="14864" max="15104" width="9" style="133"/>
    <col min="15105" max="15105" width="7.453125" style="133" customWidth="1"/>
    <col min="15106" max="15106" width="10" style="133" customWidth="1"/>
    <col min="15107" max="15118" width="6.08984375" style="133" customWidth="1"/>
    <col min="15119" max="15119" width="7.453125" style="133" customWidth="1"/>
    <col min="15120" max="15360" width="9" style="133"/>
    <col min="15361" max="15361" width="7.453125" style="133" customWidth="1"/>
    <col min="15362" max="15362" width="10" style="133" customWidth="1"/>
    <col min="15363" max="15374" width="6.08984375" style="133" customWidth="1"/>
    <col min="15375" max="15375" width="7.453125" style="133" customWidth="1"/>
    <col min="15376" max="15616" width="9" style="133"/>
    <col min="15617" max="15617" width="7.453125" style="133" customWidth="1"/>
    <col min="15618" max="15618" width="10" style="133" customWidth="1"/>
    <col min="15619" max="15630" width="6.08984375" style="133" customWidth="1"/>
    <col min="15631" max="15631" width="7.453125" style="133" customWidth="1"/>
    <col min="15632" max="15872" width="9" style="133"/>
    <col min="15873" max="15873" width="7.453125" style="133" customWidth="1"/>
    <col min="15874" max="15874" width="10" style="133" customWidth="1"/>
    <col min="15875" max="15886" width="6.08984375" style="133" customWidth="1"/>
    <col min="15887" max="15887" width="7.453125" style="133" customWidth="1"/>
    <col min="15888" max="16128" width="9" style="133"/>
    <col min="16129" max="16129" width="7.453125" style="133" customWidth="1"/>
    <col min="16130" max="16130" width="10" style="133" customWidth="1"/>
    <col min="16131" max="16142" width="6.08984375" style="133" customWidth="1"/>
    <col min="16143" max="16143" width="7.453125" style="133" customWidth="1"/>
    <col min="16144" max="16384" width="9" style="133"/>
  </cols>
  <sheetData>
    <row r="2" spans="1:15" ht="14.5" thickBot="1" x14ac:dyDescent="0.25">
      <c r="A2" s="135"/>
      <c r="B2" s="135"/>
      <c r="C2" s="135"/>
      <c r="D2" s="135"/>
      <c r="E2" s="135"/>
      <c r="F2" s="137"/>
      <c r="G2" s="135"/>
      <c r="H2" s="135"/>
      <c r="I2" s="135"/>
      <c r="J2" s="135"/>
      <c r="K2" s="135"/>
      <c r="L2" s="135"/>
      <c r="M2" s="135"/>
      <c r="N2" s="135"/>
      <c r="O2" s="136" t="s">
        <v>127</v>
      </c>
    </row>
    <row r="3" spans="1:15" x14ac:dyDescent="0.2">
      <c r="A3" s="636" t="s">
        <v>128</v>
      </c>
      <c r="B3" s="637"/>
      <c r="C3" s="138" t="s">
        <v>68</v>
      </c>
      <c r="D3" s="138" t="s">
        <v>39</v>
      </c>
      <c r="E3" s="138" t="s">
        <v>40</v>
      </c>
      <c r="F3" s="138" t="s">
        <v>41</v>
      </c>
      <c r="G3" s="138" t="s">
        <v>42</v>
      </c>
      <c r="H3" s="138" t="s">
        <v>43</v>
      </c>
      <c r="I3" s="138" t="s">
        <v>44</v>
      </c>
      <c r="J3" s="138" t="s">
        <v>45</v>
      </c>
      <c r="K3" s="138" t="s">
        <v>46</v>
      </c>
      <c r="L3" s="138" t="s">
        <v>129</v>
      </c>
      <c r="M3" s="138" t="s">
        <v>124</v>
      </c>
      <c r="N3" s="138" t="s">
        <v>130</v>
      </c>
      <c r="O3" s="139" t="s">
        <v>126</v>
      </c>
    </row>
    <row r="4" spans="1:15" x14ac:dyDescent="0.2">
      <c r="A4" s="638" t="s">
        <v>131</v>
      </c>
      <c r="B4" s="140" t="s">
        <v>137</v>
      </c>
      <c r="C4" s="141">
        <f>C11/1000</f>
        <v>444.64600000000002</v>
      </c>
      <c r="D4" s="141">
        <f t="shared" ref="D4:O4" si="0">D11/1000</f>
        <v>389.59</v>
      </c>
      <c r="E4" s="141">
        <f t="shared" si="0"/>
        <v>503.72300000000001</v>
      </c>
      <c r="F4" s="141">
        <f t="shared" si="0"/>
        <v>492.05500000000001</v>
      </c>
      <c r="G4" s="141">
        <f>G11/1000</f>
        <v>562.55700000000002</v>
      </c>
      <c r="H4" s="141">
        <f t="shared" si="0"/>
        <v>501.23</v>
      </c>
      <c r="I4" s="141">
        <f t="shared" si="0"/>
        <v>567.779</v>
      </c>
      <c r="J4" s="141">
        <f t="shared" si="0"/>
        <v>691.01599999999996</v>
      </c>
      <c r="K4" s="141">
        <f t="shared" si="0"/>
        <v>545.38400000000001</v>
      </c>
      <c r="L4" s="141">
        <f t="shared" si="0"/>
        <v>570.30700000000002</v>
      </c>
      <c r="M4" s="141">
        <f t="shared" si="0"/>
        <v>531.79100000000005</v>
      </c>
      <c r="N4" s="141">
        <f t="shared" si="0"/>
        <v>479.65199999999999</v>
      </c>
      <c r="O4" s="155">
        <f t="shared" si="0"/>
        <v>6279.73</v>
      </c>
    </row>
    <row r="5" spans="1:15" x14ac:dyDescent="0.2">
      <c r="A5" s="639"/>
      <c r="B5" s="140" t="s">
        <v>133</v>
      </c>
      <c r="C5" s="141">
        <f t="shared" ref="C5:O5" si="1">C12/1000</f>
        <v>416.041</v>
      </c>
      <c r="D5" s="141">
        <f t="shared" si="1"/>
        <v>411.98599999999999</v>
      </c>
      <c r="E5" s="141">
        <f t="shared" si="1"/>
        <v>481.76100000000002</v>
      </c>
      <c r="F5" s="141">
        <f t="shared" si="1"/>
        <v>476.57900000000001</v>
      </c>
      <c r="G5" s="141">
        <f t="shared" si="1"/>
        <v>561.45899999999995</v>
      </c>
      <c r="H5" s="141">
        <f t="shared" si="1"/>
        <v>493.37799999999999</v>
      </c>
      <c r="I5" s="141">
        <f t="shared" si="1"/>
        <v>565.55200000000002</v>
      </c>
      <c r="J5" s="141">
        <f t="shared" si="1"/>
        <v>671.68399999999997</v>
      </c>
      <c r="K5" s="141">
        <f t="shared" si="1"/>
        <v>520.548</v>
      </c>
      <c r="L5" s="141">
        <f t="shared" si="1"/>
        <v>562.95100000000002</v>
      </c>
      <c r="M5" s="141">
        <f t="shared" si="1"/>
        <v>521.34799999999996</v>
      </c>
      <c r="N5" s="141">
        <f t="shared" si="1"/>
        <v>477.06099999999998</v>
      </c>
      <c r="O5" s="155">
        <f t="shared" si="1"/>
        <v>6160.348</v>
      </c>
    </row>
    <row r="6" spans="1:15" ht="14.5" thickBot="1" x14ac:dyDescent="0.25">
      <c r="A6" s="640"/>
      <c r="B6" s="142" t="s">
        <v>123</v>
      </c>
      <c r="C6" s="143">
        <f>ROUND(C4/C5*100,1)</f>
        <v>106.9</v>
      </c>
      <c r="D6" s="143">
        <f t="shared" ref="D6:O6" si="2">ROUND(D4/D5*100,1)</f>
        <v>94.6</v>
      </c>
      <c r="E6" s="143">
        <f t="shared" si="2"/>
        <v>104.6</v>
      </c>
      <c r="F6" s="143">
        <f t="shared" si="2"/>
        <v>103.2</v>
      </c>
      <c r="G6" s="143">
        <f t="shared" si="2"/>
        <v>100.2</v>
      </c>
      <c r="H6" s="143">
        <f t="shared" si="2"/>
        <v>101.6</v>
      </c>
      <c r="I6" s="143">
        <f t="shared" si="2"/>
        <v>100.4</v>
      </c>
      <c r="J6" s="143">
        <f t="shared" si="2"/>
        <v>102.9</v>
      </c>
      <c r="K6" s="143">
        <f t="shared" si="2"/>
        <v>104.8</v>
      </c>
      <c r="L6" s="143">
        <f t="shared" si="2"/>
        <v>101.3</v>
      </c>
      <c r="M6" s="143">
        <f t="shared" si="2"/>
        <v>102</v>
      </c>
      <c r="N6" s="143">
        <f t="shared" si="2"/>
        <v>100.5</v>
      </c>
      <c r="O6" s="156">
        <f t="shared" si="2"/>
        <v>101.9</v>
      </c>
    </row>
    <row r="7" spans="1:15" x14ac:dyDescent="0.2">
      <c r="A7" s="135"/>
      <c r="B7" s="135"/>
      <c r="C7" s="135"/>
      <c r="D7" s="135"/>
      <c r="E7" s="135"/>
      <c r="F7" s="137"/>
      <c r="G7" s="135"/>
      <c r="H7" s="135"/>
      <c r="I7" s="135"/>
      <c r="J7" s="135"/>
      <c r="K7" s="135"/>
      <c r="L7" s="135"/>
      <c r="M7" s="135"/>
      <c r="N7" s="135"/>
      <c r="O7" s="134" t="s">
        <v>132</v>
      </c>
    </row>
    <row r="9" spans="1:15" ht="21" customHeight="1" thickBot="1" x14ac:dyDescent="0.25">
      <c r="A9" s="135"/>
      <c r="B9" s="135"/>
      <c r="C9" s="135"/>
      <c r="D9" s="135"/>
      <c r="E9" s="135"/>
      <c r="F9" s="137"/>
      <c r="G9" s="135"/>
      <c r="H9" s="135"/>
      <c r="I9" s="135"/>
      <c r="J9" s="135"/>
      <c r="K9" s="135"/>
      <c r="L9" s="135"/>
      <c r="M9" s="135"/>
      <c r="N9" s="135"/>
      <c r="O9" s="136" t="s">
        <v>125</v>
      </c>
    </row>
    <row r="10" spans="1:15" s="144" customFormat="1" ht="18" customHeight="1" x14ac:dyDescent="0.2">
      <c r="A10" s="636" t="s">
        <v>128</v>
      </c>
      <c r="B10" s="637"/>
      <c r="C10" s="138" t="s">
        <v>68</v>
      </c>
      <c r="D10" s="138" t="s">
        <v>39</v>
      </c>
      <c r="E10" s="138" t="s">
        <v>40</v>
      </c>
      <c r="F10" s="138" t="s">
        <v>41</v>
      </c>
      <c r="G10" s="138" t="s">
        <v>42</v>
      </c>
      <c r="H10" s="138" t="s">
        <v>43</v>
      </c>
      <c r="I10" s="138" t="s">
        <v>44</v>
      </c>
      <c r="J10" s="138" t="s">
        <v>45</v>
      </c>
      <c r="K10" s="138" t="s">
        <v>46</v>
      </c>
      <c r="L10" s="138" t="s">
        <v>129</v>
      </c>
      <c r="M10" s="138" t="s">
        <v>124</v>
      </c>
      <c r="N10" s="138" t="s">
        <v>130</v>
      </c>
      <c r="O10" s="139" t="s">
        <v>126</v>
      </c>
    </row>
    <row r="11" spans="1:15" s="144" customFormat="1" ht="18" customHeight="1" x14ac:dyDescent="0.2">
      <c r="A11" s="638" t="s">
        <v>131</v>
      </c>
      <c r="B11" s="140" t="s">
        <v>137</v>
      </c>
      <c r="C11" s="141">
        <v>444646</v>
      </c>
      <c r="D11" s="141">
        <v>389590</v>
      </c>
      <c r="E11" s="141">
        <v>503723</v>
      </c>
      <c r="F11" s="141">
        <v>492055</v>
      </c>
      <c r="G11" s="141">
        <v>562557</v>
      </c>
      <c r="H11" s="141">
        <v>501230</v>
      </c>
      <c r="I11" s="141">
        <v>567779</v>
      </c>
      <c r="J11" s="141">
        <v>691016</v>
      </c>
      <c r="K11" s="141">
        <v>545384</v>
      </c>
      <c r="L11" s="141">
        <v>570307</v>
      </c>
      <c r="M11" s="141">
        <v>531791</v>
      </c>
      <c r="N11" s="141">
        <v>479652</v>
      </c>
      <c r="O11" s="141">
        <f>SUM(C11:N11)</f>
        <v>6279730</v>
      </c>
    </row>
    <row r="12" spans="1:15" s="144" customFormat="1" ht="18" customHeight="1" x14ac:dyDescent="0.2">
      <c r="A12" s="639"/>
      <c r="B12" s="140" t="s">
        <v>133</v>
      </c>
      <c r="C12" s="141">
        <v>416041</v>
      </c>
      <c r="D12" s="141">
        <v>411986</v>
      </c>
      <c r="E12" s="141">
        <v>481761</v>
      </c>
      <c r="F12" s="141">
        <v>476579</v>
      </c>
      <c r="G12" s="141">
        <v>561459</v>
      </c>
      <c r="H12" s="141">
        <v>493378</v>
      </c>
      <c r="I12" s="141">
        <v>565552</v>
      </c>
      <c r="J12" s="141">
        <v>671684</v>
      </c>
      <c r="K12" s="141">
        <v>520548</v>
      </c>
      <c r="L12" s="141">
        <v>562951</v>
      </c>
      <c r="M12" s="141">
        <v>521348</v>
      </c>
      <c r="N12" s="141">
        <v>477061</v>
      </c>
      <c r="O12" s="141">
        <f>SUM(C12:N12)</f>
        <v>6160348</v>
      </c>
    </row>
    <row r="13" spans="1:15" s="144" customFormat="1" ht="18" customHeight="1" thickBot="1" x14ac:dyDescent="0.25">
      <c r="A13" s="640"/>
      <c r="B13" s="142" t="s">
        <v>123</v>
      </c>
      <c r="C13" s="143">
        <f>ROUND(C11/C12*100,1)</f>
        <v>106.9</v>
      </c>
      <c r="D13" s="143">
        <f t="shared" ref="D13:O13" si="3">ROUND(D11/D12*100,1)</f>
        <v>94.6</v>
      </c>
      <c r="E13" s="143">
        <f t="shared" si="3"/>
        <v>104.6</v>
      </c>
      <c r="F13" s="143">
        <f t="shared" si="3"/>
        <v>103.2</v>
      </c>
      <c r="G13" s="143">
        <f t="shared" si="3"/>
        <v>100.2</v>
      </c>
      <c r="H13" s="143">
        <f t="shared" si="3"/>
        <v>101.6</v>
      </c>
      <c r="I13" s="143">
        <f t="shared" si="3"/>
        <v>100.4</v>
      </c>
      <c r="J13" s="143">
        <f t="shared" si="3"/>
        <v>102.9</v>
      </c>
      <c r="K13" s="143">
        <f t="shared" si="3"/>
        <v>104.8</v>
      </c>
      <c r="L13" s="143">
        <f t="shared" si="3"/>
        <v>101.3</v>
      </c>
      <c r="M13" s="143">
        <f t="shared" si="3"/>
        <v>102</v>
      </c>
      <c r="N13" s="143">
        <f t="shared" si="3"/>
        <v>100.5</v>
      </c>
      <c r="O13" s="143">
        <f t="shared" si="3"/>
        <v>101.9</v>
      </c>
    </row>
    <row r="14" spans="1:15" ht="18" customHeight="1" x14ac:dyDescent="0.2">
      <c r="A14" s="135"/>
      <c r="B14" s="135"/>
      <c r="C14" s="135"/>
      <c r="D14" s="135"/>
      <c r="E14" s="135"/>
      <c r="F14" s="137"/>
      <c r="G14" s="135"/>
      <c r="H14" s="135"/>
      <c r="I14" s="135"/>
      <c r="J14" s="135"/>
      <c r="K14" s="135"/>
      <c r="L14" s="135"/>
      <c r="M14" s="135"/>
      <c r="N14" s="135"/>
      <c r="O14" s="134" t="s">
        <v>132</v>
      </c>
    </row>
  </sheetData>
  <mergeCells count="4">
    <mergeCell ref="A3:B3"/>
    <mergeCell ref="A4:A6"/>
    <mergeCell ref="A10:B10"/>
    <mergeCell ref="A11:A13"/>
  </mergeCells>
  <phoneticPr fontId="14"/>
  <pageMargins left="0.78740157480314965" right="0.78740157480314965" top="0.78740157480314965" bottom="0.78740157480314965" header="0.51181102362204722" footer="0.51181102362204722"/>
  <pageSetup paperSize="9"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showGridLines="0" zoomScale="85" zoomScaleNormal="100" zoomScaleSheetLayoutView="100" workbookViewId="0">
      <pane xSplit="4" ySplit="4" topLeftCell="E5" activePane="bottomRight" state="frozen"/>
      <selection pane="topRight" activeCell="M1" sqref="M1"/>
      <selection pane="bottomLeft" activeCell="A5" sqref="A5"/>
      <selection pane="bottomRight" activeCell="C10" sqref="C10:D10"/>
    </sheetView>
  </sheetViews>
  <sheetFormatPr defaultRowHeight="16.5" x14ac:dyDescent="0.2"/>
  <cols>
    <col min="1" max="1" width="2.26953125" style="38" customWidth="1"/>
    <col min="2" max="3" width="5" style="38" customWidth="1"/>
    <col min="4" max="4" width="19.90625" style="38" customWidth="1"/>
    <col min="5" max="5" width="11.26953125" style="38" customWidth="1"/>
    <col min="6" max="6" width="2" style="38" customWidth="1"/>
    <col min="7" max="7" width="7.6328125" style="38" customWidth="1"/>
    <col min="8" max="8" width="2" style="38" customWidth="1"/>
    <col min="9" max="9" width="11.26953125" style="38" customWidth="1"/>
    <col min="10" max="10" width="2" style="38" customWidth="1"/>
    <col min="11" max="11" width="7.6328125" style="38" customWidth="1"/>
    <col min="12" max="12" width="2" style="38" customWidth="1"/>
    <col min="13" max="13" width="17.90625" style="38" customWidth="1"/>
    <col min="14" max="14" width="2.36328125" style="38" customWidth="1"/>
    <col min="15" max="248" width="9" style="38"/>
    <col min="249" max="250" width="5" style="38" customWidth="1"/>
    <col min="251" max="251" width="19.90625" style="38" customWidth="1"/>
    <col min="252" max="252" width="11.26953125" style="38" customWidth="1"/>
    <col min="253" max="253" width="2.453125" style="38" customWidth="1"/>
    <col min="254" max="254" width="7.6328125" style="38" customWidth="1"/>
    <col min="255" max="255" width="2.453125" style="38" customWidth="1"/>
    <col min="256" max="256" width="11.26953125" style="38" customWidth="1"/>
    <col min="257" max="257" width="2.453125" style="38" customWidth="1"/>
    <col min="258" max="258" width="7.6328125" style="38" customWidth="1"/>
    <col min="259" max="259" width="2.453125" style="38" customWidth="1"/>
    <col min="260" max="260" width="19.36328125" style="38" customWidth="1"/>
    <col min="261" max="261" width="2.36328125" style="38" customWidth="1"/>
    <col min="262" max="504" width="9" style="38"/>
    <col min="505" max="506" width="5" style="38" customWidth="1"/>
    <col min="507" max="507" width="19.90625" style="38" customWidth="1"/>
    <col min="508" max="508" width="11.26953125" style="38" customWidth="1"/>
    <col min="509" max="509" width="2.453125" style="38" customWidth="1"/>
    <col min="510" max="510" width="7.6328125" style="38" customWidth="1"/>
    <col min="511" max="511" width="2.453125" style="38" customWidth="1"/>
    <col min="512" max="512" width="11.26953125" style="38" customWidth="1"/>
    <col min="513" max="513" width="2.453125" style="38" customWidth="1"/>
    <col min="514" max="514" width="7.6328125" style="38" customWidth="1"/>
    <col min="515" max="515" width="2.453125" style="38" customWidth="1"/>
    <col min="516" max="516" width="19.36328125" style="38" customWidth="1"/>
    <col min="517" max="517" width="2.36328125" style="38" customWidth="1"/>
    <col min="518" max="760" width="9" style="38"/>
    <col min="761" max="762" width="5" style="38" customWidth="1"/>
    <col min="763" max="763" width="19.90625" style="38" customWidth="1"/>
    <col min="764" max="764" width="11.26953125" style="38" customWidth="1"/>
    <col min="765" max="765" width="2.453125" style="38" customWidth="1"/>
    <col min="766" max="766" width="7.6328125" style="38" customWidth="1"/>
    <col min="767" max="767" width="2.453125" style="38" customWidth="1"/>
    <col min="768" max="768" width="11.26953125" style="38" customWidth="1"/>
    <col min="769" max="769" width="2.453125" style="38" customWidth="1"/>
    <col min="770" max="770" width="7.6328125" style="38" customWidth="1"/>
    <col min="771" max="771" width="2.453125" style="38" customWidth="1"/>
    <col min="772" max="772" width="19.36328125" style="38" customWidth="1"/>
    <col min="773" max="773" width="2.36328125" style="38" customWidth="1"/>
    <col min="774" max="1016" width="9" style="38"/>
    <col min="1017" max="1018" width="5" style="38" customWidth="1"/>
    <col min="1019" max="1019" width="19.90625" style="38" customWidth="1"/>
    <col min="1020" max="1020" width="11.26953125" style="38" customWidth="1"/>
    <col min="1021" max="1021" width="2.453125" style="38" customWidth="1"/>
    <col min="1022" max="1022" width="7.6328125" style="38" customWidth="1"/>
    <col min="1023" max="1023" width="2.453125" style="38" customWidth="1"/>
    <col min="1024" max="1024" width="11.26953125" style="38" customWidth="1"/>
    <col min="1025" max="1025" width="2.453125" style="38" customWidth="1"/>
    <col min="1026" max="1026" width="7.6328125" style="38" customWidth="1"/>
    <col min="1027" max="1027" width="2.453125" style="38" customWidth="1"/>
    <col min="1028" max="1028" width="19.36328125" style="38" customWidth="1"/>
    <col min="1029" max="1029" width="2.36328125" style="38" customWidth="1"/>
    <col min="1030" max="1272" width="9" style="38"/>
    <col min="1273" max="1274" width="5" style="38" customWidth="1"/>
    <col min="1275" max="1275" width="19.90625" style="38" customWidth="1"/>
    <col min="1276" max="1276" width="11.26953125" style="38" customWidth="1"/>
    <col min="1277" max="1277" width="2.453125" style="38" customWidth="1"/>
    <col min="1278" max="1278" width="7.6328125" style="38" customWidth="1"/>
    <col min="1279" max="1279" width="2.453125" style="38" customWidth="1"/>
    <col min="1280" max="1280" width="11.26953125" style="38" customWidth="1"/>
    <col min="1281" max="1281" width="2.453125" style="38" customWidth="1"/>
    <col min="1282" max="1282" width="7.6328125" style="38" customWidth="1"/>
    <col min="1283" max="1283" width="2.453125" style="38" customWidth="1"/>
    <col min="1284" max="1284" width="19.36328125" style="38" customWidth="1"/>
    <col min="1285" max="1285" width="2.36328125" style="38" customWidth="1"/>
    <col min="1286" max="1528" width="9" style="38"/>
    <col min="1529" max="1530" width="5" style="38" customWidth="1"/>
    <col min="1531" max="1531" width="19.90625" style="38" customWidth="1"/>
    <col min="1532" max="1532" width="11.26953125" style="38" customWidth="1"/>
    <col min="1533" max="1533" width="2.453125" style="38" customWidth="1"/>
    <col min="1534" max="1534" width="7.6328125" style="38" customWidth="1"/>
    <col min="1535" max="1535" width="2.453125" style="38" customWidth="1"/>
    <col min="1536" max="1536" width="11.26953125" style="38" customWidth="1"/>
    <col min="1537" max="1537" width="2.453125" style="38" customWidth="1"/>
    <col min="1538" max="1538" width="7.6328125" style="38" customWidth="1"/>
    <col min="1539" max="1539" width="2.453125" style="38" customWidth="1"/>
    <col min="1540" max="1540" width="19.36328125" style="38" customWidth="1"/>
    <col min="1541" max="1541" width="2.36328125" style="38" customWidth="1"/>
    <col min="1542" max="1784" width="9" style="38"/>
    <col min="1785" max="1786" width="5" style="38" customWidth="1"/>
    <col min="1787" max="1787" width="19.90625" style="38" customWidth="1"/>
    <col min="1788" max="1788" width="11.26953125" style="38" customWidth="1"/>
    <col min="1789" max="1789" width="2.453125" style="38" customWidth="1"/>
    <col min="1790" max="1790" width="7.6328125" style="38" customWidth="1"/>
    <col min="1791" max="1791" width="2.453125" style="38" customWidth="1"/>
    <col min="1792" max="1792" width="11.26953125" style="38" customWidth="1"/>
    <col min="1793" max="1793" width="2.453125" style="38" customWidth="1"/>
    <col min="1794" max="1794" width="7.6328125" style="38" customWidth="1"/>
    <col min="1795" max="1795" width="2.453125" style="38" customWidth="1"/>
    <col min="1796" max="1796" width="19.36328125" style="38" customWidth="1"/>
    <col min="1797" max="1797" width="2.36328125" style="38" customWidth="1"/>
    <col min="1798" max="2040" width="9" style="38"/>
    <col min="2041" max="2042" width="5" style="38" customWidth="1"/>
    <col min="2043" max="2043" width="19.90625" style="38" customWidth="1"/>
    <col min="2044" max="2044" width="11.26953125" style="38" customWidth="1"/>
    <col min="2045" max="2045" width="2.453125" style="38" customWidth="1"/>
    <col min="2046" max="2046" width="7.6328125" style="38" customWidth="1"/>
    <col min="2047" max="2047" width="2.453125" style="38" customWidth="1"/>
    <col min="2048" max="2048" width="11.26953125" style="38" customWidth="1"/>
    <col min="2049" max="2049" width="2.453125" style="38" customWidth="1"/>
    <col min="2050" max="2050" width="7.6328125" style="38" customWidth="1"/>
    <col min="2051" max="2051" width="2.453125" style="38" customWidth="1"/>
    <col min="2052" max="2052" width="19.36328125" style="38" customWidth="1"/>
    <col min="2053" max="2053" width="2.36328125" style="38" customWidth="1"/>
    <col min="2054" max="2296" width="9" style="38"/>
    <col min="2297" max="2298" width="5" style="38" customWidth="1"/>
    <col min="2299" max="2299" width="19.90625" style="38" customWidth="1"/>
    <col min="2300" max="2300" width="11.26953125" style="38" customWidth="1"/>
    <col min="2301" max="2301" width="2.453125" style="38" customWidth="1"/>
    <col min="2302" max="2302" width="7.6328125" style="38" customWidth="1"/>
    <col min="2303" max="2303" width="2.453125" style="38" customWidth="1"/>
    <col min="2304" max="2304" width="11.26953125" style="38" customWidth="1"/>
    <col min="2305" max="2305" width="2.453125" style="38" customWidth="1"/>
    <col min="2306" max="2306" width="7.6328125" style="38" customWidth="1"/>
    <col min="2307" max="2307" width="2.453125" style="38" customWidth="1"/>
    <col min="2308" max="2308" width="19.36328125" style="38" customWidth="1"/>
    <col min="2309" max="2309" width="2.36328125" style="38" customWidth="1"/>
    <col min="2310" max="2552" width="9" style="38"/>
    <col min="2553" max="2554" width="5" style="38" customWidth="1"/>
    <col min="2555" max="2555" width="19.90625" style="38" customWidth="1"/>
    <col min="2556" max="2556" width="11.26953125" style="38" customWidth="1"/>
    <col min="2557" max="2557" width="2.453125" style="38" customWidth="1"/>
    <col min="2558" max="2558" width="7.6328125" style="38" customWidth="1"/>
    <col min="2559" max="2559" width="2.453125" style="38" customWidth="1"/>
    <col min="2560" max="2560" width="11.26953125" style="38" customWidth="1"/>
    <col min="2561" max="2561" width="2.453125" style="38" customWidth="1"/>
    <col min="2562" max="2562" width="7.6328125" style="38" customWidth="1"/>
    <col min="2563" max="2563" width="2.453125" style="38" customWidth="1"/>
    <col min="2564" max="2564" width="19.36328125" style="38" customWidth="1"/>
    <col min="2565" max="2565" width="2.36328125" style="38" customWidth="1"/>
    <col min="2566" max="2808" width="9" style="38"/>
    <col min="2809" max="2810" width="5" style="38" customWidth="1"/>
    <col min="2811" max="2811" width="19.90625" style="38" customWidth="1"/>
    <col min="2812" max="2812" width="11.26953125" style="38" customWidth="1"/>
    <col min="2813" max="2813" width="2.453125" style="38" customWidth="1"/>
    <col min="2814" max="2814" width="7.6328125" style="38" customWidth="1"/>
    <col min="2815" max="2815" width="2.453125" style="38" customWidth="1"/>
    <col min="2816" max="2816" width="11.26953125" style="38" customWidth="1"/>
    <col min="2817" max="2817" width="2.453125" style="38" customWidth="1"/>
    <col min="2818" max="2818" width="7.6328125" style="38" customWidth="1"/>
    <col min="2819" max="2819" width="2.453125" style="38" customWidth="1"/>
    <col min="2820" max="2820" width="19.36328125" style="38" customWidth="1"/>
    <col min="2821" max="2821" width="2.36328125" style="38" customWidth="1"/>
    <col min="2822" max="3064" width="9" style="38"/>
    <col min="3065" max="3066" width="5" style="38" customWidth="1"/>
    <col min="3067" max="3067" width="19.90625" style="38" customWidth="1"/>
    <col min="3068" max="3068" width="11.26953125" style="38" customWidth="1"/>
    <col min="3069" max="3069" width="2.453125" style="38" customWidth="1"/>
    <col min="3070" max="3070" width="7.6328125" style="38" customWidth="1"/>
    <col min="3071" max="3071" width="2.453125" style="38" customWidth="1"/>
    <col min="3072" max="3072" width="11.26953125" style="38" customWidth="1"/>
    <col min="3073" max="3073" width="2.453125" style="38" customWidth="1"/>
    <col min="3074" max="3074" width="7.6328125" style="38" customWidth="1"/>
    <col min="3075" max="3075" width="2.453125" style="38" customWidth="1"/>
    <col min="3076" max="3076" width="19.36328125" style="38" customWidth="1"/>
    <col min="3077" max="3077" width="2.36328125" style="38" customWidth="1"/>
    <col min="3078" max="3320" width="9" style="38"/>
    <col min="3321" max="3322" width="5" style="38" customWidth="1"/>
    <col min="3323" max="3323" width="19.90625" style="38" customWidth="1"/>
    <col min="3324" max="3324" width="11.26953125" style="38" customWidth="1"/>
    <col min="3325" max="3325" width="2.453125" style="38" customWidth="1"/>
    <col min="3326" max="3326" width="7.6328125" style="38" customWidth="1"/>
    <col min="3327" max="3327" width="2.453125" style="38" customWidth="1"/>
    <col min="3328" max="3328" width="11.26953125" style="38" customWidth="1"/>
    <col min="3329" max="3329" width="2.453125" style="38" customWidth="1"/>
    <col min="3330" max="3330" width="7.6328125" style="38" customWidth="1"/>
    <col min="3331" max="3331" width="2.453125" style="38" customWidth="1"/>
    <col min="3332" max="3332" width="19.36328125" style="38" customWidth="1"/>
    <col min="3333" max="3333" width="2.36328125" style="38" customWidth="1"/>
    <col min="3334" max="3576" width="9" style="38"/>
    <col min="3577" max="3578" width="5" style="38" customWidth="1"/>
    <col min="3579" max="3579" width="19.90625" style="38" customWidth="1"/>
    <col min="3580" max="3580" width="11.26953125" style="38" customWidth="1"/>
    <col min="3581" max="3581" width="2.453125" style="38" customWidth="1"/>
    <col min="3582" max="3582" width="7.6328125" style="38" customWidth="1"/>
    <col min="3583" max="3583" width="2.453125" style="38" customWidth="1"/>
    <col min="3584" max="3584" width="11.26953125" style="38" customWidth="1"/>
    <col min="3585" max="3585" width="2.453125" style="38" customWidth="1"/>
    <col min="3586" max="3586" width="7.6328125" style="38" customWidth="1"/>
    <col min="3587" max="3587" width="2.453125" style="38" customWidth="1"/>
    <col min="3588" max="3588" width="19.36328125" style="38" customWidth="1"/>
    <col min="3589" max="3589" width="2.36328125" style="38" customWidth="1"/>
    <col min="3590" max="3832" width="9" style="38"/>
    <col min="3833" max="3834" width="5" style="38" customWidth="1"/>
    <col min="3835" max="3835" width="19.90625" style="38" customWidth="1"/>
    <col min="3836" max="3836" width="11.26953125" style="38" customWidth="1"/>
    <col min="3837" max="3837" width="2.453125" style="38" customWidth="1"/>
    <col min="3838" max="3838" width="7.6328125" style="38" customWidth="1"/>
    <col min="3839" max="3839" width="2.453125" style="38" customWidth="1"/>
    <col min="3840" max="3840" width="11.26953125" style="38" customWidth="1"/>
    <col min="3841" max="3841" width="2.453125" style="38" customWidth="1"/>
    <col min="3842" max="3842" width="7.6328125" style="38" customWidth="1"/>
    <col min="3843" max="3843" width="2.453125" style="38" customWidth="1"/>
    <col min="3844" max="3844" width="19.36328125" style="38" customWidth="1"/>
    <col min="3845" max="3845" width="2.36328125" style="38" customWidth="1"/>
    <col min="3846" max="4088" width="9" style="38"/>
    <col min="4089" max="4090" width="5" style="38" customWidth="1"/>
    <col min="4091" max="4091" width="19.90625" style="38" customWidth="1"/>
    <col min="4092" max="4092" width="11.26953125" style="38" customWidth="1"/>
    <col min="4093" max="4093" width="2.453125" style="38" customWidth="1"/>
    <col min="4094" max="4094" width="7.6328125" style="38" customWidth="1"/>
    <col min="4095" max="4095" width="2.453125" style="38" customWidth="1"/>
    <col min="4096" max="4096" width="11.26953125" style="38" customWidth="1"/>
    <col min="4097" max="4097" width="2.453125" style="38" customWidth="1"/>
    <col min="4098" max="4098" width="7.6328125" style="38" customWidth="1"/>
    <col min="4099" max="4099" width="2.453125" style="38" customWidth="1"/>
    <col min="4100" max="4100" width="19.36328125" style="38" customWidth="1"/>
    <col min="4101" max="4101" width="2.36328125" style="38" customWidth="1"/>
    <col min="4102" max="4344" width="9" style="38"/>
    <col min="4345" max="4346" width="5" style="38" customWidth="1"/>
    <col min="4347" max="4347" width="19.90625" style="38" customWidth="1"/>
    <col min="4348" max="4348" width="11.26953125" style="38" customWidth="1"/>
    <col min="4349" max="4349" width="2.453125" style="38" customWidth="1"/>
    <col min="4350" max="4350" width="7.6328125" style="38" customWidth="1"/>
    <col min="4351" max="4351" width="2.453125" style="38" customWidth="1"/>
    <col min="4352" max="4352" width="11.26953125" style="38" customWidth="1"/>
    <col min="4353" max="4353" width="2.453125" style="38" customWidth="1"/>
    <col min="4354" max="4354" width="7.6328125" style="38" customWidth="1"/>
    <col min="4355" max="4355" width="2.453125" style="38" customWidth="1"/>
    <col min="4356" max="4356" width="19.36328125" style="38" customWidth="1"/>
    <col min="4357" max="4357" width="2.36328125" style="38" customWidth="1"/>
    <col min="4358" max="4600" width="9" style="38"/>
    <col min="4601" max="4602" width="5" style="38" customWidth="1"/>
    <col min="4603" max="4603" width="19.90625" style="38" customWidth="1"/>
    <col min="4604" max="4604" width="11.26953125" style="38" customWidth="1"/>
    <col min="4605" max="4605" width="2.453125" style="38" customWidth="1"/>
    <col min="4606" max="4606" width="7.6328125" style="38" customWidth="1"/>
    <col min="4607" max="4607" width="2.453125" style="38" customWidth="1"/>
    <col min="4608" max="4608" width="11.26953125" style="38" customWidth="1"/>
    <col min="4609" max="4609" width="2.453125" style="38" customWidth="1"/>
    <col min="4610" max="4610" width="7.6328125" style="38" customWidth="1"/>
    <col min="4611" max="4611" width="2.453125" style="38" customWidth="1"/>
    <col min="4612" max="4612" width="19.36328125" style="38" customWidth="1"/>
    <col min="4613" max="4613" width="2.36328125" style="38" customWidth="1"/>
    <col min="4614" max="4856" width="9" style="38"/>
    <col min="4857" max="4858" width="5" style="38" customWidth="1"/>
    <col min="4859" max="4859" width="19.90625" style="38" customWidth="1"/>
    <col min="4860" max="4860" width="11.26953125" style="38" customWidth="1"/>
    <col min="4861" max="4861" width="2.453125" style="38" customWidth="1"/>
    <col min="4862" max="4862" width="7.6328125" style="38" customWidth="1"/>
    <col min="4863" max="4863" width="2.453125" style="38" customWidth="1"/>
    <col min="4864" max="4864" width="11.26953125" style="38" customWidth="1"/>
    <col min="4865" max="4865" width="2.453125" style="38" customWidth="1"/>
    <col min="4866" max="4866" width="7.6328125" style="38" customWidth="1"/>
    <col min="4867" max="4867" width="2.453125" style="38" customWidth="1"/>
    <col min="4868" max="4868" width="19.36328125" style="38" customWidth="1"/>
    <col min="4869" max="4869" width="2.36328125" style="38" customWidth="1"/>
    <col min="4870" max="5112" width="9" style="38"/>
    <col min="5113" max="5114" width="5" style="38" customWidth="1"/>
    <col min="5115" max="5115" width="19.90625" style="38" customWidth="1"/>
    <col min="5116" max="5116" width="11.26953125" style="38" customWidth="1"/>
    <col min="5117" max="5117" width="2.453125" style="38" customWidth="1"/>
    <col min="5118" max="5118" width="7.6328125" style="38" customWidth="1"/>
    <col min="5119" max="5119" width="2.453125" style="38" customWidth="1"/>
    <col min="5120" max="5120" width="11.26953125" style="38" customWidth="1"/>
    <col min="5121" max="5121" width="2.453125" style="38" customWidth="1"/>
    <col min="5122" max="5122" width="7.6328125" style="38" customWidth="1"/>
    <col min="5123" max="5123" width="2.453125" style="38" customWidth="1"/>
    <col min="5124" max="5124" width="19.36328125" style="38" customWidth="1"/>
    <col min="5125" max="5125" width="2.36328125" style="38" customWidth="1"/>
    <col min="5126" max="5368" width="9" style="38"/>
    <col min="5369" max="5370" width="5" style="38" customWidth="1"/>
    <col min="5371" max="5371" width="19.90625" style="38" customWidth="1"/>
    <col min="5372" max="5372" width="11.26953125" style="38" customWidth="1"/>
    <col min="5373" max="5373" width="2.453125" style="38" customWidth="1"/>
    <col min="5374" max="5374" width="7.6328125" style="38" customWidth="1"/>
    <col min="5375" max="5375" width="2.453125" style="38" customWidth="1"/>
    <col min="5376" max="5376" width="11.26953125" style="38" customWidth="1"/>
    <col min="5377" max="5377" width="2.453125" style="38" customWidth="1"/>
    <col min="5378" max="5378" width="7.6328125" style="38" customWidth="1"/>
    <col min="5379" max="5379" width="2.453125" style="38" customWidth="1"/>
    <col min="5380" max="5380" width="19.36328125" style="38" customWidth="1"/>
    <col min="5381" max="5381" width="2.36328125" style="38" customWidth="1"/>
    <col min="5382" max="5624" width="9" style="38"/>
    <col min="5625" max="5626" width="5" style="38" customWidth="1"/>
    <col min="5627" max="5627" width="19.90625" style="38" customWidth="1"/>
    <col min="5628" max="5628" width="11.26953125" style="38" customWidth="1"/>
    <col min="5629" max="5629" width="2.453125" style="38" customWidth="1"/>
    <col min="5630" max="5630" width="7.6328125" style="38" customWidth="1"/>
    <col min="5631" max="5631" width="2.453125" style="38" customWidth="1"/>
    <col min="5632" max="5632" width="11.26953125" style="38" customWidth="1"/>
    <col min="5633" max="5633" width="2.453125" style="38" customWidth="1"/>
    <col min="5634" max="5634" width="7.6328125" style="38" customWidth="1"/>
    <col min="5635" max="5635" width="2.453125" style="38" customWidth="1"/>
    <col min="5636" max="5636" width="19.36328125" style="38" customWidth="1"/>
    <col min="5637" max="5637" width="2.36328125" style="38" customWidth="1"/>
    <col min="5638" max="5880" width="9" style="38"/>
    <col min="5881" max="5882" width="5" style="38" customWidth="1"/>
    <col min="5883" max="5883" width="19.90625" style="38" customWidth="1"/>
    <col min="5884" max="5884" width="11.26953125" style="38" customWidth="1"/>
    <col min="5885" max="5885" width="2.453125" style="38" customWidth="1"/>
    <col min="5886" max="5886" width="7.6328125" style="38" customWidth="1"/>
    <col min="5887" max="5887" width="2.453125" style="38" customWidth="1"/>
    <col min="5888" max="5888" width="11.26953125" style="38" customWidth="1"/>
    <col min="5889" max="5889" width="2.453125" style="38" customWidth="1"/>
    <col min="5890" max="5890" width="7.6328125" style="38" customWidth="1"/>
    <col min="5891" max="5891" width="2.453125" style="38" customWidth="1"/>
    <col min="5892" max="5892" width="19.36328125" style="38" customWidth="1"/>
    <col min="5893" max="5893" width="2.36328125" style="38" customWidth="1"/>
    <col min="5894" max="6136" width="9" style="38"/>
    <col min="6137" max="6138" width="5" style="38" customWidth="1"/>
    <col min="6139" max="6139" width="19.90625" style="38" customWidth="1"/>
    <col min="6140" max="6140" width="11.26953125" style="38" customWidth="1"/>
    <col min="6141" max="6141" width="2.453125" style="38" customWidth="1"/>
    <col min="6142" max="6142" width="7.6328125" style="38" customWidth="1"/>
    <col min="6143" max="6143" width="2.453125" style="38" customWidth="1"/>
    <col min="6144" max="6144" width="11.26953125" style="38" customWidth="1"/>
    <col min="6145" max="6145" width="2.453125" style="38" customWidth="1"/>
    <col min="6146" max="6146" width="7.6328125" style="38" customWidth="1"/>
    <col min="6147" max="6147" width="2.453125" style="38" customWidth="1"/>
    <col min="6148" max="6148" width="19.36328125" style="38" customWidth="1"/>
    <col min="6149" max="6149" width="2.36328125" style="38" customWidth="1"/>
    <col min="6150" max="6392" width="9" style="38"/>
    <col min="6393" max="6394" width="5" style="38" customWidth="1"/>
    <col min="6395" max="6395" width="19.90625" style="38" customWidth="1"/>
    <col min="6396" max="6396" width="11.26953125" style="38" customWidth="1"/>
    <col min="6397" max="6397" width="2.453125" style="38" customWidth="1"/>
    <col min="6398" max="6398" width="7.6328125" style="38" customWidth="1"/>
    <col min="6399" max="6399" width="2.453125" style="38" customWidth="1"/>
    <col min="6400" max="6400" width="11.26953125" style="38" customWidth="1"/>
    <col min="6401" max="6401" width="2.453125" style="38" customWidth="1"/>
    <col min="6402" max="6402" width="7.6328125" style="38" customWidth="1"/>
    <col min="6403" max="6403" width="2.453125" style="38" customWidth="1"/>
    <col min="6404" max="6404" width="19.36328125" style="38" customWidth="1"/>
    <col min="6405" max="6405" width="2.36328125" style="38" customWidth="1"/>
    <col min="6406" max="6648" width="9" style="38"/>
    <col min="6649" max="6650" width="5" style="38" customWidth="1"/>
    <col min="6651" max="6651" width="19.90625" style="38" customWidth="1"/>
    <col min="6652" max="6652" width="11.26953125" style="38" customWidth="1"/>
    <col min="6653" max="6653" width="2.453125" style="38" customWidth="1"/>
    <col min="6654" max="6654" width="7.6328125" style="38" customWidth="1"/>
    <col min="6655" max="6655" width="2.453125" style="38" customWidth="1"/>
    <col min="6656" max="6656" width="11.26953125" style="38" customWidth="1"/>
    <col min="6657" max="6657" width="2.453125" style="38" customWidth="1"/>
    <col min="6658" max="6658" width="7.6328125" style="38" customWidth="1"/>
    <col min="6659" max="6659" width="2.453125" style="38" customWidth="1"/>
    <col min="6660" max="6660" width="19.36328125" style="38" customWidth="1"/>
    <col min="6661" max="6661" width="2.36328125" style="38" customWidth="1"/>
    <col min="6662" max="6904" width="9" style="38"/>
    <col min="6905" max="6906" width="5" style="38" customWidth="1"/>
    <col min="6907" max="6907" width="19.90625" style="38" customWidth="1"/>
    <col min="6908" max="6908" width="11.26953125" style="38" customWidth="1"/>
    <col min="6909" max="6909" width="2.453125" style="38" customWidth="1"/>
    <col min="6910" max="6910" width="7.6328125" style="38" customWidth="1"/>
    <col min="6911" max="6911" width="2.453125" style="38" customWidth="1"/>
    <col min="6912" max="6912" width="11.26953125" style="38" customWidth="1"/>
    <col min="6913" max="6913" width="2.453125" style="38" customWidth="1"/>
    <col min="6914" max="6914" width="7.6328125" style="38" customWidth="1"/>
    <col min="6915" max="6915" width="2.453125" style="38" customWidth="1"/>
    <col min="6916" max="6916" width="19.36328125" style="38" customWidth="1"/>
    <col min="6917" max="6917" width="2.36328125" style="38" customWidth="1"/>
    <col min="6918" max="7160" width="9" style="38"/>
    <col min="7161" max="7162" width="5" style="38" customWidth="1"/>
    <col min="7163" max="7163" width="19.90625" style="38" customWidth="1"/>
    <col min="7164" max="7164" width="11.26953125" style="38" customWidth="1"/>
    <col min="7165" max="7165" width="2.453125" style="38" customWidth="1"/>
    <col min="7166" max="7166" width="7.6328125" style="38" customWidth="1"/>
    <col min="7167" max="7167" width="2.453125" style="38" customWidth="1"/>
    <col min="7168" max="7168" width="11.26953125" style="38" customWidth="1"/>
    <col min="7169" max="7169" width="2.453125" style="38" customWidth="1"/>
    <col min="7170" max="7170" width="7.6328125" style="38" customWidth="1"/>
    <col min="7171" max="7171" width="2.453125" style="38" customWidth="1"/>
    <col min="7172" max="7172" width="19.36328125" style="38" customWidth="1"/>
    <col min="7173" max="7173" width="2.36328125" style="38" customWidth="1"/>
    <col min="7174" max="7416" width="9" style="38"/>
    <col min="7417" max="7418" width="5" style="38" customWidth="1"/>
    <col min="7419" max="7419" width="19.90625" style="38" customWidth="1"/>
    <col min="7420" max="7420" width="11.26953125" style="38" customWidth="1"/>
    <col min="7421" max="7421" width="2.453125" style="38" customWidth="1"/>
    <col min="7422" max="7422" width="7.6328125" style="38" customWidth="1"/>
    <col min="7423" max="7423" width="2.453125" style="38" customWidth="1"/>
    <col min="7424" max="7424" width="11.26953125" style="38" customWidth="1"/>
    <col min="7425" max="7425" width="2.453125" style="38" customWidth="1"/>
    <col min="7426" max="7426" width="7.6328125" style="38" customWidth="1"/>
    <col min="7427" max="7427" width="2.453125" style="38" customWidth="1"/>
    <col min="7428" max="7428" width="19.36328125" style="38" customWidth="1"/>
    <col min="7429" max="7429" width="2.36328125" style="38" customWidth="1"/>
    <col min="7430" max="7672" width="9" style="38"/>
    <col min="7673" max="7674" width="5" style="38" customWidth="1"/>
    <col min="7675" max="7675" width="19.90625" style="38" customWidth="1"/>
    <col min="7676" max="7676" width="11.26953125" style="38" customWidth="1"/>
    <col min="7677" max="7677" width="2.453125" style="38" customWidth="1"/>
    <col min="7678" max="7678" width="7.6328125" style="38" customWidth="1"/>
    <col min="7679" max="7679" width="2.453125" style="38" customWidth="1"/>
    <col min="7680" max="7680" width="11.26953125" style="38" customWidth="1"/>
    <col min="7681" max="7681" width="2.453125" style="38" customWidth="1"/>
    <col min="7682" max="7682" width="7.6328125" style="38" customWidth="1"/>
    <col min="7683" max="7683" width="2.453125" style="38" customWidth="1"/>
    <col min="7684" max="7684" width="19.36328125" style="38" customWidth="1"/>
    <col min="7685" max="7685" width="2.36328125" style="38" customWidth="1"/>
    <col min="7686" max="7928" width="9" style="38"/>
    <col min="7929" max="7930" width="5" style="38" customWidth="1"/>
    <col min="7931" max="7931" width="19.90625" style="38" customWidth="1"/>
    <col min="7932" max="7932" width="11.26953125" style="38" customWidth="1"/>
    <col min="7933" max="7933" width="2.453125" style="38" customWidth="1"/>
    <col min="7934" max="7934" width="7.6328125" style="38" customWidth="1"/>
    <col min="7935" max="7935" width="2.453125" style="38" customWidth="1"/>
    <col min="7936" max="7936" width="11.26953125" style="38" customWidth="1"/>
    <col min="7937" max="7937" width="2.453125" style="38" customWidth="1"/>
    <col min="7938" max="7938" width="7.6328125" style="38" customWidth="1"/>
    <col min="7939" max="7939" width="2.453125" style="38" customWidth="1"/>
    <col min="7940" max="7940" width="19.36328125" style="38" customWidth="1"/>
    <col min="7941" max="7941" width="2.36328125" style="38" customWidth="1"/>
    <col min="7942" max="8184" width="9" style="38"/>
    <col min="8185" max="8186" width="5" style="38" customWidth="1"/>
    <col min="8187" max="8187" width="19.90625" style="38" customWidth="1"/>
    <col min="8188" max="8188" width="11.26953125" style="38" customWidth="1"/>
    <col min="8189" max="8189" width="2.453125" style="38" customWidth="1"/>
    <col min="8190" max="8190" width="7.6328125" style="38" customWidth="1"/>
    <col min="8191" max="8191" width="2.453125" style="38" customWidth="1"/>
    <col min="8192" max="8192" width="11.26953125" style="38" customWidth="1"/>
    <col min="8193" max="8193" width="2.453125" style="38" customWidth="1"/>
    <col min="8194" max="8194" width="7.6328125" style="38" customWidth="1"/>
    <col min="8195" max="8195" width="2.453125" style="38" customWidth="1"/>
    <col min="8196" max="8196" width="19.36328125" style="38" customWidth="1"/>
    <col min="8197" max="8197" width="2.36328125" style="38" customWidth="1"/>
    <col min="8198" max="8440" width="9" style="38"/>
    <col min="8441" max="8442" width="5" style="38" customWidth="1"/>
    <col min="8443" max="8443" width="19.90625" style="38" customWidth="1"/>
    <col min="8444" max="8444" width="11.26953125" style="38" customWidth="1"/>
    <col min="8445" max="8445" width="2.453125" style="38" customWidth="1"/>
    <col min="8446" max="8446" width="7.6328125" style="38" customWidth="1"/>
    <col min="8447" max="8447" width="2.453125" style="38" customWidth="1"/>
    <col min="8448" max="8448" width="11.26953125" style="38" customWidth="1"/>
    <col min="8449" max="8449" width="2.453125" style="38" customWidth="1"/>
    <col min="8450" max="8450" width="7.6328125" style="38" customWidth="1"/>
    <col min="8451" max="8451" width="2.453125" style="38" customWidth="1"/>
    <col min="8452" max="8452" width="19.36328125" style="38" customWidth="1"/>
    <col min="8453" max="8453" width="2.36328125" style="38" customWidth="1"/>
    <col min="8454" max="8696" width="9" style="38"/>
    <col min="8697" max="8698" width="5" style="38" customWidth="1"/>
    <col min="8699" max="8699" width="19.90625" style="38" customWidth="1"/>
    <col min="8700" max="8700" width="11.26953125" style="38" customWidth="1"/>
    <col min="8701" max="8701" width="2.453125" style="38" customWidth="1"/>
    <col min="8702" max="8702" width="7.6328125" style="38" customWidth="1"/>
    <col min="8703" max="8703" width="2.453125" style="38" customWidth="1"/>
    <col min="8704" max="8704" width="11.26953125" style="38" customWidth="1"/>
    <col min="8705" max="8705" width="2.453125" style="38" customWidth="1"/>
    <col min="8706" max="8706" width="7.6328125" style="38" customWidth="1"/>
    <col min="8707" max="8707" width="2.453125" style="38" customWidth="1"/>
    <col min="8708" max="8708" width="19.36328125" style="38" customWidth="1"/>
    <col min="8709" max="8709" width="2.36328125" style="38" customWidth="1"/>
    <col min="8710" max="8952" width="9" style="38"/>
    <col min="8953" max="8954" width="5" style="38" customWidth="1"/>
    <col min="8955" max="8955" width="19.90625" style="38" customWidth="1"/>
    <col min="8956" max="8956" width="11.26953125" style="38" customWidth="1"/>
    <col min="8957" max="8957" width="2.453125" style="38" customWidth="1"/>
    <col min="8958" max="8958" width="7.6328125" style="38" customWidth="1"/>
    <col min="8959" max="8959" width="2.453125" style="38" customWidth="1"/>
    <col min="8960" max="8960" width="11.26953125" style="38" customWidth="1"/>
    <col min="8961" max="8961" width="2.453125" style="38" customWidth="1"/>
    <col min="8962" max="8962" width="7.6328125" style="38" customWidth="1"/>
    <col min="8963" max="8963" width="2.453125" style="38" customWidth="1"/>
    <col min="8964" max="8964" width="19.36328125" style="38" customWidth="1"/>
    <col min="8965" max="8965" width="2.36328125" style="38" customWidth="1"/>
    <col min="8966" max="9208" width="9" style="38"/>
    <col min="9209" max="9210" width="5" style="38" customWidth="1"/>
    <col min="9211" max="9211" width="19.90625" style="38" customWidth="1"/>
    <col min="9212" max="9212" width="11.26953125" style="38" customWidth="1"/>
    <col min="9213" max="9213" width="2.453125" style="38" customWidth="1"/>
    <col min="9214" max="9214" width="7.6328125" style="38" customWidth="1"/>
    <col min="9215" max="9215" width="2.453125" style="38" customWidth="1"/>
    <col min="9216" max="9216" width="11.26953125" style="38" customWidth="1"/>
    <col min="9217" max="9217" width="2.453125" style="38" customWidth="1"/>
    <col min="9218" max="9218" width="7.6328125" style="38" customWidth="1"/>
    <col min="9219" max="9219" width="2.453125" style="38" customWidth="1"/>
    <col min="9220" max="9220" width="19.36328125" style="38" customWidth="1"/>
    <col min="9221" max="9221" width="2.36328125" style="38" customWidth="1"/>
    <col min="9222" max="9464" width="9" style="38"/>
    <col min="9465" max="9466" width="5" style="38" customWidth="1"/>
    <col min="9467" max="9467" width="19.90625" style="38" customWidth="1"/>
    <col min="9468" max="9468" width="11.26953125" style="38" customWidth="1"/>
    <col min="9469" max="9469" width="2.453125" style="38" customWidth="1"/>
    <col min="9470" max="9470" width="7.6328125" style="38" customWidth="1"/>
    <col min="9471" max="9471" width="2.453125" style="38" customWidth="1"/>
    <col min="9472" max="9472" width="11.26953125" style="38" customWidth="1"/>
    <col min="9473" max="9473" width="2.453125" style="38" customWidth="1"/>
    <col min="9474" max="9474" width="7.6328125" style="38" customWidth="1"/>
    <col min="9475" max="9475" width="2.453125" style="38" customWidth="1"/>
    <col min="9476" max="9476" width="19.36328125" style="38" customWidth="1"/>
    <col min="9477" max="9477" width="2.36328125" style="38" customWidth="1"/>
    <col min="9478" max="9720" width="9" style="38"/>
    <col min="9721" max="9722" width="5" style="38" customWidth="1"/>
    <col min="9723" max="9723" width="19.90625" style="38" customWidth="1"/>
    <col min="9724" max="9724" width="11.26953125" style="38" customWidth="1"/>
    <col min="9725" max="9725" width="2.453125" style="38" customWidth="1"/>
    <col min="9726" max="9726" width="7.6328125" style="38" customWidth="1"/>
    <col min="9727" max="9727" width="2.453125" style="38" customWidth="1"/>
    <col min="9728" max="9728" width="11.26953125" style="38" customWidth="1"/>
    <col min="9729" max="9729" width="2.453125" style="38" customWidth="1"/>
    <col min="9730" max="9730" width="7.6328125" style="38" customWidth="1"/>
    <col min="9731" max="9731" width="2.453125" style="38" customWidth="1"/>
    <col min="9732" max="9732" width="19.36328125" style="38" customWidth="1"/>
    <col min="9733" max="9733" width="2.36328125" style="38" customWidth="1"/>
    <col min="9734" max="9976" width="9" style="38"/>
    <col min="9977" max="9978" width="5" style="38" customWidth="1"/>
    <col min="9979" max="9979" width="19.90625" style="38" customWidth="1"/>
    <col min="9980" max="9980" width="11.26953125" style="38" customWidth="1"/>
    <col min="9981" max="9981" width="2.453125" style="38" customWidth="1"/>
    <col min="9982" max="9982" width="7.6328125" style="38" customWidth="1"/>
    <col min="9983" max="9983" width="2.453125" style="38" customWidth="1"/>
    <col min="9984" max="9984" width="11.26953125" style="38" customWidth="1"/>
    <col min="9985" max="9985" width="2.453125" style="38" customWidth="1"/>
    <col min="9986" max="9986" width="7.6328125" style="38" customWidth="1"/>
    <col min="9987" max="9987" width="2.453125" style="38" customWidth="1"/>
    <col min="9988" max="9988" width="19.36328125" style="38" customWidth="1"/>
    <col min="9989" max="9989" width="2.36328125" style="38" customWidth="1"/>
    <col min="9990" max="10232" width="9" style="38"/>
    <col min="10233" max="10234" width="5" style="38" customWidth="1"/>
    <col min="10235" max="10235" width="19.90625" style="38" customWidth="1"/>
    <col min="10236" max="10236" width="11.26953125" style="38" customWidth="1"/>
    <col min="10237" max="10237" width="2.453125" style="38" customWidth="1"/>
    <col min="10238" max="10238" width="7.6328125" style="38" customWidth="1"/>
    <col min="10239" max="10239" width="2.453125" style="38" customWidth="1"/>
    <col min="10240" max="10240" width="11.26953125" style="38" customWidth="1"/>
    <col min="10241" max="10241" width="2.453125" style="38" customWidth="1"/>
    <col min="10242" max="10242" width="7.6328125" style="38" customWidth="1"/>
    <col min="10243" max="10243" width="2.453125" style="38" customWidth="1"/>
    <col min="10244" max="10244" width="19.36328125" style="38" customWidth="1"/>
    <col min="10245" max="10245" width="2.36328125" style="38" customWidth="1"/>
    <col min="10246" max="10488" width="9" style="38"/>
    <col min="10489" max="10490" width="5" style="38" customWidth="1"/>
    <col min="10491" max="10491" width="19.90625" style="38" customWidth="1"/>
    <col min="10492" max="10492" width="11.26953125" style="38" customWidth="1"/>
    <col min="10493" max="10493" width="2.453125" style="38" customWidth="1"/>
    <col min="10494" max="10494" width="7.6328125" style="38" customWidth="1"/>
    <col min="10495" max="10495" width="2.453125" style="38" customWidth="1"/>
    <col min="10496" max="10496" width="11.26953125" style="38" customWidth="1"/>
    <col min="10497" max="10497" width="2.453125" style="38" customWidth="1"/>
    <col min="10498" max="10498" width="7.6328125" style="38" customWidth="1"/>
    <col min="10499" max="10499" width="2.453125" style="38" customWidth="1"/>
    <col min="10500" max="10500" width="19.36328125" style="38" customWidth="1"/>
    <col min="10501" max="10501" width="2.36328125" style="38" customWidth="1"/>
    <col min="10502" max="10744" width="9" style="38"/>
    <col min="10745" max="10746" width="5" style="38" customWidth="1"/>
    <col min="10747" max="10747" width="19.90625" style="38" customWidth="1"/>
    <col min="10748" max="10748" width="11.26953125" style="38" customWidth="1"/>
    <col min="10749" max="10749" width="2.453125" style="38" customWidth="1"/>
    <col min="10750" max="10750" width="7.6328125" style="38" customWidth="1"/>
    <col min="10751" max="10751" width="2.453125" style="38" customWidth="1"/>
    <col min="10752" max="10752" width="11.26953125" style="38" customWidth="1"/>
    <col min="10753" max="10753" width="2.453125" style="38" customWidth="1"/>
    <col min="10754" max="10754" width="7.6328125" style="38" customWidth="1"/>
    <col min="10755" max="10755" width="2.453125" style="38" customWidth="1"/>
    <col min="10756" max="10756" width="19.36328125" style="38" customWidth="1"/>
    <col min="10757" max="10757" width="2.36328125" style="38" customWidth="1"/>
    <col min="10758" max="11000" width="9" style="38"/>
    <col min="11001" max="11002" width="5" style="38" customWidth="1"/>
    <col min="11003" max="11003" width="19.90625" style="38" customWidth="1"/>
    <col min="11004" max="11004" width="11.26953125" style="38" customWidth="1"/>
    <col min="11005" max="11005" width="2.453125" style="38" customWidth="1"/>
    <col min="11006" max="11006" width="7.6328125" style="38" customWidth="1"/>
    <col min="11007" max="11007" width="2.453125" style="38" customWidth="1"/>
    <col min="11008" max="11008" width="11.26953125" style="38" customWidth="1"/>
    <col min="11009" max="11009" width="2.453125" style="38" customWidth="1"/>
    <col min="11010" max="11010" width="7.6328125" style="38" customWidth="1"/>
    <col min="11011" max="11011" width="2.453125" style="38" customWidth="1"/>
    <col min="11012" max="11012" width="19.36328125" style="38" customWidth="1"/>
    <col min="11013" max="11013" width="2.36328125" style="38" customWidth="1"/>
    <col min="11014" max="11256" width="9" style="38"/>
    <col min="11257" max="11258" width="5" style="38" customWidth="1"/>
    <col min="11259" max="11259" width="19.90625" style="38" customWidth="1"/>
    <col min="11260" max="11260" width="11.26953125" style="38" customWidth="1"/>
    <col min="11261" max="11261" width="2.453125" style="38" customWidth="1"/>
    <col min="11262" max="11262" width="7.6328125" style="38" customWidth="1"/>
    <col min="11263" max="11263" width="2.453125" style="38" customWidth="1"/>
    <col min="11264" max="11264" width="11.26953125" style="38" customWidth="1"/>
    <col min="11265" max="11265" width="2.453125" style="38" customWidth="1"/>
    <col min="11266" max="11266" width="7.6328125" style="38" customWidth="1"/>
    <col min="11267" max="11267" width="2.453125" style="38" customWidth="1"/>
    <col min="11268" max="11268" width="19.36328125" style="38" customWidth="1"/>
    <col min="11269" max="11269" width="2.36328125" style="38" customWidth="1"/>
    <col min="11270" max="11512" width="9" style="38"/>
    <col min="11513" max="11514" width="5" style="38" customWidth="1"/>
    <col min="11515" max="11515" width="19.90625" style="38" customWidth="1"/>
    <col min="11516" max="11516" width="11.26953125" style="38" customWidth="1"/>
    <col min="11517" max="11517" width="2.453125" style="38" customWidth="1"/>
    <col min="11518" max="11518" width="7.6328125" style="38" customWidth="1"/>
    <col min="11519" max="11519" width="2.453125" style="38" customWidth="1"/>
    <col min="11520" max="11520" width="11.26953125" style="38" customWidth="1"/>
    <col min="11521" max="11521" width="2.453125" style="38" customWidth="1"/>
    <col min="11522" max="11522" width="7.6328125" style="38" customWidth="1"/>
    <col min="11523" max="11523" width="2.453125" style="38" customWidth="1"/>
    <col min="11524" max="11524" width="19.36328125" style="38" customWidth="1"/>
    <col min="11525" max="11525" width="2.36328125" style="38" customWidth="1"/>
    <col min="11526" max="11768" width="9" style="38"/>
    <col min="11769" max="11770" width="5" style="38" customWidth="1"/>
    <col min="11771" max="11771" width="19.90625" style="38" customWidth="1"/>
    <col min="11772" max="11772" width="11.26953125" style="38" customWidth="1"/>
    <col min="11773" max="11773" width="2.453125" style="38" customWidth="1"/>
    <col min="11774" max="11774" width="7.6328125" style="38" customWidth="1"/>
    <col min="11775" max="11775" width="2.453125" style="38" customWidth="1"/>
    <col min="11776" max="11776" width="11.26953125" style="38" customWidth="1"/>
    <col min="11777" max="11777" width="2.453125" style="38" customWidth="1"/>
    <col min="11778" max="11778" width="7.6328125" style="38" customWidth="1"/>
    <col min="11779" max="11779" width="2.453125" style="38" customWidth="1"/>
    <col min="11780" max="11780" width="19.36328125" style="38" customWidth="1"/>
    <col min="11781" max="11781" width="2.36328125" style="38" customWidth="1"/>
    <col min="11782" max="12024" width="9" style="38"/>
    <col min="12025" max="12026" width="5" style="38" customWidth="1"/>
    <col min="12027" max="12027" width="19.90625" style="38" customWidth="1"/>
    <col min="12028" max="12028" width="11.26953125" style="38" customWidth="1"/>
    <col min="12029" max="12029" width="2.453125" style="38" customWidth="1"/>
    <col min="12030" max="12030" width="7.6328125" style="38" customWidth="1"/>
    <col min="12031" max="12031" width="2.453125" style="38" customWidth="1"/>
    <col min="12032" max="12032" width="11.26953125" style="38" customWidth="1"/>
    <col min="12033" max="12033" width="2.453125" style="38" customWidth="1"/>
    <col min="12034" max="12034" width="7.6328125" style="38" customWidth="1"/>
    <col min="12035" max="12035" width="2.453125" style="38" customWidth="1"/>
    <col min="12036" max="12036" width="19.36328125" style="38" customWidth="1"/>
    <col min="12037" max="12037" width="2.36328125" style="38" customWidth="1"/>
    <col min="12038" max="12280" width="9" style="38"/>
    <col min="12281" max="12282" width="5" style="38" customWidth="1"/>
    <col min="12283" max="12283" width="19.90625" style="38" customWidth="1"/>
    <col min="12284" max="12284" width="11.26953125" style="38" customWidth="1"/>
    <col min="12285" max="12285" width="2.453125" style="38" customWidth="1"/>
    <col min="12286" max="12286" width="7.6328125" style="38" customWidth="1"/>
    <col min="12287" max="12287" width="2.453125" style="38" customWidth="1"/>
    <col min="12288" max="12288" width="11.26953125" style="38" customWidth="1"/>
    <col min="12289" max="12289" width="2.453125" style="38" customWidth="1"/>
    <col min="12290" max="12290" width="7.6328125" style="38" customWidth="1"/>
    <col min="12291" max="12291" width="2.453125" style="38" customWidth="1"/>
    <col min="12292" max="12292" width="19.36328125" style="38" customWidth="1"/>
    <col min="12293" max="12293" width="2.36328125" style="38" customWidth="1"/>
    <col min="12294" max="12536" width="9" style="38"/>
    <col min="12537" max="12538" width="5" style="38" customWidth="1"/>
    <col min="12539" max="12539" width="19.90625" style="38" customWidth="1"/>
    <col min="12540" max="12540" width="11.26953125" style="38" customWidth="1"/>
    <col min="12541" max="12541" width="2.453125" style="38" customWidth="1"/>
    <col min="12542" max="12542" width="7.6328125" style="38" customWidth="1"/>
    <col min="12543" max="12543" width="2.453125" style="38" customWidth="1"/>
    <col min="12544" max="12544" width="11.26953125" style="38" customWidth="1"/>
    <col min="12545" max="12545" width="2.453125" style="38" customWidth="1"/>
    <col min="12546" max="12546" width="7.6328125" style="38" customWidth="1"/>
    <col min="12547" max="12547" width="2.453125" style="38" customWidth="1"/>
    <col min="12548" max="12548" width="19.36328125" style="38" customWidth="1"/>
    <col min="12549" max="12549" width="2.36328125" style="38" customWidth="1"/>
    <col min="12550" max="12792" width="9" style="38"/>
    <col min="12793" max="12794" width="5" style="38" customWidth="1"/>
    <col min="12795" max="12795" width="19.90625" style="38" customWidth="1"/>
    <col min="12796" max="12796" width="11.26953125" style="38" customWidth="1"/>
    <col min="12797" max="12797" width="2.453125" style="38" customWidth="1"/>
    <col min="12798" max="12798" width="7.6328125" style="38" customWidth="1"/>
    <col min="12799" max="12799" width="2.453125" style="38" customWidth="1"/>
    <col min="12800" max="12800" width="11.26953125" style="38" customWidth="1"/>
    <col min="12801" max="12801" width="2.453125" style="38" customWidth="1"/>
    <col min="12802" max="12802" width="7.6328125" style="38" customWidth="1"/>
    <col min="12803" max="12803" width="2.453125" style="38" customWidth="1"/>
    <col min="12804" max="12804" width="19.36328125" style="38" customWidth="1"/>
    <col min="12805" max="12805" width="2.36328125" style="38" customWidth="1"/>
    <col min="12806" max="13048" width="9" style="38"/>
    <col min="13049" max="13050" width="5" style="38" customWidth="1"/>
    <col min="13051" max="13051" width="19.90625" style="38" customWidth="1"/>
    <col min="13052" max="13052" width="11.26953125" style="38" customWidth="1"/>
    <col min="13053" max="13053" width="2.453125" style="38" customWidth="1"/>
    <col min="13054" max="13054" width="7.6328125" style="38" customWidth="1"/>
    <col min="13055" max="13055" width="2.453125" style="38" customWidth="1"/>
    <col min="13056" max="13056" width="11.26953125" style="38" customWidth="1"/>
    <col min="13057" max="13057" width="2.453125" style="38" customWidth="1"/>
    <col min="13058" max="13058" width="7.6328125" style="38" customWidth="1"/>
    <col min="13059" max="13059" width="2.453125" style="38" customWidth="1"/>
    <col min="13060" max="13060" width="19.36328125" style="38" customWidth="1"/>
    <col min="13061" max="13061" width="2.36328125" style="38" customWidth="1"/>
    <col min="13062" max="13304" width="9" style="38"/>
    <col min="13305" max="13306" width="5" style="38" customWidth="1"/>
    <col min="13307" max="13307" width="19.90625" style="38" customWidth="1"/>
    <col min="13308" max="13308" width="11.26953125" style="38" customWidth="1"/>
    <col min="13309" max="13309" width="2.453125" style="38" customWidth="1"/>
    <col min="13310" max="13310" width="7.6328125" style="38" customWidth="1"/>
    <col min="13311" max="13311" width="2.453125" style="38" customWidth="1"/>
    <col min="13312" max="13312" width="11.26953125" style="38" customWidth="1"/>
    <col min="13313" max="13313" width="2.453125" style="38" customWidth="1"/>
    <col min="13314" max="13314" width="7.6328125" style="38" customWidth="1"/>
    <col min="13315" max="13315" width="2.453125" style="38" customWidth="1"/>
    <col min="13316" max="13316" width="19.36328125" style="38" customWidth="1"/>
    <col min="13317" max="13317" width="2.36328125" style="38" customWidth="1"/>
    <col min="13318" max="13560" width="9" style="38"/>
    <col min="13561" max="13562" width="5" style="38" customWidth="1"/>
    <col min="13563" max="13563" width="19.90625" style="38" customWidth="1"/>
    <col min="13564" max="13564" width="11.26953125" style="38" customWidth="1"/>
    <col min="13565" max="13565" width="2.453125" style="38" customWidth="1"/>
    <col min="13566" max="13566" width="7.6328125" style="38" customWidth="1"/>
    <col min="13567" max="13567" width="2.453125" style="38" customWidth="1"/>
    <col min="13568" max="13568" width="11.26953125" style="38" customWidth="1"/>
    <col min="13569" max="13569" width="2.453125" style="38" customWidth="1"/>
    <col min="13570" max="13570" width="7.6328125" style="38" customWidth="1"/>
    <col min="13571" max="13571" width="2.453125" style="38" customWidth="1"/>
    <col min="13572" max="13572" width="19.36328125" style="38" customWidth="1"/>
    <col min="13573" max="13573" width="2.36328125" style="38" customWidth="1"/>
    <col min="13574" max="13816" width="9" style="38"/>
    <col min="13817" max="13818" width="5" style="38" customWidth="1"/>
    <col min="13819" max="13819" width="19.90625" style="38" customWidth="1"/>
    <col min="13820" max="13820" width="11.26953125" style="38" customWidth="1"/>
    <col min="13821" max="13821" width="2.453125" style="38" customWidth="1"/>
    <col min="13822" max="13822" width="7.6328125" style="38" customWidth="1"/>
    <col min="13823" max="13823" width="2.453125" style="38" customWidth="1"/>
    <col min="13824" max="13824" width="11.26953125" style="38" customWidth="1"/>
    <col min="13825" max="13825" width="2.453125" style="38" customWidth="1"/>
    <col min="13826" max="13826" width="7.6328125" style="38" customWidth="1"/>
    <col min="13827" max="13827" width="2.453125" style="38" customWidth="1"/>
    <col min="13828" max="13828" width="19.36328125" style="38" customWidth="1"/>
    <col min="13829" max="13829" width="2.36328125" style="38" customWidth="1"/>
    <col min="13830" max="14072" width="9" style="38"/>
    <col min="14073" max="14074" width="5" style="38" customWidth="1"/>
    <col min="14075" max="14075" width="19.90625" style="38" customWidth="1"/>
    <col min="14076" max="14076" width="11.26953125" style="38" customWidth="1"/>
    <col min="14077" max="14077" width="2.453125" style="38" customWidth="1"/>
    <col min="14078" max="14078" width="7.6328125" style="38" customWidth="1"/>
    <col min="14079" max="14079" width="2.453125" style="38" customWidth="1"/>
    <col min="14080" max="14080" width="11.26953125" style="38" customWidth="1"/>
    <col min="14081" max="14081" width="2.453125" style="38" customWidth="1"/>
    <col min="14082" max="14082" width="7.6328125" style="38" customWidth="1"/>
    <col min="14083" max="14083" width="2.453125" style="38" customWidth="1"/>
    <col min="14084" max="14084" width="19.36328125" style="38" customWidth="1"/>
    <col min="14085" max="14085" width="2.36328125" style="38" customWidth="1"/>
    <col min="14086" max="14328" width="9" style="38"/>
    <col min="14329" max="14330" width="5" style="38" customWidth="1"/>
    <col min="14331" max="14331" width="19.90625" style="38" customWidth="1"/>
    <col min="14332" max="14332" width="11.26953125" style="38" customWidth="1"/>
    <col min="14333" max="14333" width="2.453125" style="38" customWidth="1"/>
    <col min="14334" max="14334" width="7.6328125" style="38" customWidth="1"/>
    <col min="14335" max="14335" width="2.453125" style="38" customWidth="1"/>
    <col min="14336" max="14336" width="11.26953125" style="38" customWidth="1"/>
    <col min="14337" max="14337" width="2.453125" style="38" customWidth="1"/>
    <col min="14338" max="14338" width="7.6328125" style="38" customWidth="1"/>
    <col min="14339" max="14339" width="2.453125" style="38" customWidth="1"/>
    <col min="14340" max="14340" width="19.36328125" style="38" customWidth="1"/>
    <col min="14341" max="14341" width="2.36328125" style="38" customWidth="1"/>
    <col min="14342" max="14584" width="9" style="38"/>
    <col min="14585" max="14586" width="5" style="38" customWidth="1"/>
    <col min="14587" max="14587" width="19.90625" style="38" customWidth="1"/>
    <col min="14588" max="14588" width="11.26953125" style="38" customWidth="1"/>
    <col min="14589" max="14589" width="2.453125" style="38" customWidth="1"/>
    <col min="14590" max="14590" width="7.6328125" style="38" customWidth="1"/>
    <col min="14591" max="14591" width="2.453125" style="38" customWidth="1"/>
    <col min="14592" max="14592" width="11.26953125" style="38" customWidth="1"/>
    <col min="14593" max="14593" width="2.453125" style="38" customWidth="1"/>
    <col min="14594" max="14594" width="7.6328125" style="38" customWidth="1"/>
    <col min="14595" max="14595" width="2.453125" style="38" customWidth="1"/>
    <col min="14596" max="14596" width="19.36328125" style="38" customWidth="1"/>
    <col min="14597" max="14597" width="2.36328125" style="38" customWidth="1"/>
    <col min="14598" max="14840" width="9" style="38"/>
    <col min="14841" max="14842" width="5" style="38" customWidth="1"/>
    <col min="14843" max="14843" width="19.90625" style="38" customWidth="1"/>
    <col min="14844" max="14844" width="11.26953125" style="38" customWidth="1"/>
    <col min="14845" max="14845" width="2.453125" style="38" customWidth="1"/>
    <col min="14846" max="14846" width="7.6328125" style="38" customWidth="1"/>
    <col min="14847" max="14847" width="2.453125" style="38" customWidth="1"/>
    <col min="14848" max="14848" width="11.26953125" style="38" customWidth="1"/>
    <col min="14849" max="14849" width="2.453125" style="38" customWidth="1"/>
    <col min="14850" max="14850" width="7.6328125" style="38" customWidth="1"/>
    <col min="14851" max="14851" width="2.453125" style="38" customWidth="1"/>
    <col min="14852" max="14852" width="19.36328125" style="38" customWidth="1"/>
    <col min="14853" max="14853" width="2.36328125" style="38" customWidth="1"/>
    <col min="14854" max="15096" width="9" style="38"/>
    <col min="15097" max="15098" width="5" style="38" customWidth="1"/>
    <col min="15099" max="15099" width="19.90625" style="38" customWidth="1"/>
    <col min="15100" max="15100" width="11.26953125" style="38" customWidth="1"/>
    <col min="15101" max="15101" width="2.453125" style="38" customWidth="1"/>
    <col min="15102" max="15102" width="7.6328125" style="38" customWidth="1"/>
    <col min="15103" max="15103" width="2.453125" style="38" customWidth="1"/>
    <col min="15104" max="15104" width="11.26953125" style="38" customWidth="1"/>
    <col min="15105" max="15105" width="2.453125" style="38" customWidth="1"/>
    <col min="15106" max="15106" width="7.6328125" style="38" customWidth="1"/>
    <col min="15107" max="15107" width="2.453125" style="38" customWidth="1"/>
    <col min="15108" max="15108" width="19.36328125" style="38" customWidth="1"/>
    <col min="15109" max="15109" width="2.36328125" style="38" customWidth="1"/>
    <col min="15110" max="15352" width="9" style="38"/>
    <col min="15353" max="15354" width="5" style="38" customWidth="1"/>
    <col min="15355" max="15355" width="19.90625" style="38" customWidth="1"/>
    <col min="15356" max="15356" width="11.26953125" style="38" customWidth="1"/>
    <col min="15357" max="15357" width="2.453125" style="38" customWidth="1"/>
    <col min="15358" max="15358" width="7.6328125" style="38" customWidth="1"/>
    <col min="15359" max="15359" width="2.453125" style="38" customWidth="1"/>
    <col min="15360" max="15360" width="11.26953125" style="38" customWidth="1"/>
    <col min="15361" max="15361" width="2.453125" style="38" customWidth="1"/>
    <col min="15362" max="15362" width="7.6328125" style="38" customWidth="1"/>
    <col min="15363" max="15363" width="2.453125" style="38" customWidth="1"/>
    <col min="15364" max="15364" width="19.36328125" style="38" customWidth="1"/>
    <col min="15365" max="15365" width="2.36328125" style="38" customWidth="1"/>
    <col min="15366" max="15608" width="9" style="38"/>
    <col min="15609" max="15610" width="5" style="38" customWidth="1"/>
    <col min="15611" max="15611" width="19.90625" style="38" customWidth="1"/>
    <col min="15612" max="15612" width="11.26953125" style="38" customWidth="1"/>
    <col min="15613" max="15613" width="2.453125" style="38" customWidth="1"/>
    <col min="15614" max="15614" width="7.6328125" style="38" customWidth="1"/>
    <col min="15615" max="15615" width="2.453125" style="38" customWidth="1"/>
    <col min="15616" max="15616" width="11.26953125" style="38" customWidth="1"/>
    <col min="15617" max="15617" width="2.453125" style="38" customWidth="1"/>
    <col min="15618" max="15618" width="7.6328125" style="38" customWidth="1"/>
    <col min="15619" max="15619" width="2.453125" style="38" customWidth="1"/>
    <col min="15620" max="15620" width="19.36328125" style="38" customWidth="1"/>
    <col min="15621" max="15621" width="2.36328125" style="38" customWidth="1"/>
    <col min="15622" max="15864" width="9" style="38"/>
    <col min="15865" max="15866" width="5" style="38" customWidth="1"/>
    <col min="15867" max="15867" width="19.90625" style="38" customWidth="1"/>
    <col min="15868" max="15868" width="11.26953125" style="38" customWidth="1"/>
    <col min="15869" max="15869" width="2.453125" style="38" customWidth="1"/>
    <col min="15870" max="15870" width="7.6328125" style="38" customWidth="1"/>
    <col min="15871" max="15871" width="2.453125" style="38" customWidth="1"/>
    <col min="15872" max="15872" width="11.26953125" style="38" customWidth="1"/>
    <col min="15873" max="15873" width="2.453125" style="38" customWidth="1"/>
    <col min="15874" max="15874" width="7.6328125" style="38" customWidth="1"/>
    <col min="15875" max="15875" width="2.453125" style="38" customWidth="1"/>
    <col min="15876" max="15876" width="19.36328125" style="38" customWidth="1"/>
    <col min="15877" max="15877" width="2.36328125" style="38" customWidth="1"/>
    <col min="15878" max="16120" width="9" style="38"/>
    <col min="16121" max="16122" width="5" style="38" customWidth="1"/>
    <col min="16123" max="16123" width="19.90625" style="38" customWidth="1"/>
    <col min="16124" max="16124" width="11.26953125" style="38" customWidth="1"/>
    <col min="16125" max="16125" width="2.453125" style="38" customWidth="1"/>
    <col min="16126" max="16126" width="7.6328125" style="38" customWidth="1"/>
    <col min="16127" max="16127" width="2.453125" style="38" customWidth="1"/>
    <col min="16128" max="16128" width="11.26953125" style="38" customWidth="1"/>
    <col min="16129" max="16129" width="2.453125" style="38" customWidth="1"/>
    <col min="16130" max="16130" width="7.6328125" style="38" customWidth="1"/>
    <col min="16131" max="16131" width="2.453125" style="38" customWidth="1"/>
    <col min="16132" max="16132" width="19.36328125" style="38" customWidth="1"/>
    <col min="16133" max="16133" width="2.36328125" style="38" customWidth="1"/>
    <col min="16134" max="16356" width="9" style="38"/>
    <col min="16357" max="16384" width="9" style="38" customWidth="1"/>
  </cols>
  <sheetData>
    <row r="1" spans="2:14" s="33" customFormat="1" ht="23.25" customHeight="1" x14ac:dyDescent="0.25">
      <c r="B1" s="17" t="s">
        <v>208</v>
      </c>
      <c r="C1" s="17"/>
      <c r="D1" s="17"/>
      <c r="E1" s="30"/>
      <c r="F1" s="17"/>
      <c r="G1" s="31"/>
      <c r="H1" s="17"/>
      <c r="I1" s="30"/>
      <c r="J1" s="17"/>
      <c r="K1" s="31"/>
      <c r="L1" s="17"/>
      <c r="M1" s="32"/>
    </row>
    <row r="2" spans="2:14" s="36" customFormat="1" ht="23.25" customHeight="1" thickBot="1" x14ac:dyDescent="0.25">
      <c r="B2" s="18"/>
      <c r="C2" s="18"/>
      <c r="D2" s="18"/>
      <c r="E2" s="34"/>
      <c r="F2" s="18"/>
      <c r="G2" s="35"/>
      <c r="H2" s="18"/>
      <c r="I2" s="34"/>
      <c r="J2" s="18"/>
      <c r="K2" s="35"/>
      <c r="L2" s="18"/>
      <c r="M2" s="19"/>
      <c r="N2" s="181" t="s">
        <v>136</v>
      </c>
    </row>
    <row r="3" spans="2:14" ht="21.75" customHeight="1" x14ac:dyDescent="0.2">
      <c r="B3" s="37"/>
      <c r="C3" s="12"/>
      <c r="D3" s="11" t="s">
        <v>18</v>
      </c>
      <c r="E3" s="431" t="s">
        <v>261</v>
      </c>
      <c r="F3" s="432"/>
      <c r="G3" s="432"/>
      <c r="H3" s="433"/>
      <c r="I3" s="431" t="s">
        <v>269</v>
      </c>
      <c r="J3" s="432"/>
      <c r="K3" s="432"/>
      <c r="L3" s="433"/>
      <c r="M3" s="418" t="s">
        <v>32</v>
      </c>
      <c r="N3" s="419"/>
    </row>
    <row r="4" spans="2:14" ht="21.75" customHeight="1" thickBot="1" x14ac:dyDescent="0.25">
      <c r="B4" s="23" t="s">
        <v>19</v>
      </c>
      <c r="C4" s="24"/>
      <c r="D4" s="24"/>
      <c r="E4" s="434"/>
      <c r="F4" s="435"/>
      <c r="G4" s="435"/>
      <c r="H4" s="436"/>
      <c r="I4" s="434"/>
      <c r="J4" s="435"/>
      <c r="K4" s="435"/>
      <c r="L4" s="436"/>
      <c r="M4" s="420"/>
      <c r="N4" s="421"/>
    </row>
    <row r="5" spans="2:14" ht="33" customHeight="1" thickBot="1" x14ac:dyDescent="0.25">
      <c r="B5" s="415" t="s">
        <v>33</v>
      </c>
      <c r="C5" s="416"/>
      <c r="D5" s="417"/>
      <c r="E5" s="39">
        <v>5624</v>
      </c>
      <c r="F5" s="40" t="s">
        <v>21</v>
      </c>
      <c r="G5" s="361">
        <v>45.7</v>
      </c>
      <c r="H5" s="362" t="s">
        <v>14</v>
      </c>
      <c r="I5" s="39">
        <v>8558</v>
      </c>
      <c r="J5" s="40" t="s">
        <v>21</v>
      </c>
      <c r="K5" s="361">
        <v>46.9</v>
      </c>
      <c r="L5" s="362" t="s">
        <v>14</v>
      </c>
      <c r="M5" s="42">
        <v>152.19999999999999</v>
      </c>
      <c r="N5" s="43"/>
    </row>
    <row r="6" spans="2:14" ht="33" customHeight="1" thickBot="1" x14ac:dyDescent="0.25">
      <c r="B6" s="415" t="s">
        <v>34</v>
      </c>
      <c r="C6" s="416"/>
      <c r="D6" s="417"/>
      <c r="E6" s="39">
        <v>6683</v>
      </c>
      <c r="F6" s="40" t="s">
        <v>21</v>
      </c>
      <c r="G6" s="361">
        <v>54.3</v>
      </c>
      <c r="H6" s="362" t="s">
        <v>14</v>
      </c>
      <c r="I6" s="39">
        <v>9695</v>
      </c>
      <c r="J6" s="40" t="s">
        <v>21</v>
      </c>
      <c r="K6" s="361">
        <v>53.113284838117202</v>
      </c>
      <c r="L6" s="362" t="s">
        <v>14</v>
      </c>
      <c r="M6" s="42">
        <v>145.1</v>
      </c>
      <c r="N6" s="43"/>
    </row>
    <row r="7" spans="2:14" ht="33" customHeight="1" x14ac:dyDescent="0.2">
      <c r="B7" s="422" t="s">
        <v>35</v>
      </c>
      <c r="C7" s="44"/>
      <c r="D7" s="45" t="s">
        <v>36</v>
      </c>
      <c r="E7" s="46">
        <v>943</v>
      </c>
      <c r="F7" s="47" t="s">
        <v>21</v>
      </c>
      <c r="G7" s="363">
        <v>7.7</v>
      </c>
      <c r="H7" s="364" t="s">
        <v>14</v>
      </c>
      <c r="I7" s="46">
        <v>1406</v>
      </c>
      <c r="J7" s="47" t="s">
        <v>21</v>
      </c>
      <c r="K7" s="363">
        <v>7.7</v>
      </c>
      <c r="L7" s="364" t="s">
        <v>14</v>
      </c>
      <c r="M7" s="402">
        <v>149.1</v>
      </c>
      <c r="N7" s="403"/>
    </row>
    <row r="8" spans="2:14" ht="33" customHeight="1" thickBot="1" x14ac:dyDescent="0.25">
      <c r="B8" s="423"/>
      <c r="C8" s="48"/>
      <c r="D8" s="49" t="s">
        <v>37</v>
      </c>
      <c r="E8" s="50">
        <v>462</v>
      </c>
      <c r="F8" s="51" t="s">
        <v>21</v>
      </c>
      <c r="G8" s="365">
        <v>3.8</v>
      </c>
      <c r="H8" s="366" t="s">
        <v>14</v>
      </c>
      <c r="I8" s="50">
        <v>733</v>
      </c>
      <c r="J8" s="51" t="s">
        <v>21</v>
      </c>
      <c r="K8" s="365">
        <v>4</v>
      </c>
      <c r="L8" s="366" t="s">
        <v>14</v>
      </c>
      <c r="M8" s="404">
        <v>158.6</v>
      </c>
      <c r="N8" s="405"/>
    </row>
    <row r="9" spans="2:14" ht="33" customHeight="1" thickBot="1" x14ac:dyDescent="0.25">
      <c r="B9" s="423"/>
      <c r="C9" s="53" t="s">
        <v>154</v>
      </c>
      <c r="D9" s="54"/>
      <c r="E9" s="39">
        <v>1405</v>
      </c>
      <c r="F9" s="40" t="s">
        <v>21</v>
      </c>
      <c r="G9" s="361">
        <v>11.4</v>
      </c>
      <c r="H9" s="362" t="s">
        <v>14</v>
      </c>
      <c r="I9" s="39">
        <v>2139</v>
      </c>
      <c r="J9" s="40" t="s">
        <v>21</v>
      </c>
      <c r="K9" s="361">
        <v>11.7</v>
      </c>
      <c r="L9" s="362" t="s">
        <v>14</v>
      </c>
      <c r="M9" s="42">
        <v>152.19999999999999</v>
      </c>
      <c r="N9" s="43"/>
    </row>
    <row r="10" spans="2:14" ht="32.25" customHeight="1" x14ac:dyDescent="0.2">
      <c r="B10" s="423"/>
      <c r="C10" s="427" t="s">
        <v>153</v>
      </c>
      <c r="D10" s="428"/>
      <c r="E10" s="59">
        <v>195</v>
      </c>
      <c r="F10" s="98" t="s">
        <v>21</v>
      </c>
      <c r="G10" s="367">
        <v>1.6</v>
      </c>
      <c r="H10" s="99" t="s">
        <v>22</v>
      </c>
      <c r="I10" s="59">
        <v>302</v>
      </c>
      <c r="J10" s="98" t="s">
        <v>21</v>
      </c>
      <c r="K10" s="367">
        <v>1.7</v>
      </c>
      <c r="L10" s="99" t="s">
        <v>22</v>
      </c>
      <c r="M10" s="402">
        <v>154.80000000000001</v>
      </c>
      <c r="N10" s="403"/>
    </row>
    <row r="11" spans="2:14" ht="33" customHeight="1" thickBot="1" x14ac:dyDescent="0.25">
      <c r="B11" s="423"/>
      <c r="C11" s="429" t="s">
        <v>167</v>
      </c>
      <c r="D11" s="430"/>
      <c r="E11" s="169">
        <v>88</v>
      </c>
      <c r="F11" s="167" t="s">
        <v>21</v>
      </c>
      <c r="G11" s="368">
        <v>0.7</v>
      </c>
      <c r="H11" s="369" t="s">
        <v>22</v>
      </c>
      <c r="I11" s="169">
        <v>131</v>
      </c>
      <c r="J11" s="167" t="s">
        <v>21</v>
      </c>
      <c r="K11" s="368">
        <v>0.7</v>
      </c>
      <c r="L11" s="369" t="s">
        <v>22</v>
      </c>
      <c r="M11" s="404">
        <v>149.1</v>
      </c>
      <c r="N11" s="405"/>
    </row>
    <row r="12" spans="2:14" ht="33" customHeight="1" x14ac:dyDescent="0.2">
      <c r="B12" s="423"/>
      <c r="C12" s="44"/>
      <c r="D12" s="45" t="s">
        <v>150</v>
      </c>
      <c r="E12" s="50">
        <v>1967</v>
      </c>
      <c r="F12" s="55" t="s">
        <v>21</v>
      </c>
      <c r="G12" s="363">
        <v>16</v>
      </c>
      <c r="H12" s="100" t="s">
        <v>14</v>
      </c>
      <c r="I12" s="50">
        <v>2934</v>
      </c>
      <c r="J12" s="55" t="s">
        <v>21</v>
      </c>
      <c r="K12" s="363">
        <v>16.100000000000001</v>
      </c>
      <c r="L12" s="100" t="s">
        <v>14</v>
      </c>
      <c r="M12" s="402">
        <v>149.1</v>
      </c>
      <c r="N12" s="403"/>
    </row>
    <row r="13" spans="2:14" ht="33" customHeight="1" x14ac:dyDescent="0.2">
      <c r="B13" s="423"/>
      <c r="C13" s="48"/>
      <c r="D13" s="224" t="s">
        <v>152</v>
      </c>
      <c r="E13" s="22">
        <v>1304</v>
      </c>
      <c r="F13" s="51" t="s">
        <v>21</v>
      </c>
      <c r="G13" s="370">
        <v>10.6</v>
      </c>
      <c r="H13" s="366" t="s">
        <v>14</v>
      </c>
      <c r="I13" s="22">
        <v>1754</v>
      </c>
      <c r="J13" s="51" t="s">
        <v>21</v>
      </c>
      <c r="K13" s="370">
        <v>9.6</v>
      </c>
      <c r="L13" s="366" t="s">
        <v>14</v>
      </c>
      <c r="M13" s="408">
        <v>134.5</v>
      </c>
      <c r="N13" s="409"/>
    </row>
    <row r="14" spans="2:14" ht="33" customHeight="1" thickBot="1" x14ac:dyDescent="0.25">
      <c r="B14" s="423"/>
      <c r="C14" s="48"/>
      <c r="D14" s="223" t="s">
        <v>151</v>
      </c>
      <c r="E14" s="50">
        <v>1029</v>
      </c>
      <c r="F14" s="57" t="s">
        <v>21</v>
      </c>
      <c r="G14" s="368">
        <v>8.4700000000000006</v>
      </c>
      <c r="H14" s="371" t="s">
        <v>14</v>
      </c>
      <c r="I14" s="50">
        <v>1375</v>
      </c>
      <c r="J14" s="57" t="s">
        <v>21</v>
      </c>
      <c r="K14" s="368">
        <v>7.5</v>
      </c>
      <c r="L14" s="371" t="s">
        <v>14</v>
      </c>
      <c r="M14" s="406">
        <v>133.6</v>
      </c>
      <c r="N14" s="407"/>
    </row>
    <row r="15" spans="2:14" ht="33" customHeight="1" thickBot="1" x14ac:dyDescent="0.25">
      <c r="B15" s="423"/>
      <c r="C15" s="53" t="s">
        <v>38</v>
      </c>
      <c r="D15" s="54"/>
      <c r="E15" s="39">
        <v>4300</v>
      </c>
      <c r="F15" s="40" t="s">
        <v>13</v>
      </c>
      <c r="G15" s="361">
        <v>34.9</v>
      </c>
      <c r="H15" s="362" t="s">
        <v>14</v>
      </c>
      <c r="I15" s="39">
        <v>6063</v>
      </c>
      <c r="J15" s="40" t="s">
        <v>13</v>
      </c>
      <c r="K15" s="361">
        <v>33.200000000000003</v>
      </c>
      <c r="L15" s="362" t="s">
        <v>14</v>
      </c>
      <c r="M15" s="42">
        <v>141</v>
      </c>
      <c r="N15" s="43"/>
    </row>
    <row r="16" spans="2:14" ht="33" customHeight="1" thickBot="1" x14ac:dyDescent="0.25">
      <c r="B16" s="424"/>
      <c r="C16" s="425" t="s">
        <v>84</v>
      </c>
      <c r="D16" s="426"/>
      <c r="E16" s="39">
        <v>695</v>
      </c>
      <c r="F16" s="40" t="s">
        <v>13</v>
      </c>
      <c r="G16" s="361">
        <v>5.6</v>
      </c>
      <c r="H16" s="362" t="s">
        <v>14</v>
      </c>
      <c r="I16" s="39">
        <v>1061</v>
      </c>
      <c r="J16" s="40" t="s">
        <v>13</v>
      </c>
      <c r="K16" s="361">
        <v>5.8</v>
      </c>
      <c r="L16" s="362" t="s">
        <v>14</v>
      </c>
      <c r="M16" s="42">
        <v>152.6</v>
      </c>
      <c r="N16" s="43"/>
    </row>
    <row r="17" spans="1:14" ht="33" customHeight="1" thickBot="1" x14ac:dyDescent="0.25">
      <c r="B17" s="415" t="s">
        <v>17</v>
      </c>
      <c r="C17" s="416"/>
      <c r="D17" s="417"/>
      <c r="E17" s="25">
        <v>12307</v>
      </c>
      <c r="F17" s="60" t="s">
        <v>13</v>
      </c>
      <c r="G17" s="61">
        <v>100</v>
      </c>
      <c r="H17" s="372" t="s">
        <v>14</v>
      </c>
      <c r="I17" s="25">
        <v>18253</v>
      </c>
      <c r="J17" s="60" t="s">
        <v>13</v>
      </c>
      <c r="K17" s="61">
        <v>100</v>
      </c>
      <c r="L17" s="372" t="s">
        <v>14</v>
      </c>
      <c r="M17" s="42">
        <v>148.30000000000001</v>
      </c>
      <c r="N17" s="43"/>
    </row>
    <row r="18" spans="1:14" ht="19.5" customHeight="1" x14ac:dyDescent="0.2">
      <c r="B18" s="1"/>
      <c r="C18" s="1"/>
      <c r="D18" s="1"/>
      <c r="E18" s="62"/>
      <c r="F18" s="1"/>
      <c r="G18" s="63"/>
      <c r="H18" s="1"/>
      <c r="I18" s="62"/>
      <c r="J18" s="1"/>
      <c r="K18" s="63"/>
      <c r="L18" s="1"/>
      <c r="N18" s="204" t="s">
        <v>31</v>
      </c>
    </row>
    <row r="19" spans="1:14" ht="13.5" customHeight="1" x14ac:dyDescent="0.2">
      <c r="A19" s="16"/>
      <c r="B19" s="162"/>
      <c r="C19" s="65" t="s">
        <v>156</v>
      </c>
      <c r="D19" s="221"/>
      <c r="E19" s="221"/>
      <c r="F19" s="29"/>
      <c r="G19" s="16"/>
      <c r="H19" s="16"/>
      <c r="I19" s="221"/>
      <c r="J19" s="29"/>
      <c r="K19" s="16"/>
      <c r="L19" s="16"/>
      <c r="M19" s="16"/>
      <c r="N19" s="16"/>
    </row>
    <row r="20" spans="1:14" ht="13.5" customHeight="1" x14ac:dyDescent="0.2">
      <c r="A20" s="16"/>
      <c r="B20" s="162"/>
      <c r="C20" s="65" t="s">
        <v>158</v>
      </c>
      <c r="D20" s="221"/>
      <c r="E20" s="221"/>
      <c r="F20" s="29"/>
      <c r="G20" s="16"/>
      <c r="H20" s="16"/>
      <c r="I20" s="221"/>
      <c r="J20" s="29"/>
      <c r="K20" s="16"/>
      <c r="L20" s="16"/>
      <c r="M20" s="16"/>
      <c r="N20" s="16"/>
    </row>
    <row r="21" spans="1:14" ht="13.5" customHeight="1" x14ac:dyDescent="0.2">
      <c r="A21" s="16"/>
      <c r="B21" s="162"/>
      <c r="C21" s="65" t="s">
        <v>157</v>
      </c>
      <c r="D21" s="221"/>
      <c r="E21" s="221"/>
      <c r="F21" s="29"/>
      <c r="G21" s="16"/>
      <c r="H21" s="16"/>
      <c r="I21" s="221"/>
      <c r="J21" s="29"/>
      <c r="K21" s="16"/>
      <c r="L21" s="16"/>
      <c r="M21" s="16"/>
      <c r="N21" s="16"/>
    </row>
  </sheetData>
  <mergeCells count="10">
    <mergeCell ref="B17:D17"/>
    <mergeCell ref="M3:N4"/>
    <mergeCell ref="B5:D5"/>
    <mergeCell ref="B6:D6"/>
    <mergeCell ref="B7:B16"/>
    <mergeCell ref="C16:D16"/>
    <mergeCell ref="C10:D10"/>
    <mergeCell ref="C11:D11"/>
    <mergeCell ref="E3:H4"/>
    <mergeCell ref="I3:L4"/>
  </mergeCells>
  <phoneticPr fontId="14"/>
  <pageMargins left="0.78740157480314965" right="0.78740157480314965" top="0.78740157480314965" bottom="0.78740157480314965" header="0.51181102362204722" footer="0.51181102362204722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2"/>
  <sheetViews>
    <sheetView showGridLines="0" workbookViewId="0">
      <pane xSplit="1" topLeftCell="B1" activePane="topRight" state="frozen"/>
      <selection activeCell="A10" sqref="A10"/>
      <selection pane="topRight" activeCell="E14" sqref="E14"/>
    </sheetView>
  </sheetViews>
  <sheetFormatPr defaultColWidth="9" defaultRowHeight="13" x14ac:dyDescent="0.2"/>
  <cols>
    <col min="1" max="1" width="13.36328125" style="190" customWidth="1"/>
    <col min="2" max="2" width="14.7265625" style="190" customWidth="1"/>
    <col min="3" max="5" width="15.26953125" style="190" customWidth="1"/>
    <col min="6" max="6" width="1" style="190" customWidth="1"/>
    <col min="7" max="16384" width="9" style="190"/>
  </cols>
  <sheetData>
    <row r="1" spans="1:7" ht="24" customHeight="1" x14ac:dyDescent="0.2">
      <c r="A1" s="189"/>
      <c r="B1" s="189"/>
    </row>
    <row r="2" spans="1:7" ht="24" customHeight="1" x14ac:dyDescent="0.2">
      <c r="A2" s="189" t="s">
        <v>279</v>
      </c>
      <c r="B2" s="189"/>
    </row>
    <row r="3" spans="1:7" ht="27.75" customHeight="1" x14ac:dyDescent="0.2">
      <c r="A3" s="191"/>
      <c r="B3" s="192"/>
      <c r="C3" s="193"/>
      <c r="D3" s="193"/>
      <c r="E3" s="194" t="s">
        <v>176</v>
      </c>
    </row>
    <row r="4" spans="1:7" ht="27.75" customHeight="1" x14ac:dyDescent="0.2">
      <c r="A4" s="437"/>
      <c r="B4" s="438"/>
      <c r="C4" s="195" t="s">
        <v>262</v>
      </c>
      <c r="D4" s="195" t="s">
        <v>274</v>
      </c>
      <c r="E4" s="195" t="s">
        <v>177</v>
      </c>
      <c r="G4" s="310"/>
    </row>
    <row r="5" spans="1:7" ht="27.75" customHeight="1" x14ac:dyDescent="0.2">
      <c r="A5" s="439" t="s">
        <v>179</v>
      </c>
      <c r="B5" s="440"/>
      <c r="C5" s="196">
        <v>5187</v>
      </c>
      <c r="D5" s="196">
        <v>8638</v>
      </c>
      <c r="E5" s="197">
        <v>1.66</v>
      </c>
    </row>
    <row r="6" spans="1:7" ht="27.75" customHeight="1" x14ac:dyDescent="0.2">
      <c r="A6" s="439" t="s">
        <v>178</v>
      </c>
      <c r="B6" s="440"/>
      <c r="C6" s="196">
        <v>2368</v>
      </c>
      <c r="D6" s="196">
        <v>3419</v>
      </c>
      <c r="E6" s="197">
        <v>1.444</v>
      </c>
    </row>
    <row r="7" spans="1:7" ht="27.75" customHeight="1" x14ac:dyDescent="0.2">
      <c r="A7" s="439" t="s">
        <v>180</v>
      </c>
      <c r="B7" s="440"/>
      <c r="C7" s="196">
        <v>749</v>
      </c>
      <c r="D7" s="196">
        <v>772</v>
      </c>
      <c r="E7" s="197">
        <v>1.0309999999999999</v>
      </c>
    </row>
    <row r="8" spans="1:7" ht="27.75" customHeight="1" x14ac:dyDescent="0.2">
      <c r="A8" s="439" t="s">
        <v>181</v>
      </c>
      <c r="B8" s="440"/>
      <c r="C8" s="196">
        <v>4003</v>
      </c>
      <c r="D8" s="196">
        <v>5423</v>
      </c>
      <c r="E8" s="197">
        <v>1.355</v>
      </c>
    </row>
    <row r="9" spans="1:7" ht="22" customHeight="1" x14ac:dyDescent="0.2">
      <c r="A9" s="441" t="s">
        <v>198</v>
      </c>
      <c r="B9" s="442"/>
      <c r="C9" s="442"/>
      <c r="D9" s="442"/>
      <c r="E9" s="442"/>
    </row>
    <row r="10" spans="1:7" ht="22" customHeight="1" x14ac:dyDescent="0.2">
      <c r="A10" s="411"/>
      <c r="B10" s="412"/>
      <c r="C10" s="412"/>
      <c r="D10" s="412"/>
      <c r="E10" s="412"/>
    </row>
    <row r="11" spans="1:7" ht="24" customHeight="1" x14ac:dyDescent="0.2">
      <c r="A11" s="307" t="s">
        <v>280</v>
      </c>
    </row>
    <row r="12" spans="1:7" ht="24" customHeight="1" x14ac:dyDescent="0.2">
      <c r="A12" s="191"/>
      <c r="B12" s="192"/>
      <c r="C12" s="193"/>
      <c r="D12" s="193"/>
      <c r="E12" s="194" t="s">
        <v>256</v>
      </c>
    </row>
    <row r="13" spans="1:7" ht="24" customHeight="1" x14ac:dyDescent="0.2">
      <c r="A13" s="437"/>
      <c r="B13" s="438"/>
      <c r="C13" s="195" t="s">
        <v>262</v>
      </c>
      <c r="D13" s="195" t="s">
        <v>274</v>
      </c>
      <c r="E13" s="195" t="s">
        <v>177</v>
      </c>
    </row>
    <row r="14" spans="1:7" ht="24" customHeight="1" x14ac:dyDescent="0.2">
      <c r="A14" s="439" t="s">
        <v>182</v>
      </c>
      <c r="B14" s="440"/>
      <c r="C14" s="272">
        <v>168</v>
      </c>
      <c r="D14" s="272">
        <v>217</v>
      </c>
      <c r="E14" s="197">
        <v>1.29</v>
      </c>
    </row>
    <row r="15" spans="1:7" ht="24" customHeight="1" x14ac:dyDescent="0.2">
      <c r="A15" s="439" t="s">
        <v>183</v>
      </c>
      <c r="B15" s="440" t="s">
        <v>183</v>
      </c>
      <c r="C15" s="272">
        <v>318</v>
      </c>
      <c r="D15" s="272">
        <v>482</v>
      </c>
      <c r="E15" s="197">
        <v>1.514</v>
      </c>
    </row>
    <row r="16" spans="1:7" ht="24" customHeight="1" x14ac:dyDescent="0.2">
      <c r="A16" s="439" t="s">
        <v>184</v>
      </c>
      <c r="B16" s="440" t="s">
        <v>184</v>
      </c>
      <c r="C16" s="272">
        <v>137</v>
      </c>
      <c r="D16" s="272">
        <v>216</v>
      </c>
      <c r="E16" s="197">
        <v>1.5780000000000001</v>
      </c>
    </row>
    <row r="17" spans="1:5" ht="24" customHeight="1" x14ac:dyDescent="0.2">
      <c r="A17" s="439" t="s">
        <v>185</v>
      </c>
      <c r="B17" s="440" t="s">
        <v>185</v>
      </c>
      <c r="C17" s="272">
        <v>66</v>
      </c>
      <c r="D17" s="272">
        <v>139</v>
      </c>
      <c r="E17" s="197">
        <v>2.1219999999999999</v>
      </c>
    </row>
    <row r="18" spans="1:5" ht="24" customHeight="1" x14ac:dyDescent="0.2">
      <c r="A18" s="439" t="s">
        <v>186</v>
      </c>
      <c r="B18" s="440" t="s">
        <v>186</v>
      </c>
      <c r="C18" s="272">
        <v>51</v>
      </c>
      <c r="D18" s="272">
        <v>56</v>
      </c>
      <c r="E18" s="197">
        <v>1.1020000000000001</v>
      </c>
    </row>
    <row r="19" spans="1:5" ht="24" customHeight="1" x14ac:dyDescent="0.2">
      <c r="A19" s="439" t="s">
        <v>187</v>
      </c>
      <c r="B19" s="440" t="s">
        <v>187</v>
      </c>
      <c r="C19" s="272">
        <v>351</v>
      </c>
      <c r="D19" s="272">
        <v>536</v>
      </c>
      <c r="E19" s="197">
        <v>1.5249999999999999</v>
      </c>
    </row>
    <row r="20" spans="1:5" ht="24" customHeight="1" x14ac:dyDescent="0.2">
      <c r="A20" s="439" t="s">
        <v>188</v>
      </c>
      <c r="B20" s="440" t="s">
        <v>188</v>
      </c>
      <c r="C20" s="272">
        <v>84</v>
      </c>
      <c r="D20" s="272">
        <v>120</v>
      </c>
      <c r="E20" s="197">
        <v>1.4339999999999999</v>
      </c>
    </row>
    <row r="21" spans="1:5" ht="24" customHeight="1" x14ac:dyDescent="0.2">
      <c r="A21" s="439" t="s">
        <v>189</v>
      </c>
      <c r="B21" s="440" t="s">
        <v>188</v>
      </c>
      <c r="C21" s="306">
        <v>1176</v>
      </c>
      <c r="D21" s="306">
        <v>1767</v>
      </c>
      <c r="E21" s="197">
        <v>1.5029999999999999</v>
      </c>
    </row>
    <row r="22" spans="1:5" ht="13.5" customHeight="1" x14ac:dyDescent="0.2"/>
  </sheetData>
  <mergeCells count="15">
    <mergeCell ref="A20:B20"/>
    <mergeCell ref="A21:B21"/>
    <mergeCell ref="A14:B14"/>
    <mergeCell ref="A15:B15"/>
    <mergeCell ref="A16:B16"/>
    <mergeCell ref="A17:B17"/>
    <mergeCell ref="A18:B18"/>
    <mergeCell ref="A19:B19"/>
    <mergeCell ref="A13:B13"/>
    <mergeCell ref="A4:B4"/>
    <mergeCell ref="A6:B6"/>
    <mergeCell ref="A5:B5"/>
    <mergeCell ref="A7:B7"/>
    <mergeCell ref="A8:B8"/>
    <mergeCell ref="A9:E9"/>
  </mergeCells>
  <phoneticPr fontId="15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43"/>
  <sheetViews>
    <sheetView showGridLines="0" zoomScale="75" zoomScaleNormal="75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2" sqref="B2"/>
    </sheetView>
  </sheetViews>
  <sheetFormatPr defaultRowHeight="13" x14ac:dyDescent="0.2"/>
  <cols>
    <col min="1" max="1" width="1.453125" style="16" customWidth="1"/>
    <col min="2" max="2" width="3.08984375" style="16" customWidth="1"/>
    <col min="3" max="3" width="1.7265625" style="16" customWidth="1"/>
    <col min="4" max="4" width="12.453125" style="16" customWidth="1"/>
    <col min="5" max="5" width="1.6328125" style="16" customWidth="1"/>
    <col min="6" max="6" width="9.6328125" style="275" customWidth="1"/>
    <col min="7" max="7" width="1.6328125" style="275" customWidth="1"/>
    <col min="8" max="8" width="1.6328125" style="16" customWidth="1"/>
    <col min="9" max="9" width="9.6328125" style="275" customWidth="1"/>
    <col min="10" max="10" width="1.6328125" style="275" customWidth="1"/>
    <col min="11" max="11" width="1.6328125" style="275" hidden="1" customWidth="1"/>
    <col min="12" max="12" width="9.6328125" style="275" hidden="1" customWidth="1"/>
    <col min="13" max="14" width="1.6328125" style="275" hidden="1" customWidth="1"/>
    <col min="15" max="15" width="9.6328125" style="275" hidden="1" customWidth="1"/>
    <col min="16" max="16" width="1.6328125" style="275" hidden="1" customWidth="1"/>
    <col min="17" max="17" width="1.6328125" style="275" customWidth="1"/>
    <col min="18" max="18" width="9.6328125" style="275" customWidth="1"/>
    <col min="19" max="20" width="1.6328125" style="275" customWidth="1"/>
    <col min="21" max="21" width="9.6328125" style="275" customWidth="1"/>
    <col min="22" max="22" width="1.6328125" style="275" customWidth="1"/>
    <col min="23" max="23" width="1.6328125" style="275" hidden="1" customWidth="1"/>
    <col min="24" max="24" width="9.6328125" style="275" hidden="1" customWidth="1"/>
    <col min="25" max="26" width="1.6328125" style="275" hidden="1" customWidth="1"/>
    <col min="27" max="27" width="9.6328125" style="275" hidden="1" customWidth="1"/>
    <col min="28" max="28" width="1.6328125" style="275" hidden="1" customWidth="1"/>
    <col min="29" max="29" width="1.6328125" style="275" customWidth="1"/>
    <col min="30" max="30" width="9.6328125" style="275" customWidth="1"/>
    <col min="31" max="32" width="1.6328125" style="275" customWidth="1"/>
    <col min="33" max="33" width="9.6328125" style="275" customWidth="1"/>
    <col min="34" max="34" width="1.6328125" style="275" customWidth="1"/>
    <col min="35" max="35" width="1.6328125" style="275" hidden="1" customWidth="1"/>
    <col min="36" max="36" width="9.6328125" style="275" hidden="1" customWidth="1"/>
    <col min="37" max="38" width="1.6328125" style="275" hidden="1" customWidth="1"/>
    <col min="39" max="39" width="9.6328125" style="275" hidden="1" customWidth="1"/>
    <col min="40" max="40" width="1.6328125" style="275" hidden="1" customWidth="1"/>
    <col min="41" max="41" width="1.6328125" style="275" customWidth="1"/>
    <col min="42" max="42" width="9.6328125" style="275" customWidth="1"/>
    <col min="43" max="44" width="1.6328125" style="275" customWidth="1"/>
    <col min="45" max="45" width="9.6328125" style="275" customWidth="1"/>
    <col min="46" max="46" width="1.6328125" style="275" customWidth="1"/>
    <col min="47" max="47" width="1.6328125" style="275" hidden="1" customWidth="1"/>
    <col min="48" max="48" width="9.6328125" style="275" hidden="1" customWidth="1"/>
    <col min="49" max="50" width="1.6328125" style="275" hidden="1" customWidth="1"/>
    <col min="51" max="51" width="9.6328125" style="275" hidden="1" customWidth="1"/>
    <col min="52" max="52" width="1.90625" style="16" hidden="1" customWidth="1"/>
    <col min="53" max="53" width="1.6328125" style="275" customWidth="1"/>
    <col min="54" max="54" width="9.6328125" style="275" customWidth="1"/>
    <col min="55" max="55" width="1.90625" style="16" customWidth="1"/>
    <col min="56" max="56" width="1.6328125" style="275" customWidth="1"/>
    <col min="57" max="57" width="9.6328125" style="275" customWidth="1"/>
    <col min="58" max="58" width="1.90625" style="16" customWidth="1"/>
    <col min="59" max="255" width="9" style="16"/>
    <col min="256" max="257" width="3.08984375" style="16" customWidth="1"/>
    <col min="258" max="258" width="12.453125" style="16" customWidth="1"/>
    <col min="259" max="259" width="1.26953125" style="16" customWidth="1"/>
    <col min="260" max="260" width="5.6328125" style="16" customWidth="1"/>
    <col min="261" max="262" width="1.26953125" style="16" customWidth="1"/>
    <col min="263" max="263" width="5.6328125" style="16" customWidth="1"/>
    <col min="264" max="265" width="1.26953125" style="16" customWidth="1"/>
    <col min="266" max="266" width="5.6328125" style="16" customWidth="1"/>
    <col min="267" max="268" width="1.26953125" style="16" customWidth="1"/>
    <col min="269" max="269" width="5.6328125" style="16" customWidth="1"/>
    <col min="270" max="271" width="1.26953125" style="16" customWidth="1"/>
    <col min="272" max="272" width="5.6328125" style="16" customWidth="1"/>
    <col min="273" max="274" width="1.26953125" style="16" customWidth="1"/>
    <col min="275" max="275" width="5.6328125" style="16" customWidth="1"/>
    <col min="276" max="277" width="1.26953125" style="16" customWidth="1"/>
    <col min="278" max="278" width="5.6328125" style="16" customWidth="1"/>
    <col min="279" max="280" width="1.26953125" style="16" customWidth="1"/>
    <col min="281" max="281" width="5.6328125" style="16" customWidth="1"/>
    <col min="282" max="283" width="1.26953125" style="16" customWidth="1"/>
    <col min="284" max="284" width="5.6328125" style="16" customWidth="1"/>
    <col min="285" max="286" width="1.26953125" style="16" customWidth="1"/>
    <col min="287" max="287" width="5.6328125" style="16" customWidth="1"/>
    <col min="288" max="288" width="1.36328125" style="16" customWidth="1"/>
    <col min="289" max="511" width="9" style="16"/>
    <col min="512" max="513" width="3.08984375" style="16" customWidth="1"/>
    <col min="514" max="514" width="12.453125" style="16" customWidth="1"/>
    <col min="515" max="515" width="1.26953125" style="16" customWidth="1"/>
    <col min="516" max="516" width="5.6328125" style="16" customWidth="1"/>
    <col min="517" max="518" width="1.26953125" style="16" customWidth="1"/>
    <col min="519" max="519" width="5.6328125" style="16" customWidth="1"/>
    <col min="520" max="521" width="1.26953125" style="16" customWidth="1"/>
    <col min="522" max="522" width="5.6328125" style="16" customWidth="1"/>
    <col min="523" max="524" width="1.26953125" style="16" customWidth="1"/>
    <col min="525" max="525" width="5.6328125" style="16" customWidth="1"/>
    <col min="526" max="527" width="1.26953125" style="16" customWidth="1"/>
    <col min="528" max="528" width="5.6328125" style="16" customWidth="1"/>
    <col min="529" max="530" width="1.26953125" style="16" customWidth="1"/>
    <col min="531" max="531" width="5.6328125" style="16" customWidth="1"/>
    <col min="532" max="533" width="1.26953125" style="16" customWidth="1"/>
    <col min="534" max="534" width="5.6328125" style="16" customWidth="1"/>
    <col min="535" max="536" width="1.26953125" style="16" customWidth="1"/>
    <col min="537" max="537" width="5.6328125" style="16" customWidth="1"/>
    <col min="538" max="539" width="1.26953125" style="16" customWidth="1"/>
    <col min="540" max="540" width="5.6328125" style="16" customWidth="1"/>
    <col min="541" max="542" width="1.26953125" style="16" customWidth="1"/>
    <col min="543" max="543" width="5.6328125" style="16" customWidth="1"/>
    <col min="544" max="544" width="1.36328125" style="16" customWidth="1"/>
    <col min="545" max="767" width="9" style="16"/>
    <col min="768" max="769" width="3.08984375" style="16" customWidth="1"/>
    <col min="770" max="770" width="12.453125" style="16" customWidth="1"/>
    <col min="771" max="771" width="1.26953125" style="16" customWidth="1"/>
    <col min="772" max="772" width="5.6328125" style="16" customWidth="1"/>
    <col min="773" max="774" width="1.26953125" style="16" customWidth="1"/>
    <col min="775" max="775" width="5.6328125" style="16" customWidth="1"/>
    <col min="776" max="777" width="1.26953125" style="16" customWidth="1"/>
    <col min="778" max="778" width="5.6328125" style="16" customWidth="1"/>
    <col min="779" max="780" width="1.26953125" style="16" customWidth="1"/>
    <col min="781" max="781" width="5.6328125" style="16" customWidth="1"/>
    <col min="782" max="783" width="1.26953125" style="16" customWidth="1"/>
    <col min="784" max="784" width="5.6328125" style="16" customWidth="1"/>
    <col min="785" max="786" width="1.26953125" style="16" customWidth="1"/>
    <col min="787" max="787" width="5.6328125" style="16" customWidth="1"/>
    <col min="788" max="789" width="1.26953125" style="16" customWidth="1"/>
    <col min="790" max="790" width="5.6328125" style="16" customWidth="1"/>
    <col min="791" max="792" width="1.26953125" style="16" customWidth="1"/>
    <col min="793" max="793" width="5.6328125" style="16" customWidth="1"/>
    <col min="794" max="795" width="1.26953125" style="16" customWidth="1"/>
    <col min="796" max="796" width="5.6328125" style="16" customWidth="1"/>
    <col min="797" max="798" width="1.26953125" style="16" customWidth="1"/>
    <col min="799" max="799" width="5.6328125" style="16" customWidth="1"/>
    <col min="800" max="800" width="1.36328125" style="16" customWidth="1"/>
    <col min="801" max="1023" width="9" style="16"/>
    <col min="1024" max="1025" width="3.08984375" style="16" customWidth="1"/>
    <col min="1026" max="1026" width="12.453125" style="16" customWidth="1"/>
    <col min="1027" max="1027" width="1.26953125" style="16" customWidth="1"/>
    <col min="1028" max="1028" width="5.6328125" style="16" customWidth="1"/>
    <col min="1029" max="1030" width="1.26953125" style="16" customWidth="1"/>
    <col min="1031" max="1031" width="5.6328125" style="16" customWidth="1"/>
    <col min="1032" max="1033" width="1.26953125" style="16" customWidth="1"/>
    <col min="1034" max="1034" width="5.6328125" style="16" customWidth="1"/>
    <col min="1035" max="1036" width="1.26953125" style="16" customWidth="1"/>
    <col min="1037" max="1037" width="5.6328125" style="16" customWidth="1"/>
    <col min="1038" max="1039" width="1.26953125" style="16" customWidth="1"/>
    <col min="1040" max="1040" width="5.6328125" style="16" customWidth="1"/>
    <col min="1041" max="1042" width="1.26953125" style="16" customWidth="1"/>
    <col min="1043" max="1043" width="5.6328125" style="16" customWidth="1"/>
    <col min="1044" max="1045" width="1.26953125" style="16" customWidth="1"/>
    <col min="1046" max="1046" width="5.6328125" style="16" customWidth="1"/>
    <col min="1047" max="1048" width="1.26953125" style="16" customWidth="1"/>
    <col min="1049" max="1049" width="5.6328125" style="16" customWidth="1"/>
    <col min="1050" max="1051" width="1.26953125" style="16" customWidth="1"/>
    <col min="1052" max="1052" width="5.6328125" style="16" customWidth="1"/>
    <col min="1053" max="1054" width="1.26953125" style="16" customWidth="1"/>
    <col min="1055" max="1055" width="5.6328125" style="16" customWidth="1"/>
    <col min="1056" max="1056" width="1.36328125" style="16" customWidth="1"/>
    <col min="1057" max="1279" width="9" style="16"/>
    <col min="1280" max="1281" width="3.08984375" style="16" customWidth="1"/>
    <col min="1282" max="1282" width="12.453125" style="16" customWidth="1"/>
    <col min="1283" max="1283" width="1.26953125" style="16" customWidth="1"/>
    <col min="1284" max="1284" width="5.6328125" style="16" customWidth="1"/>
    <col min="1285" max="1286" width="1.26953125" style="16" customWidth="1"/>
    <col min="1287" max="1287" width="5.6328125" style="16" customWidth="1"/>
    <col min="1288" max="1289" width="1.26953125" style="16" customWidth="1"/>
    <col min="1290" max="1290" width="5.6328125" style="16" customWidth="1"/>
    <col min="1291" max="1292" width="1.26953125" style="16" customWidth="1"/>
    <col min="1293" max="1293" width="5.6328125" style="16" customWidth="1"/>
    <col min="1294" max="1295" width="1.26953125" style="16" customWidth="1"/>
    <col min="1296" max="1296" width="5.6328125" style="16" customWidth="1"/>
    <col min="1297" max="1298" width="1.26953125" style="16" customWidth="1"/>
    <col min="1299" max="1299" width="5.6328125" style="16" customWidth="1"/>
    <col min="1300" max="1301" width="1.26953125" style="16" customWidth="1"/>
    <col min="1302" max="1302" width="5.6328125" style="16" customWidth="1"/>
    <col min="1303" max="1304" width="1.26953125" style="16" customWidth="1"/>
    <col min="1305" max="1305" width="5.6328125" style="16" customWidth="1"/>
    <col min="1306" max="1307" width="1.26953125" style="16" customWidth="1"/>
    <col min="1308" max="1308" width="5.6328125" style="16" customWidth="1"/>
    <col min="1309" max="1310" width="1.26953125" style="16" customWidth="1"/>
    <col min="1311" max="1311" width="5.6328125" style="16" customWidth="1"/>
    <col min="1312" max="1312" width="1.36328125" style="16" customWidth="1"/>
    <col min="1313" max="1535" width="9" style="16"/>
    <col min="1536" max="1537" width="3.08984375" style="16" customWidth="1"/>
    <col min="1538" max="1538" width="12.453125" style="16" customWidth="1"/>
    <col min="1539" max="1539" width="1.26953125" style="16" customWidth="1"/>
    <col min="1540" max="1540" width="5.6328125" style="16" customWidth="1"/>
    <col min="1541" max="1542" width="1.26953125" style="16" customWidth="1"/>
    <col min="1543" max="1543" width="5.6328125" style="16" customWidth="1"/>
    <col min="1544" max="1545" width="1.26953125" style="16" customWidth="1"/>
    <col min="1546" max="1546" width="5.6328125" style="16" customWidth="1"/>
    <col min="1547" max="1548" width="1.26953125" style="16" customWidth="1"/>
    <col min="1549" max="1549" width="5.6328125" style="16" customWidth="1"/>
    <col min="1550" max="1551" width="1.26953125" style="16" customWidth="1"/>
    <col min="1552" max="1552" width="5.6328125" style="16" customWidth="1"/>
    <col min="1553" max="1554" width="1.26953125" style="16" customWidth="1"/>
    <col min="1555" max="1555" width="5.6328125" style="16" customWidth="1"/>
    <col min="1556" max="1557" width="1.26953125" style="16" customWidth="1"/>
    <col min="1558" max="1558" width="5.6328125" style="16" customWidth="1"/>
    <col min="1559" max="1560" width="1.26953125" style="16" customWidth="1"/>
    <col min="1561" max="1561" width="5.6328125" style="16" customWidth="1"/>
    <col min="1562" max="1563" width="1.26953125" style="16" customWidth="1"/>
    <col min="1564" max="1564" width="5.6328125" style="16" customWidth="1"/>
    <col min="1565" max="1566" width="1.26953125" style="16" customWidth="1"/>
    <col min="1567" max="1567" width="5.6328125" style="16" customWidth="1"/>
    <col min="1568" max="1568" width="1.36328125" style="16" customWidth="1"/>
    <col min="1569" max="1791" width="9" style="16"/>
    <col min="1792" max="1793" width="3.08984375" style="16" customWidth="1"/>
    <col min="1794" max="1794" width="12.453125" style="16" customWidth="1"/>
    <col min="1795" max="1795" width="1.26953125" style="16" customWidth="1"/>
    <col min="1796" max="1796" width="5.6328125" style="16" customWidth="1"/>
    <col min="1797" max="1798" width="1.26953125" style="16" customWidth="1"/>
    <col min="1799" max="1799" width="5.6328125" style="16" customWidth="1"/>
    <col min="1800" max="1801" width="1.26953125" style="16" customWidth="1"/>
    <col min="1802" max="1802" width="5.6328125" style="16" customWidth="1"/>
    <col min="1803" max="1804" width="1.26953125" style="16" customWidth="1"/>
    <col min="1805" max="1805" width="5.6328125" style="16" customWidth="1"/>
    <col min="1806" max="1807" width="1.26953125" style="16" customWidth="1"/>
    <col min="1808" max="1808" width="5.6328125" style="16" customWidth="1"/>
    <col min="1809" max="1810" width="1.26953125" style="16" customWidth="1"/>
    <col min="1811" max="1811" width="5.6328125" style="16" customWidth="1"/>
    <col min="1812" max="1813" width="1.26953125" style="16" customWidth="1"/>
    <col min="1814" max="1814" width="5.6328125" style="16" customWidth="1"/>
    <col min="1815" max="1816" width="1.26953125" style="16" customWidth="1"/>
    <col min="1817" max="1817" width="5.6328125" style="16" customWidth="1"/>
    <col min="1818" max="1819" width="1.26953125" style="16" customWidth="1"/>
    <col min="1820" max="1820" width="5.6328125" style="16" customWidth="1"/>
    <col min="1821" max="1822" width="1.26953125" style="16" customWidth="1"/>
    <col min="1823" max="1823" width="5.6328125" style="16" customWidth="1"/>
    <col min="1824" max="1824" width="1.36328125" style="16" customWidth="1"/>
    <col min="1825" max="2047" width="9" style="16"/>
    <col min="2048" max="2049" width="3.08984375" style="16" customWidth="1"/>
    <col min="2050" max="2050" width="12.453125" style="16" customWidth="1"/>
    <col min="2051" max="2051" width="1.26953125" style="16" customWidth="1"/>
    <col min="2052" max="2052" width="5.6328125" style="16" customWidth="1"/>
    <col min="2053" max="2054" width="1.26953125" style="16" customWidth="1"/>
    <col min="2055" max="2055" width="5.6328125" style="16" customWidth="1"/>
    <col min="2056" max="2057" width="1.26953125" style="16" customWidth="1"/>
    <col min="2058" max="2058" width="5.6328125" style="16" customWidth="1"/>
    <col min="2059" max="2060" width="1.26953125" style="16" customWidth="1"/>
    <col min="2061" max="2061" width="5.6328125" style="16" customWidth="1"/>
    <col min="2062" max="2063" width="1.26953125" style="16" customWidth="1"/>
    <col min="2064" max="2064" width="5.6328125" style="16" customWidth="1"/>
    <col min="2065" max="2066" width="1.26953125" style="16" customWidth="1"/>
    <col min="2067" max="2067" width="5.6328125" style="16" customWidth="1"/>
    <col min="2068" max="2069" width="1.26953125" style="16" customWidth="1"/>
    <col min="2070" max="2070" width="5.6328125" style="16" customWidth="1"/>
    <col min="2071" max="2072" width="1.26953125" style="16" customWidth="1"/>
    <col min="2073" max="2073" width="5.6328125" style="16" customWidth="1"/>
    <col min="2074" max="2075" width="1.26953125" style="16" customWidth="1"/>
    <col min="2076" max="2076" width="5.6328125" style="16" customWidth="1"/>
    <col min="2077" max="2078" width="1.26953125" style="16" customWidth="1"/>
    <col min="2079" max="2079" width="5.6328125" style="16" customWidth="1"/>
    <col min="2080" max="2080" width="1.36328125" style="16" customWidth="1"/>
    <col min="2081" max="2303" width="9" style="16"/>
    <col min="2304" max="2305" width="3.08984375" style="16" customWidth="1"/>
    <col min="2306" max="2306" width="12.453125" style="16" customWidth="1"/>
    <col min="2307" max="2307" width="1.26953125" style="16" customWidth="1"/>
    <col min="2308" max="2308" width="5.6328125" style="16" customWidth="1"/>
    <col min="2309" max="2310" width="1.26953125" style="16" customWidth="1"/>
    <col min="2311" max="2311" width="5.6328125" style="16" customWidth="1"/>
    <col min="2312" max="2313" width="1.26953125" style="16" customWidth="1"/>
    <col min="2314" max="2314" width="5.6328125" style="16" customWidth="1"/>
    <col min="2315" max="2316" width="1.26953125" style="16" customWidth="1"/>
    <col min="2317" max="2317" width="5.6328125" style="16" customWidth="1"/>
    <col min="2318" max="2319" width="1.26953125" style="16" customWidth="1"/>
    <col min="2320" max="2320" width="5.6328125" style="16" customWidth="1"/>
    <col min="2321" max="2322" width="1.26953125" style="16" customWidth="1"/>
    <col min="2323" max="2323" width="5.6328125" style="16" customWidth="1"/>
    <col min="2324" max="2325" width="1.26953125" style="16" customWidth="1"/>
    <col min="2326" max="2326" width="5.6328125" style="16" customWidth="1"/>
    <col min="2327" max="2328" width="1.26953125" style="16" customWidth="1"/>
    <col min="2329" max="2329" width="5.6328125" style="16" customWidth="1"/>
    <col min="2330" max="2331" width="1.26953125" style="16" customWidth="1"/>
    <col min="2332" max="2332" width="5.6328125" style="16" customWidth="1"/>
    <col min="2333" max="2334" width="1.26953125" style="16" customWidth="1"/>
    <col min="2335" max="2335" width="5.6328125" style="16" customWidth="1"/>
    <col min="2336" max="2336" width="1.36328125" style="16" customWidth="1"/>
    <col min="2337" max="2559" width="9" style="16"/>
    <col min="2560" max="2561" width="3.08984375" style="16" customWidth="1"/>
    <col min="2562" max="2562" width="12.453125" style="16" customWidth="1"/>
    <col min="2563" max="2563" width="1.26953125" style="16" customWidth="1"/>
    <col min="2564" max="2564" width="5.6328125" style="16" customWidth="1"/>
    <col min="2565" max="2566" width="1.26953125" style="16" customWidth="1"/>
    <col min="2567" max="2567" width="5.6328125" style="16" customWidth="1"/>
    <col min="2568" max="2569" width="1.26953125" style="16" customWidth="1"/>
    <col min="2570" max="2570" width="5.6328125" style="16" customWidth="1"/>
    <col min="2571" max="2572" width="1.26953125" style="16" customWidth="1"/>
    <col min="2573" max="2573" width="5.6328125" style="16" customWidth="1"/>
    <col min="2574" max="2575" width="1.26953125" style="16" customWidth="1"/>
    <col min="2576" max="2576" width="5.6328125" style="16" customWidth="1"/>
    <col min="2577" max="2578" width="1.26953125" style="16" customWidth="1"/>
    <col min="2579" max="2579" width="5.6328125" style="16" customWidth="1"/>
    <col min="2580" max="2581" width="1.26953125" style="16" customWidth="1"/>
    <col min="2582" max="2582" width="5.6328125" style="16" customWidth="1"/>
    <col min="2583" max="2584" width="1.26953125" style="16" customWidth="1"/>
    <col min="2585" max="2585" width="5.6328125" style="16" customWidth="1"/>
    <col min="2586" max="2587" width="1.26953125" style="16" customWidth="1"/>
    <col min="2588" max="2588" width="5.6328125" style="16" customWidth="1"/>
    <col min="2589" max="2590" width="1.26953125" style="16" customWidth="1"/>
    <col min="2591" max="2591" width="5.6328125" style="16" customWidth="1"/>
    <col min="2592" max="2592" width="1.36328125" style="16" customWidth="1"/>
    <col min="2593" max="2815" width="9" style="16"/>
    <col min="2816" max="2817" width="3.08984375" style="16" customWidth="1"/>
    <col min="2818" max="2818" width="12.453125" style="16" customWidth="1"/>
    <col min="2819" max="2819" width="1.26953125" style="16" customWidth="1"/>
    <col min="2820" max="2820" width="5.6328125" style="16" customWidth="1"/>
    <col min="2821" max="2822" width="1.26953125" style="16" customWidth="1"/>
    <col min="2823" max="2823" width="5.6328125" style="16" customWidth="1"/>
    <col min="2824" max="2825" width="1.26953125" style="16" customWidth="1"/>
    <col min="2826" max="2826" width="5.6328125" style="16" customWidth="1"/>
    <col min="2827" max="2828" width="1.26953125" style="16" customWidth="1"/>
    <col min="2829" max="2829" width="5.6328125" style="16" customWidth="1"/>
    <col min="2830" max="2831" width="1.26953125" style="16" customWidth="1"/>
    <col min="2832" max="2832" width="5.6328125" style="16" customWidth="1"/>
    <col min="2833" max="2834" width="1.26953125" style="16" customWidth="1"/>
    <col min="2835" max="2835" width="5.6328125" style="16" customWidth="1"/>
    <col min="2836" max="2837" width="1.26953125" style="16" customWidth="1"/>
    <col min="2838" max="2838" width="5.6328125" style="16" customWidth="1"/>
    <col min="2839" max="2840" width="1.26953125" style="16" customWidth="1"/>
    <col min="2841" max="2841" width="5.6328125" style="16" customWidth="1"/>
    <col min="2842" max="2843" width="1.26953125" style="16" customWidth="1"/>
    <col min="2844" max="2844" width="5.6328125" style="16" customWidth="1"/>
    <col min="2845" max="2846" width="1.26953125" style="16" customWidth="1"/>
    <col min="2847" max="2847" width="5.6328125" style="16" customWidth="1"/>
    <col min="2848" max="2848" width="1.36328125" style="16" customWidth="1"/>
    <col min="2849" max="3071" width="9" style="16"/>
    <col min="3072" max="3073" width="3.08984375" style="16" customWidth="1"/>
    <col min="3074" max="3074" width="12.453125" style="16" customWidth="1"/>
    <col min="3075" max="3075" width="1.26953125" style="16" customWidth="1"/>
    <col min="3076" max="3076" width="5.6328125" style="16" customWidth="1"/>
    <col min="3077" max="3078" width="1.26953125" style="16" customWidth="1"/>
    <col min="3079" max="3079" width="5.6328125" style="16" customWidth="1"/>
    <col min="3080" max="3081" width="1.26953125" style="16" customWidth="1"/>
    <col min="3082" max="3082" width="5.6328125" style="16" customWidth="1"/>
    <col min="3083" max="3084" width="1.26953125" style="16" customWidth="1"/>
    <col min="3085" max="3085" width="5.6328125" style="16" customWidth="1"/>
    <col min="3086" max="3087" width="1.26953125" style="16" customWidth="1"/>
    <col min="3088" max="3088" width="5.6328125" style="16" customWidth="1"/>
    <col min="3089" max="3090" width="1.26953125" style="16" customWidth="1"/>
    <col min="3091" max="3091" width="5.6328125" style="16" customWidth="1"/>
    <col min="3092" max="3093" width="1.26953125" style="16" customWidth="1"/>
    <col min="3094" max="3094" width="5.6328125" style="16" customWidth="1"/>
    <col min="3095" max="3096" width="1.26953125" style="16" customWidth="1"/>
    <col min="3097" max="3097" width="5.6328125" style="16" customWidth="1"/>
    <col min="3098" max="3099" width="1.26953125" style="16" customWidth="1"/>
    <col min="3100" max="3100" width="5.6328125" style="16" customWidth="1"/>
    <col min="3101" max="3102" width="1.26953125" style="16" customWidth="1"/>
    <col min="3103" max="3103" width="5.6328125" style="16" customWidth="1"/>
    <col min="3104" max="3104" width="1.36328125" style="16" customWidth="1"/>
    <col min="3105" max="3327" width="9" style="16"/>
    <col min="3328" max="3329" width="3.08984375" style="16" customWidth="1"/>
    <col min="3330" max="3330" width="12.453125" style="16" customWidth="1"/>
    <col min="3331" max="3331" width="1.26953125" style="16" customWidth="1"/>
    <col min="3332" max="3332" width="5.6328125" style="16" customWidth="1"/>
    <col min="3333" max="3334" width="1.26953125" style="16" customWidth="1"/>
    <col min="3335" max="3335" width="5.6328125" style="16" customWidth="1"/>
    <col min="3336" max="3337" width="1.26953125" style="16" customWidth="1"/>
    <col min="3338" max="3338" width="5.6328125" style="16" customWidth="1"/>
    <col min="3339" max="3340" width="1.26953125" style="16" customWidth="1"/>
    <col min="3341" max="3341" width="5.6328125" style="16" customWidth="1"/>
    <col min="3342" max="3343" width="1.26953125" style="16" customWidth="1"/>
    <col min="3344" max="3344" width="5.6328125" style="16" customWidth="1"/>
    <col min="3345" max="3346" width="1.26953125" style="16" customWidth="1"/>
    <col min="3347" max="3347" width="5.6328125" style="16" customWidth="1"/>
    <col min="3348" max="3349" width="1.26953125" style="16" customWidth="1"/>
    <col min="3350" max="3350" width="5.6328125" style="16" customWidth="1"/>
    <col min="3351" max="3352" width="1.26953125" style="16" customWidth="1"/>
    <col min="3353" max="3353" width="5.6328125" style="16" customWidth="1"/>
    <col min="3354" max="3355" width="1.26953125" style="16" customWidth="1"/>
    <col min="3356" max="3356" width="5.6328125" style="16" customWidth="1"/>
    <col min="3357" max="3358" width="1.26953125" style="16" customWidth="1"/>
    <col min="3359" max="3359" width="5.6328125" style="16" customWidth="1"/>
    <col min="3360" max="3360" width="1.36328125" style="16" customWidth="1"/>
    <col min="3361" max="3583" width="9" style="16"/>
    <col min="3584" max="3585" width="3.08984375" style="16" customWidth="1"/>
    <col min="3586" max="3586" width="12.453125" style="16" customWidth="1"/>
    <col min="3587" max="3587" width="1.26953125" style="16" customWidth="1"/>
    <col min="3588" max="3588" width="5.6328125" style="16" customWidth="1"/>
    <col min="3589" max="3590" width="1.26953125" style="16" customWidth="1"/>
    <col min="3591" max="3591" width="5.6328125" style="16" customWidth="1"/>
    <col min="3592" max="3593" width="1.26953125" style="16" customWidth="1"/>
    <col min="3594" max="3594" width="5.6328125" style="16" customWidth="1"/>
    <col min="3595" max="3596" width="1.26953125" style="16" customWidth="1"/>
    <col min="3597" max="3597" width="5.6328125" style="16" customWidth="1"/>
    <col min="3598" max="3599" width="1.26953125" style="16" customWidth="1"/>
    <col min="3600" max="3600" width="5.6328125" style="16" customWidth="1"/>
    <col min="3601" max="3602" width="1.26953125" style="16" customWidth="1"/>
    <col min="3603" max="3603" width="5.6328125" style="16" customWidth="1"/>
    <col min="3604" max="3605" width="1.26953125" style="16" customWidth="1"/>
    <col min="3606" max="3606" width="5.6328125" style="16" customWidth="1"/>
    <col min="3607" max="3608" width="1.26953125" style="16" customWidth="1"/>
    <col min="3609" max="3609" width="5.6328125" style="16" customWidth="1"/>
    <col min="3610" max="3611" width="1.26953125" style="16" customWidth="1"/>
    <col min="3612" max="3612" width="5.6328125" style="16" customWidth="1"/>
    <col min="3613" max="3614" width="1.26953125" style="16" customWidth="1"/>
    <col min="3615" max="3615" width="5.6328125" style="16" customWidth="1"/>
    <col min="3616" max="3616" width="1.36328125" style="16" customWidth="1"/>
    <col min="3617" max="3839" width="9" style="16"/>
    <col min="3840" max="3841" width="3.08984375" style="16" customWidth="1"/>
    <col min="3842" max="3842" width="12.453125" style="16" customWidth="1"/>
    <col min="3843" max="3843" width="1.26953125" style="16" customWidth="1"/>
    <col min="3844" max="3844" width="5.6328125" style="16" customWidth="1"/>
    <col min="3845" max="3846" width="1.26953125" style="16" customWidth="1"/>
    <col min="3847" max="3847" width="5.6328125" style="16" customWidth="1"/>
    <col min="3848" max="3849" width="1.26953125" style="16" customWidth="1"/>
    <col min="3850" max="3850" width="5.6328125" style="16" customWidth="1"/>
    <col min="3851" max="3852" width="1.26953125" style="16" customWidth="1"/>
    <col min="3853" max="3853" width="5.6328125" style="16" customWidth="1"/>
    <col min="3854" max="3855" width="1.26953125" style="16" customWidth="1"/>
    <col min="3856" max="3856" width="5.6328125" style="16" customWidth="1"/>
    <col min="3857" max="3858" width="1.26953125" style="16" customWidth="1"/>
    <col min="3859" max="3859" width="5.6328125" style="16" customWidth="1"/>
    <col min="3860" max="3861" width="1.26953125" style="16" customWidth="1"/>
    <col min="3862" max="3862" width="5.6328125" style="16" customWidth="1"/>
    <col min="3863" max="3864" width="1.26953125" style="16" customWidth="1"/>
    <col min="3865" max="3865" width="5.6328125" style="16" customWidth="1"/>
    <col min="3866" max="3867" width="1.26953125" style="16" customWidth="1"/>
    <col min="3868" max="3868" width="5.6328125" style="16" customWidth="1"/>
    <col min="3869" max="3870" width="1.26953125" style="16" customWidth="1"/>
    <col min="3871" max="3871" width="5.6328125" style="16" customWidth="1"/>
    <col min="3872" max="3872" width="1.36328125" style="16" customWidth="1"/>
    <col min="3873" max="4095" width="9" style="16"/>
    <col min="4096" max="4097" width="3.08984375" style="16" customWidth="1"/>
    <col min="4098" max="4098" width="12.453125" style="16" customWidth="1"/>
    <col min="4099" max="4099" width="1.26953125" style="16" customWidth="1"/>
    <col min="4100" max="4100" width="5.6328125" style="16" customWidth="1"/>
    <col min="4101" max="4102" width="1.26953125" style="16" customWidth="1"/>
    <col min="4103" max="4103" width="5.6328125" style="16" customWidth="1"/>
    <col min="4104" max="4105" width="1.26953125" style="16" customWidth="1"/>
    <col min="4106" max="4106" width="5.6328125" style="16" customWidth="1"/>
    <col min="4107" max="4108" width="1.26953125" style="16" customWidth="1"/>
    <col min="4109" max="4109" width="5.6328125" style="16" customWidth="1"/>
    <col min="4110" max="4111" width="1.26953125" style="16" customWidth="1"/>
    <col min="4112" max="4112" width="5.6328125" style="16" customWidth="1"/>
    <col min="4113" max="4114" width="1.26953125" style="16" customWidth="1"/>
    <col min="4115" max="4115" width="5.6328125" style="16" customWidth="1"/>
    <col min="4116" max="4117" width="1.26953125" style="16" customWidth="1"/>
    <col min="4118" max="4118" width="5.6328125" style="16" customWidth="1"/>
    <col min="4119" max="4120" width="1.26953125" style="16" customWidth="1"/>
    <col min="4121" max="4121" width="5.6328125" style="16" customWidth="1"/>
    <col min="4122" max="4123" width="1.26953125" style="16" customWidth="1"/>
    <col min="4124" max="4124" width="5.6328125" style="16" customWidth="1"/>
    <col min="4125" max="4126" width="1.26953125" style="16" customWidth="1"/>
    <col min="4127" max="4127" width="5.6328125" style="16" customWidth="1"/>
    <col min="4128" max="4128" width="1.36328125" style="16" customWidth="1"/>
    <col min="4129" max="4351" width="9" style="16"/>
    <col min="4352" max="4353" width="3.08984375" style="16" customWidth="1"/>
    <col min="4354" max="4354" width="12.453125" style="16" customWidth="1"/>
    <col min="4355" max="4355" width="1.26953125" style="16" customWidth="1"/>
    <col min="4356" max="4356" width="5.6328125" style="16" customWidth="1"/>
    <col min="4357" max="4358" width="1.26953125" style="16" customWidth="1"/>
    <col min="4359" max="4359" width="5.6328125" style="16" customWidth="1"/>
    <col min="4360" max="4361" width="1.26953125" style="16" customWidth="1"/>
    <col min="4362" max="4362" width="5.6328125" style="16" customWidth="1"/>
    <col min="4363" max="4364" width="1.26953125" style="16" customWidth="1"/>
    <col min="4365" max="4365" width="5.6328125" style="16" customWidth="1"/>
    <col min="4366" max="4367" width="1.26953125" style="16" customWidth="1"/>
    <col min="4368" max="4368" width="5.6328125" style="16" customWidth="1"/>
    <col min="4369" max="4370" width="1.26953125" style="16" customWidth="1"/>
    <col min="4371" max="4371" width="5.6328125" style="16" customWidth="1"/>
    <col min="4372" max="4373" width="1.26953125" style="16" customWidth="1"/>
    <col min="4374" max="4374" width="5.6328125" style="16" customWidth="1"/>
    <col min="4375" max="4376" width="1.26953125" style="16" customWidth="1"/>
    <col min="4377" max="4377" width="5.6328125" style="16" customWidth="1"/>
    <col min="4378" max="4379" width="1.26953125" style="16" customWidth="1"/>
    <col min="4380" max="4380" width="5.6328125" style="16" customWidth="1"/>
    <col min="4381" max="4382" width="1.26953125" style="16" customWidth="1"/>
    <col min="4383" max="4383" width="5.6328125" style="16" customWidth="1"/>
    <col min="4384" max="4384" width="1.36328125" style="16" customWidth="1"/>
    <col min="4385" max="4607" width="9" style="16"/>
    <col min="4608" max="4609" width="3.08984375" style="16" customWidth="1"/>
    <col min="4610" max="4610" width="12.453125" style="16" customWidth="1"/>
    <col min="4611" max="4611" width="1.26953125" style="16" customWidth="1"/>
    <col min="4612" max="4612" width="5.6328125" style="16" customWidth="1"/>
    <col min="4613" max="4614" width="1.26953125" style="16" customWidth="1"/>
    <col min="4615" max="4615" width="5.6328125" style="16" customWidth="1"/>
    <col min="4616" max="4617" width="1.26953125" style="16" customWidth="1"/>
    <col min="4618" max="4618" width="5.6328125" style="16" customWidth="1"/>
    <col min="4619" max="4620" width="1.26953125" style="16" customWidth="1"/>
    <col min="4621" max="4621" width="5.6328125" style="16" customWidth="1"/>
    <col min="4622" max="4623" width="1.26953125" style="16" customWidth="1"/>
    <col min="4624" max="4624" width="5.6328125" style="16" customWidth="1"/>
    <col min="4625" max="4626" width="1.26953125" style="16" customWidth="1"/>
    <col min="4627" max="4627" width="5.6328125" style="16" customWidth="1"/>
    <col min="4628" max="4629" width="1.26953125" style="16" customWidth="1"/>
    <col min="4630" max="4630" width="5.6328125" style="16" customWidth="1"/>
    <col min="4631" max="4632" width="1.26953125" style="16" customWidth="1"/>
    <col min="4633" max="4633" width="5.6328125" style="16" customWidth="1"/>
    <col min="4634" max="4635" width="1.26953125" style="16" customWidth="1"/>
    <col min="4636" max="4636" width="5.6328125" style="16" customWidth="1"/>
    <col min="4637" max="4638" width="1.26953125" style="16" customWidth="1"/>
    <col min="4639" max="4639" width="5.6328125" style="16" customWidth="1"/>
    <col min="4640" max="4640" width="1.36328125" style="16" customWidth="1"/>
    <col min="4641" max="4863" width="9" style="16"/>
    <col min="4864" max="4865" width="3.08984375" style="16" customWidth="1"/>
    <col min="4866" max="4866" width="12.453125" style="16" customWidth="1"/>
    <col min="4867" max="4867" width="1.26953125" style="16" customWidth="1"/>
    <col min="4868" max="4868" width="5.6328125" style="16" customWidth="1"/>
    <col min="4869" max="4870" width="1.26953125" style="16" customWidth="1"/>
    <col min="4871" max="4871" width="5.6328125" style="16" customWidth="1"/>
    <col min="4872" max="4873" width="1.26953125" style="16" customWidth="1"/>
    <col min="4874" max="4874" width="5.6328125" style="16" customWidth="1"/>
    <col min="4875" max="4876" width="1.26953125" style="16" customWidth="1"/>
    <col min="4877" max="4877" width="5.6328125" style="16" customWidth="1"/>
    <col min="4878" max="4879" width="1.26953125" style="16" customWidth="1"/>
    <col min="4880" max="4880" width="5.6328125" style="16" customWidth="1"/>
    <col min="4881" max="4882" width="1.26953125" style="16" customWidth="1"/>
    <col min="4883" max="4883" width="5.6328125" style="16" customWidth="1"/>
    <col min="4884" max="4885" width="1.26953125" style="16" customWidth="1"/>
    <col min="4886" max="4886" width="5.6328125" style="16" customWidth="1"/>
    <col min="4887" max="4888" width="1.26953125" style="16" customWidth="1"/>
    <col min="4889" max="4889" width="5.6328125" style="16" customWidth="1"/>
    <col min="4890" max="4891" width="1.26953125" style="16" customWidth="1"/>
    <col min="4892" max="4892" width="5.6328125" style="16" customWidth="1"/>
    <col min="4893" max="4894" width="1.26953125" style="16" customWidth="1"/>
    <col min="4895" max="4895" width="5.6328125" style="16" customWidth="1"/>
    <col min="4896" max="4896" width="1.36328125" style="16" customWidth="1"/>
    <col min="4897" max="5119" width="9" style="16"/>
    <col min="5120" max="5121" width="3.08984375" style="16" customWidth="1"/>
    <col min="5122" max="5122" width="12.453125" style="16" customWidth="1"/>
    <col min="5123" max="5123" width="1.26953125" style="16" customWidth="1"/>
    <col min="5124" max="5124" width="5.6328125" style="16" customWidth="1"/>
    <col min="5125" max="5126" width="1.26953125" style="16" customWidth="1"/>
    <col min="5127" max="5127" width="5.6328125" style="16" customWidth="1"/>
    <col min="5128" max="5129" width="1.26953125" style="16" customWidth="1"/>
    <col min="5130" max="5130" width="5.6328125" style="16" customWidth="1"/>
    <col min="5131" max="5132" width="1.26953125" style="16" customWidth="1"/>
    <col min="5133" max="5133" width="5.6328125" style="16" customWidth="1"/>
    <col min="5134" max="5135" width="1.26953125" style="16" customWidth="1"/>
    <col min="5136" max="5136" width="5.6328125" style="16" customWidth="1"/>
    <col min="5137" max="5138" width="1.26953125" style="16" customWidth="1"/>
    <col min="5139" max="5139" width="5.6328125" style="16" customWidth="1"/>
    <col min="5140" max="5141" width="1.26953125" style="16" customWidth="1"/>
    <col min="5142" max="5142" width="5.6328125" style="16" customWidth="1"/>
    <col min="5143" max="5144" width="1.26953125" style="16" customWidth="1"/>
    <col min="5145" max="5145" width="5.6328125" style="16" customWidth="1"/>
    <col min="5146" max="5147" width="1.26953125" style="16" customWidth="1"/>
    <col min="5148" max="5148" width="5.6328125" style="16" customWidth="1"/>
    <col min="5149" max="5150" width="1.26953125" style="16" customWidth="1"/>
    <col min="5151" max="5151" width="5.6328125" style="16" customWidth="1"/>
    <col min="5152" max="5152" width="1.36328125" style="16" customWidth="1"/>
    <col min="5153" max="5375" width="9" style="16"/>
    <col min="5376" max="5377" width="3.08984375" style="16" customWidth="1"/>
    <col min="5378" max="5378" width="12.453125" style="16" customWidth="1"/>
    <col min="5379" max="5379" width="1.26953125" style="16" customWidth="1"/>
    <col min="5380" max="5380" width="5.6328125" style="16" customWidth="1"/>
    <col min="5381" max="5382" width="1.26953125" style="16" customWidth="1"/>
    <col min="5383" max="5383" width="5.6328125" style="16" customWidth="1"/>
    <col min="5384" max="5385" width="1.26953125" style="16" customWidth="1"/>
    <col min="5386" max="5386" width="5.6328125" style="16" customWidth="1"/>
    <col min="5387" max="5388" width="1.26953125" style="16" customWidth="1"/>
    <col min="5389" max="5389" width="5.6328125" style="16" customWidth="1"/>
    <col min="5390" max="5391" width="1.26953125" style="16" customWidth="1"/>
    <col min="5392" max="5392" width="5.6328125" style="16" customWidth="1"/>
    <col min="5393" max="5394" width="1.26953125" style="16" customWidth="1"/>
    <col min="5395" max="5395" width="5.6328125" style="16" customWidth="1"/>
    <col min="5396" max="5397" width="1.26953125" style="16" customWidth="1"/>
    <col min="5398" max="5398" width="5.6328125" style="16" customWidth="1"/>
    <col min="5399" max="5400" width="1.26953125" style="16" customWidth="1"/>
    <col min="5401" max="5401" width="5.6328125" style="16" customWidth="1"/>
    <col min="5402" max="5403" width="1.26953125" style="16" customWidth="1"/>
    <col min="5404" max="5404" width="5.6328125" style="16" customWidth="1"/>
    <col min="5405" max="5406" width="1.26953125" style="16" customWidth="1"/>
    <col min="5407" max="5407" width="5.6328125" style="16" customWidth="1"/>
    <col min="5408" max="5408" width="1.36328125" style="16" customWidth="1"/>
    <col min="5409" max="5631" width="9" style="16"/>
    <col min="5632" max="5633" width="3.08984375" style="16" customWidth="1"/>
    <col min="5634" max="5634" width="12.453125" style="16" customWidth="1"/>
    <col min="5635" max="5635" width="1.26953125" style="16" customWidth="1"/>
    <col min="5636" max="5636" width="5.6328125" style="16" customWidth="1"/>
    <col min="5637" max="5638" width="1.26953125" style="16" customWidth="1"/>
    <col min="5639" max="5639" width="5.6328125" style="16" customWidth="1"/>
    <col min="5640" max="5641" width="1.26953125" style="16" customWidth="1"/>
    <col min="5642" max="5642" width="5.6328125" style="16" customWidth="1"/>
    <col min="5643" max="5644" width="1.26953125" style="16" customWidth="1"/>
    <col min="5645" max="5645" width="5.6328125" style="16" customWidth="1"/>
    <col min="5646" max="5647" width="1.26953125" style="16" customWidth="1"/>
    <col min="5648" max="5648" width="5.6328125" style="16" customWidth="1"/>
    <col min="5649" max="5650" width="1.26953125" style="16" customWidth="1"/>
    <col min="5651" max="5651" width="5.6328125" style="16" customWidth="1"/>
    <col min="5652" max="5653" width="1.26953125" style="16" customWidth="1"/>
    <col min="5654" max="5654" width="5.6328125" style="16" customWidth="1"/>
    <col min="5655" max="5656" width="1.26953125" style="16" customWidth="1"/>
    <col min="5657" max="5657" width="5.6328125" style="16" customWidth="1"/>
    <col min="5658" max="5659" width="1.26953125" style="16" customWidth="1"/>
    <col min="5660" max="5660" width="5.6328125" style="16" customWidth="1"/>
    <col min="5661" max="5662" width="1.26953125" style="16" customWidth="1"/>
    <col min="5663" max="5663" width="5.6328125" style="16" customWidth="1"/>
    <col min="5664" max="5664" width="1.36328125" style="16" customWidth="1"/>
    <col min="5665" max="5887" width="9" style="16"/>
    <col min="5888" max="5889" width="3.08984375" style="16" customWidth="1"/>
    <col min="5890" max="5890" width="12.453125" style="16" customWidth="1"/>
    <col min="5891" max="5891" width="1.26953125" style="16" customWidth="1"/>
    <col min="5892" max="5892" width="5.6328125" style="16" customWidth="1"/>
    <col min="5893" max="5894" width="1.26953125" style="16" customWidth="1"/>
    <col min="5895" max="5895" width="5.6328125" style="16" customWidth="1"/>
    <col min="5896" max="5897" width="1.26953125" style="16" customWidth="1"/>
    <col min="5898" max="5898" width="5.6328125" style="16" customWidth="1"/>
    <col min="5899" max="5900" width="1.26953125" style="16" customWidth="1"/>
    <col min="5901" max="5901" width="5.6328125" style="16" customWidth="1"/>
    <col min="5902" max="5903" width="1.26953125" style="16" customWidth="1"/>
    <col min="5904" max="5904" width="5.6328125" style="16" customWidth="1"/>
    <col min="5905" max="5906" width="1.26953125" style="16" customWidth="1"/>
    <col min="5907" max="5907" width="5.6328125" style="16" customWidth="1"/>
    <col min="5908" max="5909" width="1.26953125" style="16" customWidth="1"/>
    <col min="5910" max="5910" width="5.6328125" style="16" customWidth="1"/>
    <col min="5911" max="5912" width="1.26953125" style="16" customWidth="1"/>
    <col min="5913" max="5913" width="5.6328125" style="16" customWidth="1"/>
    <col min="5914" max="5915" width="1.26953125" style="16" customWidth="1"/>
    <col min="5916" max="5916" width="5.6328125" style="16" customWidth="1"/>
    <col min="5917" max="5918" width="1.26953125" style="16" customWidth="1"/>
    <col min="5919" max="5919" width="5.6328125" style="16" customWidth="1"/>
    <col min="5920" max="5920" width="1.36328125" style="16" customWidth="1"/>
    <col min="5921" max="6143" width="9" style="16"/>
    <col min="6144" max="6145" width="3.08984375" style="16" customWidth="1"/>
    <col min="6146" max="6146" width="12.453125" style="16" customWidth="1"/>
    <col min="6147" max="6147" width="1.26953125" style="16" customWidth="1"/>
    <col min="6148" max="6148" width="5.6328125" style="16" customWidth="1"/>
    <col min="6149" max="6150" width="1.26953125" style="16" customWidth="1"/>
    <col min="6151" max="6151" width="5.6328125" style="16" customWidth="1"/>
    <col min="6152" max="6153" width="1.26953125" style="16" customWidth="1"/>
    <col min="6154" max="6154" width="5.6328125" style="16" customWidth="1"/>
    <col min="6155" max="6156" width="1.26953125" style="16" customWidth="1"/>
    <col min="6157" max="6157" width="5.6328125" style="16" customWidth="1"/>
    <col min="6158" max="6159" width="1.26953125" style="16" customWidth="1"/>
    <col min="6160" max="6160" width="5.6328125" style="16" customWidth="1"/>
    <col min="6161" max="6162" width="1.26953125" style="16" customWidth="1"/>
    <col min="6163" max="6163" width="5.6328125" style="16" customWidth="1"/>
    <col min="6164" max="6165" width="1.26953125" style="16" customWidth="1"/>
    <col min="6166" max="6166" width="5.6328125" style="16" customWidth="1"/>
    <col min="6167" max="6168" width="1.26953125" style="16" customWidth="1"/>
    <col min="6169" max="6169" width="5.6328125" style="16" customWidth="1"/>
    <col min="6170" max="6171" width="1.26953125" style="16" customWidth="1"/>
    <col min="6172" max="6172" width="5.6328125" style="16" customWidth="1"/>
    <col min="6173" max="6174" width="1.26953125" style="16" customWidth="1"/>
    <col min="6175" max="6175" width="5.6328125" style="16" customWidth="1"/>
    <col min="6176" max="6176" width="1.36328125" style="16" customWidth="1"/>
    <col min="6177" max="6399" width="9" style="16"/>
    <col min="6400" max="6401" width="3.08984375" style="16" customWidth="1"/>
    <col min="6402" max="6402" width="12.453125" style="16" customWidth="1"/>
    <col min="6403" max="6403" width="1.26953125" style="16" customWidth="1"/>
    <col min="6404" max="6404" width="5.6328125" style="16" customWidth="1"/>
    <col min="6405" max="6406" width="1.26953125" style="16" customWidth="1"/>
    <col min="6407" max="6407" width="5.6328125" style="16" customWidth="1"/>
    <col min="6408" max="6409" width="1.26953125" style="16" customWidth="1"/>
    <col min="6410" max="6410" width="5.6328125" style="16" customWidth="1"/>
    <col min="6411" max="6412" width="1.26953125" style="16" customWidth="1"/>
    <col min="6413" max="6413" width="5.6328125" style="16" customWidth="1"/>
    <col min="6414" max="6415" width="1.26953125" style="16" customWidth="1"/>
    <col min="6416" max="6416" width="5.6328125" style="16" customWidth="1"/>
    <col min="6417" max="6418" width="1.26953125" style="16" customWidth="1"/>
    <col min="6419" max="6419" width="5.6328125" style="16" customWidth="1"/>
    <col min="6420" max="6421" width="1.26953125" style="16" customWidth="1"/>
    <col min="6422" max="6422" width="5.6328125" style="16" customWidth="1"/>
    <col min="6423" max="6424" width="1.26953125" style="16" customWidth="1"/>
    <col min="6425" max="6425" width="5.6328125" style="16" customWidth="1"/>
    <col min="6426" max="6427" width="1.26953125" style="16" customWidth="1"/>
    <col min="6428" max="6428" width="5.6328125" style="16" customWidth="1"/>
    <col min="6429" max="6430" width="1.26953125" style="16" customWidth="1"/>
    <col min="6431" max="6431" width="5.6328125" style="16" customWidth="1"/>
    <col min="6432" max="6432" width="1.36328125" style="16" customWidth="1"/>
    <col min="6433" max="6655" width="9" style="16"/>
    <col min="6656" max="6657" width="3.08984375" style="16" customWidth="1"/>
    <col min="6658" max="6658" width="12.453125" style="16" customWidth="1"/>
    <col min="6659" max="6659" width="1.26953125" style="16" customWidth="1"/>
    <col min="6660" max="6660" width="5.6328125" style="16" customWidth="1"/>
    <col min="6661" max="6662" width="1.26953125" style="16" customWidth="1"/>
    <col min="6663" max="6663" width="5.6328125" style="16" customWidth="1"/>
    <col min="6664" max="6665" width="1.26953125" style="16" customWidth="1"/>
    <col min="6666" max="6666" width="5.6328125" style="16" customWidth="1"/>
    <col min="6667" max="6668" width="1.26953125" style="16" customWidth="1"/>
    <col min="6669" max="6669" width="5.6328125" style="16" customWidth="1"/>
    <col min="6670" max="6671" width="1.26953125" style="16" customWidth="1"/>
    <col min="6672" max="6672" width="5.6328125" style="16" customWidth="1"/>
    <col min="6673" max="6674" width="1.26953125" style="16" customWidth="1"/>
    <col min="6675" max="6675" width="5.6328125" style="16" customWidth="1"/>
    <col min="6676" max="6677" width="1.26953125" style="16" customWidth="1"/>
    <col min="6678" max="6678" width="5.6328125" style="16" customWidth="1"/>
    <col min="6679" max="6680" width="1.26953125" style="16" customWidth="1"/>
    <col min="6681" max="6681" width="5.6328125" style="16" customWidth="1"/>
    <col min="6682" max="6683" width="1.26953125" style="16" customWidth="1"/>
    <col min="6684" max="6684" width="5.6328125" style="16" customWidth="1"/>
    <col min="6685" max="6686" width="1.26953125" style="16" customWidth="1"/>
    <col min="6687" max="6687" width="5.6328125" style="16" customWidth="1"/>
    <col min="6688" max="6688" width="1.36328125" style="16" customWidth="1"/>
    <col min="6689" max="6911" width="9" style="16"/>
    <col min="6912" max="6913" width="3.08984375" style="16" customWidth="1"/>
    <col min="6914" max="6914" width="12.453125" style="16" customWidth="1"/>
    <col min="6915" max="6915" width="1.26953125" style="16" customWidth="1"/>
    <col min="6916" max="6916" width="5.6328125" style="16" customWidth="1"/>
    <col min="6917" max="6918" width="1.26953125" style="16" customWidth="1"/>
    <col min="6919" max="6919" width="5.6328125" style="16" customWidth="1"/>
    <col min="6920" max="6921" width="1.26953125" style="16" customWidth="1"/>
    <col min="6922" max="6922" width="5.6328125" style="16" customWidth="1"/>
    <col min="6923" max="6924" width="1.26953125" style="16" customWidth="1"/>
    <col min="6925" max="6925" width="5.6328125" style="16" customWidth="1"/>
    <col min="6926" max="6927" width="1.26953125" style="16" customWidth="1"/>
    <col min="6928" max="6928" width="5.6328125" style="16" customWidth="1"/>
    <col min="6929" max="6930" width="1.26953125" style="16" customWidth="1"/>
    <col min="6931" max="6931" width="5.6328125" style="16" customWidth="1"/>
    <col min="6932" max="6933" width="1.26953125" style="16" customWidth="1"/>
    <col min="6934" max="6934" width="5.6328125" style="16" customWidth="1"/>
    <col min="6935" max="6936" width="1.26953125" style="16" customWidth="1"/>
    <col min="6937" max="6937" width="5.6328125" style="16" customWidth="1"/>
    <col min="6938" max="6939" width="1.26953125" style="16" customWidth="1"/>
    <col min="6940" max="6940" width="5.6328125" style="16" customWidth="1"/>
    <col min="6941" max="6942" width="1.26953125" style="16" customWidth="1"/>
    <col min="6943" max="6943" width="5.6328125" style="16" customWidth="1"/>
    <col min="6944" max="6944" width="1.36328125" style="16" customWidth="1"/>
    <col min="6945" max="7167" width="9" style="16"/>
    <col min="7168" max="7169" width="3.08984375" style="16" customWidth="1"/>
    <col min="7170" max="7170" width="12.453125" style="16" customWidth="1"/>
    <col min="7171" max="7171" width="1.26953125" style="16" customWidth="1"/>
    <col min="7172" max="7172" width="5.6328125" style="16" customWidth="1"/>
    <col min="7173" max="7174" width="1.26953125" style="16" customWidth="1"/>
    <col min="7175" max="7175" width="5.6328125" style="16" customWidth="1"/>
    <col min="7176" max="7177" width="1.26953125" style="16" customWidth="1"/>
    <col min="7178" max="7178" width="5.6328125" style="16" customWidth="1"/>
    <col min="7179" max="7180" width="1.26953125" style="16" customWidth="1"/>
    <col min="7181" max="7181" width="5.6328125" style="16" customWidth="1"/>
    <col min="7182" max="7183" width="1.26953125" style="16" customWidth="1"/>
    <col min="7184" max="7184" width="5.6328125" style="16" customWidth="1"/>
    <col min="7185" max="7186" width="1.26953125" style="16" customWidth="1"/>
    <col min="7187" max="7187" width="5.6328125" style="16" customWidth="1"/>
    <col min="7188" max="7189" width="1.26953125" style="16" customWidth="1"/>
    <col min="7190" max="7190" width="5.6328125" style="16" customWidth="1"/>
    <col min="7191" max="7192" width="1.26953125" style="16" customWidth="1"/>
    <col min="7193" max="7193" width="5.6328125" style="16" customWidth="1"/>
    <col min="7194" max="7195" width="1.26953125" style="16" customWidth="1"/>
    <col min="7196" max="7196" width="5.6328125" style="16" customWidth="1"/>
    <col min="7197" max="7198" width="1.26953125" style="16" customWidth="1"/>
    <col min="7199" max="7199" width="5.6328125" style="16" customWidth="1"/>
    <col min="7200" max="7200" width="1.36328125" style="16" customWidth="1"/>
    <col min="7201" max="7423" width="9" style="16"/>
    <col min="7424" max="7425" width="3.08984375" style="16" customWidth="1"/>
    <col min="7426" max="7426" width="12.453125" style="16" customWidth="1"/>
    <col min="7427" max="7427" width="1.26953125" style="16" customWidth="1"/>
    <col min="7428" max="7428" width="5.6328125" style="16" customWidth="1"/>
    <col min="7429" max="7430" width="1.26953125" style="16" customWidth="1"/>
    <col min="7431" max="7431" width="5.6328125" style="16" customWidth="1"/>
    <col min="7432" max="7433" width="1.26953125" style="16" customWidth="1"/>
    <col min="7434" max="7434" width="5.6328125" style="16" customWidth="1"/>
    <col min="7435" max="7436" width="1.26953125" style="16" customWidth="1"/>
    <col min="7437" max="7437" width="5.6328125" style="16" customWidth="1"/>
    <col min="7438" max="7439" width="1.26953125" style="16" customWidth="1"/>
    <col min="7440" max="7440" width="5.6328125" style="16" customWidth="1"/>
    <col min="7441" max="7442" width="1.26953125" style="16" customWidth="1"/>
    <col min="7443" max="7443" width="5.6328125" style="16" customWidth="1"/>
    <col min="7444" max="7445" width="1.26953125" style="16" customWidth="1"/>
    <col min="7446" max="7446" width="5.6328125" style="16" customWidth="1"/>
    <col min="7447" max="7448" width="1.26953125" style="16" customWidth="1"/>
    <col min="7449" max="7449" width="5.6328125" style="16" customWidth="1"/>
    <col min="7450" max="7451" width="1.26953125" style="16" customWidth="1"/>
    <col min="7452" max="7452" width="5.6328125" style="16" customWidth="1"/>
    <col min="7453" max="7454" width="1.26953125" style="16" customWidth="1"/>
    <col min="7455" max="7455" width="5.6328125" style="16" customWidth="1"/>
    <col min="7456" max="7456" width="1.36328125" style="16" customWidth="1"/>
    <col min="7457" max="7679" width="9" style="16"/>
    <col min="7680" max="7681" width="3.08984375" style="16" customWidth="1"/>
    <col min="7682" max="7682" width="12.453125" style="16" customWidth="1"/>
    <col min="7683" max="7683" width="1.26953125" style="16" customWidth="1"/>
    <col min="7684" max="7684" width="5.6328125" style="16" customWidth="1"/>
    <col min="7685" max="7686" width="1.26953125" style="16" customWidth="1"/>
    <col min="7687" max="7687" width="5.6328125" style="16" customWidth="1"/>
    <col min="7688" max="7689" width="1.26953125" style="16" customWidth="1"/>
    <col min="7690" max="7690" width="5.6328125" style="16" customWidth="1"/>
    <col min="7691" max="7692" width="1.26953125" style="16" customWidth="1"/>
    <col min="7693" max="7693" width="5.6328125" style="16" customWidth="1"/>
    <col min="7694" max="7695" width="1.26953125" style="16" customWidth="1"/>
    <col min="7696" max="7696" width="5.6328125" style="16" customWidth="1"/>
    <col min="7697" max="7698" width="1.26953125" style="16" customWidth="1"/>
    <col min="7699" max="7699" width="5.6328125" style="16" customWidth="1"/>
    <col min="7700" max="7701" width="1.26953125" style="16" customWidth="1"/>
    <col min="7702" max="7702" width="5.6328125" style="16" customWidth="1"/>
    <col min="7703" max="7704" width="1.26953125" style="16" customWidth="1"/>
    <col min="7705" max="7705" width="5.6328125" style="16" customWidth="1"/>
    <col min="7706" max="7707" width="1.26953125" style="16" customWidth="1"/>
    <col min="7708" max="7708" width="5.6328125" style="16" customWidth="1"/>
    <col min="7709" max="7710" width="1.26953125" style="16" customWidth="1"/>
    <col min="7711" max="7711" width="5.6328125" style="16" customWidth="1"/>
    <col min="7712" max="7712" width="1.36328125" style="16" customWidth="1"/>
    <col min="7713" max="7935" width="9" style="16"/>
    <col min="7936" max="7937" width="3.08984375" style="16" customWidth="1"/>
    <col min="7938" max="7938" width="12.453125" style="16" customWidth="1"/>
    <col min="7939" max="7939" width="1.26953125" style="16" customWidth="1"/>
    <col min="7940" max="7940" width="5.6328125" style="16" customWidth="1"/>
    <col min="7941" max="7942" width="1.26953125" style="16" customWidth="1"/>
    <col min="7943" max="7943" width="5.6328125" style="16" customWidth="1"/>
    <col min="7944" max="7945" width="1.26953125" style="16" customWidth="1"/>
    <col min="7946" max="7946" width="5.6328125" style="16" customWidth="1"/>
    <col min="7947" max="7948" width="1.26953125" style="16" customWidth="1"/>
    <col min="7949" max="7949" width="5.6328125" style="16" customWidth="1"/>
    <col min="7950" max="7951" width="1.26953125" style="16" customWidth="1"/>
    <col min="7952" max="7952" width="5.6328125" style="16" customWidth="1"/>
    <col min="7953" max="7954" width="1.26953125" style="16" customWidth="1"/>
    <col min="7955" max="7955" width="5.6328125" style="16" customWidth="1"/>
    <col min="7956" max="7957" width="1.26953125" style="16" customWidth="1"/>
    <col min="7958" max="7958" width="5.6328125" style="16" customWidth="1"/>
    <col min="7959" max="7960" width="1.26953125" style="16" customWidth="1"/>
    <col min="7961" max="7961" width="5.6328125" style="16" customWidth="1"/>
    <col min="7962" max="7963" width="1.26953125" style="16" customWidth="1"/>
    <col min="7964" max="7964" width="5.6328125" style="16" customWidth="1"/>
    <col min="7965" max="7966" width="1.26953125" style="16" customWidth="1"/>
    <col min="7967" max="7967" width="5.6328125" style="16" customWidth="1"/>
    <col min="7968" max="7968" width="1.36328125" style="16" customWidth="1"/>
    <col min="7969" max="8191" width="9" style="16"/>
    <col min="8192" max="8193" width="3.08984375" style="16" customWidth="1"/>
    <col min="8194" max="8194" width="12.453125" style="16" customWidth="1"/>
    <col min="8195" max="8195" width="1.26953125" style="16" customWidth="1"/>
    <col min="8196" max="8196" width="5.6328125" style="16" customWidth="1"/>
    <col min="8197" max="8198" width="1.26953125" style="16" customWidth="1"/>
    <col min="8199" max="8199" width="5.6328125" style="16" customWidth="1"/>
    <col min="8200" max="8201" width="1.26953125" style="16" customWidth="1"/>
    <col min="8202" max="8202" width="5.6328125" style="16" customWidth="1"/>
    <col min="8203" max="8204" width="1.26953125" style="16" customWidth="1"/>
    <col min="8205" max="8205" width="5.6328125" style="16" customWidth="1"/>
    <col min="8206" max="8207" width="1.26953125" style="16" customWidth="1"/>
    <col min="8208" max="8208" width="5.6328125" style="16" customWidth="1"/>
    <col min="8209" max="8210" width="1.26953125" style="16" customWidth="1"/>
    <col min="8211" max="8211" width="5.6328125" style="16" customWidth="1"/>
    <col min="8212" max="8213" width="1.26953125" style="16" customWidth="1"/>
    <col min="8214" max="8214" width="5.6328125" style="16" customWidth="1"/>
    <col min="8215" max="8216" width="1.26953125" style="16" customWidth="1"/>
    <col min="8217" max="8217" width="5.6328125" style="16" customWidth="1"/>
    <col min="8218" max="8219" width="1.26953125" style="16" customWidth="1"/>
    <col min="8220" max="8220" width="5.6328125" style="16" customWidth="1"/>
    <col min="8221" max="8222" width="1.26953125" style="16" customWidth="1"/>
    <col min="8223" max="8223" width="5.6328125" style="16" customWidth="1"/>
    <col min="8224" max="8224" width="1.36328125" style="16" customWidth="1"/>
    <col min="8225" max="8447" width="9" style="16"/>
    <col min="8448" max="8449" width="3.08984375" style="16" customWidth="1"/>
    <col min="8450" max="8450" width="12.453125" style="16" customWidth="1"/>
    <col min="8451" max="8451" width="1.26953125" style="16" customWidth="1"/>
    <col min="8452" max="8452" width="5.6328125" style="16" customWidth="1"/>
    <col min="8453" max="8454" width="1.26953125" style="16" customWidth="1"/>
    <col min="8455" max="8455" width="5.6328125" style="16" customWidth="1"/>
    <col min="8456" max="8457" width="1.26953125" style="16" customWidth="1"/>
    <col min="8458" max="8458" width="5.6328125" style="16" customWidth="1"/>
    <col min="8459" max="8460" width="1.26953125" style="16" customWidth="1"/>
    <col min="8461" max="8461" width="5.6328125" style="16" customWidth="1"/>
    <col min="8462" max="8463" width="1.26953125" style="16" customWidth="1"/>
    <col min="8464" max="8464" width="5.6328125" style="16" customWidth="1"/>
    <col min="8465" max="8466" width="1.26953125" style="16" customWidth="1"/>
    <col min="8467" max="8467" width="5.6328125" style="16" customWidth="1"/>
    <col min="8468" max="8469" width="1.26953125" style="16" customWidth="1"/>
    <col min="8470" max="8470" width="5.6328125" style="16" customWidth="1"/>
    <col min="8471" max="8472" width="1.26953125" style="16" customWidth="1"/>
    <col min="8473" max="8473" width="5.6328125" style="16" customWidth="1"/>
    <col min="8474" max="8475" width="1.26953125" style="16" customWidth="1"/>
    <col min="8476" max="8476" width="5.6328125" style="16" customWidth="1"/>
    <col min="8477" max="8478" width="1.26953125" style="16" customWidth="1"/>
    <col min="8479" max="8479" width="5.6328125" style="16" customWidth="1"/>
    <col min="8480" max="8480" width="1.36328125" style="16" customWidth="1"/>
    <col min="8481" max="8703" width="9" style="16"/>
    <col min="8704" max="8705" width="3.08984375" style="16" customWidth="1"/>
    <col min="8706" max="8706" width="12.453125" style="16" customWidth="1"/>
    <col min="8707" max="8707" width="1.26953125" style="16" customWidth="1"/>
    <col min="8708" max="8708" width="5.6328125" style="16" customWidth="1"/>
    <col min="8709" max="8710" width="1.26953125" style="16" customWidth="1"/>
    <col min="8711" max="8711" width="5.6328125" style="16" customWidth="1"/>
    <col min="8712" max="8713" width="1.26953125" style="16" customWidth="1"/>
    <col min="8714" max="8714" width="5.6328125" style="16" customWidth="1"/>
    <col min="8715" max="8716" width="1.26953125" style="16" customWidth="1"/>
    <col min="8717" max="8717" width="5.6328125" style="16" customWidth="1"/>
    <col min="8718" max="8719" width="1.26953125" style="16" customWidth="1"/>
    <col min="8720" max="8720" width="5.6328125" style="16" customWidth="1"/>
    <col min="8721" max="8722" width="1.26953125" style="16" customWidth="1"/>
    <col min="8723" max="8723" width="5.6328125" style="16" customWidth="1"/>
    <col min="8724" max="8725" width="1.26953125" style="16" customWidth="1"/>
    <col min="8726" max="8726" width="5.6328125" style="16" customWidth="1"/>
    <col min="8727" max="8728" width="1.26953125" style="16" customWidth="1"/>
    <col min="8729" max="8729" width="5.6328125" style="16" customWidth="1"/>
    <col min="8730" max="8731" width="1.26953125" style="16" customWidth="1"/>
    <col min="8732" max="8732" width="5.6328125" style="16" customWidth="1"/>
    <col min="8733" max="8734" width="1.26953125" style="16" customWidth="1"/>
    <col min="8735" max="8735" width="5.6328125" style="16" customWidth="1"/>
    <col min="8736" max="8736" width="1.36328125" style="16" customWidth="1"/>
    <col min="8737" max="8959" width="9" style="16"/>
    <col min="8960" max="8961" width="3.08984375" style="16" customWidth="1"/>
    <col min="8962" max="8962" width="12.453125" style="16" customWidth="1"/>
    <col min="8963" max="8963" width="1.26953125" style="16" customWidth="1"/>
    <col min="8964" max="8964" width="5.6328125" style="16" customWidth="1"/>
    <col min="8965" max="8966" width="1.26953125" style="16" customWidth="1"/>
    <col min="8967" max="8967" width="5.6328125" style="16" customWidth="1"/>
    <col min="8968" max="8969" width="1.26953125" style="16" customWidth="1"/>
    <col min="8970" max="8970" width="5.6328125" style="16" customWidth="1"/>
    <col min="8971" max="8972" width="1.26953125" style="16" customWidth="1"/>
    <col min="8973" max="8973" width="5.6328125" style="16" customWidth="1"/>
    <col min="8974" max="8975" width="1.26953125" style="16" customWidth="1"/>
    <col min="8976" max="8976" width="5.6328125" style="16" customWidth="1"/>
    <col min="8977" max="8978" width="1.26953125" style="16" customWidth="1"/>
    <col min="8979" max="8979" width="5.6328125" style="16" customWidth="1"/>
    <col min="8980" max="8981" width="1.26953125" style="16" customWidth="1"/>
    <col min="8982" max="8982" width="5.6328125" style="16" customWidth="1"/>
    <col min="8983" max="8984" width="1.26953125" style="16" customWidth="1"/>
    <col min="8985" max="8985" width="5.6328125" style="16" customWidth="1"/>
    <col min="8986" max="8987" width="1.26953125" style="16" customWidth="1"/>
    <col min="8988" max="8988" width="5.6328125" style="16" customWidth="1"/>
    <col min="8989" max="8990" width="1.26953125" style="16" customWidth="1"/>
    <col min="8991" max="8991" width="5.6328125" style="16" customWidth="1"/>
    <col min="8992" max="8992" width="1.36328125" style="16" customWidth="1"/>
    <col min="8993" max="9215" width="9" style="16"/>
    <col min="9216" max="9217" width="3.08984375" style="16" customWidth="1"/>
    <col min="9218" max="9218" width="12.453125" style="16" customWidth="1"/>
    <col min="9219" max="9219" width="1.26953125" style="16" customWidth="1"/>
    <col min="9220" max="9220" width="5.6328125" style="16" customWidth="1"/>
    <col min="9221" max="9222" width="1.26953125" style="16" customWidth="1"/>
    <col min="9223" max="9223" width="5.6328125" style="16" customWidth="1"/>
    <col min="9224" max="9225" width="1.26953125" style="16" customWidth="1"/>
    <col min="9226" max="9226" width="5.6328125" style="16" customWidth="1"/>
    <col min="9227" max="9228" width="1.26953125" style="16" customWidth="1"/>
    <col min="9229" max="9229" width="5.6328125" style="16" customWidth="1"/>
    <col min="9230" max="9231" width="1.26953125" style="16" customWidth="1"/>
    <col min="9232" max="9232" width="5.6328125" style="16" customWidth="1"/>
    <col min="9233" max="9234" width="1.26953125" style="16" customWidth="1"/>
    <col min="9235" max="9235" width="5.6328125" style="16" customWidth="1"/>
    <col min="9236" max="9237" width="1.26953125" style="16" customWidth="1"/>
    <col min="9238" max="9238" width="5.6328125" style="16" customWidth="1"/>
    <col min="9239" max="9240" width="1.26953125" style="16" customWidth="1"/>
    <col min="9241" max="9241" width="5.6328125" style="16" customWidth="1"/>
    <col min="9242" max="9243" width="1.26953125" style="16" customWidth="1"/>
    <col min="9244" max="9244" width="5.6328125" style="16" customWidth="1"/>
    <col min="9245" max="9246" width="1.26953125" style="16" customWidth="1"/>
    <col min="9247" max="9247" width="5.6328125" style="16" customWidth="1"/>
    <col min="9248" max="9248" width="1.36328125" style="16" customWidth="1"/>
    <col min="9249" max="9471" width="9" style="16"/>
    <col min="9472" max="9473" width="3.08984375" style="16" customWidth="1"/>
    <col min="9474" max="9474" width="12.453125" style="16" customWidth="1"/>
    <col min="9475" max="9475" width="1.26953125" style="16" customWidth="1"/>
    <col min="9476" max="9476" width="5.6328125" style="16" customWidth="1"/>
    <col min="9477" max="9478" width="1.26953125" style="16" customWidth="1"/>
    <col min="9479" max="9479" width="5.6328125" style="16" customWidth="1"/>
    <col min="9480" max="9481" width="1.26953125" style="16" customWidth="1"/>
    <col min="9482" max="9482" width="5.6328125" style="16" customWidth="1"/>
    <col min="9483" max="9484" width="1.26953125" style="16" customWidth="1"/>
    <col min="9485" max="9485" width="5.6328125" style="16" customWidth="1"/>
    <col min="9486" max="9487" width="1.26953125" style="16" customWidth="1"/>
    <col min="9488" max="9488" width="5.6328125" style="16" customWidth="1"/>
    <col min="9489" max="9490" width="1.26953125" style="16" customWidth="1"/>
    <col min="9491" max="9491" width="5.6328125" style="16" customWidth="1"/>
    <col min="9492" max="9493" width="1.26953125" style="16" customWidth="1"/>
    <col min="9494" max="9494" width="5.6328125" style="16" customWidth="1"/>
    <col min="9495" max="9496" width="1.26953125" style="16" customWidth="1"/>
    <col min="9497" max="9497" width="5.6328125" style="16" customWidth="1"/>
    <col min="9498" max="9499" width="1.26953125" style="16" customWidth="1"/>
    <col min="9500" max="9500" width="5.6328125" style="16" customWidth="1"/>
    <col min="9501" max="9502" width="1.26953125" style="16" customWidth="1"/>
    <col min="9503" max="9503" width="5.6328125" style="16" customWidth="1"/>
    <col min="9504" max="9504" width="1.36328125" style="16" customWidth="1"/>
    <col min="9505" max="9727" width="9" style="16"/>
    <col min="9728" max="9729" width="3.08984375" style="16" customWidth="1"/>
    <col min="9730" max="9730" width="12.453125" style="16" customWidth="1"/>
    <col min="9731" max="9731" width="1.26953125" style="16" customWidth="1"/>
    <col min="9732" max="9732" width="5.6328125" style="16" customWidth="1"/>
    <col min="9733" max="9734" width="1.26953125" style="16" customWidth="1"/>
    <col min="9735" max="9735" width="5.6328125" style="16" customWidth="1"/>
    <col min="9736" max="9737" width="1.26953125" style="16" customWidth="1"/>
    <col min="9738" max="9738" width="5.6328125" style="16" customWidth="1"/>
    <col min="9739" max="9740" width="1.26953125" style="16" customWidth="1"/>
    <col min="9741" max="9741" width="5.6328125" style="16" customWidth="1"/>
    <col min="9742" max="9743" width="1.26953125" style="16" customWidth="1"/>
    <col min="9744" max="9744" width="5.6328125" style="16" customWidth="1"/>
    <col min="9745" max="9746" width="1.26953125" style="16" customWidth="1"/>
    <col min="9747" max="9747" width="5.6328125" style="16" customWidth="1"/>
    <col min="9748" max="9749" width="1.26953125" style="16" customWidth="1"/>
    <col min="9750" max="9750" width="5.6328125" style="16" customWidth="1"/>
    <col min="9751" max="9752" width="1.26953125" style="16" customWidth="1"/>
    <col min="9753" max="9753" width="5.6328125" style="16" customWidth="1"/>
    <col min="9754" max="9755" width="1.26953125" style="16" customWidth="1"/>
    <col min="9756" max="9756" width="5.6328125" style="16" customWidth="1"/>
    <col min="9757" max="9758" width="1.26953125" style="16" customWidth="1"/>
    <col min="9759" max="9759" width="5.6328125" style="16" customWidth="1"/>
    <col min="9760" max="9760" width="1.36328125" style="16" customWidth="1"/>
    <col min="9761" max="9983" width="9" style="16"/>
    <col min="9984" max="9985" width="3.08984375" style="16" customWidth="1"/>
    <col min="9986" max="9986" width="12.453125" style="16" customWidth="1"/>
    <col min="9987" max="9987" width="1.26953125" style="16" customWidth="1"/>
    <col min="9988" max="9988" width="5.6328125" style="16" customWidth="1"/>
    <col min="9989" max="9990" width="1.26953125" style="16" customWidth="1"/>
    <col min="9991" max="9991" width="5.6328125" style="16" customWidth="1"/>
    <col min="9992" max="9993" width="1.26953125" style="16" customWidth="1"/>
    <col min="9994" max="9994" width="5.6328125" style="16" customWidth="1"/>
    <col min="9995" max="9996" width="1.26953125" style="16" customWidth="1"/>
    <col min="9997" max="9997" width="5.6328125" style="16" customWidth="1"/>
    <col min="9998" max="9999" width="1.26953125" style="16" customWidth="1"/>
    <col min="10000" max="10000" width="5.6328125" style="16" customWidth="1"/>
    <col min="10001" max="10002" width="1.26953125" style="16" customWidth="1"/>
    <col min="10003" max="10003" width="5.6328125" style="16" customWidth="1"/>
    <col min="10004" max="10005" width="1.26953125" style="16" customWidth="1"/>
    <col min="10006" max="10006" width="5.6328125" style="16" customWidth="1"/>
    <col min="10007" max="10008" width="1.26953125" style="16" customWidth="1"/>
    <col min="10009" max="10009" width="5.6328125" style="16" customWidth="1"/>
    <col min="10010" max="10011" width="1.26953125" style="16" customWidth="1"/>
    <col min="10012" max="10012" width="5.6328125" style="16" customWidth="1"/>
    <col min="10013" max="10014" width="1.26953125" style="16" customWidth="1"/>
    <col min="10015" max="10015" width="5.6328125" style="16" customWidth="1"/>
    <col min="10016" max="10016" width="1.36328125" style="16" customWidth="1"/>
    <col min="10017" max="10239" width="9" style="16"/>
    <col min="10240" max="10241" width="3.08984375" style="16" customWidth="1"/>
    <col min="10242" max="10242" width="12.453125" style="16" customWidth="1"/>
    <col min="10243" max="10243" width="1.26953125" style="16" customWidth="1"/>
    <col min="10244" max="10244" width="5.6328125" style="16" customWidth="1"/>
    <col min="10245" max="10246" width="1.26953125" style="16" customWidth="1"/>
    <col min="10247" max="10247" width="5.6328125" style="16" customWidth="1"/>
    <col min="10248" max="10249" width="1.26953125" style="16" customWidth="1"/>
    <col min="10250" max="10250" width="5.6328125" style="16" customWidth="1"/>
    <col min="10251" max="10252" width="1.26953125" style="16" customWidth="1"/>
    <col min="10253" max="10253" width="5.6328125" style="16" customWidth="1"/>
    <col min="10254" max="10255" width="1.26953125" style="16" customWidth="1"/>
    <col min="10256" max="10256" width="5.6328125" style="16" customWidth="1"/>
    <col min="10257" max="10258" width="1.26953125" style="16" customWidth="1"/>
    <col min="10259" max="10259" width="5.6328125" style="16" customWidth="1"/>
    <col min="10260" max="10261" width="1.26953125" style="16" customWidth="1"/>
    <col min="10262" max="10262" width="5.6328125" style="16" customWidth="1"/>
    <col min="10263" max="10264" width="1.26953125" style="16" customWidth="1"/>
    <col min="10265" max="10265" width="5.6328125" style="16" customWidth="1"/>
    <col min="10266" max="10267" width="1.26953125" style="16" customWidth="1"/>
    <col min="10268" max="10268" width="5.6328125" style="16" customWidth="1"/>
    <col min="10269" max="10270" width="1.26953125" style="16" customWidth="1"/>
    <col min="10271" max="10271" width="5.6328125" style="16" customWidth="1"/>
    <col min="10272" max="10272" width="1.36328125" style="16" customWidth="1"/>
    <col min="10273" max="10495" width="9" style="16"/>
    <col min="10496" max="10497" width="3.08984375" style="16" customWidth="1"/>
    <col min="10498" max="10498" width="12.453125" style="16" customWidth="1"/>
    <col min="10499" max="10499" width="1.26953125" style="16" customWidth="1"/>
    <col min="10500" max="10500" width="5.6328125" style="16" customWidth="1"/>
    <col min="10501" max="10502" width="1.26953125" style="16" customWidth="1"/>
    <col min="10503" max="10503" width="5.6328125" style="16" customWidth="1"/>
    <col min="10504" max="10505" width="1.26953125" style="16" customWidth="1"/>
    <col min="10506" max="10506" width="5.6328125" style="16" customWidth="1"/>
    <col min="10507" max="10508" width="1.26953125" style="16" customWidth="1"/>
    <col min="10509" max="10509" width="5.6328125" style="16" customWidth="1"/>
    <col min="10510" max="10511" width="1.26953125" style="16" customWidth="1"/>
    <col min="10512" max="10512" width="5.6328125" style="16" customWidth="1"/>
    <col min="10513" max="10514" width="1.26953125" style="16" customWidth="1"/>
    <col min="10515" max="10515" width="5.6328125" style="16" customWidth="1"/>
    <col min="10516" max="10517" width="1.26953125" style="16" customWidth="1"/>
    <col min="10518" max="10518" width="5.6328125" style="16" customWidth="1"/>
    <col min="10519" max="10520" width="1.26953125" style="16" customWidth="1"/>
    <col min="10521" max="10521" width="5.6328125" style="16" customWidth="1"/>
    <col min="10522" max="10523" width="1.26953125" style="16" customWidth="1"/>
    <col min="10524" max="10524" width="5.6328125" style="16" customWidth="1"/>
    <col min="10525" max="10526" width="1.26953125" style="16" customWidth="1"/>
    <col min="10527" max="10527" width="5.6328125" style="16" customWidth="1"/>
    <col min="10528" max="10528" width="1.36328125" style="16" customWidth="1"/>
    <col min="10529" max="10751" width="9" style="16"/>
    <col min="10752" max="10753" width="3.08984375" style="16" customWidth="1"/>
    <col min="10754" max="10754" width="12.453125" style="16" customWidth="1"/>
    <col min="10755" max="10755" width="1.26953125" style="16" customWidth="1"/>
    <col min="10756" max="10756" width="5.6328125" style="16" customWidth="1"/>
    <col min="10757" max="10758" width="1.26953125" style="16" customWidth="1"/>
    <col min="10759" max="10759" width="5.6328125" style="16" customWidth="1"/>
    <col min="10760" max="10761" width="1.26953125" style="16" customWidth="1"/>
    <col min="10762" max="10762" width="5.6328125" style="16" customWidth="1"/>
    <col min="10763" max="10764" width="1.26953125" style="16" customWidth="1"/>
    <col min="10765" max="10765" width="5.6328125" style="16" customWidth="1"/>
    <col min="10766" max="10767" width="1.26953125" style="16" customWidth="1"/>
    <col min="10768" max="10768" width="5.6328125" style="16" customWidth="1"/>
    <col min="10769" max="10770" width="1.26953125" style="16" customWidth="1"/>
    <col min="10771" max="10771" width="5.6328125" style="16" customWidth="1"/>
    <col min="10772" max="10773" width="1.26953125" style="16" customWidth="1"/>
    <col min="10774" max="10774" width="5.6328125" style="16" customWidth="1"/>
    <col min="10775" max="10776" width="1.26953125" style="16" customWidth="1"/>
    <col min="10777" max="10777" width="5.6328125" style="16" customWidth="1"/>
    <col min="10778" max="10779" width="1.26953125" style="16" customWidth="1"/>
    <col min="10780" max="10780" width="5.6328125" style="16" customWidth="1"/>
    <col min="10781" max="10782" width="1.26953125" style="16" customWidth="1"/>
    <col min="10783" max="10783" width="5.6328125" style="16" customWidth="1"/>
    <col min="10784" max="10784" width="1.36328125" style="16" customWidth="1"/>
    <col min="10785" max="11007" width="9" style="16"/>
    <col min="11008" max="11009" width="3.08984375" style="16" customWidth="1"/>
    <col min="11010" max="11010" width="12.453125" style="16" customWidth="1"/>
    <col min="11011" max="11011" width="1.26953125" style="16" customWidth="1"/>
    <col min="11012" max="11012" width="5.6328125" style="16" customWidth="1"/>
    <col min="11013" max="11014" width="1.26953125" style="16" customWidth="1"/>
    <col min="11015" max="11015" width="5.6328125" style="16" customWidth="1"/>
    <col min="11016" max="11017" width="1.26953125" style="16" customWidth="1"/>
    <col min="11018" max="11018" width="5.6328125" style="16" customWidth="1"/>
    <col min="11019" max="11020" width="1.26953125" style="16" customWidth="1"/>
    <col min="11021" max="11021" width="5.6328125" style="16" customWidth="1"/>
    <col min="11022" max="11023" width="1.26953125" style="16" customWidth="1"/>
    <col min="11024" max="11024" width="5.6328125" style="16" customWidth="1"/>
    <col min="11025" max="11026" width="1.26953125" style="16" customWidth="1"/>
    <col min="11027" max="11027" width="5.6328125" style="16" customWidth="1"/>
    <col min="11028" max="11029" width="1.26953125" style="16" customWidth="1"/>
    <col min="11030" max="11030" width="5.6328125" style="16" customWidth="1"/>
    <col min="11031" max="11032" width="1.26953125" style="16" customWidth="1"/>
    <col min="11033" max="11033" width="5.6328125" style="16" customWidth="1"/>
    <col min="11034" max="11035" width="1.26953125" style="16" customWidth="1"/>
    <col min="11036" max="11036" width="5.6328125" style="16" customWidth="1"/>
    <col min="11037" max="11038" width="1.26953125" style="16" customWidth="1"/>
    <col min="11039" max="11039" width="5.6328125" style="16" customWidth="1"/>
    <col min="11040" max="11040" width="1.36328125" style="16" customWidth="1"/>
    <col min="11041" max="11263" width="9" style="16"/>
    <col min="11264" max="11265" width="3.08984375" style="16" customWidth="1"/>
    <col min="11266" max="11266" width="12.453125" style="16" customWidth="1"/>
    <col min="11267" max="11267" width="1.26953125" style="16" customWidth="1"/>
    <col min="11268" max="11268" width="5.6328125" style="16" customWidth="1"/>
    <col min="11269" max="11270" width="1.26953125" style="16" customWidth="1"/>
    <col min="11271" max="11271" width="5.6328125" style="16" customWidth="1"/>
    <col min="11272" max="11273" width="1.26953125" style="16" customWidth="1"/>
    <col min="11274" max="11274" width="5.6328125" style="16" customWidth="1"/>
    <col min="11275" max="11276" width="1.26953125" style="16" customWidth="1"/>
    <col min="11277" max="11277" width="5.6328125" style="16" customWidth="1"/>
    <col min="11278" max="11279" width="1.26953125" style="16" customWidth="1"/>
    <col min="11280" max="11280" width="5.6328125" style="16" customWidth="1"/>
    <col min="11281" max="11282" width="1.26953125" style="16" customWidth="1"/>
    <col min="11283" max="11283" width="5.6328125" style="16" customWidth="1"/>
    <col min="11284" max="11285" width="1.26953125" style="16" customWidth="1"/>
    <col min="11286" max="11286" width="5.6328125" style="16" customWidth="1"/>
    <col min="11287" max="11288" width="1.26953125" style="16" customWidth="1"/>
    <col min="11289" max="11289" width="5.6328125" style="16" customWidth="1"/>
    <col min="11290" max="11291" width="1.26953125" style="16" customWidth="1"/>
    <col min="11292" max="11292" width="5.6328125" style="16" customWidth="1"/>
    <col min="11293" max="11294" width="1.26953125" style="16" customWidth="1"/>
    <col min="11295" max="11295" width="5.6328125" style="16" customWidth="1"/>
    <col min="11296" max="11296" width="1.36328125" style="16" customWidth="1"/>
    <col min="11297" max="11519" width="9" style="16"/>
    <col min="11520" max="11521" width="3.08984375" style="16" customWidth="1"/>
    <col min="11522" max="11522" width="12.453125" style="16" customWidth="1"/>
    <col min="11523" max="11523" width="1.26953125" style="16" customWidth="1"/>
    <col min="11524" max="11524" width="5.6328125" style="16" customWidth="1"/>
    <col min="11525" max="11526" width="1.26953125" style="16" customWidth="1"/>
    <col min="11527" max="11527" width="5.6328125" style="16" customWidth="1"/>
    <col min="11528" max="11529" width="1.26953125" style="16" customWidth="1"/>
    <col min="11530" max="11530" width="5.6328125" style="16" customWidth="1"/>
    <col min="11531" max="11532" width="1.26953125" style="16" customWidth="1"/>
    <col min="11533" max="11533" width="5.6328125" style="16" customWidth="1"/>
    <col min="11534" max="11535" width="1.26953125" style="16" customWidth="1"/>
    <col min="11536" max="11536" width="5.6328125" style="16" customWidth="1"/>
    <col min="11537" max="11538" width="1.26953125" style="16" customWidth="1"/>
    <col min="11539" max="11539" width="5.6328125" style="16" customWidth="1"/>
    <col min="11540" max="11541" width="1.26953125" style="16" customWidth="1"/>
    <col min="11542" max="11542" width="5.6328125" style="16" customWidth="1"/>
    <col min="11543" max="11544" width="1.26953125" style="16" customWidth="1"/>
    <col min="11545" max="11545" width="5.6328125" style="16" customWidth="1"/>
    <col min="11546" max="11547" width="1.26953125" style="16" customWidth="1"/>
    <col min="11548" max="11548" width="5.6328125" style="16" customWidth="1"/>
    <col min="11549" max="11550" width="1.26953125" style="16" customWidth="1"/>
    <col min="11551" max="11551" width="5.6328125" style="16" customWidth="1"/>
    <col min="11552" max="11552" width="1.36328125" style="16" customWidth="1"/>
    <col min="11553" max="11775" width="9" style="16"/>
    <col min="11776" max="11777" width="3.08984375" style="16" customWidth="1"/>
    <col min="11778" max="11778" width="12.453125" style="16" customWidth="1"/>
    <col min="11779" max="11779" width="1.26953125" style="16" customWidth="1"/>
    <col min="11780" max="11780" width="5.6328125" style="16" customWidth="1"/>
    <col min="11781" max="11782" width="1.26953125" style="16" customWidth="1"/>
    <col min="11783" max="11783" width="5.6328125" style="16" customWidth="1"/>
    <col min="11784" max="11785" width="1.26953125" style="16" customWidth="1"/>
    <col min="11786" max="11786" width="5.6328125" style="16" customWidth="1"/>
    <col min="11787" max="11788" width="1.26953125" style="16" customWidth="1"/>
    <col min="11789" max="11789" width="5.6328125" style="16" customWidth="1"/>
    <col min="11790" max="11791" width="1.26953125" style="16" customWidth="1"/>
    <col min="11792" max="11792" width="5.6328125" style="16" customWidth="1"/>
    <col min="11793" max="11794" width="1.26953125" style="16" customWidth="1"/>
    <col min="11795" max="11795" width="5.6328125" style="16" customWidth="1"/>
    <col min="11796" max="11797" width="1.26953125" style="16" customWidth="1"/>
    <col min="11798" max="11798" width="5.6328125" style="16" customWidth="1"/>
    <col min="11799" max="11800" width="1.26953125" style="16" customWidth="1"/>
    <col min="11801" max="11801" width="5.6328125" style="16" customWidth="1"/>
    <col min="11802" max="11803" width="1.26953125" style="16" customWidth="1"/>
    <col min="11804" max="11804" width="5.6328125" style="16" customWidth="1"/>
    <col min="11805" max="11806" width="1.26953125" style="16" customWidth="1"/>
    <col min="11807" max="11807" width="5.6328125" style="16" customWidth="1"/>
    <col min="11808" max="11808" width="1.36328125" style="16" customWidth="1"/>
    <col min="11809" max="12031" width="9" style="16"/>
    <col min="12032" max="12033" width="3.08984375" style="16" customWidth="1"/>
    <col min="12034" max="12034" width="12.453125" style="16" customWidth="1"/>
    <col min="12035" max="12035" width="1.26953125" style="16" customWidth="1"/>
    <col min="12036" max="12036" width="5.6328125" style="16" customWidth="1"/>
    <col min="12037" max="12038" width="1.26953125" style="16" customWidth="1"/>
    <col min="12039" max="12039" width="5.6328125" style="16" customWidth="1"/>
    <col min="12040" max="12041" width="1.26953125" style="16" customWidth="1"/>
    <col min="12042" max="12042" width="5.6328125" style="16" customWidth="1"/>
    <col min="12043" max="12044" width="1.26953125" style="16" customWidth="1"/>
    <col min="12045" max="12045" width="5.6328125" style="16" customWidth="1"/>
    <col min="12046" max="12047" width="1.26953125" style="16" customWidth="1"/>
    <col min="12048" max="12048" width="5.6328125" style="16" customWidth="1"/>
    <col min="12049" max="12050" width="1.26953125" style="16" customWidth="1"/>
    <col min="12051" max="12051" width="5.6328125" style="16" customWidth="1"/>
    <col min="12052" max="12053" width="1.26953125" style="16" customWidth="1"/>
    <col min="12054" max="12054" width="5.6328125" style="16" customWidth="1"/>
    <col min="12055" max="12056" width="1.26953125" style="16" customWidth="1"/>
    <col min="12057" max="12057" width="5.6328125" style="16" customWidth="1"/>
    <col min="12058" max="12059" width="1.26953125" style="16" customWidth="1"/>
    <col min="12060" max="12060" width="5.6328125" style="16" customWidth="1"/>
    <col min="12061" max="12062" width="1.26953125" style="16" customWidth="1"/>
    <col min="12063" max="12063" width="5.6328125" style="16" customWidth="1"/>
    <col min="12064" max="12064" width="1.36328125" style="16" customWidth="1"/>
    <col min="12065" max="12287" width="9" style="16"/>
    <col min="12288" max="12289" width="3.08984375" style="16" customWidth="1"/>
    <col min="12290" max="12290" width="12.453125" style="16" customWidth="1"/>
    <col min="12291" max="12291" width="1.26953125" style="16" customWidth="1"/>
    <col min="12292" max="12292" width="5.6328125" style="16" customWidth="1"/>
    <col min="12293" max="12294" width="1.26953125" style="16" customWidth="1"/>
    <col min="12295" max="12295" width="5.6328125" style="16" customWidth="1"/>
    <col min="12296" max="12297" width="1.26953125" style="16" customWidth="1"/>
    <col min="12298" max="12298" width="5.6328125" style="16" customWidth="1"/>
    <col min="12299" max="12300" width="1.26953125" style="16" customWidth="1"/>
    <col min="12301" max="12301" width="5.6328125" style="16" customWidth="1"/>
    <col min="12302" max="12303" width="1.26953125" style="16" customWidth="1"/>
    <col min="12304" max="12304" width="5.6328125" style="16" customWidth="1"/>
    <col min="12305" max="12306" width="1.26953125" style="16" customWidth="1"/>
    <col min="12307" max="12307" width="5.6328125" style="16" customWidth="1"/>
    <col min="12308" max="12309" width="1.26953125" style="16" customWidth="1"/>
    <col min="12310" max="12310" width="5.6328125" style="16" customWidth="1"/>
    <col min="12311" max="12312" width="1.26953125" style="16" customWidth="1"/>
    <col min="12313" max="12313" width="5.6328125" style="16" customWidth="1"/>
    <col min="12314" max="12315" width="1.26953125" style="16" customWidth="1"/>
    <col min="12316" max="12316" width="5.6328125" style="16" customWidth="1"/>
    <col min="12317" max="12318" width="1.26953125" style="16" customWidth="1"/>
    <col min="12319" max="12319" width="5.6328125" style="16" customWidth="1"/>
    <col min="12320" max="12320" width="1.36328125" style="16" customWidth="1"/>
    <col min="12321" max="12543" width="9" style="16"/>
    <col min="12544" max="12545" width="3.08984375" style="16" customWidth="1"/>
    <col min="12546" max="12546" width="12.453125" style="16" customWidth="1"/>
    <col min="12547" max="12547" width="1.26953125" style="16" customWidth="1"/>
    <col min="12548" max="12548" width="5.6328125" style="16" customWidth="1"/>
    <col min="12549" max="12550" width="1.26953125" style="16" customWidth="1"/>
    <col min="12551" max="12551" width="5.6328125" style="16" customWidth="1"/>
    <col min="12552" max="12553" width="1.26953125" style="16" customWidth="1"/>
    <col min="12554" max="12554" width="5.6328125" style="16" customWidth="1"/>
    <col min="12555" max="12556" width="1.26953125" style="16" customWidth="1"/>
    <col min="12557" max="12557" width="5.6328125" style="16" customWidth="1"/>
    <col min="12558" max="12559" width="1.26953125" style="16" customWidth="1"/>
    <col min="12560" max="12560" width="5.6328125" style="16" customWidth="1"/>
    <col min="12561" max="12562" width="1.26953125" style="16" customWidth="1"/>
    <col min="12563" max="12563" width="5.6328125" style="16" customWidth="1"/>
    <col min="12564" max="12565" width="1.26953125" style="16" customWidth="1"/>
    <col min="12566" max="12566" width="5.6328125" style="16" customWidth="1"/>
    <col min="12567" max="12568" width="1.26953125" style="16" customWidth="1"/>
    <col min="12569" max="12569" width="5.6328125" style="16" customWidth="1"/>
    <col min="12570" max="12571" width="1.26953125" style="16" customWidth="1"/>
    <col min="12572" max="12572" width="5.6328125" style="16" customWidth="1"/>
    <col min="12573" max="12574" width="1.26953125" style="16" customWidth="1"/>
    <col min="12575" max="12575" width="5.6328125" style="16" customWidth="1"/>
    <col min="12576" max="12576" width="1.36328125" style="16" customWidth="1"/>
    <col min="12577" max="12799" width="9" style="16"/>
    <col min="12800" max="12801" width="3.08984375" style="16" customWidth="1"/>
    <col min="12802" max="12802" width="12.453125" style="16" customWidth="1"/>
    <col min="12803" max="12803" width="1.26953125" style="16" customWidth="1"/>
    <col min="12804" max="12804" width="5.6328125" style="16" customWidth="1"/>
    <col min="12805" max="12806" width="1.26953125" style="16" customWidth="1"/>
    <col min="12807" max="12807" width="5.6328125" style="16" customWidth="1"/>
    <col min="12808" max="12809" width="1.26953125" style="16" customWidth="1"/>
    <col min="12810" max="12810" width="5.6328125" style="16" customWidth="1"/>
    <col min="12811" max="12812" width="1.26953125" style="16" customWidth="1"/>
    <col min="12813" max="12813" width="5.6328125" style="16" customWidth="1"/>
    <col min="12814" max="12815" width="1.26953125" style="16" customWidth="1"/>
    <col min="12816" max="12816" width="5.6328125" style="16" customWidth="1"/>
    <col min="12817" max="12818" width="1.26953125" style="16" customWidth="1"/>
    <col min="12819" max="12819" width="5.6328125" style="16" customWidth="1"/>
    <col min="12820" max="12821" width="1.26953125" style="16" customWidth="1"/>
    <col min="12822" max="12822" width="5.6328125" style="16" customWidth="1"/>
    <col min="12823" max="12824" width="1.26953125" style="16" customWidth="1"/>
    <col min="12825" max="12825" width="5.6328125" style="16" customWidth="1"/>
    <col min="12826" max="12827" width="1.26953125" style="16" customWidth="1"/>
    <col min="12828" max="12828" width="5.6328125" style="16" customWidth="1"/>
    <col min="12829" max="12830" width="1.26953125" style="16" customWidth="1"/>
    <col min="12831" max="12831" width="5.6328125" style="16" customWidth="1"/>
    <col min="12832" max="12832" width="1.36328125" style="16" customWidth="1"/>
    <col min="12833" max="13055" width="9" style="16"/>
    <col min="13056" max="13057" width="3.08984375" style="16" customWidth="1"/>
    <col min="13058" max="13058" width="12.453125" style="16" customWidth="1"/>
    <col min="13059" max="13059" width="1.26953125" style="16" customWidth="1"/>
    <col min="13060" max="13060" width="5.6328125" style="16" customWidth="1"/>
    <col min="13061" max="13062" width="1.26953125" style="16" customWidth="1"/>
    <col min="13063" max="13063" width="5.6328125" style="16" customWidth="1"/>
    <col min="13064" max="13065" width="1.26953125" style="16" customWidth="1"/>
    <col min="13066" max="13066" width="5.6328125" style="16" customWidth="1"/>
    <col min="13067" max="13068" width="1.26953125" style="16" customWidth="1"/>
    <col min="13069" max="13069" width="5.6328125" style="16" customWidth="1"/>
    <col min="13070" max="13071" width="1.26953125" style="16" customWidth="1"/>
    <col min="13072" max="13072" width="5.6328125" style="16" customWidth="1"/>
    <col min="13073" max="13074" width="1.26953125" style="16" customWidth="1"/>
    <col min="13075" max="13075" width="5.6328125" style="16" customWidth="1"/>
    <col min="13076" max="13077" width="1.26953125" style="16" customWidth="1"/>
    <col min="13078" max="13078" width="5.6328125" style="16" customWidth="1"/>
    <col min="13079" max="13080" width="1.26953125" style="16" customWidth="1"/>
    <col min="13081" max="13081" width="5.6328125" style="16" customWidth="1"/>
    <col min="13082" max="13083" width="1.26953125" style="16" customWidth="1"/>
    <col min="13084" max="13084" width="5.6328125" style="16" customWidth="1"/>
    <col min="13085" max="13086" width="1.26953125" style="16" customWidth="1"/>
    <col min="13087" max="13087" width="5.6328125" style="16" customWidth="1"/>
    <col min="13088" max="13088" width="1.36328125" style="16" customWidth="1"/>
    <col min="13089" max="13311" width="9" style="16"/>
    <col min="13312" max="13313" width="3.08984375" style="16" customWidth="1"/>
    <col min="13314" max="13314" width="12.453125" style="16" customWidth="1"/>
    <col min="13315" max="13315" width="1.26953125" style="16" customWidth="1"/>
    <col min="13316" max="13316" width="5.6328125" style="16" customWidth="1"/>
    <col min="13317" max="13318" width="1.26953125" style="16" customWidth="1"/>
    <col min="13319" max="13319" width="5.6328125" style="16" customWidth="1"/>
    <col min="13320" max="13321" width="1.26953125" style="16" customWidth="1"/>
    <col min="13322" max="13322" width="5.6328125" style="16" customWidth="1"/>
    <col min="13323" max="13324" width="1.26953125" style="16" customWidth="1"/>
    <col min="13325" max="13325" width="5.6328125" style="16" customWidth="1"/>
    <col min="13326" max="13327" width="1.26953125" style="16" customWidth="1"/>
    <col min="13328" max="13328" width="5.6328125" style="16" customWidth="1"/>
    <col min="13329" max="13330" width="1.26953125" style="16" customWidth="1"/>
    <col min="13331" max="13331" width="5.6328125" style="16" customWidth="1"/>
    <col min="13332" max="13333" width="1.26953125" style="16" customWidth="1"/>
    <col min="13334" max="13334" width="5.6328125" style="16" customWidth="1"/>
    <col min="13335" max="13336" width="1.26953125" style="16" customWidth="1"/>
    <col min="13337" max="13337" width="5.6328125" style="16" customWidth="1"/>
    <col min="13338" max="13339" width="1.26953125" style="16" customWidth="1"/>
    <col min="13340" max="13340" width="5.6328125" style="16" customWidth="1"/>
    <col min="13341" max="13342" width="1.26953125" style="16" customWidth="1"/>
    <col min="13343" max="13343" width="5.6328125" style="16" customWidth="1"/>
    <col min="13344" max="13344" width="1.36328125" style="16" customWidth="1"/>
    <col min="13345" max="13567" width="9" style="16"/>
    <col min="13568" max="13569" width="3.08984375" style="16" customWidth="1"/>
    <col min="13570" max="13570" width="12.453125" style="16" customWidth="1"/>
    <col min="13571" max="13571" width="1.26953125" style="16" customWidth="1"/>
    <col min="13572" max="13572" width="5.6328125" style="16" customWidth="1"/>
    <col min="13573" max="13574" width="1.26953125" style="16" customWidth="1"/>
    <col min="13575" max="13575" width="5.6328125" style="16" customWidth="1"/>
    <col min="13576" max="13577" width="1.26953125" style="16" customWidth="1"/>
    <col min="13578" max="13578" width="5.6328125" style="16" customWidth="1"/>
    <col min="13579" max="13580" width="1.26953125" style="16" customWidth="1"/>
    <col min="13581" max="13581" width="5.6328125" style="16" customWidth="1"/>
    <col min="13582" max="13583" width="1.26953125" style="16" customWidth="1"/>
    <col min="13584" max="13584" width="5.6328125" style="16" customWidth="1"/>
    <col min="13585" max="13586" width="1.26953125" style="16" customWidth="1"/>
    <col min="13587" max="13587" width="5.6328125" style="16" customWidth="1"/>
    <col min="13588" max="13589" width="1.26953125" style="16" customWidth="1"/>
    <col min="13590" max="13590" width="5.6328125" style="16" customWidth="1"/>
    <col min="13591" max="13592" width="1.26953125" style="16" customWidth="1"/>
    <col min="13593" max="13593" width="5.6328125" style="16" customWidth="1"/>
    <col min="13594" max="13595" width="1.26953125" style="16" customWidth="1"/>
    <col min="13596" max="13596" width="5.6328125" style="16" customWidth="1"/>
    <col min="13597" max="13598" width="1.26953125" style="16" customWidth="1"/>
    <col min="13599" max="13599" width="5.6328125" style="16" customWidth="1"/>
    <col min="13600" max="13600" width="1.36328125" style="16" customWidth="1"/>
    <col min="13601" max="13823" width="9" style="16"/>
    <col min="13824" max="13825" width="3.08984375" style="16" customWidth="1"/>
    <col min="13826" max="13826" width="12.453125" style="16" customWidth="1"/>
    <col min="13827" max="13827" width="1.26953125" style="16" customWidth="1"/>
    <col min="13828" max="13828" width="5.6328125" style="16" customWidth="1"/>
    <col min="13829" max="13830" width="1.26953125" style="16" customWidth="1"/>
    <col min="13831" max="13831" width="5.6328125" style="16" customWidth="1"/>
    <col min="13832" max="13833" width="1.26953125" style="16" customWidth="1"/>
    <col min="13834" max="13834" width="5.6328125" style="16" customWidth="1"/>
    <col min="13835" max="13836" width="1.26953125" style="16" customWidth="1"/>
    <col min="13837" max="13837" width="5.6328125" style="16" customWidth="1"/>
    <col min="13838" max="13839" width="1.26953125" style="16" customWidth="1"/>
    <col min="13840" max="13840" width="5.6328125" style="16" customWidth="1"/>
    <col min="13841" max="13842" width="1.26953125" style="16" customWidth="1"/>
    <col min="13843" max="13843" width="5.6328125" style="16" customWidth="1"/>
    <col min="13844" max="13845" width="1.26953125" style="16" customWidth="1"/>
    <col min="13846" max="13846" width="5.6328125" style="16" customWidth="1"/>
    <col min="13847" max="13848" width="1.26953125" style="16" customWidth="1"/>
    <col min="13849" max="13849" width="5.6328125" style="16" customWidth="1"/>
    <col min="13850" max="13851" width="1.26953125" style="16" customWidth="1"/>
    <col min="13852" max="13852" width="5.6328125" style="16" customWidth="1"/>
    <col min="13853" max="13854" width="1.26953125" style="16" customWidth="1"/>
    <col min="13855" max="13855" width="5.6328125" style="16" customWidth="1"/>
    <col min="13856" max="13856" width="1.36328125" style="16" customWidth="1"/>
    <col min="13857" max="14079" width="9" style="16"/>
    <col min="14080" max="14081" width="3.08984375" style="16" customWidth="1"/>
    <col min="14082" max="14082" width="12.453125" style="16" customWidth="1"/>
    <col min="14083" max="14083" width="1.26953125" style="16" customWidth="1"/>
    <col min="14084" max="14084" width="5.6328125" style="16" customWidth="1"/>
    <col min="14085" max="14086" width="1.26953125" style="16" customWidth="1"/>
    <col min="14087" max="14087" width="5.6328125" style="16" customWidth="1"/>
    <col min="14088" max="14089" width="1.26953125" style="16" customWidth="1"/>
    <col min="14090" max="14090" width="5.6328125" style="16" customWidth="1"/>
    <col min="14091" max="14092" width="1.26953125" style="16" customWidth="1"/>
    <col min="14093" max="14093" width="5.6328125" style="16" customWidth="1"/>
    <col min="14094" max="14095" width="1.26953125" style="16" customWidth="1"/>
    <col min="14096" max="14096" width="5.6328125" style="16" customWidth="1"/>
    <col min="14097" max="14098" width="1.26953125" style="16" customWidth="1"/>
    <col min="14099" max="14099" width="5.6328125" style="16" customWidth="1"/>
    <col min="14100" max="14101" width="1.26953125" style="16" customWidth="1"/>
    <col min="14102" max="14102" width="5.6328125" style="16" customWidth="1"/>
    <col min="14103" max="14104" width="1.26953125" style="16" customWidth="1"/>
    <col min="14105" max="14105" width="5.6328125" style="16" customWidth="1"/>
    <col min="14106" max="14107" width="1.26953125" style="16" customWidth="1"/>
    <col min="14108" max="14108" width="5.6328125" style="16" customWidth="1"/>
    <col min="14109" max="14110" width="1.26953125" style="16" customWidth="1"/>
    <col min="14111" max="14111" width="5.6328125" style="16" customWidth="1"/>
    <col min="14112" max="14112" width="1.36328125" style="16" customWidth="1"/>
    <col min="14113" max="14335" width="9" style="16"/>
    <col min="14336" max="14337" width="3.08984375" style="16" customWidth="1"/>
    <col min="14338" max="14338" width="12.453125" style="16" customWidth="1"/>
    <col min="14339" max="14339" width="1.26953125" style="16" customWidth="1"/>
    <col min="14340" max="14340" width="5.6328125" style="16" customWidth="1"/>
    <col min="14341" max="14342" width="1.26953125" style="16" customWidth="1"/>
    <col min="14343" max="14343" width="5.6328125" style="16" customWidth="1"/>
    <col min="14344" max="14345" width="1.26953125" style="16" customWidth="1"/>
    <col min="14346" max="14346" width="5.6328125" style="16" customWidth="1"/>
    <col min="14347" max="14348" width="1.26953125" style="16" customWidth="1"/>
    <col min="14349" max="14349" width="5.6328125" style="16" customWidth="1"/>
    <col min="14350" max="14351" width="1.26953125" style="16" customWidth="1"/>
    <col min="14352" max="14352" width="5.6328125" style="16" customWidth="1"/>
    <col min="14353" max="14354" width="1.26953125" style="16" customWidth="1"/>
    <col min="14355" max="14355" width="5.6328125" style="16" customWidth="1"/>
    <col min="14356" max="14357" width="1.26953125" style="16" customWidth="1"/>
    <col min="14358" max="14358" width="5.6328125" style="16" customWidth="1"/>
    <col min="14359" max="14360" width="1.26953125" style="16" customWidth="1"/>
    <col min="14361" max="14361" width="5.6328125" style="16" customWidth="1"/>
    <col min="14362" max="14363" width="1.26953125" style="16" customWidth="1"/>
    <col min="14364" max="14364" width="5.6328125" style="16" customWidth="1"/>
    <col min="14365" max="14366" width="1.26953125" style="16" customWidth="1"/>
    <col min="14367" max="14367" width="5.6328125" style="16" customWidth="1"/>
    <col min="14368" max="14368" width="1.36328125" style="16" customWidth="1"/>
    <col min="14369" max="14591" width="9" style="16"/>
    <col min="14592" max="14593" width="3.08984375" style="16" customWidth="1"/>
    <col min="14594" max="14594" width="12.453125" style="16" customWidth="1"/>
    <col min="14595" max="14595" width="1.26953125" style="16" customWidth="1"/>
    <col min="14596" max="14596" width="5.6328125" style="16" customWidth="1"/>
    <col min="14597" max="14598" width="1.26953125" style="16" customWidth="1"/>
    <col min="14599" max="14599" width="5.6328125" style="16" customWidth="1"/>
    <col min="14600" max="14601" width="1.26953125" style="16" customWidth="1"/>
    <col min="14602" max="14602" width="5.6328125" style="16" customWidth="1"/>
    <col min="14603" max="14604" width="1.26953125" style="16" customWidth="1"/>
    <col min="14605" max="14605" width="5.6328125" style="16" customWidth="1"/>
    <col min="14606" max="14607" width="1.26953125" style="16" customWidth="1"/>
    <col min="14608" max="14608" width="5.6328125" style="16" customWidth="1"/>
    <col min="14609" max="14610" width="1.26953125" style="16" customWidth="1"/>
    <col min="14611" max="14611" width="5.6328125" style="16" customWidth="1"/>
    <col min="14612" max="14613" width="1.26953125" style="16" customWidth="1"/>
    <col min="14614" max="14614" width="5.6328125" style="16" customWidth="1"/>
    <col min="14615" max="14616" width="1.26953125" style="16" customWidth="1"/>
    <col min="14617" max="14617" width="5.6328125" style="16" customWidth="1"/>
    <col min="14618" max="14619" width="1.26953125" style="16" customWidth="1"/>
    <col min="14620" max="14620" width="5.6328125" style="16" customWidth="1"/>
    <col min="14621" max="14622" width="1.26953125" style="16" customWidth="1"/>
    <col min="14623" max="14623" width="5.6328125" style="16" customWidth="1"/>
    <col min="14624" max="14624" width="1.36328125" style="16" customWidth="1"/>
    <col min="14625" max="14847" width="9" style="16"/>
    <col min="14848" max="14849" width="3.08984375" style="16" customWidth="1"/>
    <col min="14850" max="14850" width="12.453125" style="16" customWidth="1"/>
    <col min="14851" max="14851" width="1.26953125" style="16" customWidth="1"/>
    <col min="14852" max="14852" width="5.6328125" style="16" customWidth="1"/>
    <col min="14853" max="14854" width="1.26953125" style="16" customWidth="1"/>
    <col min="14855" max="14855" width="5.6328125" style="16" customWidth="1"/>
    <col min="14856" max="14857" width="1.26953125" style="16" customWidth="1"/>
    <col min="14858" max="14858" width="5.6328125" style="16" customWidth="1"/>
    <col min="14859" max="14860" width="1.26953125" style="16" customWidth="1"/>
    <col min="14861" max="14861" width="5.6328125" style="16" customWidth="1"/>
    <col min="14862" max="14863" width="1.26953125" style="16" customWidth="1"/>
    <col min="14864" max="14864" width="5.6328125" style="16" customWidth="1"/>
    <col min="14865" max="14866" width="1.26953125" style="16" customWidth="1"/>
    <col min="14867" max="14867" width="5.6328125" style="16" customWidth="1"/>
    <col min="14868" max="14869" width="1.26953125" style="16" customWidth="1"/>
    <col min="14870" max="14870" width="5.6328125" style="16" customWidth="1"/>
    <col min="14871" max="14872" width="1.26953125" style="16" customWidth="1"/>
    <col min="14873" max="14873" width="5.6328125" style="16" customWidth="1"/>
    <col min="14874" max="14875" width="1.26953125" style="16" customWidth="1"/>
    <col min="14876" max="14876" width="5.6328125" style="16" customWidth="1"/>
    <col min="14877" max="14878" width="1.26953125" style="16" customWidth="1"/>
    <col min="14879" max="14879" width="5.6328125" style="16" customWidth="1"/>
    <col min="14880" max="14880" width="1.36328125" style="16" customWidth="1"/>
    <col min="14881" max="15103" width="9" style="16"/>
    <col min="15104" max="15105" width="3.08984375" style="16" customWidth="1"/>
    <col min="15106" max="15106" width="12.453125" style="16" customWidth="1"/>
    <col min="15107" max="15107" width="1.26953125" style="16" customWidth="1"/>
    <col min="15108" max="15108" width="5.6328125" style="16" customWidth="1"/>
    <col min="15109" max="15110" width="1.26953125" style="16" customWidth="1"/>
    <col min="15111" max="15111" width="5.6328125" style="16" customWidth="1"/>
    <col min="15112" max="15113" width="1.26953125" style="16" customWidth="1"/>
    <col min="15114" max="15114" width="5.6328125" style="16" customWidth="1"/>
    <col min="15115" max="15116" width="1.26953125" style="16" customWidth="1"/>
    <col min="15117" max="15117" width="5.6328125" style="16" customWidth="1"/>
    <col min="15118" max="15119" width="1.26953125" style="16" customWidth="1"/>
    <col min="15120" max="15120" width="5.6328125" style="16" customWidth="1"/>
    <col min="15121" max="15122" width="1.26953125" style="16" customWidth="1"/>
    <col min="15123" max="15123" width="5.6328125" style="16" customWidth="1"/>
    <col min="15124" max="15125" width="1.26953125" style="16" customWidth="1"/>
    <col min="15126" max="15126" width="5.6328125" style="16" customWidth="1"/>
    <col min="15127" max="15128" width="1.26953125" style="16" customWidth="1"/>
    <col min="15129" max="15129" width="5.6328125" style="16" customWidth="1"/>
    <col min="15130" max="15131" width="1.26953125" style="16" customWidth="1"/>
    <col min="15132" max="15132" width="5.6328125" style="16" customWidth="1"/>
    <col min="15133" max="15134" width="1.26953125" style="16" customWidth="1"/>
    <col min="15135" max="15135" width="5.6328125" style="16" customWidth="1"/>
    <col min="15136" max="15136" width="1.36328125" style="16" customWidth="1"/>
    <col min="15137" max="15359" width="9" style="16"/>
    <col min="15360" max="15361" width="3.08984375" style="16" customWidth="1"/>
    <col min="15362" max="15362" width="12.453125" style="16" customWidth="1"/>
    <col min="15363" max="15363" width="1.26953125" style="16" customWidth="1"/>
    <col min="15364" max="15364" width="5.6328125" style="16" customWidth="1"/>
    <col min="15365" max="15366" width="1.26953125" style="16" customWidth="1"/>
    <col min="15367" max="15367" width="5.6328125" style="16" customWidth="1"/>
    <col min="15368" max="15369" width="1.26953125" style="16" customWidth="1"/>
    <col min="15370" max="15370" width="5.6328125" style="16" customWidth="1"/>
    <col min="15371" max="15372" width="1.26953125" style="16" customWidth="1"/>
    <col min="15373" max="15373" width="5.6328125" style="16" customWidth="1"/>
    <col min="15374" max="15375" width="1.26953125" style="16" customWidth="1"/>
    <col min="15376" max="15376" width="5.6328125" style="16" customWidth="1"/>
    <col min="15377" max="15378" width="1.26953125" style="16" customWidth="1"/>
    <col min="15379" max="15379" width="5.6328125" style="16" customWidth="1"/>
    <col min="15380" max="15381" width="1.26953125" style="16" customWidth="1"/>
    <col min="15382" max="15382" width="5.6328125" style="16" customWidth="1"/>
    <col min="15383" max="15384" width="1.26953125" style="16" customWidth="1"/>
    <col min="15385" max="15385" width="5.6328125" style="16" customWidth="1"/>
    <col min="15386" max="15387" width="1.26953125" style="16" customWidth="1"/>
    <col min="15388" max="15388" width="5.6328125" style="16" customWidth="1"/>
    <col min="15389" max="15390" width="1.26953125" style="16" customWidth="1"/>
    <col min="15391" max="15391" width="5.6328125" style="16" customWidth="1"/>
    <col min="15392" max="15392" width="1.36328125" style="16" customWidth="1"/>
    <col min="15393" max="15615" width="9" style="16"/>
    <col min="15616" max="15617" width="3.08984375" style="16" customWidth="1"/>
    <col min="15618" max="15618" width="12.453125" style="16" customWidth="1"/>
    <col min="15619" max="15619" width="1.26953125" style="16" customWidth="1"/>
    <col min="15620" max="15620" width="5.6328125" style="16" customWidth="1"/>
    <col min="15621" max="15622" width="1.26953125" style="16" customWidth="1"/>
    <col min="15623" max="15623" width="5.6328125" style="16" customWidth="1"/>
    <col min="15624" max="15625" width="1.26953125" style="16" customWidth="1"/>
    <col min="15626" max="15626" width="5.6328125" style="16" customWidth="1"/>
    <col min="15627" max="15628" width="1.26953125" style="16" customWidth="1"/>
    <col min="15629" max="15629" width="5.6328125" style="16" customWidth="1"/>
    <col min="15630" max="15631" width="1.26953125" style="16" customWidth="1"/>
    <col min="15632" max="15632" width="5.6328125" style="16" customWidth="1"/>
    <col min="15633" max="15634" width="1.26953125" style="16" customWidth="1"/>
    <col min="15635" max="15635" width="5.6328125" style="16" customWidth="1"/>
    <col min="15636" max="15637" width="1.26953125" style="16" customWidth="1"/>
    <col min="15638" max="15638" width="5.6328125" style="16" customWidth="1"/>
    <col min="15639" max="15640" width="1.26953125" style="16" customWidth="1"/>
    <col min="15641" max="15641" width="5.6328125" style="16" customWidth="1"/>
    <col min="15642" max="15643" width="1.26953125" style="16" customWidth="1"/>
    <col min="15644" max="15644" width="5.6328125" style="16" customWidth="1"/>
    <col min="15645" max="15646" width="1.26953125" style="16" customWidth="1"/>
    <col min="15647" max="15647" width="5.6328125" style="16" customWidth="1"/>
    <col min="15648" max="15648" width="1.36328125" style="16" customWidth="1"/>
    <col min="15649" max="15871" width="9" style="16"/>
    <col min="15872" max="15873" width="3.08984375" style="16" customWidth="1"/>
    <col min="15874" max="15874" width="12.453125" style="16" customWidth="1"/>
    <col min="15875" max="15875" width="1.26953125" style="16" customWidth="1"/>
    <col min="15876" max="15876" width="5.6328125" style="16" customWidth="1"/>
    <col min="15877" max="15878" width="1.26953125" style="16" customWidth="1"/>
    <col min="15879" max="15879" width="5.6328125" style="16" customWidth="1"/>
    <col min="15880" max="15881" width="1.26953125" style="16" customWidth="1"/>
    <col min="15882" max="15882" width="5.6328125" style="16" customWidth="1"/>
    <col min="15883" max="15884" width="1.26953125" style="16" customWidth="1"/>
    <col min="15885" max="15885" width="5.6328125" style="16" customWidth="1"/>
    <col min="15886" max="15887" width="1.26953125" style="16" customWidth="1"/>
    <col min="15888" max="15888" width="5.6328125" style="16" customWidth="1"/>
    <col min="15889" max="15890" width="1.26953125" style="16" customWidth="1"/>
    <col min="15891" max="15891" width="5.6328125" style="16" customWidth="1"/>
    <col min="15892" max="15893" width="1.26953125" style="16" customWidth="1"/>
    <col min="15894" max="15894" width="5.6328125" style="16" customWidth="1"/>
    <col min="15895" max="15896" width="1.26953125" style="16" customWidth="1"/>
    <col min="15897" max="15897" width="5.6328125" style="16" customWidth="1"/>
    <col min="15898" max="15899" width="1.26953125" style="16" customWidth="1"/>
    <col min="15900" max="15900" width="5.6328125" style="16" customWidth="1"/>
    <col min="15901" max="15902" width="1.26953125" style="16" customWidth="1"/>
    <col min="15903" max="15903" width="5.6328125" style="16" customWidth="1"/>
    <col min="15904" max="15904" width="1.36328125" style="16" customWidth="1"/>
    <col min="15905" max="16127" width="9" style="16"/>
    <col min="16128" max="16129" width="3.08984375" style="16" customWidth="1"/>
    <col min="16130" max="16130" width="12.453125" style="16" customWidth="1"/>
    <col min="16131" max="16131" width="1.26953125" style="16" customWidth="1"/>
    <col min="16132" max="16132" width="5.6328125" style="16" customWidth="1"/>
    <col min="16133" max="16134" width="1.26953125" style="16" customWidth="1"/>
    <col min="16135" max="16135" width="5.6328125" style="16" customWidth="1"/>
    <col min="16136" max="16137" width="1.26953125" style="16" customWidth="1"/>
    <col min="16138" max="16138" width="5.6328125" style="16" customWidth="1"/>
    <col min="16139" max="16140" width="1.26953125" style="16" customWidth="1"/>
    <col min="16141" max="16141" width="5.6328125" style="16" customWidth="1"/>
    <col min="16142" max="16143" width="1.26953125" style="16" customWidth="1"/>
    <col min="16144" max="16144" width="5.6328125" style="16" customWidth="1"/>
    <col min="16145" max="16146" width="1.26953125" style="16" customWidth="1"/>
    <col min="16147" max="16147" width="5.6328125" style="16" customWidth="1"/>
    <col min="16148" max="16149" width="1.26953125" style="16" customWidth="1"/>
    <col min="16150" max="16150" width="5.6328125" style="16" customWidth="1"/>
    <col min="16151" max="16152" width="1.26953125" style="16" customWidth="1"/>
    <col min="16153" max="16153" width="5.6328125" style="16" customWidth="1"/>
    <col min="16154" max="16155" width="1.26953125" style="16" customWidth="1"/>
    <col min="16156" max="16156" width="5.6328125" style="16" customWidth="1"/>
    <col min="16157" max="16158" width="1.26953125" style="16" customWidth="1"/>
    <col min="16159" max="16159" width="5.6328125" style="16" customWidth="1"/>
    <col min="16160" max="16160" width="1.36328125" style="16" customWidth="1"/>
    <col min="16161" max="16352" width="9" style="16"/>
    <col min="16353" max="16384" width="9" style="16" customWidth="1"/>
  </cols>
  <sheetData>
    <row r="1" spans="2:58" ht="21" customHeight="1" x14ac:dyDescent="0.2">
      <c r="B1" s="467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172"/>
      <c r="BE1" s="348"/>
      <c r="BF1" s="172"/>
    </row>
    <row r="2" spans="2:58" ht="18.75" customHeight="1" x14ac:dyDescent="0.2">
      <c r="B2" s="10" t="s">
        <v>209</v>
      </c>
      <c r="D2" s="8"/>
      <c r="E2" s="9"/>
      <c r="F2" s="273"/>
      <c r="G2" s="274"/>
      <c r="H2" s="9"/>
      <c r="I2" s="273"/>
      <c r="J2" s="274"/>
      <c r="AB2" s="289"/>
      <c r="AE2" s="289"/>
      <c r="AH2" s="289"/>
    </row>
    <row r="3" spans="2:58" ht="18.75" customHeight="1" thickBot="1" x14ac:dyDescent="0.25">
      <c r="C3" s="8"/>
      <c r="D3" s="8"/>
      <c r="E3" s="9"/>
      <c r="F3" s="273"/>
      <c r="G3" s="274"/>
      <c r="H3" s="9"/>
      <c r="I3" s="273"/>
      <c r="J3" s="274"/>
      <c r="AX3" s="276"/>
      <c r="AY3" s="277"/>
      <c r="AZ3" s="162"/>
      <c r="BA3" s="276"/>
      <c r="BB3" s="277"/>
      <c r="BC3" s="162"/>
      <c r="BD3" s="276"/>
      <c r="BE3" s="277" t="s">
        <v>15</v>
      </c>
      <c r="BF3" s="162"/>
    </row>
    <row r="4" spans="2:58" ht="33" customHeight="1" x14ac:dyDescent="0.2">
      <c r="B4" s="206"/>
      <c r="C4" s="174"/>
      <c r="D4" s="14" t="s">
        <v>16</v>
      </c>
      <c r="E4" s="454" t="s">
        <v>271</v>
      </c>
      <c r="F4" s="450"/>
      <c r="G4" s="450"/>
      <c r="H4" s="450"/>
      <c r="I4" s="450"/>
      <c r="J4" s="451"/>
      <c r="K4" s="324" t="s">
        <v>58</v>
      </c>
      <c r="L4" s="325"/>
      <c r="M4" s="325"/>
      <c r="N4" s="349" t="s">
        <v>58</v>
      </c>
      <c r="O4" s="350"/>
      <c r="P4" s="350"/>
      <c r="Q4" s="449" t="s">
        <v>272</v>
      </c>
      <c r="R4" s="450"/>
      <c r="S4" s="450"/>
      <c r="T4" s="450"/>
      <c r="U4" s="450"/>
      <c r="V4" s="451"/>
      <c r="W4" s="324" t="s">
        <v>8</v>
      </c>
      <c r="X4" s="325"/>
      <c r="Y4" s="325"/>
      <c r="Z4" s="350" t="s">
        <v>8</v>
      </c>
      <c r="AA4" s="350"/>
      <c r="AB4" s="350"/>
      <c r="AC4" s="449" t="s">
        <v>273</v>
      </c>
      <c r="AD4" s="450"/>
      <c r="AE4" s="450"/>
      <c r="AF4" s="450"/>
      <c r="AG4" s="450"/>
      <c r="AH4" s="451"/>
      <c r="AI4" s="324" t="s">
        <v>7</v>
      </c>
      <c r="AJ4" s="325"/>
      <c r="AK4" s="325"/>
      <c r="AL4" s="349" t="s">
        <v>7</v>
      </c>
      <c r="AM4" s="350"/>
      <c r="AN4" s="350"/>
      <c r="AO4" s="449" t="s">
        <v>181</v>
      </c>
      <c r="AP4" s="450"/>
      <c r="AQ4" s="450"/>
      <c r="AR4" s="450"/>
      <c r="AS4" s="450"/>
      <c r="AT4" s="451"/>
      <c r="AU4" s="324" t="s">
        <v>17</v>
      </c>
      <c r="AV4" s="325"/>
      <c r="AW4" s="325"/>
      <c r="AX4" s="349" t="s">
        <v>17</v>
      </c>
      <c r="AY4" s="350"/>
      <c r="AZ4" s="350"/>
      <c r="BA4" s="454" t="s">
        <v>189</v>
      </c>
      <c r="BB4" s="455"/>
      <c r="BC4" s="455"/>
      <c r="BD4" s="455"/>
      <c r="BE4" s="455"/>
      <c r="BF4" s="456"/>
    </row>
    <row r="5" spans="2:58" ht="16.5" customHeight="1" x14ac:dyDescent="0.2">
      <c r="B5" s="207"/>
      <c r="C5" s="208"/>
      <c r="D5" s="209" t="s">
        <v>18</v>
      </c>
      <c r="E5" s="457" t="s">
        <v>263</v>
      </c>
      <c r="F5" s="461"/>
      <c r="G5" s="462"/>
      <c r="H5" s="457" t="s">
        <v>270</v>
      </c>
      <c r="I5" s="461"/>
      <c r="J5" s="462"/>
      <c r="K5" s="457" t="s">
        <v>253</v>
      </c>
      <c r="L5" s="461"/>
      <c r="M5" s="443"/>
      <c r="N5" s="461" t="s">
        <v>254</v>
      </c>
      <c r="O5" s="461"/>
      <c r="P5" s="443"/>
      <c r="Q5" s="465" t="str">
        <f>E5</f>
        <v>令和3年</v>
      </c>
      <c r="R5" s="465"/>
      <c r="S5" s="466"/>
      <c r="T5" s="465" t="str">
        <f>H5</f>
        <v>令和4年</v>
      </c>
      <c r="U5" s="465"/>
      <c r="V5" s="466"/>
      <c r="W5" s="459" t="s">
        <v>253</v>
      </c>
      <c r="X5" s="444"/>
      <c r="Y5" s="444"/>
      <c r="Z5" s="444" t="s">
        <v>254</v>
      </c>
      <c r="AA5" s="444"/>
      <c r="AB5" s="457"/>
      <c r="AC5" s="452" t="str">
        <f>E5</f>
        <v>令和3年</v>
      </c>
      <c r="AD5" s="452"/>
      <c r="AE5" s="453"/>
      <c r="AF5" s="452" t="str">
        <f>H5</f>
        <v>令和4年</v>
      </c>
      <c r="AG5" s="452"/>
      <c r="AH5" s="453"/>
      <c r="AI5" s="469" t="s">
        <v>253</v>
      </c>
      <c r="AJ5" s="452"/>
      <c r="AK5" s="452"/>
      <c r="AL5" s="452" t="s">
        <v>254</v>
      </c>
      <c r="AM5" s="452"/>
      <c r="AN5" s="452"/>
      <c r="AO5" s="443" t="str">
        <f>E5</f>
        <v>令和3年</v>
      </c>
      <c r="AP5" s="444"/>
      <c r="AQ5" s="445"/>
      <c r="AR5" s="443" t="str">
        <f>H5</f>
        <v>令和4年</v>
      </c>
      <c r="AS5" s="444"/>
      <c r="AT5" s="445"/>
      <c r="AU5" s="459" t="s">
        <v>253</v>
      </c>
      <c r="AV5" s="444"/>
      <c r="AW5" s="444"/>
      <c r="AX5" s="444" t="s">
        <v>254</v>
      </c>
      <c r="AY5" s="444"/>
      <c r="AZ5" s="457"/>
      <c r="BA5" s="452" t="str">
        <f>E5</f>
        <v>令和3年</v>
      </c>
      <c r="BB5" s="452"/>
      <c r="BC5" s="453"/>
      <c r="BD5" s="452" t="str">
        <f>H5</f>
        <v>令和4年</v>
      </c>
      <c r="BE5" s="452"/>
      <c r="BF5" s="453"/>
    </row>
    <row r="6" spans="2:58" ht="16.5" customHeight="1" thickBot="1" x14ac:dyDescent="0.25">
      <c r="B6" s="210" t="s">
        <v>19</v>
      </c>
      <c r="C6" s="211"/>
      <c r="D6" s="208"/>
      <c r="E6" s="458"/>
      <c r="F6" s="463"/>
      <c r="G6" s="464"/>
      <c r="H6" s="458"/>
      <c r="I6" s="463"/>
      <c r="J6" s="464"/>
      <c r="K6" s="458"/>
      <c r="L6" s="463"/>
      <c r="M6" s="446"/>
      <c r="N6" s="463"/>
      <c r="O6" s="463"/>
      <c r="P6" s="446"/>
      <c r="Q6" s="463"/>
      <c r="R6" s="463"/>
      <c r="S6" s="464"/>
      <c r="T6" s="463"/>
      <c r="U6" s="463"/>
      <c r="V6" s="464"/>
      <c r="W6" s="460"/>
      <c r="X6" s="447"/>
      <c r="Y6" s="447"/>
      <c r="Z6" s="447"/>
      <c r="AA6" s="447"/>
      <c r="AB6" s="458"/>
      <c r="AC6" s="447"/>
      <c r="AD6" s="447"/>
      <c r="AE6" s="448"/>
      <c r="AF6" s="447"/>
      <c r="AG6" s="447"/>
      <c r="AH6" s="448"/>
      <c r="AI6" s="460"/>
      <c r="AJ6" s="447"/>
      <c r="AK6" s="447"/>
      <c r="AL6" s="447"/>
      <c r="AM6" s="447"/>
      <c r="AN6" s="447"/>
      <c r="AO6" s="446"/>
      <c r="AP6" s="447"/>
      <c r="AQ6" s="448"/>
      <c r="AR6" s="446"/>
      <c r="AS6" s="447"/>
      <c r="AT6" s="448"/>
      <c r="AU6" s="460"/>
      <c r="AV6" s="447"/>
      <c r="AW6" s="447"/>
      <c r="AX6" s="447"/>
      <c r="AY6" s="447"/>
      <c r="AZ6" s="458"/>
      <c r="BA6" s="447"/>
      <c r="BB6" s="447"/>
      <c r="BC6" s="448"/>
      <c r="BD6" s="447"/>
      <c r="BE6" s="447"/>
      <c r="BF6" s="448"/>
    </row>
    <row r="7" spans="2:58" ht="16.5" customHeight="1" x14ac:dyDescent="0.2">
      <c r="B7" s="470" t="s">
        <v>20</v>
      </c>
      <c r="C7" s="471"/>
      <c r="D7" s="471"/>
      <c r="E7" s="246" t="s">
        <v>21</v>
      </c>
      <c r="F7" s="243">
        <v>38.1</v>
      </c>
      <c r="G7" s="373" t="s">
        <v>22</v>
      </c>
      <c r="H7" s="246" t="s">
        <v>21</v>
      </c>
      <c r="I7" s="243">
        <v>44</v>
      </c>
      <c r="J7" s="373" t="s">
        <v>22</v>
      </c>
      <c r="K7" s="246" t="s">
        <v>21</v>
      </c>
      <c r="L7" s="243">
        <v>43.218514531754579</v>
      </c>
      <c r="M7" s="244" t="s">
        <v>22</v>
      </c>
      <c r="N7" s="245" t="s">
        <v>21</v>
      </c>
      <c r="O7" s="243">
        <v>48.069919883466859</v>
      </c>
      <c r="P7" s="244" t="s">
        <v>22</v>
      </c>
      <c r="Q7" s="245" t="s">
        <v>21</v>
      </c>
      <c r="R7" s="243">
        <v>50.8</v>
      </c>
      <c r="S7" s="373" t="s">
        <v>22</v>
      </c>
      <c r="T7" s="245" t="s">
        <v>21</v>
      </c>
      <c r="U7" s="243">
        <v>49.2</v>
      </c>
      <c r="V7" s="373" t="s">
        <v>22</v>
      </c>
      <c r="W7" s="246" t="s">
        <v>21</v>
      </c>
      <c r="X7" s="243">
        <v>50</v>
      </c>
      <c r="Y7" s="244" t="s">
        <v>22</v>
      </c>
      <c r="Z7" s="245" t="s">
        <v>21</v>
      </c>
      <c r="AA7" s="243">
        <v>55.413105413105413</v>
      </c>
      <c r="AB7" s="319" t="s">
        <v>22</v>
      </c>
      <c r="AC7" s="246" t="s">
        <v>21</v>
      </c>
      <c r="AD7" s="243">
        <v>55.1</v>
      </c>
      <c r="AE7" s="373" t="s">
        <v>22</v>
      </c>
      <c r="AF7" s="246" t="s">
        <v>21</v>
      </c>
      <c r="AG7" s="243">
        <v>54.4</v>
      </c>
      <c r="AH7" s="373" t="s">
        <v>22</v>
      </c>
      <c r="AI7" s="246" t="s">
        <v>21</v>
      </c>
      <c r="AJ7" s="243">
        <v>43.562036193204015</v>
      </c>
      <c r="AK7" s="244" t="s">
        <v>22</v>
      </c>
      <c r="AL7" s="245" t="s">
        <v>21</v>
      </c>
      <c r="AM7" s="243">
        <v>50</v>
      </c>
      <c r="AN7" s="244" t="s">
        <v>22</v>
      </c>
      <c r="AO7" s="245" t="s">
        <v>21</v>
      </c>
      <c r="AP7" s="243">
        <v>50.8</v>
      </c>
      <c r="AQ7" s="373" t="s">
        <v>22</v>
      </c>
      <c r="AR7" s="245" t="s">
        <v>21</v>
      </c>
      <c r="AS7" s="243">
        <v>49</v>
      </c>
      <c r="AT7" s="373" t="s">
        <v>22</v>
      </c>
      <c r="AU7" s="246" t="s">
        <v>21</v>
      </c>
      <c r="AV7" s="243">
        <v>38.182256315514678</v>
      </c>
      <c r="AW7" s="244" t="s">
        <v>22</v>
      </c>
      <c r="AX7" s="245" t="s">
        <v>21</v>
      </c>
      <c r="AY7" s="243">
        <v>44.159372170238456</v>
      </c>
      <c r="AZ7" s="319" t="s">
        <v>22</v>
      </c>
      <c r="BA7" s="246" t="s">
        <v>21</v>
      </c>
      <c r="BB7" s="243">
        <v>45.7</v>
      </c>
      <c r="BC7" s="373" t="s">
        <v>22</v>
      </c>
      <c r="BD7" s="246" t="s">
        <v>21</v>
      </c>
      <c r="BE7" s="243">
        <v>46.9</v>
      </c>
      <c r="BF7" s="373" t="s">
        <v>22</v>
      </c>
    </row>
    <row r="8" spans="2:58" ht="16.5" customHeight="1" x14ac:dyDescent="0.2">
      <c r="B8" s="472"/>
      <c r="C8" s="473"/>
      <c r="D8" s="473"/>
      <c r="E8" s="251"/>
      <c r="F8" s="330">
        <v>1974</v>
      </c>
      <c r="G8" s="374"/>
      <c r="H8" s="251"/>
      <c r="I8" s="330">
        <v>3797</v>
      </c>
      <c r="J8" s="374"/>
      <c r="K8" s="331"/>
      <c r="L8" s="330">
        <v>2409</v>
      </c>
      <c r="M8" s="255"/>
      <c r="N8" s="332"/>
      <c r="O8" s="330">
        <v>1320</v>
      </c>
      <c r="P8" s="255"/>
      <c r="Q8" s="332"/>
      <c r="R8" s="330">
        <v>1204</v>
      </c>
      <c r="S8" s="374"/>
      <c r="T8" s="332"/>
      <c r="U8" s="330">
        <v>1682</v>
      </c>
      <c r="V8" s="374"/>
      <c r="W8" s="257"/>
      <c r="X8" s="330">
        <v>484</v>
      </c>
      <c r="Y8" s="255"/>
      <c r="Z8" s="256"/>
      <c r="AA8" s="330">
        <v>389</v>
      </c>
      <c r="AB8" s="321"/>
      <c r="AC8" s="257"/>
      <c r="AD8" s="330">
        <v>413</v>
      </c>
      <c r="AE8" s="374"/>
      <c r="AF8" s="257"/>
      <c r="AG8" s="330">
        <v>420</v>
      </c>
      <c r="AH8" s="374"/>
      <c r="AI8" s="257"/>
      <c r="AJ8" s="330">
        <v>3346</v>
      </c>
      <c r="AK8" s="255"/>
      <c r="AL8" s="256"/>
      <c r="AM8" s="330">
        <v>2166</v>
      </c>
      <c r="AN8" s="255"/>
      <c r="AO8" s="256"/>
      <c r="AP8" s="330">
        <v>2034</v>
      </c>
      <c r="AQ8" s="374"/>
      <c r="AR8" s="256"/>
      <c r="AS8" s="330">
        <v>2659</v>
      </c>
      <c r="AT8" s="374"/>
      <c r="AU8" s="257"/>
      <c r="AV8" s="330">
        <v>9507</v>
      </c>
      <c r="AW8" s="255"/>
      <c r="AX8" s="256"/>
      <c r="AY8" s="330">
        <v>5852</v>
      </c>
      <c r="AZ8" s="321"/>
      <c r="BA8" s="257"/>
      <c r="BB8" s="330">
        <v>5624</v>
      </c>
      <c r="BC8" s="376"/>
      <c r="BD8" s="257"/>
      <c r="BE8" s="330">
        <v>8558</v>
      </c>
      <c r="BF8" s="376"/>
    </row>
    <row r="9" spans="2:58" ht="15.75" customHeight="1" x14ac:dyDescent="0.2">
      <c r="B9" s="490" t="s">
        <v>23</v>
      </c>
      <c r="C9" s="491"/>
      <c r="D9" s="491"/>
      <c r="E9" s="257" t="s">
        <v>21</v>
      </c>
      <c r="F9" s="326">
        <v>61.9</v>
      </c>
      <c r="G9" s="375" t="s">
        <v>22</v>
      </c>
      <c r="H9" s="257" t="s">
        <v>21</v>
      </c>
      <c r="I9" s="326">
        <v>56</v>
      </c>
      <c r="J9" s="375" t="s">
        <v>22</v>
      </c>
      <c r="K9" s="328" t="s">
        <v>21</v>
      </c>
      <c r="L9" s="326">
        <v>56.781485468245428</v>
      </c>
      <c r="M9" s="329" t="s">
        <v>22</v>
      </c>
      <c r="N9" s="327" t="s">
        <v>21</v>
      </c>
      <c r="O9" s="326">
        <v>51.966496722505461</v>
      </c>
      <c r="P9" s="329" t="s">
        <v>22</v>
      </c>
      <c r="Q9" s="327" t="s">
        <v>21</v>
      </c>
      <c r="R9" s="326">
        <v>49.2</v>
      </c>
      <c r="S9" s="375" t="s">
        <v>22</v>
      </c>
      <c r="T9" s="327" t="s">
        <v>21</v>
      </c>
      <c r="U9" s="326">
        <v>50.8</v>
      </c>
      <c r="V9" s="375" t="s">
        <v>22</v>
      </c>
      <c r="W9" s="328" t="s">
        <v>21</v>
      </c>
      <c r="X9" s="326">
        <v>50</v>
      </c>
      <c r="Y9" s="329" t="s">
        <v>22</v>
      </c>
      <c r="Z9" s="327" t="s">
        <v>21</v>
      </c>
      <c r="AA9" s="326">
        <v>44.586894586894587</v>
      </c>
      <c r="AB9" s="322" t="s">
        <v>22</v>
      </c>
      <c r="AC9" s="328" t="s">
        <v>21</v>
      </c>
      <c r="AD9" s="326">
        <v>44.9</v>
      </c>
      <c r="AE9" s="375" t="s">
        <v>22</v>
      </c>
      <c r="AF9" s="328" t="s">
        <v>21</v>
      </c>
      <c r="AG9" s="326">
        <v>45.6</v>
      </c>
      <c r="AH9" s="375" t="s">
        <v>22</v>
      </c>
      <c r="AI9" s="328" t="s">
        <v>21</v>
      </c>
      <c r="AJ9" s="326">
        <v>56.437963806795985</v>
      </c>
      <c r="AK9" s="329" t="s">
        <v>22</v>
      </c>
      <c r="AL9" s="327" t="s">
        <v>21</v>
      </c>
      <c r="AM9" s="326">
        <v>50</v>
      </c>
      <c r="AN9" s="329" t="s">
        <v>22</v>
      </c>
      <c r="AO9" s="327" t="s">
        <v>21</v>
      </c>
      <c r="AP9" s="326">
        <v>49.2</v>
      </c>
      <c r="AQ9" s="375" t="s">
        <v>22</v>
      </c>
      <c r="AR9" s="327" t="s">
        <v>21</v>
      </c>
      <c r="AS9" s="326">
        <v>51</v>
      </c>
      <c r="AT9" s="375" t="s">
        <v>22</v>
      </c>
      <c r="AU9" s="328" t="s">
        <v>21</v>
      </c>
      <c r="AV9" s="326">
        <v>61.813727458934096</v>
      </c>
      <c r="AW9" s="329" t="s">
        <v>22</v>
      </c>
      <c r="AX9" s="327" t="s">
        <v>21</v>
      </c>
      <c r="AY9" s="326">
        <v>55.840627829761544</v>
      </c>
      <c r="AZ9" s="322" t="s">
        <v>22</v>
      </c>
      <c r="BA9" s="328" t="s">
        <v>21</v>
      </c>
      <c r="BB9" s="326">
        <v>54.3</v>
      </c>
      <c r="BC9" s="374" t="s">
        <v>22</v>
      </c>
      <c r="BD9" s="328" t="s">
        <v>21</v>
      </c>
      <c r="BE9" s="326">
        <v>53.1</v>
      </c>
      <c r="BF9" s="374" t="s">
        <v>22</v>
      </c>
    </row>
    <row r="10" spans="2:58" ht="16.5" customHeight="1" x14ac:dyDescent="0.2">
      <c r="B10" s="492"/>
      <c r="C10" s="493"/>
      <c r="D10" s="493"/>
      <c r="E10" s="251"/>
      <c r="F10" s="248">
        <v>3213</v>
      </c>
      <c r="G10" s="376"/>
      <c r="H10" s="251"/>
      <c r="I10" s="248">
        <v>4841</v>
      </c>
      <c r="J10" s="376"/>
      <c r="K10" s="251"/>
      <c r="L10" s="248">
        <v>3165</v>
      </c>
      <c r="M10" s="249"/>
      <c r="N10" s="250"/>
      <c r="O10" s="248">
        <v>1427</v>
      </c>
      <c r="P10" s="249"/>
      <c r="Q10" s="250"/>
      <c r="R10" s="248">
        <v>1164</v>
      </c>
      <c r="S10" s="376"/>
      <c r="T10" s="250"/>
      <c r="U10" s="248">
        <v>1737</v>
      </c>
      <c r="V10" s="376"/>
      <c r="W10" s="252"/>
      <c r="X10" s="248">
        <v>484</v>
      </c>
      <c r="Y10" s="249"/>
      <c r="Z10" s="253"/>
      <c r="AA10" s="248">
        <v>313</v>
      </c>
      <c r="AB10" s="320"/>
      <c r="AC10" s="252"/>
      <c r="AD10" s="248">
        <v>336</v>
      </c>
      <c r="AE10" s="376"/>
      <c r="AF10" s="252"/>
      <c r="AG10" s="248">
        <v>352</v>
      </c>
      <c r="AH10" s="376"/>
      <c r="AI10" s="252"/>
      <c r="AJ10" s="248">
        <v>4335</v>
      </c>
      <c r="AK10" s="249"/>
      <c r="AL10" s="253"/>
      <c r="AM10" s="248">
        <v>2166</v>
      </c>
      <c r="AN10" s="249"/>
      <c r="AO10" s="253"/>
      <c r="AP10" s="248">
        <v>1969</v>
      </c>
      <c r="AQ10" s="376"/>
      <c r="AR10" s="253"/>
      <c r="AS10" s="248">
        <v>2764</v>
      </c>
      <c r="AT10" s="376"/>
      <c r="AU10" s="247"/>
      <c r="AV10" s="248">
        <v>15391</v>
      </c>
      <c r="AW10" s="249"/>
      <c r="AX10" s="250"/>
      <c r="AY10" s="248">
        <v>7400</v>
      </c>
      <c r="AZ10" s="320"/>
      <c r="BA10" s="251"/>
      <c r="BB10" s="248">
        <v>6683</v>
      </c>
      <c r="BC10" s="376"/>
      <c r="BD10" s="251"/>
      <c r="BE10" s="248">
        <v>9695</v>
      </c>
      <c r="BF10" s="376"/>
    </row>
    <row r="11" spans="2:58" ht="16.5" customHeight="1" x14ac:dyDescent="0.2">
      <c r="B11" s="480" t="s">
        <v>24</v>
      </c>
      <c r="C11" s="187"/>
      <c r="D11" s="483" t="s">
        <v>25</v>
      </c>
      <c r="E11" s="257" t="s">
        <v>21</v>
      </c>
      <c r="F11" s="254">
        <v>4.0999999999999996</v>
      </c>
      <c r="G11" s="374" t="s">
        <v>22</v>
      </c>
      <c r="H11" s="257" t="s">
        <v>21</v>
      </c>
      <c r="I11" s="254">
        <v>4.7</v>
      </c>
      <c r="J11" s="374" t="s">
        <v>22</v>
      </c>
      <c r="K11" s="257" t="s">
        <v>21</v>
      </c>
      <c r="L11" s="254">
        <v>7.8758521707929674</v>
      </c>
      <c r="M11" s="255" t="s">
        <v>22</v>
      </c>
      <c r="N11" s="256" t="s">
        <v>21</v>
      </c>
      <c r="O11" s="254">
        <v>7.3925710123816462</v>
      </c>
      <c r="P11" s="255" t="s">
        <v>22</v>
      </c>
      <c r="Q11" s="256" t="s">
        <v>21</v>
      </c>
      <c r="R11" s="254">
        <v>6.6</v>
      </c>
      <c r="S11" s="374" t="s">
        <v>22</v>
      </c>
      <c r="T11" s="256" t="s">
        <v>21</v>
      </c>
      <c r="U11" s="254">
        <v>7.1</v>
      </c>
      <c r="V11" s="374" t="s">
        <v>22</v>
      </c>
      <c r="W11" s="257" t="s">
        <v>21</v>
      </c>
      <c r="X11" s="254">
        <v>4.0289256198347108</v>
      </c>
      <c r="Y11" s="255" t="s">
        <v>22</v>
      </c>
      <c r="Z11" s="256" t="s">
        <v>21</v>
      </c>
      <c r="AA11" s="254">
        <v>4.2735042735042734</v>
      </c>
      <c r="AB11" s="321" t="s">
        <v>22</v>
      </c>
      <c r="AC11" s="257" t="s">
        <v>21</v>
      </c>
      <c r="AD11" s="254">
        <v>34</v>
      </c>
      <c r="AE11" s="374" t="s">
        <v>22</v>
      </c>
      <c r="AF11" s="257" t="s">
        <v>21</v>
      </c>
      <c r="AG11" s="254">
        <v>3.8</v>
      </c>
      <c r="AH11" s="374" t="s">
        <v>22</v>
      </c>
      <c r="AI11" s="257" t="s">
        <v>21</v>
      </c>
      <c r="AJ11" s="254">
        <v>13.17536779065226</v>
      </c>
      <c r="AK11" s="255" t="s">
        <v>22</v>
      </c>
      <c r="AL11" s="256" t="s">
        <v>21</v>
      </c>
      <c r="AM11" s="254">
        <v>13.52723915050785</v>
      </c>
      <c r="AN11" s="255" t="s">
        <v>22</v>
      </c>
      <c r="AO11" s="256" t="s">
        <v>21</v>
      </c>
      <c r="AP11" s="254">
        <v>13.6</v>
      </c>
      <c r="AQ11" s="374" t="s">
        <v>22</v>
      </c>
      <c r="AR11" s="256" t="s">
        <v>21</v>
      </c>
      <c r="AS11" s="254">
        <v>13.4</v>
      </c>
      <c r="AT11" s="374" t="s">
        <v>22</v>
      </c>
      <c r="AU11" s="257" t="s">
        <v>21</v>
      </c>
      <c r="AV11" s="254">
        <v>7.5545202618579053</v>
      </c>
      <c r="AW11" s="255" t="s">
        <v>22</v>
      </c>
      <c r="AX11" s="256" t="s">
        <v>21</v>
      </c>
      <c r="AY11" s="254">
        <v>7.9082402656202841</v>
      </c>
      <c r="AZ11" s="321" t="s">
        <v>22</v>
      </c>
      <c r="BA11" s="257" t="s">
        <v>21</v>
      </c>
      <c r="BB11" s="254">
        <v>7.7</v>
      </c>
      <c r="BC11" s="374" t="s">
        <v>22</v>
      </c>
      <c r="BD11" s="257" t="s">
        <v>21</v>
      </c>
      <c r="BE11" s="254">
        <v>7.7</v>
      </c>
      <c r="BF11" s="374" t="s">
        <v>22</v>
      </c>
    </row>
    <row r="12" spans="2:58" ht="16.5" customHeight="1" x14ac:dyDescent="0.2">
      <c r="B12" s="481"/>
      <c r="C12" s="188"/>
      <c r="D12" s="484"/>
      <c r="E12" s="251"/>
      <c r="F12" s="330">
        <v>213</v>
      </c>
      <c r="G12" s="374"/>
      <c r="H12" s="251"/>
      <c r="I12" s="330">
        <v>404</v>
      </c>
      <c r="J12" s="374"/>
      <c r="K12" s="331"/>
      <c r="L12" s="330">
        <v>439</v>
      </c>
      <c r="M12" s="255"/>
      <c r="N12" s="332"/>
      <c r="O12" s="330">
        <v>203</v>
      </c>
      <c r="P12" s="255"/>
      <c r="Q12" s="332"/>
      <c r="R12" s="330">
        <v>157</v>
      </c>
      <c r="S12" s="374"/>
      <c r="T12" s="332"/>
      <c r="U12" s="330">
        <v>244</v>
      </c>
      <c r="V12" s="374"/>
      <c r="W12" s="257"/>
      <c r="X12" s="330">
        <v>39</v>
      </c>
      <c r="Y12" s="255"/>
      <c r="Z12" s="256"/>
      <c r="AA12" s="330">
        <v>30</v>
      </c>
      <c r="AB12" s="321"/>
      <c r="AC12" s="257"/>
      <c r="AD12" s="330">
        <v>30</v>
      </c>
      <c r="AE12" s="374"/>
      <c r="AF12" s="257"/>
      <c r="AG12" s="330">
        <v>29</v>
      </c>
      <c r="AH12" s="374"/>
      <c r="AI12" s="257"/>
      <c r="AJ12" s="330">
        <v>1012</v>
      </c>
      <c r="AK12" s="255"/>
      <c r="AL12" s="256"/>
      <c r="AM12" s="330">
        <v>586</v>
      </c>
      <c r="AN12" s="255"/>
      <c r="AO12" s="256"/>
      <c r="AP12" s="330">
        <v>543</v>
      </c>
      <c r="AQ12" s="374"/>
      <c r="AR12" s="256"/>
      <c r="AS12" s="330">
        <v>729</v>
      </c>
      <c r="AT12" s="374"/>
      <c r="AU12" s="257"/>
      <c r="AV12" s="330">
        <v>1881</v>
      </c>
      <c r="AW12" s="255"/>
      <c r="AX12" s="256"/>
      <c r="AY12" s="330">
        <v>1048</v>
      </c>
      <c r="AZ12" s="321"/>
      <c r="BA12" s="257"/>
      <c r="BB12" s="330">
        <v>943</v>
      </c>
      <c r="BC12" s="376"/>
      <c r="BD12" s="257"/>
      <c r="BE12" s="330">
        <v>1406</v>
      </c>
      <c r="BF12" s="376"/>
    </row>
    <row r="13" spans="2:58" ht="16.5" customHeight="1" x14ac:dyDescent="0.2">
      <c r="B13" s="481"/>
      <c r="C13" s="188"/>
      <c r="D13" s="483" t="s">
        <v>26</v>
      </c>
      <c r="E13" s="257" t="s">
        <v>21</v>
      </c>
      <c r="F13" s="326">
        <v>3.2</v>
      </c>
      <c r="G13" s="375" t="s">
        <v>22</v>
      </c>
      <c r="H13" s="257" t="s">
        <v>21</v>
      </c>
      <c r="I13" s="326">
        <v>3.6</v>
      </c>
      <c r="J13" s="375" t="s">
        <v>22</v>
      </c>
      <c r="K13" s="328" t="s">
        <v>21</v>
      </c>
      <c r="L13" s="326">
        <v>7.1761750986724078</v>
      </c>
      <c r="M13" s="329" t="s">
        <v>22</v>
      </c>
      <c r="N13" s="327" t="s">
        <v>21</v>
      </c>
      <c r="O13" s="326">
        <v>7.0648215586307348</v>
      </c>
      <c r="P13" s="329" t="s">
        <v>22</v>
      </c>
      <c r="Q13" s="327" t="s">
        <v>21</v>
      </c>
      <c r="R13" s="326">
        <v>6.3</v>
      </c>
      <c r="S13" s="375" t="s">
        <v>22</v>
      </c>
      <c r="T13" s="327" t="s">
        <v>21</v>
      </c>
      <c r="U13" s="326">
        <v>7</v>
      </c>
      <c r="V13" s="375" t="s">
        <v>22</v>
      </c>
      <c r="W13" s="328" t="s">
        <v>21</v>
      </c>
      <c r="X13" s="326">
        <v>5.2685950413223139</v>
      </c>
      <c r="Y13" s="329" t="s">
        <v>22</v>
      </c>
      <c r="Z13" s="327" t="s">
        <v>21</v>
      </c>
      <c r="AA13" s="326">
        <v>5.6980056980056979</v>
      </c>
      <c r="AB13" s="322" t="s">
        <v>22</v>
      </c>
      <c r="AC13" s="328" t="s">
        <v>21</v>
      </c>
      <c r="AD13" s="326">
        <v>5.9</v>
      </c>
      <c r="AE13" s="375" t="s">
        <v>22</v>
      </c>
      <c r="AF13" s="328" t="s">
        <v>21</v>
      </c>
      <c r="AG13" s="326">
        <v>5.9</v>
      </c>
      <c r="AH13" s="375" t="s">
        <v>22</v>
      </c>
      <c r="AI13" s="328" t="s">
        <v>21</v>
      </c>
      <c r="AJ13" s="326">
        <v>2.486655383413618</v>
      </c>
      <c r="AK13" s="329" t="s">
        <v>22</v>
      </c>
      <c r="AL13" s="327" t="s">
        <v>21</v>
      </c>
      <c r="AM13" s="326">
        <v>2.5854108956602029</v>
      </c>
      <c r="AN13" s="329" t="s">
        <v>22</v>
      </c>
      <c r="AO13" s="327" t="s">
        <v>21</v>
      </c>
      <c r="AP13" s="326">
        <v>2.5</v>
      </c>
      <c r="AQ13" s="375" t="s">
        <v>22</v>
      </c>
      <c r="AR13" s="327" t="s">
        <v>21</v>
      </c>
      <c r="AS13" s="326">
        <v>2.5</v>
      </c>
      <c r="AT13" s="375" t="s">
        <v>22</v>
      </c>
      <c r="AU13" s="328" t="s">
        <v>21</v>
      </c>
      <c r="AV13" s="326">
        <v>3.7391059881922968</v>
      </c>
      <c r="AW13" s="329" t="s">
        <v>22</v>
      </c>
      <c r="AX13" s="327" t="s">
        <v>21</v>
      </c>
      <c r="AY13" s="326">
        <v>3.8711137941442799</v>
      </c>
      <c r="AZ13" s="322" t="s">
        <v>22</v>
      </c>
      <c r="BA13" s="328" t="s">
        <v>21</v>
      </c>
      <c r="BB13" s="326">
        <v>3.8</v>
      </c>
      <c r="BC13" s="374" t="s">
        <v>22</v>
      </c>
      <c r="BD13" s="328" t="s">
        <v>21</v>
      </c>
      <c r="BE13" s="326">
        <v>4</v>
      </c>
      <c r="BF13" s="374" t="s">
        <v>22</v>
      </c>
    </row>
    <row r="14" spans="2:58" ht="16.5" customHeight="1" x14ac:dyDescent="0.2">
      <c r="B14" s="481"/>
      <c r="C14" s="188"/>
      <c r="D14" s="484"/>
      <c r="E14" s="251"/>
      <c r="F14" s="248">
        <v>167</v>
      </c>
      <c r="G14" s="376"/>
      <c r="H14" s="251"/>
      <c r="I14" s="248">
        <v>312</v>
      </c>
      <c r="J14" s="376"/>
      <c r="K14" s="251"/>
      <c r="L14" s="248">
        <v>400</v>
      </c>
      <c r="M14" s="249"/>
      <c r="N14" s="250"/>
      <c r="O14" s="248">
        <v>194</v>
      </c>
      <c r="P14" s="249"/>
      <c r="Q14" s="250"/>
      <c r="R14" s="248">
        <v>149</v>
      </c>
      <c r="S14" s="376"/>
      <c r="T14" s="250"/>
      <c r="U14" s="248">
        <v>238</v>
      </c>
      <c r="V14" s="376"/>
      <c r="W14" s="252"/>
      <c r="X14" s="248">
        <v>51</v>
      </c>
      <c r="Y14" s="249"/>
      <c r="Z14" s="253"/>
      <c r="AA14" s="248">
        <v>40</v>
      </c>
      <c r="AB14" s="320"/>
      <c r="AC14" s="252"/>
      <c r="AD14" s="248">
        <v>44</v>
      </c>
      <c r="AE14" s="376"/>
      <c r="AF14" s="252"/>
      <c r="AG14" s="248">
        <v>45</v>
      </c>
      <c r="AH14" s="376"/>
      <c r="AI14" s="252"/>
      <c r="AJ14" s="248">
        <v>191</v>
      </c>
      <c r="AK14" s="249"/>
      <c r="AL14" s="253"/>
      <c r="AM14" s="248">
        <v>112</v>
      </c>
      <c r="AN14" s="249"/>
      <c r="AO14" s="253"/>
      <c r="AP14" s="248">
        <v>102</v>
      </c>
      <c r="AQ14" s="376"/>
      <c r="AR14" s="253"/>
      <c r="AS14" s="248">
        <v>137</v>
      </c>
      <c r="AT14" s="376"/>
      <c r="AU14" s="252"/>
      <c r="AV14" s="248">
        <v>931</v>
      </c>
      <c r="AW14" s="249"/>
      <c r="AX14" s="253"/>
      <c r="AY14" s="248">
        <v>513</v>
      </c>
      <c r="AZ14" s="320"/>
      <c r="BA14" s="252"/>
      <c r="BB14" s="248">
        <v>462</v>
      </c>
      <c r="BC14" s="376"/>
      <c r="BD14" s="252"/>
      <c r="BE14" s="248">
        <v>733</v>
      </c>
      <c r="BF14" s="376"/>
    </row>
    <row r="15" spans="2:58" ht="16.5" customHeight="1" x14ac:dyDescent="0.2">
      <c r="B15" s="481"/>
      <c r="C15" s="494" t="s">
        <v>199</v>
      </c>
      <c r="D15" s="495"/>
      <c r="E15" s="257" t="s">
        <v>21</v>
      </c>
      <c r="F15" s="254">
        <v>7.3</v>
      </c>
      <c r="G15" s="374" t="s">
        <v>22</v>
      </c>
      <c r="H15" s="257" t="s">
        <v>21</v>
      </c>
      <c r="I15" s="254">
        <v>8.3000000000000007</v>
      </c>
      <c r="J15" s="374" t="s">
        <v>22</v>
      </c>
      <c r="K15" s="257" t="s">
        <v>21</v>
      </c>
      <c r="L15" s="254">
        <v>15.052027269465377</v>
      </c>
      <c r="M15" s="255" t="s">
        <v>22</v>
      </c>
      <c r="N15" s="256" t="s">
        <v>21</v>
      </c>
      <c r="O15" s="254">
        <v>14.457392571012381</v>
      </c>
      <c r="P15" s="255" t="s">
        <v>22</v>
      </c>
      <c r="Q15" s="256" t="s">
        <v>21</v>
      </c>
      <c r="R15" s="254">
        <v>13</v>
      </c>
      <c r="S15" s="374" t="s">
        <v>22</v>
      </c>
      <c r="T15" s="256" t="s">
        <v>21</v>
      </c>
      <c r="U15" s="254">
        <v>14.1</v>
      </c>
      <c r="V15" s="374" t="s">
        <v>22</v>
      </c>
      <c r="W15" s="257" t="s">
        <v>21</v>
      </c>
      <c r="X15" s="254">
        <v>9.1942148760330582</v>
      </c>
      <c r="Y15" s="255" t="s">
        <v>22</v>
      </c>
      <c r="Z15" s="256" t="s">
        <v>21</v>
      </c>
      <c r="AA15" s="254">
        <v>9.9715099715099722</v>
      </c>
      <c r="AB15" s="321" t="s">
        <v>22</v>
      </c>
      <c r="AC15" s="257" t="s">
        <v>21</v>
      </c>
      <c r="AD15" s="254">
        <v>9.9</v>
      </c>
      <c r="AE15" s="374" t="s">
        <v>22</v>
      </c>
      <c r="AF15" s="257" t="s">
        <v>21</v>
      </c>
      <c r="AG15" s="254">
        <v>9.6</v>
      </c>
      <c r="AH15" s="374" t="s">
        <v>22</v>
      </c>
      <c r="AI15" s="257" t="s">
        <v>21</v>
      </c>
      <c r="AJ15" s="254">
        <v>15.662023174065876</v>
      </c>
      <c r="AK15" s="255" t="s">
        <v>22</v>
      </c>
      <c r="AL15" s="256" t="s">
        <v>21</v>
      </c>
      <c r="AM15" s="254">
        <v>16.112650046168049</v>
      </c>
      <c r="AN15" s="255" t="s">
        <v>22</v>
      </c>
      <c r="AO15" s="256" t="s">
        <v>21</v>
      </c>
      <c r="AP15" s="254">
        <v>16.100000000000001</v>
      </c>
      <c r="AQ15" s="374" t="s">
        <v>22</v>
      </c>
      <c r="AR15" s="256" t="s">
        <v>21</v>
      </c>
      <c r="AS15" s="254">
        <v>16</v>
      </c>
      <c r="AT15" s="374" t="s">
        <v>22</v>
      </c>
      <c r="AU15" s="257" t="s">
        <v>21</v>
      </c>
      <c r="AV15" s="254">
        <v>11.289610024498977</v>
      </c>
      <c r="AW15" s="255" t="s">
        <v>22</v>
      </c>
      <c r="AX15" s="256" t="s">
        <v>21</v>
      </c>
      <c r="AY15" s="254">
        <v>11.779354059764565</v>
      </c>
      <c r="AZ15" s="321" t="s">
        <v>22</v>
      </c>
      <c r="BA15" s="257" t="s">
        <v>21</v>
      </c>
      <c r="BB15" s="254">
        <v>11.4</v>
      </c>
      <c r="BC15" s="374" t="s">
        <v>22</v>
      </c>
      <c r="BD15" s="257" t="s">
        <v>21</v>
      </c>
      <c r="BE15" s="254">
        <v>11.7</v>
      </c>
      <c r="BF15" s="374" t="s">
        <v>22</v>
      </c>
    </row>
    <row r="16" spans="2:58" ht="16.5" customHeight="1" x14ac:dyDescent="0.2">
      <c r="B16" s="481"/>
      <c r="C16" s="496"/>
      <c r="D16" s="497"/>
      <c r="E16" s="331"/>
      <c r="F16" s="330">
        <v>380</v>
      </c>
      <c r="G16" s="374"/>
      <c r="H16" s="331"/>
      <c r="I16" s="330">
        <v>716</v>
      </c>
      <c r="J16" s="374"/>
      <c r="K16" s="331"/>
      <c r="L16" s="330">
        <v>839</v>
      </c>
      <c r="M16" s="255"/>
      <c r="N16" s="332"/>
      <c r="O16" s="330">
        <v>397</v>
      </c>
      <c r="P16" s="255"/>
      <c r="Q16" s="332"/>
      <c r="R16" s="330">
        <v>307</v>
      </c>
      <c r="S16" s="374"/>
      <c r="T16" s="332"/>
      <c r="U16" s="330">
        <v>482</v>
      </c>
      <c r="V16" s="374"/>
      <c r="W16" s="331"/>
      <c r="X16" s="330">
        <v>89</v>
      </c>
      <c r="Y16" s="255"/>
      <c r="Z16" s="332"/>
      <c r="AA16" s="330">
        <v>70</v>
      </c>
      <c r="AB16" s="321"/>
      <c r="AC16" s="331"/>
      <c r="AD16" s="330">
        <v>74</v>
      </c>
      <c r="AE16" s="374"/>
      <c r="AF16" s="331"/>
      <c r="AG16" s="330">
        <v>74</v>
      </c>
      <c r="AH16" s="374"/>
      <c r="AI16" s="331"/>
      <c r="AJ16" s="330">
        <v>1203</v>
      </c>
      <c r="AK16" s="255"/>
      <c r="AL16" s="332"/>
      <c r="AM16" s="330">
        <v>698</v>
      </c>
      <c r="AN16" s="255"/>
      <c r="AO16" s="332"/>
      <c r="AP16" s="330">
        <v>644</v>
      </c>
      <c r="AQ16" s="374"/>
      <c r="AR16" s="332"/>
      <c r="AS16" s="330">
        <v>866</v>
      </c>
      <c r="AT16" s="374"/>
      <c r="AU16" s="331"/>
      <c r="AV16" s="330">
        <v>2811</v>
      </c>
      <c r="AW16" s="255"/>
      <c r="AX16" s="332"/>
      <c r="AY16" s="330">
        <v>1561</v>
      </c>
      <c r="AZ16" s="321"/>
      <c r="BA16" s="331"/>
      <c r="BB16" s="330">
        <v>1405</v>
      </c>
      <c r="BC16" s="374"/>
      <c r="BD16" s="331"/>
      <c r="BE16" s="330">
        <v>2139</v>
      </c>
      <c r="BF16" s="374"/>
    </row>
    <row r="17" spans="1:58" ht="16.5" customHeight="1" x14ac:dyDescent="0.2">
      <c r="B17" s="481"/>
      <c r="C17" s="188"/>
      <c r="D17" s="485" t="s">
        <v>159</v>
      </c>
      <c r="E17" s="328" t="s">
        <v>21</v>
      </c>
      <c r="F17" s="326">
        <v>22.7</v>
      </c>
      <c r="G17" s="375" t="s">
        <v>22</v>
      </c>
      <c r="H17" s="328" t="s">
        <v>21</v>
      </c>
      <c r="I17" s="326">
        <v>20.399999999999999</v>
      </c>
      <c r="J17" s="375" t="s">
        <v>22</v>
      </c>
      <c r="K17" s="328" t="s">
        <v>21</v>
      </c>
      <c r="L17" s="326">
        <v>8.7369931826336575</v>
      </c>
      <c r="M17" s="329" t="s">
        <v>22</v>
      </c>
      <c r="N17" s="327" t="s">
        <v>21</v>
      </c>
      <c r="O17" s="326">
        <v>7.7931536780772026</v>
      </c>
      <c r="P17" s="329" t="s">
        <v>22</v>
      </c>
      <c r="Q17" s="327" t="s">
        <v>21</v>
      </c>
      <c r="R17" s="326">
        <v>7.6</v>
      </c>
      <c r="S17" s="375" t="s">
        <v>22</v>
      </c>
      <c r="T17" s="327" t="s">
        <v>21</v>
      </c>
      <c r="U17" s="326">
        <v>8.6999999999999993</v>
      </c>
      <c r="V17" s="375" t="s">
        <v>22</v>
      </c>
      <c r="W17" s="328" t="s">
        <v>21</v>
      </c>
      <c r="X17" s="326">
        <v>8.4710743801652892</v>
      </c>
      <c r="Y17" s="329" t="s">
        <v>22</v>
      </c>
      <c r="Z17" s="327" t="s">
        <v>21</v>
      </c>
      <c r="AA17" s="326">
        <v>6.9800569800569798</v>
      </c>
      <c r="AB17" s="322" t="s">
        <v>22</v>
      </c>
      <c r="AC17" s="328" t="s">
        <v>21</v>
      </c>
      <c r="AD17" s="326">
        <v>6.9</v>
      </c>
      <c r="AE17" s="375" t="s">
        <v>22</v>
      </c>
      <c r="AF17" s="328" t="s">
        <v>21</v>
      </c>
      <c r="AG17" s="326">
        <v>7.1</v>
      </c>
      <c r="AH17" s="375" t="s">
        <v>22</v>
      </c>
      <c r="AI17" s="328" t="s">
        <v>21</v>
      </c>
      <c r="AJ17" s="326">
        <v>15.622965759666711</v>
      </c>
      <c r="AK17" s="329" t="s">
        <v>22</v>
      </c>
      <c r="AL17" s="327" t="s">
        <v>21</v>
      </c>
      <c r="AM17" s="326">
        <v>13.965835641735918</v>
      </c>
      <c r="AN17" s="329" t="s">
        <v>22</v>
      </c>
      <c r="AO17" s="327" t="s">
        <v>21</v>
      </c>
      <c r="AP17" s="326">
        <v>13.9</v>
      </c>
      <c r="AQ17" s="375" t="s">
        <v>22</v>
      </c>
      <c r="AR17" s="327" t="s">
        <v>21</v>
      </c>
      <c r="AS17" s="326">
        <v>15.1</v>
      </c>
      <c r="AT17" s="375" t="s">
        <v>22</v>
      </c>
      <c r="AU17" s="328" t="s">
        <v>21</v>
      </c>
      <c r="AV17" s="326">
        <v>16.603076428772241</v>
      </c>
      <c r="AW17" s="329" t="s">
        <v>22</v>
      </c>
      <c r="AX17" s="327" t="s">
        <v>21</v>
      </c>
      <c r="AY17" s="326">
        <v>16.329610624811348</v>
      </c>
      <c r="AZ17" s="322" t="s">
        <v>22</v>
      </c>
      <c r="BA17" s="328" t="s">
        <v>21</v>
      </c>
      <c r="BB17" s="326">
        <v>16</v>
      </c>
      <c r="BC17" s="375" t="s">
        <v>22</v>
      </c>
      <c r="BD17" s="328" t="s">
        <v>21</v>
      </c>
      <c r="BE17" s="326">
        <v>23.8</v>
      </c>
      <c r="BF17" s="375" t="s">
        <v>22</v>
      </c>
    </row>
    <row r="18" spans="1:58" ht="16.5" customHeight="1" x14ac:dyDescent="0.2">
      <c r="B18" s="481"/>
      <c r="C18" s="188"/>
      <c r="D18" s="484"/>
      <c r="E18" s="251"/>
      <c r="F18" s="248">
        <v>1177</v>
      </c>
      <c r="G18" s="376"/>
      <c r="H18" s="251"/>
      <c r="I18" s="248">
        <v>1763</v>
      </c>
      <c r="J18" s="376"/>
      <c r="K18" s="251"/>
      <c r="L18" s="248">
        <v>487</v>
      </c>
      <c r="M18" s="249"/>
      <c r="N18" s="250"/>
      <c r="O18" s="248">
        <v>214</v>
      </c>
      <c r="P18" s="249"/>
      <c r="Q18" s="250"/>
      <c r="R18" s="248">
        <v>181</v>
      </c>
      <c r="S18" s="376"/>
      <c r="T18" s="250"/>
      <c r="U18" s="248">
        <v>299</v>
      </c>
      <c r="V18" s="376"/>
      <c r="W18" s="252"/>
      <c r="X18" s="248">
        <v>82</v>
      </c>
      <c r="Y18" s="249"/>
      <c r="Z18" s="253"/>
      <c r="AA18" s="248">
        <v>49</v>
      </c>
      <c r="AB18" s="320"/>
      <c r="AC18" s="252"/>
      <c r="AD18" s="248">
        <v>52</v>
      </c>
      <c r="AE18" s="376"/>
      <c r="AF18" s="252"/>
      <c r="AG18" s="248">
        <v>55</v>
      </c>
      <c r="AH18" s="376"/>
      <c r="AI18" s="252"/>
      <c r="AJ18" s="248">
        <v>1200</v>
      </c>
      <c r="AK18" s="249"/>
      <c r="AL18" s="253"/>
      <c r="AM18" s="248">
        <v>605</v>
      </c>
      <c r="AN18" s="249"/>
      <c r="AO18" s="253"/>
      <c r="AP18" s="248">
        <v>557</v>
      </c>
      <c r="AQ18" s="376"/>
      <c r="AR18" s="253"/>
      <c r="AS18" s="248">
        <v>817</v>
      </c>
      <c r="AT18" s="376"/>
      <c r="AU18" s="252"/>
      <c r="AV18" s="248">
        <v>4134</v>
      </c>
      <c r="AW18" s="249"/>
      <c r="AX18" s="253"/>
      <c r="AY18" s="248">
        <v>2164</v>
      </c>
      <c r="AZ18" s="320"/>
      <c r="BA18" s="252"/>
      <c r="BB18" s="248">
        <v>1967</v>
      </c>
      <c r="BC18" s="376"/>
      <c r="BD18" s="252"/>
      <c r="BE18" s="248">
        <v>2934</v>
      </c>
      <c r="BF18" s="376"/>
    </row>
    <row r="19" spans="1:58" ht="16.5" customHeight="1" x14ac:dyDescent="0.2">
      <c r="B19" s="481"/>
      <c r="C19" s="188"/>
      <c r="D19" s="483" t="s">
        <v>211</v>
      </c>
      <c r="E19" s="257" t="s">
        <v>21</v>
      </c>
      <c r="F19" s="254">
        <v>11.3</v>
      </c>
      <c r="G19" s="374" t="s">
        <v>22</v>
      </c>
      <c r="H19" s="257" t="s">
        <v>21</v>
      </c>
      <c r="I19" s="254">
        <v>8.9</v>
      </c>
      <c r="J19" s="374" t="s">
        <v>22</v>
      </c>
      <c r="K19" s="257" t="s">
        <v>21</v>
      </c>
      <c r="L19" s="254">
        <v>15.572299964119123</v>
      </c>
      <c r="M19" s="255" t="s">
        <v>22</v>
      </c>
      <c r="N19" s="256" t="s">
        <v>21</v>
      </c>
      <c r="O19" s="254">
        <v>15.877640203932994</v>
      </c>
      <c r="P19" s="255" t="s">
        <v>22</v>
      </c>
      <c r="Q19" s="256" t="s">
        <v>21</v>
      </c>
      <c r="R19" s="254">
        <v>14.7</v>
      </c>
      <c r="S19" s="374" t="s">
        <v>22</v>
      </c>
      <c r="T19" s="256" t="s">
        <v>21</v>
      </c>
      <c r="U19" s="254">
        <v>14.6</v>
      </c>
      <c r="V19" s="374" t="s">
        <v>22</v>
      </c>
      <c r="W19" s="257" t="s">
        <v>21</v>
      </c>
      <c r="X19" s="254">
        <v>11.673553719008265</v>
      </c>
      <c r="Y19" s="255" t="s">
        <v>22</v>
      </c>
      <c r="Z19" s="256" t="s">
        <v>21</v>
      </c>
      <c r="AA19" s="254">
        <v>10.256410256410255</v>
      </c>
      <c r="AB19" s="321" t="s">
        <v>22</v>
      </c>
      <c r="AC19" s="257" t="s">
        <v>21</v>
      </c>
      <c r="AD19" s="254">
        <v>10.5</v>
      </c>
      <c r="AE19" s="374" t="s">
        <v>22</v>
      </c>
      <c r="AF19" s="257" t="s">
        <v>21</v>
      </c>
      <c r="AG19" s="254">
        <v>11</v>
      </c>
      <c r="AH19" s="374" t="s">
        <v>22</v>
      </c>
      <c r="AI19" s="257" t="s">
        <v>21</v>
      </c>
      <c r="AJ19" s="254">
        <v>7.7724254654341882</v>
      </c>
      <c r="AK19" s="255" t="s">
        <v>22</v>
      </c>
      <c r="AL19" s="256" t="s">
        <v>21</v>
      </c>
      <c r="AM19" s="254">
        <v>7.3638042474607577</v>
      </c>
      <c r="AN19" s="255" t="s">
        <v>22</v>
      </c>
      <c r="AO19" s="256" t="s">
        <v>21</v>
      </c>
      <c r="AP19" s="254">
        <v>7.2</v>
      </c>
      <c r="AQ19" s="374" t="s">
        <v>22</v>
      </c>
      <c r="AR19" s="256" t="s">
        <v>21</v>
      </c>
      <c r="AS19" s="254">
        <v>7.4</v>
      </c>
      <c r="AT19" s="374" t="s">
        <v>22</v>
      </c>
      <c r="AU19" s="257" t="s">
        <v>21</v>
      </c>
      <c r="AV19" s="254">
        <v>10.687176191814933</v>
      </c>
      <c r="AW19" s="255" t="s">
        <v>22</v>
      </c>
      <c r="AX19" s="256" t="s">
        <v>21</v>
      </c>
      <c r="AY19" s="254">
        <v>10.851192272864473</v>
      </c>
      <c r="AZ19" s="321" t="s">
        <v>22</v>
      </c>
      <c r="BA19" s="257" t="s">
        <v>21</v>
      </c>
      <c r="BB19" s="254">
        <v>10.593183803087967</v>
      </c>
      <c r="BC19" s="374" t="s">
        <v>22</v>
      </c>
      <c r="BD19" s="257" t="s">
        <v>21</v>
      </c>
      <c r="BE19" s="254">
        <v>9.6</v>
      </c>
      <c r="BF19" s="374" t="s">
        <v>22</v>
      </c>
    </row>
    <row r="20" spans="1:58" ht="16.5" customHeight="1" x14ac:dyDescent="0.2">
      <c r="B20" s="481"/>
      <c r="C20" s="188"/>
      <c r="D20" s="484"/>
      <c r="E20" s="251"/>
      <c r="F20" s="330">
        <v>587</v>
      </c>
      <c r="G20" s="374"/>
      <c r="H20" s="251"/>
      <c r="I20" s="330">
        <v>767</v>
      </c>
      <c r="J20" s="374"/>
      <c r="K20" s="331"/>
      <c r="L20" s="330">
        <v>868</v>
      </c>
      <c r="M20" s="255"/>
      <c r="N20" s="332"/>
      <c r="O20" s="330">
        <v>436</v>
      </c>
      <c r="P20" s="255"/>
      <c r="Q20" s="332"/>
      <c r="R20" s="330">
        <v>349</v>
      </c>
      <c r="S20" s="374"/>
      <c r="T20" s="332"/>
      <c r="U20" s="330">
        <v>498</v>
      </c>
      <c r="V20" s="374"/>
      <c r="W20" s="257"/>
      <c r="X20" s="330">
        <v>113</v>
      </c>
      <c r="Y20" s="255"/>
      <c r="Z20" s="256"/>
      <c r="AA20" s="330">
        <v>72</v>
      </c>
      <c r="AB20" s="321"/>
      <c r="AC20" s="257"/>
      <c r="AD20" s="330">
        <v>79</v>
      </c>
      <c r="AE20" s="374"/>
      <c r="AF20" s="257"/>
      <c r="AG20" s="330">
        <v>85</v>
      </c>
      <c r="AH20" s="374"/>
      <c r="AI20" s="257"/>
      <c r="AJ20" s="330">
        <v>597</v>
      </c>
      <c r="AK20" s="255"/>
      <c r="AL20" s="256"/>
      <c r="AM20" s="330">
        <v>319</v>
      </c>
      <c r="AN20" s="255"/>
      <c r="AO20" s="256"/>
      <c r="AP20" s="330">
        <v>288</v>
      </c>
      <c r="AQ20" s="374"/>
      <c r="AR20" s="256"/>
      <c r="AS20" s="330">
        <v>404</v>
      </c>
      <c r="AT20" s="374"/>
      <c r="AU20" s="257"/>
      <c r="AV20" s="330">
        <v>2661</v>
      </c>
      <c r="AW20" s="255"/>
      <c r="AX20" s="256"/>
      <c r="AY20" s="330">
        <v>1438</v>
      </c>
      <c r="AZ20" s="321"/>
      <c r="BA20" s="257"/>
      <c r="BB20" s="330">
        <v>1304</v>
      </c>
      <c r="BC20" s="376"/>
      <c r="BD20" s="257"/>
      <c r="BE20" s="330">
        <v>1754</v>
      </c>
      <c r="BF20" s="376"/>
    </row>
    <row r="21" spans="1:58" ht="16.5" customHeight="1" x14ac:dyDescent="0.2">
      <c r="B21" s="481"/>
      <c r="C21" s="188"/>
      <c r="D21" s="483" t="s">
        <v>210</v>
      </c>
      <c r="E21" s="328" t="s">
        <v>21</v>
      </c>
      <c r="F21" s="326">
        <v>8.4</v>
      </c>
      <c r="G21" s="375" t="s">
        <v>22</v>
      </c>
      <c r="H21" s="328" t="s">
        <v>21</v>
      </c>
      <c r="I21" s="326">
        <v>6.6</v>
      </c>
      <c r="J21" s="375" t="s">
        <v>22</v>
      </c>
      <c r="K21" s="328" t="s">
        <v>21</v>
      </c>
      <c r="L21" s="326">
        <v>8.4140653031933983</v>
      </c>
      <c r="M21" s="329" t="s">
        <v>22</v>
      </c>
      <c r="N21" s="327" t="s">
        <v>21</v>
      </c>
      <c r="O21" s="326">
        <v>8.4122359796067006</v>
      </c>
      <c r="P21" s="329" t="s">
        <v>22</v>
      </c>
      <c r="Q21" s="327" t="s">
        <v>21</v>
      </c>
      <c r="R21" s="326">
        <v>8.6999999999999993</v>
      </c>
      <c r="S21" s="375" t="s">
        <v>22</v>
      </c>
      <c r="T21" s="327" t="s">
        <v>21</v>
      </c>
      <c r="U21" s="326">
        <v>8.8000000000000007</v>
      </c>
      <c r="V21" s="375" t="s">
        <v>22</v>
      </c>
      <c r="W21" s="328" t="s">
        <v>21</v>
      </c>
      <c r="X21" s="326">
        <v>14.049586776859504</v>
      </c>
      <c r="Y21" s="329" t="s">
        <v>22</v>
      </c>
      <c r="Z21" s="327" t="s">
        <v>21</v>
      </c>
      <c r="AA21" s="326">
        <v>12.678062678062679</v>
      </c>
      <c r="AB21" s="322" t="s">
        <v>22</v>
      </c>
      <c r="AC21" s="328" t="s">
        <v>21</v>
      </c>
      <c r="AD21" s="326">
        <v>13.2</v>
      </c>
      <c r="AE21" s="375" t="s">
        <v>22</v>
      </c>
      <c r="AF21" s="328" t="s">
        <v>21</v>
      </c>
      <c r="AG21" s="326">
        <v>13.4</v>
      </c>
      <c r="AH21" s="375" t="s">
        <v>22</v>
      </c>
      <c r="AI21" s="328" t="s">
        <v>21</v>
      </c>
      <c r="AJ21" s="326">
        <v>7.70732977476891</v>
      </c>
      <c r="AK21" s="329" t="s">
        <v>22</v>
      </c>
      <c r="AL21" s="327" t="s">
        <v>21</v>
      </c>
      <c r="AM21" s="326">
        <v>7.1329639889196672</v>
      </c>
      <c r="AN21" s="329" t="s">
        <v>22</v>
      </c>
      <c r="AO21" s="327" t="s">
        <v>21</v>
      </c>
      <c r="AP21" s="326">
        <v>7.2</v>
      </c>
      <c r="AQ21" s="375" t="s">
        <v>22</v>
      </c>
      <c r="AR21" s="327" t="s">
        <v>21</v>
      </c>
      <c r="AS21" s="326">
        <v>7.4</v>
      </c>
      <c r="AT21" s="375" t="s">
        <v>22</v>
      </c>
      <c r="AU21" s="328" t="s">
        <v>21</v>
      </c>
      <c r="AV21" s="326">
        <v>8.0244186513514606</v>
      </c>
      <c r="AW21" s="329" t="s">
        <v>22</v>
      </c>
      <c r="AX21" s="327" t="s">
        <v>21</v>
      </c>
      <c r="AY21" s="326">
        <v>8.0365227890129791</v>
      </c>
      <c r="AZ21" s="322" t="s">
        <v>22</v>
      </c>
      <c r="BA21" s="328" t="s">
        <v>21</v>
      </c>
      <c r="BB21" s="326">
        <v>8.4</v>
      </c>
      <c r="BC21" s="375" t="s">
        <v>22</v>
      </c>
      <c r="BD21" s="328" t="s">
        <v>21</v>
      </c>
      <c r="BE21" s="326">
        <v>7.5</v>
      </c>
      <c r="BF21" s="375" t="s">
        <v>22</v>
      </c>
    </row>
    <row r="22" spans="1:58" ht="16.5" customHeight="1" x14ac:dyDescent="0.2">
      <c r="B22" s="481"/>
      <c r="C22" s="188"/>
      <c r="D22" s="484"/>
      <c r="E22" s="251"/>
      <c r="F22" s="248">
        <v>435</v>
      </c>
      <c r="G22" s="376"/>
      <c r="H22" s="251"/>
      <c r="I22" s="248">
        <v>570</v>
      </c>
      <c r="J22" s="376"/>
      <c r="K22" s="251"/>
      <c r="L22" s="248">
        <v>469</v>
      </c>
      <c r="M22" s="249"/>
      <c r="N22" s="250"/>
      <c r="O22" s="248">
        <v>231</v>
      </c>
      <c r="P22" s="249"/>
      <c r="Q22" s="250"/>
      <c r="R22" s="248">
        <v>205</v>
      </c>
      <c r="S22" s="376"/>
      <c r="T22" s="250"/>
      <c r="U22" s="248">
        <v>299</v>
      </c>
      <c r="V22" s="376"/>
      <c r="W22" s="252"/>
      <c r="X22" s="248">
        <v>136</v>
      </c>
      <c r="Y22" s="249"/>
      <c r="Z22" s="253"/>
      <c r="AA22" s="248">
        <v>89</v>
      </c>
      <c r="AB22" s="320"/>
      <c r="AC22" s="252"/>
      <c r="AD22" s="248">
        <v>99</v>
      </c>
      <c r="AE22" s="376"/>
      <c r="AF22" s="252"/>
      <c r="AG22" s="248">
        <v>103</v>
      </c>
      <c r="AH22" s="376"/>
      <c r="AI22" s="252"/>
      <c r="AJ22" s="248">
        <v>592</v>
      </c>
      <c r="AK22" s="249"/>
      <c r="AL22" s="253"/>
      <c r="AM22" s="248">
        <v>309</v>
      </c>
      <c r="AN22" s="249"/>
      <c r="AO22" s="253"/>
      <c r="AP22" s="248">
        <v>290</v>
      </c>
      <c r="AQ22" s="376"/>
      <c r="AR22" s="253"/>
      <c r="AS22" s="248">
        <v>402</v>
      </c>
      <c r="AT22" s="376"/>
      <c r="AU22" s="252"/>
      <c r="AV22" s="248">
        <v>1998</v>
      </c>
      <c r="AW22" s="249"/>
      <c r="AX22" s="253"/>
      <c r="AY22" s="248">
        <v>1065</v>
      </c>
      <c r="AZ22" s="320"/>
      <c r="BA22" s="252"/>
      <c r="BB22" s="248">
        <v>1029</v>
      </c>
      <c r="BC22" s="376"/>
      <c r="BD22" s="252"/>
      <c r="BE22" s="248">
        <v>1375</v>
      </c>
      <c r="BF22" s="376"/>
    </row>
    <row r="23" spans="1:58" ht="16.5" customHeight="1" x14ac:dyDescent="0.2">
      <c r="B23" s="481"/>
      <c r="C23" s="494" t="s">
        <v>200</v>
      </c>
      <c r="D23" s="495"/>
      <c r="E23" s="257" t="s">
        <v>21</v>
      </c>
      <c r="F23" s="254">
        <v>42.4</v>
      </c>
      <c r="G23" s="374" t="s">
        <v>22</v>
      </c>
      <c r="H23" s="257" t="s">
        <v>21</v>
      </c>
      <c r="I23" s="254">
        <v>35.9</v>
      </c>
      <c r="J23" s="374" t="s">
        <v>22</v>
      </c>
      <c r="K23" s="257" t="s">
        <v>21</v>
      </c>
      <c r="L23" s="254">
        <v>32.723358449946176</v>
      </c>
      <c r="M23" s="255" t="s">
        <v>22</v>
      </c>
      <c r="N23" s="256" t="s">
        <v>21</v>
      </c>
      <c r="O23" s="254">
        <v>32.083029861616893</v>
      </c>
      <c r="P23" s="255" t="s">
        <v>22</v>
      </c>
      <c r="Q23" s="256" t="s">
        <v>21</v>
      </c>
      <c r="R23" s="254">
        <v>31</v>
      </c>
      <c r="S23" s="374" t="s">
        <v>22</v>
      </c>
      <c r="T23" s="256" t="s">
        <v>21</v>
      </c>
      <c r="U23" s="254">
        <v>32.1</v>
      </c>
      <c r="V23" s="374" t="s">
        <v>22</v>
      </c>
      <c r="W23" s="257" t="s">
        <v>21</v>
      </c>
      <c r="X23" s="254">
        <v>34.194214876033058</v>
      </c>
      <c r="Y23" s="255" t="s">
        <v>22</v>
      </c>
      <c r="Z23" s="256" t="s">
        <v>21</v>
      </c>
      <c r="AA23" s="254">
        <v>30</v>
      </c>
      <c r="AB23" s="321" t="s">
        <v>22</v>
      </c>
      <c r="AC23" s="257" t="s">
        <v>21</v>
      </c>
      <c r="AD23" s="254">
        <v>30.7</v>
      </c>
      <c r="AE23" s="374" t="s">
        <v>22</v>
      </c>
      <c r="AF23" s="257" t="s">
        <v>21</v>
      </c>
      <c r="AG23" s="254">
        <v>31.5</v>
      </c>
      <c r="AH23" s="374" t="s">
        <v>22</v>
      </c>
      <c r="AI23" s="257" t="s">
        <v>21</v>
      </c>
      <c r="AJ23" s="254">
        <v>31.089701861736753</v>
      </c>
      <c r="AK23" s="255" t="s">
        <v>22</v>
      </c>
      <c r="AL23" s="256" t="s">
        <v>21</v>
      </c>
      <c r="AM23" s="254">
        <v>28.462603878116344</v>
      </c>
      <c r="AN23" s="255" t="s">
        <v>22</v>
      </c>
      <c r="AO23" s="256" t="s">
        <v>21</v>
      </c>
      <c r="AP23" s="326">
        <v>28.4</v>
      </c>
      <c r="AQ23" s="374" t="s">
        <v>22</v>
      </c>
      <c r="AR23" s="256" t="s">
        <v>21</v>
      </c>
      <c r="AS23" s="326">
        <v>29.9</v>
      </c>
      <c r="AT23" s="374" t="s">
        <v>22</v>
      </c>
      <c r="AU23" s="257" t="s">
        <v>21</v>
      </c>
      <c r="AV23" s="254">
        <v>35.314671271938629</v>
      </c>
      <c r="AW23" s="255" t="s">
        <v>22</v>
      </c>
      <c r="AX23" s="256" t="s">
        <v>21</v>
      </c>
      <c r="AY23" s="254">
        <v>35.217325686688802</v>
      </c>
      <c r="AZ23" s="321" t="s">
        <v>22</v>
      </c>
      <c r="BA23" s="257" t="s">
        <v>21</v>
      </c>
      <c r="BB23" s="254">
        <v>34.9</v>
      </c>
      <c r="BC23" s="374" t="s">
        <v>22</v>
      </c>
      <c r="BD23" s="257" t="s">
        <v>21</v>
      </c>
      <c r="BE23" s="254">
        <v>33.216972855535097</v>
      </c>
      <c r="BF23" s="374" t="s">
        <v>22</v>
      </c>
    </row>
    <row r="24" spans="1:58" ht="16.5" customHeight="1" x14ac:dyDescent="0.2">
      <c r="B24" s="481"/>
      <c r="C24" s="496"/>
      <c r="D24" s="497"/>
      <c r="E24" s="251"/>
      <c r="F24" s="330">
        <v>2199</v>
      </c>
      <c r="G24" s="374"/>
      <c r="H24" s="251"/>
      <c r="I24" s="330">
        <v>3101</v>
      </c>
      <c r="J24" s="374"/>
      <c r="K24" s="331"/>
      <c r="L24" s="330">
        <v>1824</v>
      </c>
      <c r="M24" s="255"/>
      <c r="N24" s="332"/>
      <c r="O24" s="330">
        <v>881</v>
      </c>
      <c r="P24" s="255"/>
      <c r="Q24" s="332"/>
      <c r="R24" s="330">
        <v>735</v>
      </c>
      <c r="S24" s="374"/>
      <c r="T24" s="332"/>
      <c r="U24" s="330">
        <v>1096</v>
      </c>
      <c r="V24" s="374"/>
      <c r="W24" s="331"/>
      <c r="X24" s="330">
        <v>331</v>
      </c>
      <c r="Y24" s="255"/>
      <c r="Z24" s="332"/>
      <c r="AA24" s="330">
        <v>211</v>
      </c>
      <c r="AB24" s="321"/>
      <c r="AC24" s="331"/>
      <c r="AD24" s="330">
        <v>230</v>
      </c>
      <c r="AE24" s="374"/>
      <c r="AF24" s="331"/>
      <c r="AG24" s="330">
        <v>243</v>
      </c>
      <c r="AH24" s="374"/>
      <c r="AI24" s="331"/>
      <c r="AJ24" s="330">
        <v>2388</v>
      </c>
      <c r="AK24" s="255"/>
      <c r="AL24" s="332"/>
      <c r="AM24" s="330">
        <v>1233</v>
      </c>
      <c r="AN24" s="255"/>
      <c r="AO24" s="332"/>
      <c r="AP24" s="330">
        <v>1135</v>
      </c>
      <c r="AQ24" s="374"/>
      <c r="AR24" s="332"/>
      <c r="AS24" s="330">
        <v>1623</v>
      </c>
      <c r="AT24" s="374"/>
      <c r="AU24" s="331"/>
      <c r="AV24" s="330">
        <v>8793</v>
      </c>
      <c r="AW24" s="255"/>
      <c r="AX24" s="332"/>
      <c r="AY24" s="330">
        <v>4667</v>
      </c>
      <c r="AZ24" s="321"/>
      <c r="BA24" s="331"/>
      <c r="BB24" s="330">
        <v>4300</v>
      </c>
      <c r="BC24" s="376"/>
      <c r="BD24" s="331"/>
      <c r="BE24" s="330">
        <v>6063</v>
      </c>
      <c r="BF24" s="376"/>
    </row>
    <row r="25" spans="1:58" ht="16.5" customHeight="1" x14ac:dyDescent="0.2">
      <c r="B25" s="481"/>
      <c r="C25" s="486" t="s">
        <v>27</v>
      </c>
      <c r="D25" s="487"/>
      <c r="E25" s="328" t="s">
        <v>21</v>
      </c>
      <c r="F25" s="326">
        <v>12.2</v>
      </c>
      <c r="G25" s="375" t="s">
        <v>22</v>
      </c>
      <c r="H25" s="328" t="s">
        <v>21</v>
      </c>
      <c r="I25" s="326">
        <v>11.9</v>
      </c>
      <c r="J25" s="375" t="s">
        <v>22</v>
      </c>
      <c r="K25" s="328" t="s">
        <v>21</v>
      </c>
      <c r="L25" s="326">
        <v>8.9881593110871911</v>
      </c>
      <c r="M25" s="329" t="s">
        <v>22</v>
      </c>
      <c r="N25" s="327" t="s">
        <v>21</v>
      </c>
      <c r="O25" s="326">
        <v>5.3896576839038604</v>
      </c>
      <c r="P25" s="329" t="s">
        <v>22</v>
      </c>
      <c r="Q25" s="327" t="s">
        <v>21</v>
      </c>
      <c r="R25" s="326">
        <v>5.0999999999999996</v>
      </c>
      <c r="S25" s="375" t="s">
        <v>22</v>
      </c>
      <c r="T25" s="327" t="s">
        <v>21</v>
      </c>
      <c r="U25" s="326">
        <v>4.5999999999999996</v>
      </c>
      <c r="V25" s="375" t="s">
        <v>22</v>
      </c>
      <c r="W25" s="328" t="s">
        <v>21</v>
      </c>
      <c r="X25" s="326">
        <v>6.508264462809918</v>
      </c>
      <c r="Y25" s="329" t="s">
        <v>22</v>
      </c>
      <c r="Z25" s="327" t="s">
        <v>13</v>
      </c>
      <c r="AA25" s="326">
        <v>4.5999999999999996</v>
      </c>
      <c r="AB25" s="322" t="s">
        <v>14</v>
      </c>
      <c r="AC25" s="328" t="s">
        <v>28</v>
      </c>
      <c r="AD25" s="326">
        <v>4.2</v>
      </c>
      <c r="AE25" s="375" t="s">
        <v>29</v>
      </c>
      <c r="AF25" s="328" t="s">
        <v>13</v>
      </c>
      <c r="AG25" s="326">
        <v>4.4000000000000004</v>
      </c>
      <c r="AH25" s="375" t="s">
        <v>14</v>
      </c>
      <c r="AI25" s="328" t="s">
        <v>21</v>
      </c>
      <c r="AJ25" s="326">
        <v>9.6862387709933611</v>
      </c>
      <c r="AK25" s="329" t="s">
        <v>22</v>
      </c>
      <c r="AL25" s="327" t="s">
        <v>13</v>
      </c>
      <c r="AM25" s="326">
        <v>5.4247460757156052</v>
      </c>
      <c r="AN25" s="329" t="s">
        <v>14</v>
      </c>
      <c r="AO25" s="327" t="s">
        <v>28</v>
      </c>
      <c r="AP25" s="326">
        <v>4.7</v>
      </c>
      <c r="AQ25" s="375" t="s">
        <v>29</v>
      </c>
      <c r="AR25" s="327" t="s">
        <v>13</v>
      </c>
      <c r="AS25" s="326">
        <v>5.0999999999999996</v>
      </c>
      <c r="AT25" s="375" t="s">
        <v>14</v>
      </c>
      <c r="AU25" s="328" t="s">
        <v>21</v>
      </c>
      <c r="AV25" s="326">
        <v>15.209446162496487</v>
      </c>
      <c r="AW25" s="329" t="s">
        <v>22</v>
      </c>
      <c r="AX25" s="327" t="s">
        <v>13</v>
      </c>
      <c r="AY25" s="326">
        <v>8.8439480833081792</v>
      </c>
      <c r="AZ25" s="322" t="s">
        <v>14</v>
      </c>
      <c r="BA25" s="328" t="s">
        <v>28</v>
      </c>
      <c r="BB25" s="326">
        <v>7.9</v>
      </c>
      <c r="BC25" s="375" t="s">
        <v>29</v>
      </c>
      <c r="BD25" s="328" t="s">
        <v>13</v>
      </c>
      <c r="BE25" s="326">
        <v>8.1999999999999993</v>
      </c>
      <c r="BF25" s="375" t="s">
        <v>14</v>
      </c>
    </row>
    <row r="26" spans="1:58" ht="16.5" customHeight="1" x14ac:dyDescent="0.2">
      <c r="B26" s="482"/>
      <c r="C26" s="488"/>
      <c r="D26" s="489"/>
      <c r="E26" s="251"/>
      <c r="F26" s="250">
        <v>634</v>
      </c>
      <c r="G26" s="376"/>
      <c r="H26" s="251"/>
      <c r="I26" s="250">
        <v>1025</v>
      </c>
      <c r="J26" s="376"/>
      <c r="K26" s="251"/>
      <c r="L26" s="248">
        <v>501</v>
      </c>
      <c r="M26" s="249"/>
      <c r="N26" s="250"/>
      <c r="O26" s="248">
        <v>149</v>
      </c>
      <c r="P26" s="249"/>
      <c r="Q26" s="250"/>
      <c r="R26" s="250">
        <v>122</v>
      </c>
      <c r="S26" s="376"/>
      <c r="T26" s="250"/>
      <c r="U26" s="250">
        <v>159</v>
      </c>
      <c r="V26" s="376"/>
      <c r="W26" s="252"/>
      <c r="X26" s="248">
        <v>63</v>
      </c>
      <c r="Y26" s="249"/>
      <c r="Z26" s="253"/>
      <c r="AA26" s="248">
        <v>32</v>
      </c>
      <c r="AB26" s="320"/>
      <c r="AC26" s="252"/>
      <c r="AD26" s="250">
        <v>32</v>
      </c>
      <c r="AE26" s="376"/>
      <c r="AF26" s="252"/>
      <c r="AG26" s="250">
        <v>34</v>
      </c>
      <c r="AH26" s="376"/>
      <c r="AI26" s="252"/>
      <c r="AJ26" s="248">
        <v>744</v>
      </c>
      <c r="AK26" s="249"/>
      <c r="AL26" s="253"/>
      <c r="AM26" s="248">
        <v>235</v>
      </c>
      <c r="AN26" s="249"/>
      <c r="AO26" s="253"/>
      <c r="AP26" s="250">
        <v>189</v>
      </c>
      <c r="AQ26" s="376"/>
      <c r="AR26" s="253"/>
      <c r="AS26" s="250">
        <v>275</v>
      </c>
      <c r="AT26" s="376"/>
      <c r="AU26" s="252"/>
      <c r="AV26" s="248">
        <v>3787</v>
      </c>
      <c r="AW26" s="249"/>
      <c r="AX26" s="253"/>
      <c r="AY26" s="248">
        <v>1171</v>
      </c>
      <c r="AZ26" s="320"/>
      <c r="BA26" s="252"/>
      <c r="BB26" s="250">
        <v>978</v>
      </c>
      <c r="BC26" s="376"/>
      <c r="BD26" s="252"/>
      <c r="BE26" s="250">
        <v>1493</v>
      </c>
      <c r="BF26" s="376"/>
    </row>
    <row r="27" spans="1:58" ht="16.5" customHeight="1" x14ac:dyDescent="0.2">
      <c r="B27" s="474" t="s">
        <v>30</v>
      </c>
      <c r="C27" s="475"/>
      <c r="D27" s="476"/>
      <c r="E27" s="257" t="s">
        <v>21</v>
      </c>
      <c r="F27" s="254">
        <v>100</v>
      </c>
      <c r="G27" s="374" t="s">
        <v>22</v>
      </c>
      <c r="H27" s="257" t="s">
        <v>21</v>
      </c>
      <c r="I27" s="254">
        <v>100</v>
      </c>
      <c r="J27" s="374" t="s">
        <v>22</v>
      </c>
      <c r="K27" s="257" t="s">
        <v>21</v>
      </c>
      <c r="L27" s="254">
        <v>100</v>
      </c>
      <c r="M27" s="255" t="s">
        <v>22</v>
      </c>
      <c r="N27" s="256" t="s">
        <v>21</v>
      </c>
      <c r="O27" s="254">
        <v>100</v>
      </c>
      <c r="P27" s="255" t="s">
        <v>22</v>
      </c>
      <c r="Q27" s="256" t="s">
        <v>21</v>
      </c>
      <c r="R27" s="254">
        <v>100</v>
      </c>
      <c r="S27" s="374" t="s">
        <v>22</v>
      </c>
      <c r="T27" s="256" t="s">
        <v>21</v>
      </c>
      <c r="U27" s="254">
        <v>100</v>
      </c>
      <c r="V27" s="374" t="s">
        <v>22</v>
      </c>
      <c r="W27" s="257" t="s">
        <v>21</v>
      </c>
      <c r="X27" s="254">
        <v>100</v>
      </c>
      <c r="Y27" s="255" t="s">
        <v>22</v>
      </c>
      <c r="Z27" s="256" t="s">
        <v>13</v>
      </c>
      <c r="AA27" s="254">
        <v>100</v>
      </c>
      <c r="AB27" s="321" t="s">
        <v>14</v>
      </c>
      <c r="AC27" s="257" t="s">
        <v>28</v>
      </c>
      <c r="AD27" s="254">
        <v>100</v>
      </c>
      <c r="AE27" s="374" t="s">
        <v>29</v>
      </c>
      <c r="AF27" s="257" t="s">
        <v>13</v>
      </c>
      <c r="AG27" s="254">
        <v>100</v>
      </c>
      <c r="AH27" s="374" t="s">
        <v>14</v>
      </c>
      <c r="AI27" s="257" t="s">
        <v>21</v>
      </c>
      <c r="AJ27" s="254">
        <v>100</v>
      </c>
      <c r="AK27" s="255" t="s">
        <v>22</v>
      </c>
      <c r="AL27" s="256" t="s">
        <v>13</v>
      </c>
      <c r="AM27" s="254">
        <v>100</v>
      </c>
      <c r="AN27" s="255" t="s">
        <v>14</v>
      </c>
      <c r="AO27" s="256" t="s">
        <v>28</v>
      </c>
      <c r="AP27" s="254">
        <v>100</v>
      </c>
      <c r="AQ27" s="374" t="s">
        <v>29</v>
      </c>
      <c r="AR27" s="256" t="s">
        <v>13</v>
      </c>
      <c r="AS27" s="254">
        <v>100</v>
      </c>
      <c r="AT27" s="374" t="s">
        <v>14</v>
      </c>
      <c r="AU27" s="257" t="s">
        <v>21</v>
      </c>
      <c r="AV27" s="254">
        <v>100</v>
      </c>
      <c r="AW27" s="255" t="s">
        <v>22</v>
      </c>
      <c r="AX27" s="256" t="s">
        <v>13</v>
      </c>
      <c r="AY27" s="254">
        <v>100</v>
      </c>
      <c r="AZ27" s="321" t="s">
        <v>14</v>
      </c>
      <c r="BA27" s="257" t="s">
        <v>28</v>
      </c>
      <c r="BB27" s="254">
        <v>100</v>
      </c>
      <c r="BC27" s="374" t="s">
        <v>29</v>
      </c>
      <c r="BD27" s="257" t="s">
        <v>13</v>
      </c>
      <c r="BE27" s="254">
        <v>100</v>
      </c>
      <c r="BF27" s="374" t="s">
        <v>14</v>
      </c>
    </row>
    <row r="28" spans="1:58" ht="16.5" customHeight="1" thickBot="1" x14ac:dyDescent="0.25">
      <c r="B28" s="477"/>
      <c r="C28" s="478"/>
      <c r="D28" s="479"/>
      <c r="E28" s="261"/>
      <c r="F28" s="259">
        <v>5187</v>
      </c>
      <c r="G28" s="377"/>
      <c r="H28" s="261"/>
      <c r="I28" s="259">
        <v>8638</v>
      </c>
      <c r="J28" s="377"/>
      <c r="K28" s="261"/>
      <c r="L28" s="259">
        <v>5574</v>
      </c>
      <c r="M28" s="260"/>
      <c r="N28" s="258"/>
      <c r="O28" s="259">
        <v>2746</v>
      </c>
      <c r="P28" s="260"/>
      <c r="Q28" s="258"/>
      <c r="R28" s="259">
        <v>2368</v>
      </c>
      <c r="S28" s="377"/>
      <c r="T28" s="258"/>
      <c r="U28" s="259">
        <v>3419</v>
      </c>
      <c r="V28" s="377"/>
      <c r="W28" s="262"/>
      <c r="X28" s="259">
        <v>968</v>
      </c>
      <c r="Y28" s="260"/>
      <c r="Z28" s="263"/>
      <c r="AA28" s="259">
        <v>702</v>
      </c>
      <c r="AB28" s="323"/>
      <c r="AC28" s="262"/>
      <c r="AD28" s="259">
        <v>749</v>
      </c>
      <c r="AE28" s="377"/>
      <c r="AF28" s="262"/>
      <c r="AG28" s="259">
        <v>772</v>
      </c>
      <c r="AH28" s="377"/>
      <c r="AI28" s="262"/>
      <c r="AJ28" s="259">
        <v>7681</v>
      </c>
      <c r="AK28" s="260"/>
      <c r="AL28" s="263"/>
      <c r="AM28" s="259">
        <v>4332</v>
      </c>
      <c r="AN28" s="260"/>
      <c r="AO28" s="263"/>
      <c r="AP28" s="259">
        <v>4003</v>
      </c>
      <c r="AQ28" s="377"/>
      <c r="AR28" s="263"/>
      <c r="AS28" s="259">
        <v>5423</v>
      </c>
      <c r="AT28" s="377"/>
      <c r="AU28" s="264"/>
      <c r="AV28" s="259">
        <v>24899</v>
      </c>
      <c r="AW28" s="260"/>
      <c r="AX28" s="258"/>
      <c r="AY28" s="259">
        <v>13252</v>
      </c>
      <c r="AZ28" s="323"/>
      <c r="BA28" s="261"/>
      <c r="BB28" s="259">
        <v>12307</v>
      </c>
      <c r="BC28" s="377"/>
      <c r="BD28" s="261"/>
      <c r="BE28" s="259">
        <v>18253</v>
      </c>
      <c r="BF28" s="377"/>
    </row>
    <row r="29" spans="1:58" s="27" customFormat="1" ht="18.75" customHeight="1" x14ac:dyDescent="0.2">
      <c r="C29" s="15"/>
      <c r="D29" s="15"/>
      <c r="E29" s="28"/>
      <c r="F29" s="278"/>
      <c r="G29" s="279"/>
      <c r="H29" s="28"/>
      <c r="I29" s="278"/>
      <c r="J29" s="279"/>
      <c r="K29" s="279"/>
      <c r="L29" s="278"/>
      <c r="M29" s="279"/>
      <c r="N29" s="279"/>
      <c r="O29" s="278"/>
      <c r="P29" s="279"/>
      <c r="Q29" s="279"/>
      <c r="R29" s="278"/>
      <c r="S29" s="279"/>
      <c r="T29" s="279"/>
      <c r="U29" s="278"/>
      <c r="V29" s="279"/>
      <c r="W29" s="279"/>
      <c r="X29" s="278"/>
      <c r="Y29" s="280"/>
      <c r="Z29" s="280"/>
      <c r="AA29" s="278"/>
      <c r="AB29" s="279"/>
      <c r="AC29" s="280"/>
      <c r="AD29" s="278"/>
      <c r="AE29" s="279"/>
      <c r="AF29" s="280"/>
      <c r="AG29" s="278"/>
      <c r="AH29" s="279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2"/>
      <c r="BA29" s="281"/>
      <c r="BB29" s="282" t="s">
        <v>31</v>
      </c>
      <c r="BD29" s="281"/>
      <c r="BE29" s="282" t="s">
        <v>31</v>
      </c>
    </row>
    <row r="30" spans="1:58" ht="12" customHeight="1" x14ac:dyDescent="0.2">
      <c r="A30" s="221"/>
      <c r="B30" s="221"/>
      <c r="C30" s="65" t="s">
        <v>156</v>
      </c>
      <c r="D30" s="221"/>
      <c r="E30" s="222"/>
      <c r="F30" s="283"/>
      <c r="G30" s="284"/>
      <c r="H30" s="222"/>
      <c r="I30" s="283"/>
      <c r="J30" s="284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</row>
    <row r="31" spans="1:58" ht="12" customHeight="1" x14ac:dyDescent="0.2">
      <c r="A31" s="221"/>
      <c r="B31" s="221"/>
      <c r="C31" s="65" t="s">
        <v>158</v>
      </c>
      <c r="D31" s="221"/>
      <c r="E31" s="222"/>
      <c r="F31" s="283"/>
      <c r="G31" s="284"/>
      <c r="H31" s="222"/>
      <c r="I31" s="283"/>
      <c r="J31" s="284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</row>
    <row r="32" spans="1:58" ht="12" customHeight="1" x14ac:dyDescent="0.2">
      <c r="A32" s="221"/>
      <c r="B32" s="221"/>
      <c r="C32" s="65" t="s">
        <v>157</v>
      </c>
      <c r="D32" s="221"/>
      <c r="E32" s="222"/>
      <c r="F32" s="283"/>
      <c r="G32" s="284"/>
      <c r="H32" s="222"/>
      <c r="I32" s="283"/>
      <c r="J32" s="284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</row>
    <row r="33" spans="3:13" ht="8.25" customHeight="1" x14ac:dyDescent="0.2">
      <c r="C33" s="8"/>
      <c r="E33" s="29"/>
      <c r="G33" s="285"/>
      <c r="H33" s="29"/>
      <c r="J33" s="285"/>
    </row>
    <row r="34" spans="3:13" ht="18.75" customHeight="1" x14ac:dyDescent="0.2">
      <c r="C34" s="65"/>
      <c r="E34" s="29"/>
      <c r="G34" s="285"/>
      <c r="H34" s="29"/>
      <c r="J34" s="285"/>
    </row>
    <row r="35" spans="3:13" ht="18.75" customHeight="1" x14ac:dyDescent="0.2">
      <c r="C35" s="8"/>
      <c r="E35" s="29"/>
      <c r="G35" s="285"/>
      <c r="H35" s="29"/>
      <c r="J35" s="285"/>
    </row>
    <row r="36" spans="3:13" ht="15.5" x14ac:dyDescent="0.2">
      <c r="E36" s="205"/>
      <c r="F36" s="212"/>
      <c r="G36" s="233"/>
      <c r="H36" s="205"/>
      <c r="I36" s="212"/>
      <c r="J36" s="233"/>
      <c r="K36" s="205"/>
      <c r="L36" s="212"/>
      <c r="M36" s="233"/>
    </row>
    <row r="37" spans="3:13" ht="15.5" x14ac:dyDescent="0.2">
      <c r="E37" s="234"/>
      <c r="F37" s="235"/>
      <c r="G37" s="233"/>
      <c r="H37" s="234"/>
      <c r="I37" s="235"/>
      <c r="J37" s="233"/>
      <c r="K37" s="234"/>
      <c r="L37" s="235"/>
      <c r="M37" s="233"/>
    </row>
    <row r="38" spans="3:13" ht="15.5" x14ac:dyDescent="0.2">
      <c r="E38" s="205"/>
      <c r="F38" s="212"/>
      <c r="G38" s="233"/>
      <c r="H38" s="205"/>
      <c r="I38" s="212"/>
      <c r="J38" s="233"/>
      <c r="K38" s="205"/>
      <c r="L38" s="212"/>
      <c r="M38" s="233"/>
    </row>
    <row r="39" spans="3:13" ht="15.5" x14ac:dyDescent="0.2">
      <c r="E39" s="234"/>
      <c r="F39" s="235"/>
      <c r="G39" s="233"/>
      <c r="H39" s="234"/>
      <c r="I39" s="235"/>
      <c r="J39" s="233"/>
      <c r="K39" s="234"/>
      <c r="L39" s="235"/>
      <c r="M39" s="233"/>
    </row>
    <row r="40" spans="3:13" ht="15.5" x14ac:dyDescent="0.2">
      <c r="E40" s="205"/>
      <c r="F40" s="212"/>
      <c r="G40" s="233"/>
      <c r="H40" s="205"/>
      <c r="I40" s="212"/>
      <c r="J40" s="233"/>
      <c r="K40" s="205"/>
      <c r="L40" s="212"/>
      <c r="M40" s="233"/>
    </row>
    <row r="41" spans="3:13" ht="15.5" x14ac:dyDescent="0.2">
      <c r="E41" s="234"/>
      <c r="F41" s="235"/>
      <c r="G41" s="233"/>
      <c r="H41" s="234"/>
      <c r="I41" s="235"/>
      <c r="J41" s="233"/>
      <c r="K41" s="234"/>
      <c r="L41" s="235"/>
      <c r="M41" s="233"/>
    </row>
    <row r="42" spans="3:13" ht="15.5" x14ac:dyDescent="0.2">
      <c r="E42" s="205"/>
      <c r="F42" s="212"/>
      <c r="G42" s="233"/>
      <c r="H42" s="205"/>
      <c r="I42" s="212"/>
      <c r="J42" s="233"/>
      <c r="K42" s="205"/>
      <c r="L42" s="212"/>
      <c r="M42" s="233"/>
    </row>
    <row r="43" spans="3:13" ht="15.5" x14ac:dyDescent="0.2">
      <c r="E43" s="234"/>
      <c r="F43" s="235"/>
      <c r="G43" s="233"/>
      <c r="H43" s="234"/>
      <c r="I43" s="235"/>
      <c r="J43" s="233"/>
      <c r="K43" s="234"/>
      <c r="L43" s="235"/>
      <c r="M43" s="233"/>
    </row>
  </sheetData>
  <mergeCells count="36">
    <mergeCell ref="B7:D8"/>
    <mergeCell ref="B27:D28"/>
    <mergeCell ref="B11:B26"/>
    <mergeCell ref="D11:D12"/>
    <mergeCell ref="D13:D14"/>
    <mergeCell ref="D17:D18"/>
    <mergeCell ref="D19:D20"/>
    <mergeCell ref="D21:D22"/>
    <mergeCell ref="C25:D26"/>
    <mergeCell ref="B9:D10"/>
    <mergeCell ref="C15:D16"/>
    <mergeCell ref="C23:D24"/>
    <mergeCell ref="H5:J6"/>
    <mergeCell ref="E4:J4"/>
    <mergeCell ref="T5:V6"/>
    <mergeCell ref="Q4:V4"/>
    <mergeCell ref="B1:BC1"/>
    <mergeCell ref="K5:M6"/>
    <mergeCell ref="Q5:S6"/>
    <mergeCell ref="W5:Y6"/>
    <mergeCell ref="AC5:AE6"/>
    <mergeCell ref="AI5:AK6"/>
    <mergeCell ref="BA5:BC6"/>
    <mergeCell ref="E5:G6"/>
    <mergeCell ref="N5:P6"/>
    <mergeCell ref="Z5:AB6"/>
    <mergeCell ref="AF5:AH6"/>
    <mergeCell ref="AC4:AH4"/>
    <mergeCell ref="AR5:AT6"/>
    <mergeCell ref="AO4:AT4"/>
    <mergeCell ref="BD5:BF6"/>
    <mergeCell ref="BA4:BF4"/>
    <mergeCell ref="AL5:AN6"/>
    <mergeCell ref="AX5:AZ6"/>
    <mergeCell ref="AO5:AQ6"/>
    <mergeCell ref="AU5:AW6"/>
  </mergeCells>
  <phoneticPr fontId="14"/>
  <pageMargins left="0.78740157480314965" right="0.78740157480314965" top="0.78740157480314965" bottom="0.78740157480314965" header="0.51181102362204722" footer="0.51181102362204722"/>
  <pageSetup paperSize="9" scale="8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25"/>
  <sheetViews>
    <sheetView showGridLines="0" workbookViewId="0">
      <selection activeCell="L1" sqref="L1:N1048576"/>
    </sheetView>
  </sheetViews>
  <sheetFormatPr defaultColWidth="9" defaultRowHeight="13" x14ac:dyDescent="0.2"/>
  <cols>
    <col min="1" max="1" width="1.08984375" style="190" customWidth="1"/>
    <col min="2" max="2" width="7.453125" style="190" customWidth="1"/>
    <col min="3" max="3" width="12" style="190" customWidth="1"/>
    <col min="4" max="6" width="7.453125" style="190" customWidth="1"/>
    <col min="7" max="7" width="9.7265625" style="190" customWidth="1"/>
    <col min="8" max="10" width="7.453125" style="190" customWidth="1"/>
    <col min="11" max="11" width="9.7265625" style="190" customWidth="1"/>
    <col min="12" max="14" width="7.453125" style="190" customWidth="1"/>
    <col min="15" max="15" width="9.7265625" style="190" customWidth="1"/>
    <col min="16" max="18" width="7.453125" style="190" customWidth="1"/>
    <col min="19" max="19" width="9.7265625" style="190" customWidth="1"/>
    <col min="20" max="20" width="11.6328125" style="190" customWidth="1"/>
    <col min="21" max="21" width="7.6328125" style="190" customWidth="1"/>
    <col min="22" max="16384" width="9" style="190"/>
  </cols>
  <sheetData>
    <row r="1" spans="2:20" ht="22.5" customHeight="1" x14ac:dyDescent="0.2">
      <c r="B1" s="189"/>
      <c r="C1" s="189"/>
    </row>
    <row r="2" spans="2:20" ht="22.5" customHeight="1" x14ac:dyDescent="0.2">
      <c r="C2" s="189"/>
    </row>
    <row r="3" spans="2:20" ht="18" customHeight="1" x14ac:dyDescent="0.2">
      <c r="B3" s="413" t="s">
        <v>281</v>
      </c>
      <c r="C3" s="192"/>
      <c r="D3" s="193"/>
      <c r="E3" s="193"/>
      <c r="F3" s="193"/>
      <c r="G3" s="193"/>
      <c r="H3" s="193"/>
      <c r="I3" s="193"/>
      <c r="J3" s="193"/>
      <c r="K3" s="194"/>
      <c r="L3" s="193"/>
      <c r="M3" s="193"/>
      <c r="N3" s="193"/>
      <c r="O3" s="193"/>
      <c r="P3" s="193"/>
      <c r="Q3" s="193"/>
      <c r="R3" s="193"/>
      <c r="S3" s="193"/>
      <c r="T3" s="194" t="s">
        <v>190</v>
      </c>
    </row>
    <row r="4" spans="2:20" ht="27.75" customHeight="1" x14ac:dyDescent="0.2">
      <c r="B4" s="437" t="s">
        <v>229</v>
      </c>
      <c r="C4" s="438"/>
      <c r="D4" s="195" t="s">
        <v>140</v>
      </c>
      <c r="E4" s="195" t="s">
        <v>141</v>
      </c>
      <c r="F4" s="195" t="s">
        <v>142</v>
      </c>
      <c r="G4" s="200" t="s">
        <v>191</v>
      </c>
      <c r="H4" s="195" t="s">
        <v>41</v>
      </c>
      <c r="I4" s="195" t="s">
        <v>42</v>
      </c>
      <c r="J4" s="195" t="s">
        <v>43</v>
      </c>
      <c r="K4" s="200" t="s">
        <v>192</v>
      </c>
      <c r="L4" s="195" t="s">
        <v>44</v>
      </c>
      <c r="M4" s="195" t="s">
        <v>45</v>
      </c>
      <c r="N4" s="195" t="s">
        <v>46</v>
      </c>
      <c r="O4" s="200" t="s">
        <v>193</v>
      </c>
      <c r="P4" s="195" t="s">
        <v>47</v>
      </c>
      <c r="Q4" s="195" t="s">
        <v>48</v>
      </c>
      <c r="R4" s="195" t="s">
        <v>49</v>
      </c>
      <c r="S4" s="200" t="s">
        <v>194</v>
      </c>
      <c r="T4" s="200" t="s">
        <v>143</v>
      </c>
    </row>
    <row r="5" spans="2:20" ht="27.75" customHeight="1" x14ac:dyDescent="0.2">
      <c r="B5" s="502" t="s">
        <v>246</v>
      </c>
      <c r="C5" s="503"/>
      <c r="D5" s="333">
        <v>1493</v>
      </c>
      <c r="E5" s="333">
        <v>1549</v>
      </c>
      <c r="F5" s="333">
        <v>1683</v>
      </c>
      <c r="G5" s="333">
        <v>4724</v>
      </c>
      <c r="H5" s="333">
        <v>2168</v>
      </c>
      <c r="I5" s="333">
        <v>3283</v>
      </c>
      <c r="J5" s="333">
        <v>2284</v>
      </c>
      <c r="K5" s="333">
        <v>7735</v>
      </c>
      <c r="L5" s="333">
        <v>1824</v>
      </c>
      <c r="M5" s="333">
        <v>2738</v>
      </c>
      <c r="N5" s="333">
        <v>2242</v>
      </c>
      <c r="O5" s="333">
        <v>6804</v>
      </c>
      <c r="P5" s="333">
        <v>2014</v>
      </c>
      <c r="Q5" s="333">
        <v>2072</v>
      </c>
      <c r="R5" s="333">
        <v>1549</v>
      </c>
      <c r="S5" s="333">
        <v>5635</v>
      </c>
      <c r="T5" s="333">
        <v>24899</v>
      </c>
    </row>
    <row r="6" spans="2:20" ht="27.75" customHeight="1" x14ac:dyDescent="0.2">
      <c r="B6" s="504" t="s">
        <v>255</v>
      </c>
      <c r="C6" s="503"/>
      <c r="D6" s="333">
        <v>1517</v>
      </c>
      <c r="E6" s="333">
        <v>1386</v>
      </c>
      <c r="F6" s="333">
        <v>1004</v>
      </c>
      <c r="G6" s="333">
        <v>3906</v>
      </c>
      <c r="H6" s="333">
        <v>432</v>
      </c>
      <c r="I6" s="333">
        <v>306</v>
      </c>
      <c r="J6" s="333">
        <v>653</v>
      </c>
      <c r="K6" s="333">
        <v>1391</v>
      </c>
      <c r="L6" s="333">
        <v>1004</v>
      </c>
      <c r="M6" s="333">
        <v>1411</v>
      </c>
      <c r="N6" s="333">
        <v>1219</v>
      </c>
      <c r="O6" s="333">
        <v>3634</v>
      </c>
      <c r="P6" s="333">
        <v>1434</v>
      </c>
      <c r="Q6" s="333">
        <v>1766</v>
      </c>
      <c r="R6" s="333">
        <v>1120</v>
      </c>
      <c r="S6" s="333">
        <v>4320</v>
      </c>
      <c r="T6" s="333">
        <v>13252</v>
      </c>
    </row>
    <row r="7" spans="2:20" s="287" customFormat="1" ht="27.75" customHeight="1" thickBot="1" x14ac:dyDescent="0.25">
      <c r="B7" s="505" t="s">
        <v>264</v>
      </c>
      <c r="C7" s="506"/>
      <c r="D7" s="334">
        <v>700</v>
      </c>
      <c r="E7" s="334">
        <v>665</v>
      </c>
      <c r="F7" s="334">
        <v>1090</v>
      </c>
      <c r="G7" s="334">
        <v>2455</v>
      </c>
      <c r="H7" s="334">
        <v>976</v>
      </c>
      <c r="I7" s="334">
        <v>787</v>
      </c>
      <c r="J7" s="334">
        <v>650</v>
      </c>
      <c r="K7" s="378">
        <v>2413</v>
      </c>
      <c r="L7" s="379">
        <v>1094</v>
      </c>
      <c r="M7" s="334">
        <v>1089</v>
      </c>
      <c r="N7" s="334">
        <v>863</v>
      </c>
      <c r="O7" s="334">
        <v>3047</v>
      </c>
      <c r="P7" s="334">
        <v>1469</v>
      </c>
      <c r="Q7" s="334">
        <v>1664</v>
      </c>
      <c r="R7" s="334">
        <v>1258</v>
      </c>
      <c r="S7" s="334">
        <v>4392</v>
      </c>
      <c r="T7" s="334">
        <v>12307</v>
      </c>
    </row>
    <row r="8" spans="2:20" s="287" customFormat="1" ht="27.75" customHeight="1" thickBot="1" x14ac:dyDescent="0.25">
      <c r="B8" s="507" t="s">
        <v>275</v>
      </c>
      <c r="C8" s="508"/>
      <c r="D8" s="387">
        <v>1056</v>
      </c>
      <c r="E8" s="387">
        <v>654</v>
      </c>
      <c r="F8" s="387">
        <v>1065</v>
      </c>
      <c r="G8" s="387">
        <v>2775</v>
      </c>
      <c r="H8" s="387">
        <v>1500</v>
      </c>
      <c r="I8" s="387">
        <v>2187</v>
      </c>
      <c r="J8" s="387">
        <v>1750</v>
      </c>
      <c r="K8" s="388">
        <v>5437</v>
      </c>
      <c r="L8" s="389">
        <v>1466</v>
      </c>
      <c r="M8" s="387">
        <v>1891</v>
      </c>
      <c r="N8" s="387">
        <v>1550</v>
      </c>
      <c r="O8" s="387">
        <v>4907</v>
      </c>
      <c r="P8" s="387">
        <v>1823</v>
      </c>
      <c r="Q8" s="387">
        <v>1949</v>
      </c>
      <c r="R8" s="387">
        <v>1362</v>
      </c>
      <c r="S8" s="387">
        <v>5134</v>
      </c>
      <c r="T8" s="388">
        <v>18253</v>
      </c>
    </row>
    <row r="9" spans="2:20" s="287" customFormat="1" ht="27.75" customHeight="1" x14ac:dyDescent="0.2">
      <c r="B9" s="498" t="s">
        <v>212</v>
      </c>
      <c r="C9" s="499"/>
      <c r="D9" s="390">
        <v>414</v>
      </c>
      <c r="E9" s="390">
        <v>333</v>
      </c>
      <c r="F9" s="390">
        <v>520</v>
      </c>
      <c r="G9" s="390">
        <v>1267</v>
      </c>
      <c r="H9" s="390">
        <v>813</v>
      </c>
      <c r="I9" s="390">
        <v>786</v>
      </c>
      <c r="J9" s="390">
        <v>1031</v>
      </c>
      <c r="K9" s="390">
        <v>2631</v>
      </c>
      <c r="L9" s="390">
        <v>598</v>
      </c>
      <c r="M9" s="390">
        <v>803</v>
      </c>
      <c r="N9" s="390">
        <v>699</v>
      </c>
      <c r="O9" s="390">
        <v>2100</v>
      </c>
      <c r="P9" s="390">
        <v>875</v>
      </c>
      <c r="Q9" s="390">
        <v>1027</v>
      </c>
      <c r="R9" s="390">
        <v>739</v>
      </c>
      <c r="S9" s="390">
        <v>2640</v>
      </c>
      <c r="T9" s="390">
        <v>8638</v>
      </c>
    </row>
    <row r="10" spans="2:20" s="287" customFormat="1" ht="27.75" customHeight="1" x14ac:dyDescent="0.2">
      <c r="B10" s="500" t="s">
        <v>213</v>
      </c>
      <c r="C10" s="501"/>
      <c r="D10" s="391">
        <v>195</v>
      </c>
      <c r="E10" s="391">
        <v>105</v>
      </c>
      <c r="F10" s="391">
        <v>197</v>
      </c>
      <c r="G10" s="391">
        <v>497</v>
      </c>
      <c r="H10" s="391">
        <v>251</v>
      </c>
      <c r="I10" s="391">
        <v>628</v>
      </c>
      <c r="J10" s="391">
        <v>226</v>
      </c>
      <c r="K10" s="391">
        <v>1105</v>
      </c>
      <c r="L10" s="391">
        <v>242</v>
      </c>
      <c r="M10" s="391">
        <v>355</v>
      </c>
      <c r="N10" s="391">
        <v>292</v>
      </c>
      <c r="O10" s="391">
        <v>889</v>
      </c>
      <c r="P10" s="391">
        <v>313</v>
      </c>
      <c r="Q10" s="391">
        <v>332</v>
      </c>
      <c r="R10" s="391">
        <v>284</v>
      </c>
      <c r="S10" s="391">
        <v>928</v>
      </c>
      <c r="T10" s="391">
        <v>3419</v>
      </c>
    </row>
    <row r="11" spans="2:20" s="287" customFormat="1" ht="27.75" customHeight="1" x14ac:dyDescent="0.2">
      <c r="B11" s="500" t="s">
        <v>195</v>
      </c>
      <c r="C11" s="501"/>
      <c r="D11" s="391">
        <v>71</v>
      </c>
      <c r="E11" s="391">
        <v>40</v>
      </c>
      <c r="F11" s="391">
        <v>42</v>
      </c>
      <c r="G11" s="391">
        <v>153</v>
      </c>
      <c r="H11" s="391">
        <v>53</v>
      </c>
      <c r="I11" s="391">
        <v>73</v>
      </c>
      <c r="J11" s="391">
        <v>61</v>
      </c>
      <c r="K11" s="391">
        <v>186</v>
      </c>
      <c r="L11" s="391">
        <v>77</v>
      </c>
      <c r="M11" s="391">
        <v>67</v>
      </c>
      <c r="N11" s="391">
        <v>63</v>
      </c>
      <c r="O11" s="391">
        <v>206</v>
      </c>
      <c r="P11" s="391">
        <v>104</v>
      </c>
      <c r="Q11" s="391">
        <v>89</v>
      </c>
      <c r="R11" s="391">
        <v>33</v>
      </c>
      <c r="S11" s="391">
        <v>226</v>
      </c>
      <c r="T11" s="391">
        <v>772</v>
      </c>
    </row>
    <row r="12" spans="2:20" s="287" customFormat="1" ht="27.5" customHeight="1" x14ac:dyDescent="0.2">
      <c r="B12" s="500" t="s">
        <v>196</v>
      </c>
      <c r="C12" s="501"/>
      <c r="D12" s="391">
        <v>376</v>
      </c>
      <c r="E12" s="391">
        <v>175</v>
      </c>
      <c r="F12" s="391">
        <v>306</v>
      </c>
      <c r="G12" s="391">
        <v>858</v>
      </c>
      <c r="H12" s="391">
        <v>383</v>
      </c>
      <c r="I12" s="391">
        <v>701</v>
      </c>
      <c r="J12" s="391">
        <v>431</v>
      </c>
      <c r="K12" s="391">
        <v>1515</v>
      </c>
      <c r="L12" s="391">
        <v>548</v>
      </c>
      <c r="M12" s="391">
        <v>666</v>
      </c>
      <c r="N12" s="391">
        <v>497</v>
      </c>
      <c r="O12" s="391">
        <v>1711</v>
      </c>
      <c r="P12" s="391">
        <v>531</v>
      </c>
      <c r="Q12" s="391">
        <v>502</v>
      </c>
      <c r="R12" s="391">
        <v>306</v>
      </c>
      <c r="S12" s="391">
        <v>1339</v>
      </c>
      <c r="T12" s="391">
        <v>5423</v>
      </c>
    </row>
    <row r="13" spans="2:20" ht="18" customHeight="1" x14ac:dyDescent="0.2">
      <c r="B13" s="198" t="s">
        <v>198</v>
      </c>
      <c r="C13" s="201"/>
      <c r="D13" s="199"/>
      <c r="E13" s="199"/>
      <c r="F13" s="199"/>
      <c r="G13" s="199"/>
      <c r="H13" s="193"/>
      <c r="I13" s="193"/>
      <c r="J13" s="193"/>
      <c r="K13" s="193"/>
      <c r="O13" s="193"/>
      <c r="P13" s="193"/>
      <c r="Q13" s="193"/>
      <c r="R13" s="193"/>
      <c r="S13" s="193"/>
      <c r="T13" s="239"/>
    </row>
    <row r="14" spans="2:20" ht="11.5" customHeight="1" x14ac:dyDescent="0.2"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</row>
    <row r="15" spans="2:20" ht="26.25" customHeight="1" x14ac:dyDescent="0.2">
      <c r="B15" s="191" t="s">
        <v>282</v>
      </c>
      <c r="C15" s="192"/>
      <c r="D15" s="193"/>
      <c r="E15" s="193"/>
      <c r="F15" s="193"/>
      <c r="G15" s="193"/>
      <c r="H15" s="193"/>
      <c r="I15" s="193"/>
      <c r="J15" s="193"/>
      <c r="K15" s="193"/>
      <c r="Q15" s="193"/>
      <c r="R15" s="193"/>
      <c r="S15" s="193"/>
      <c r="T15" s="194" t="s">
        <v>257</v>
      </c>
    </row>
    <row r="16" spans="2:20" s="287" customFormat="1" ht="27.75" customHeight="1" x14ac:dyDescent="0.2">
      <c r="B16" s="509" t="s">
        <v>229</v>
      </c>
      <c r="C16" s="510"/>
      <c r="D16" s="392" t="s">
        <v>140</v>
      </c>
      <c r="E16" s="392" t="s">
        <v>141</v>
      </c>
      <c r="F16" s="392" t="s">
        <v>142</v>
      </c>
      <c r="G16" s="393" t="s">
        <v>191</v>
      </c>
      <c r="H16" s="392" t="s">
        <v>41</v>
      </c>
      <c r="I16" s="392" t="s">
        <v>42</v>
      </c>
      <c r="J16" s="392" t="s">
        <v>43</v>
      </c>
      <c r="K16" s="393" t="s">
        <v>192</v>
      </c>
      <c r="L16" s="392" t="s">
        <v>44</v>
      </c>
      <c r="M16" s="392" t="s">
        <v>45</v>
      </c>
      <c r="N16" s="392" t="s">
        <v>46</v>
      </c>
      <c r="O16" s="393" t="s">
        <v>193</v>
      </c>
      <c r="P16" s="392" t="s">
        <v>47</v>
      </c>
      <c r="Q16" s="392" t="s">
        <v>48</v>
      </c>
      <c r="R16" s="392" t="s">
        <v>49</v>
      </c>
      <c r="S16" s="393" t="s">
        <v>194</v>
      </c>
      <c r="T16" s="393" t="s">
        <v>143</v>
      </c>
    </row>
    <row r="17" spans="2:20" s="287" customFormat="1" ht="27.75" customHeight="1" x14ac:dyDescent="0.2">
      <c r="B17" s="500" t="s">
        <v>182</v>
      </c>
      <c r="C17" s="501"/>
      <c r="D17" s="286">
        <v>15</v>
      </c>
      <c r="E17" s="286">
        <v>6</v>
      </c>
      <c r="F17" s="286">
        <v>14</v>
      </c>
      <c r="G17" s="286">
        <v>35</v>
      </c>
      <c r="H17" s="286">
        <v>16</v>
      </c>
      <c r="I17" s="286">
        <v>19</v>
      </c>
      <c r="J17" s="286">
        <v>14</v>
      </c>
      <c r="K17" s="286">
        <v>49</v>
      </c>
      <c r="L17" s="286">
        <v>16</v>
      </c>
      <c r="M17" s="286">
        <v>26</v>
      </c>
      <c r="N17" s="286">
        <v>17</v>
      </c>
      <c r="O17" s="286">
        <v>59</v>
      </c>
      <c r="P17" s="286">
        <v>18</v>
      </c>
      <c r="Q17" s="286">
        <v>29</v>
      </c>
      <c r="R17" s="286">
        <v>26</v>
      </c>
      <c r="S17" s="286">
        <v>74</v>
      </c>
      <c r="T17" s="286">
        <v>217</v>
      </c>
    </row>
    <row r="18" spans="2:20" s="287" customFormat="1" ht="27.75" customHeight="1" x14ac:dyDescent="0.2">
      <c r="B18" s="500" t="s">
        <v>183</v>
      </c>
      <c r="C18" s="501" t="s">
        <v>183</v>
      </c>
      <c r="D18" s="286">
        <v>36</v>
      </c>
      <c r="E18" s="286">
        <v>17</v>
      </c>
      <c r="F18" s="286">
        <v>34</v>
      </c>
      <c r="G18" s="286">
        <v>87</v>
      </c>
      <c r="H18" s="286">
        <v>37</v>
      </c>
      <c r="I18" s="286">
        <v>42</v>
      </c>
      <c r="J18" s="286">
        <v>35</v>
      </c>
      <c r="K18" s="286">
        <v>114</v>
      </c>
      <c r="L18" s="286">
        <v>34</v>
      </c>
      <c r="M18" s="286">
        <v>55</v>
      </c>
      <c r="N18" s="286">
        <v>36</v>
      </c>
      <c r="O18" s="286">
        <v>125</v>
      </c>
      <c r="P18" s="286">
        <v>44</v>
      </c>
      <c r="Q18" s="286">
        <v>57</v>
      </c>
      <c r="R18" s="286">
        <v>55</v>
      </c>
      <c r="S18" s="286">
        <v>157</v>
      </c>
      <c r="T18" s="286">
        <v>482</v>
      </c>
    </row>
    <row r="19" spans="2:20" s="287" customFormat="1" ht="27.75" customHeight="1" x14ac:dyDescent="0.2">
      <c r="B19" s="500" t="s">
        <v>184</v>
      </c>
      <c r="C19" s="501" t="s">
        <v>184</v>
      </c>
      <c r="D19" s="286">
        <v>13</v>
      </c>
      <c r="E19" s="286">
        <v>6</v>
      </c>
      <c r="F19" s="286">
        <v>14</v>
      </c>
      <c r="G19" s="286">
        <v>33</v>
      </c>
      <c r="H19" s="286">
        <v>16</v>
      </c>
      <c r="I19" s="286">
        <v>17</v>
      </c>
      <c r="J19" s="286">
        <v>12</v>
      </c>
      <c r="K19" s="286">
        <v>45</v>
      </c>
      <c r="L19" s="286">
        <v>17</v>
      </c>
      <c r="M19" s="286">
        <v>30</v>
      </c>
      <c r="N19" s="286">
        <v>17</v>
      </c>
      <c r="O19" s="286">
        <v>64</v>
      </c>
      <c r="P19" s="286">
        <v>20</v>
      </c>
      <c r="Q19" s="286">
        <v>26</v>
      </c>
      <c r="R19" s="286">
        <v>27</v>
      </c>
      <c r="S19" s="286">
        <v>74</v>
      </c>
      <c r="T19" s="286">
        <v>216</v>
      </c>
    </row>
    <row r="20" spans="2:20" s="287" customFormat="1" ht="27.75" customHeight="1" x14ac:dyDescent="0.2">
      <c r="B20" s="500" t="s">
        <v>185</v>
      </c>
      <c r="C20" s="501" t="s">
        <v>185</v>
      </c>
      <c r="D20" s="286">
        <v>8</v>
      </c>
      <c r="E20" s="286">
        <v>3</v>
      </c>
      <c r="F20" s="286">
        <v>7</v>
      </c>
      <c r="G20" s="286">
        <v>18</v>
      </c>
      <c r="H20" s="286">
        <v>7</v>
      </c>
      <c r="I20" s="286">
        <v>10</v>
      </c>
      <c r="J20" s="286">
        <v>9</v>
      </c>
      <c r="K20" s="286">
        <v>26</v>
      </c>
      <c r="L20" s="286">
        <v>10</v>
      </c>
      <c r="M20" s="286">
        <v>20</v>
      </c>
      <c r="N20" s="286">
        <v>14</v>
      </c>
      <c r="O20" s="286">
        <v>45</v>
      </c>
      <c r="P20" s="286">
        <v>13</v>
      </c>
      <c r="Q20" s="286">
        <v>19</v>
      </c>
      <c r="R20" s="286">
        <v>18</v>
      </c>
      <c r="S20" s="286">
        <v>50</v>
      </c>
      <c r="T20" s="286">
        <v>139</v>
      </c>
    </row>
    <row r="21" spans="2:20" s="287" customFormat="1" ht="27.75" customHeight="1" x14ac:dyDescent="0.2">
      <c r="B21" s="500" t="s">
        <v>186</v>
      </c>
      <c r="C21" s="501" t="s">
        <v>186</v>
      </c>
      <c r="D21" s="286">
        <v>5</v>
      </c>
      <c r="E21" s="286">
        <v>3</v>
      </c>
      <c r="F21" s="286">
        <v>4</v>
      </c>
      <c r="G21" s="286">
        <v>12</v>
      </c>
      <c r="H21" s="286">
        <v>5</v>
      </c>
      <c r="I21" s="286">
        <v>5</v>
      </c>
      <c r="J21" s="286">
        <v>4</v>
      </c>
      <c r="K21" s="286">
        <v>14</v>
      </c>
      <c r="L21" s="286">
        <v>4</v>
      </c>
      <c r="M21" s="286">
        <v>5</v>
      </c>
      <c r="N21" s="286">
        <v>5</v>
      </c>
      <c r="O21" s="286">
        <v>14</v>
      </c>
      <c r="P21" s="286">
        <v>5</v>
      </c>
      <c r="Q21" s="286">
        <v>6</v>
      </c>
      <c r="R21" s="286">
        <v>5</v>
      </c>
      <c r="S21" s="286">
        <v>16</v>
      </c>
      <c r="T21" s="286">
        <v>56</v>
      </c>
    </row>
    <row r="22" spans="2:20" s="287" customFormat="1" ht="27.75" customHeight="1" x14ac:dyDescent="0.2">
      <c r="B22" s="500" t="s">
        <v>187</v>
      </c>
      <c r="C22" s="501" t="s">
        <v>187</v>
      </c>
      <c r="D22" s="286">
        <v>32</v>
      </c>
      <c r="E22" s="286">
        <v>14</v>
      </c>
      <c r="F22" s="286">
        <v>38</v>
      </c>
      <c r="G22" s="286">
        <v>84</v>
      </c>
      <c r="H22" s="286">
        <v>39</v>
      </c>
      <c r="I22" s="286">
        <v>45</v>
      </c>
      <c r="J22" s="286">
        <v>39</v>
      </c>
      <c r="K22" s="286">
        <v>123</v>
      </c>
      <c r="L22" s="286">
        <v>44</v>
      </c>
      <c r="M22" s="286">
        <v>71</v>
      </c>
      <c r="N22" s="286">
        <v>48</v>
      </c>
      <c r="O22" s="286">
        <v>162</v>
      </c>
      <c r="P22" s="286">
        <v>55</v>
      </c>
      <c r="Q22" s="286">
        <v>61</v>
      </c>
      <c r="R22" s="286">
        <v>51</v>
      </c>
      <c r="S22" s="286">
        <v>167</v>
      </c>
      <c r="T22" s="286">
        <v>536</v>
      </c>
    </row>
    <row r="23" spans="2:20" s="287" customFormat="1" ht="27.75" customHeight="1" x14ac:dyDescent="0.2">
      <c r="B23" s="500" t="s">
        <v>188</v>
      </c>
      <c r="C23" s="501" t="s">
        <v>188</v>
      </c>
      <c r="D23" s="286">
        <v>5</v>
      </c>
      <c r="E23" s="286">
        <v>3</v>
      </c>
      <c r="F23" s="286">
        <v>7</v>
      </c>
      <c r="G23" s="286">
        <v>15</v>
      </c>
      <c r="H23" s="286">
        <v>9</v>
      </c>
      <c r="I23" s="286">
        <v>13</v>
      </c>
      <c r="J23" s="286">
        <v>9</v>
      </c>
      <c r="K23" s="286">
        <v>31</v>
      </c>
      <c r="L23" s="286">
        <v>10</v>
      </c>
      <c r="M23" s="286">
        <v>15</v>
      </c>
      <c r="N23" s="286">
        <v>12</v>
      </c>
      <c r="O23" s="286">
        <v>36</v>
      </c>
      <c r="P23" s="286">
        <v>14</v>
      </c>
      <c r="Q23" s="286">
        <v>15</v>
      </c>
      <c r="R23" s="286">
        <v>9</v>
      </c>
      <c r="S23" s="286">
        <v>38</v>
      </c>
      <c r="T23" s="286">
        <v>120</v>
      </c>
    </row>
    <row r="24" spans="2:20" s="287" customFormat="1" ht="27.75" customHeight="1" x14ac:dyDescent="0.2">
      <c r="B24" s="500" t="s">
        <v>189</v>
      </c>
      <c r="C24" s="501" t="s">
        <v>197</v>
      </c>
      <c r="D24" s="286">
        <v>114</v>
      </c>
      <c r="E24" s="286">
        <v>52</v>
      </c>
      <c r="F24" s="286">
        <v>118</v>
      </c>
      <c r="G24" s="286">
        <v>284</v>
      </c>
      <c r="H24" s="286">
        <v>129</v>
      </c>
      <c r="I24" s="286">
        <v>151</v>
      </c>
      <c r="J24" s="286">
        <v>122</v>
      </c>
      <c r="K24" s="286">
        <v>402</v>
      </c>
      <c r="L24" s="286">
        <v>135</v>
      </c>
      <c r="M24" s="286">
        <v>222</v>
      </c>
      <c r="N24" s="286">
        <v>148</v>
      </c>
      <c r="O24" s="286">
        <v>505</v>
      </c>
      <c r="P24" s="286">
        <v>170</v>
      </c>
      <c r="Q24" s="286">
        <v>213</v>
      </c>
      <c r="R24" s="286">
        <v>192</v>
      </c>
      <c r="S24" s="286">
        <v>575</v>
      </c>
      <c r="T24" s="286">
        <v>1767</v>
      </c>
    </row>
    <row r="25" spans="2:20" ht="6.75" customHeight="1" x14ac:dyDescent="0.2"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</row>
  </sheetData>
  <mergeCells count="18">
    <mergeCell ref="B24:C24"/>
    <mergeCell ref="B10:C10"/>
    <mergeCell ref="B11:C11"/>
    <mergeCell ref="B12:C12"/>
    <mergeCell ref="B16:C16"/>
    <mergeCell ref="B17:C17"/>
    <mergeCell ref="B18:C18"/>
    <mergeCell ref="B19:C19"/>
    <mergeCell ref="B20:C20"/>
    <mergeCell ref="B21:C21"/>
    <mergeCell ref="B22:C22"/>
    <mergeCell ref="B9:C9"/>
    <mergeCell ref="B23:C23"/>
    <mergeCell ref="B4:C4"/>
    <mergeCell ref="B5:C5"/>
    <mergeCell ref="B6:C6"/>
    <mergeCell ref="B7:C7"/>
    <mergeCell ref="B8:C8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52"/>
  <sheetViews>
    <sheetView showGridLines="0" zoomScaleNormal="100" zoomScaleSheetLayoutView="85" workbookViewId="0">
      <selection activeCell="N16" sqref="N16"/>
    </sheetView>
  </sheetViews>
  <sheetFormatPr defaultRowHeight="16.5" x14ac:dyDescent="0.2"/>
  <cols>
    <col min="1" max="1" width="1.7265625" style="1" customWidth="1"/>
    <col min="2" max="2" width="5" style="1" customWidth="1"/>
    <col min="3" max="3" width="14.453125" style="1" customWidth="1"/>
    <col min="4" max="4" width="10" style="62" customWidth="1"/>
    <col min="5" max="5" width="2.453125" style="1" customWidth="1"/>
    <col min="6" max="6" width="8" style="63" customWidth="1"/>
    <col min="7" max="7" width="2.453125" style="1" customWidth="1"/>
    <col min="8" max="8" width="11.26953125" style="62" customWidth="1"/>
    <col min="9" max="9" width="2.453125" style="1" customWidth="1"/>
    <col min="10" max="10" width="6.7265625" style="63" customWidth="1"/>
    <col min="11" max="11" width="2.453125" style="1" customWidth="1"/>
    <col min="12" max="12" width="11.26953125" style="67" customWidth="1"/>
    <col min="13" max="13" width="2.453125" style="1" customWidth="1"/>
    <col min="14" max="14" width="6.7265625" style="1" customWidth="1"/>
    <col min="15" max="15" width="2.453125" style="1" customWidth="1"/>
    <col min="16" max="16" width="1.6328125" style="1" customWidth="1"/>
    <col min="17" max="17" width="14.6328125" style="1" bestFit="1" customWidth="1"/>
    <col min="18" max="257" width="9" style="1"/>
    <col min="258" max="258" width="5" style="1" customWidth="1"/>
    <col min="259" max="259" width="14.453125" style="1" customWidth="1"/>
    <col min="260" max="260" width="10" style="1" customWidth="1"/>
    <col min="261" max="261" width="2.453125" style="1" customWidth="1"/>
    <col min="262" max="262" width="8" style="1" customWidth="1"/>
    <col min="263" max="263" width="2.453125" style="1" customWidth="1"/>
    <col min="264" max="264" width="11.26953125" style="1" customWidth="1"/>
    <col min="265" max="265" width="2.453125" style="1" customWidth="1"/>
    <col min="266" max="266" width="6.7265625" style="1" customWidth="1"/>
    <col min="267" max="267" width="2.453125" style="1" customWidth="1"/>
    <col min="268" max="268" width="11.26953125" style="1" customWidth="1"/>
    <col min="269" max="269" width="2.453125" style="1" customWidth="1"/>
    <col min="270" max="270" width="6.7265625" style="1" customWidth="1"/>
    <col min="271" max="271" width="2.453125" style="1" customWidth="1"/>
    <col min="272" max="513" width="9" style="1"/>
    <col min="514" max="514" width="5" style="1" customWidth="1"/>
    <col min="515" max="515" width="14.453125" style="1" customWidth="1"/>
    <col min="516" max="516" width="10" style="1" customWidth="1"/>
    <col min="517" max="517" width="2.453125" style="1" customWidth="1"/>
    <col min="518" max="518" width="8" style="1" customWidth="1"/>
    <col min="519" max="519" width="2.453125" style="1" customWidth="1"/>
    <col min="520" max="520" width="11.26953125" style="1" customWidth="1"/>
    <col min="521" max="521" width="2.453125" style="1" customWidth="1"/>
    <col min="522" max="522" width="6.7265625" style="1" customWidth="1"/>
    <col min="523" max="523" width="2.453125" style="1" customWidth="1"/>
    <col min="524" max="524" width="11.26953125" style="1" customWidth="1"/>
    <col min="525" max="525" width="2.453125" style="1" customWidth="1"/>
    <col min="526" max="526" width="6.7265625" style="1" customWidth="1"/>
    <col min="527" max="527" width="2.453125" style="1" customWidth="1"/>
    <col min="528" max="769" width="9" style="1"/>
    <col min="770" max="770" width="5" style="1" customWidth="1"/>
    <col min="771" max="771" width="14.453125" style="1" customWidth="1"/>
    <col min="772" max="772" width="10" style="1" customWidth="1"/>
    <col min="773" max="773" width="2.453125" style="1" customWidth="1"/>
    <col min="774" max="774" width="8" style="1" customWidth="1"/>
    <col min="775" max="775" width="2.453125" style="1" customWidth="1"/>
    <col min="776" max="776" width="11.26953125" style="1" customWidth="1"/>
    <col min="777" max="777" width="2.453125" style="1" customWidth="1"/>
    <col min="778" max="778" width="6.7265625" style="1" customWidth="1"/>
    <col min="779" max="779" width="2.453125" style="1" customWidth="1"/>
    <col min="780" max="780" width="11.26953125" style="1" customWidth="1"/>
    <col min="781" max="781" width="2.453125" style="1" customWidth="1"/>
    <col min="782" max="782" width="6.7265625" style="1" customWidth="1"/>
    <col min="783" max="783" width="2.453125" style="1" customWidth="1"/>
    <col min="784" max="1025" width="9" style="1"/>
    <col min="1026" max="1026" width="5" style="1" customWidth="1"/>
    <col min="1027" max="1027" width="14.453125" style="1" customWidth="1"/>
    <col min="1028" max="1028" width="10" style="1" customWidth="1"/>
    <col min="1029" max="1029" width="2.453125" style="1" customWidth="1"/>
    <col min="1030" max="1030" width="8" style="1" customWidth="1"/>
    <col min="1031" max="1031" width="2.453125" style="1" customWidth="1"/>
    <col min="1032" max="1032" width="11.26953125" style="1" customWidth="1"/>
    <col min="1033" max="1033" width="2.453125" style="1" customWidth="1"/>
    <col min="1034" max="1034" width="6.7265625" style="1" customWidth="1"/>
    <col min="1035" max="1035" width="2.453125" style="1" customWidth="1"/>
    <col min="1036" max="1036" width="11.26953125" style="1" customWidth="1"/>
    <col min="1037" max="1037" width="2.453125" style="1" customWidth="1"/>
    <col min="1038" max="1038" width="6.7265625" style="1" customWidth="1"/>
    <col min="1039" max="1039" width="2.453125" style="1" customWidth="1"/>
    <col min="1040" max="1281" width="9" style="1"/>
    <col min="1282" max="1282" width="5" style="1" customWidth="1"/>
    <col min="1283" max="1283" width="14.453125" style="1" customWidth="1"/>
    <col min="1284" max="1284" width="10" style="1" customWidth="1"/>
    <col min="1285" max="1285" width="2.453125" style="1" customWidth="1"/>
    <col min="1286" max="1286" width="8" style="1" customWidth="1"/>
    <col min="1287" max="1287" width="2.453125" style="1" customWidth="1"/>
    <col min="1288" max="1288" width="11.26953125" style="1" customWidth="1"/>
    <col min="1289" max="1289" width="2.453125" style="1" customWidth="1"/>
    <col min="1290" max="1290" width="6.7265625" style="1" customWidth="1"/>
    <col min="1291" max="1291" width="2.453125" style="1" customWidth="1"/>
    <col min="1292" max="1292" width="11.26953125" style="1" customWidth="1"/>
    <col min="1293" max="1293" width="2.453125" style="1" customWidth="1"/>
    <col min="1294" max="1294" width="6.7265625" style="1" customWidth="1"/>
    <col min="1295" max="1295" width="2.453125" style="1" customWidth="1"/>
    <col min="1296" max="1537" width="9" style="1"/>
    <col min="1538" max="1538" width="5" style="1" customWidth="1"/>
    <col min="1539" max="1539" width="14.453125" style="1" customWidth="1"/>
    <col min="1540" max="1540" width="10" style="1" customWidth="1"/>
    <col min="1541" max="1541" width="2.453125" style="1" customWidth="1"/>
    <col min="1542" max="1542" width="8" style="1" customWidth="1"/>
    <col min="1543" max="1543" width="2.453125" style="1" customWidth="1"/>
    <col min="1544" max="1544" width="11.26953125" style="1" customWidth="1"/>
    <col min="1545" max="1545" width="2.453125" style="1" customWidth="1"/>
    <col min="1546" max="1546" width="6.7265625" style="1" customWidth="1"/>
    <col min="1547" max="1547" width="2.453125" style="1" customWidth="1"/>
    <col min="1548" max="1548" width="11.26953125" style="1" customWidth="1"/>
    <col min="1549" max="1549" width="2.453125" style="1" customWidth="1"/>
    <col min="1550" max="1550" width="6.7265625" style="1" customWidth="1"/>
    <col min="1551" max="1551" width="2.453125" style="1" customWidth="1"/>
    <col min="1552" max="1793" width="9" style="1"/>
    <col min="1794" max="1794" width="5" style="1" customWidth="1"/>
    <col min="1795" max="1795" width="14.453125" style="1" customWidth="1"/>
    <col min="1796" max="1796" width="10" style="1" customWidth="1"/>
    <col min="1797" max="1797" width="2.453125" style="1" customWidth="1"/>
    <col min="1798" max="1798" width="8" style="1" customWidth="1"/>
    <col min="1799" max="1799" width="2.453125" style="1" customWidth="1"/>
    <col min="1800" max="1800" width="11.26953125" style="1" customWidth="1"/>
    <col min="1801" max="1801" width="2.453125" style="1" customWidth="1"/>
    <col min="1802" max="1802" width="6.7265625" style="1" customWidth="1"/>
    <col min="1803" max="1803" width="2.453125" style="1" customWidth="1"/>
    <col min="1804" max="1804" width="11.26953125" style="1" customWidth="1"/>
    <col min="1805" max="1805" width="2.453125" style="1" customWidth="1"/>
    <col min="1806" max="1806" width="6.7265625" style="1" customWidth="1"/>
    <col min="1807" max="1807" width="2.453125" style="1" customWidth="1"/>
    <col min="1808" max="2049" width="9" style="1"/>
    <col min="2050" max="2050" width="5" style="1" customWidth="1"/>
    <col min="2051" max="2051" width="14.453125" style="1" customWidth="1"/>
    <col min="2052" max="2052" width="10" style="1" customWidth="1"/>
    <col min="2053" max="2053" width="2.453125" style="1" customWidth="1"/>
    <col min="2054" max="2054" width="8" style="1" customWidth="1"/>
    <col min="2055" max="2055" width="2.453125" style="1" customWidth="1"/>
    <col min="2056" max="2056" width="11.26953125" style="1" customWidth="1"/>
    <col min="2057" max="2057" width="2.453125" style="1" customWidth="1"/>
    <col min="2058" max="2058" width="6.7265625" style="1" customWidth="1"/>
    <col min="2059" max="2059" width="2.453125" style="1" customWidth="1"/>
    <col min="2060" max="2060" width="11.26953125" style="1" customWidth="1"/>
    <col min="2061" max="2061" width="2.453125" style="1" customWidth="1"/>
    <col min="2062" max="2062" width="6.7265625" style="1" customWidth="1"/>
    <col min="2063" max="2063" width="2.453125" style="1" customWidth="1"/>
    <col min="2064" max="2305" width="9" style="1"/>
    <col min="2306" max="2306" width="5" style="1" customWidth="1"/>
    <col min="2307" max="2307" width="14.453125" style="1" customWidth="1"/>
    <col min="2308" max="2308" width="10" style="1" customWidth="1"/>
    <col min="2309" max="2309" width="2.453125" style="1" customWidth="1"/>
    <col min="2310" max="2310" width="8" style="1" customWidth="1"/>
    <col min="2311" max="2311" width="2.453125" style="1" customWidth="1"/>
    <col min="2312" max="2312" width="11.26953125" style="1" customWidth="1"/>
    <col min="2313" max="2313" width="2.453125" style="1" customWidth="1"/>
    <col min="2314" max="2314" width="6.7265625" style="1" customWidth="1"/>
    <col min="2315" max="2315" width="2.453125" style="1" customWidth="1"/>
    <col min="2316" max="2316" width="11.26953125" style="1" customWidth="1"/>
    <col min="2317" max="2317" width="2.453125" style="1" customWidth="1"/>
    <col min="2318" max="2318" width="6.7265625" style="1" customWidth="1"/>
    <col min="2319" max="2319" width="2.453125" style="1" customWidth="1"/>
    <col min="2320" max="2561" width="9" style="1"/>
    <col min="2562" max="2562" width="5" style="1" customWidth="1"/>
    <col min="2563" max="2563" width="14.453125" style="1" customWidth="1"/>
    <col min="2564" max="2564" width="10" style="1" customWidth="1"/>
    <col min="2565" max="2565" width="2.453125" style="1" customWidth="1"/>
    <col min="2566" max="2566" width="8" style="1" customWidth="1"/>
    <col min="2567" max="2567" width="2.453125" style="1" customWidth="1"/>
    <col min="2568" max="2568" width="11.26953125" style="1" customWidth="1"/>
    <col min="2569" max="2569" width="2.453125" style="1" customWidth="1"/>
    <col min="2570" max="2570" width="6.7265625" style="1" customWidth="1"/>
    <col min="2571" max="2571" width="2.453125" style="1" customWidth="1"/>
    <col min="2572" max="2572" width="11.26953125" style="1" customWidth="1"/>
    <col min="2573" max="2573" width="2.453125" style="1" customWidth="1"/>
    <col min="2574" max="2574" width="6.7265625" style="1" customWidth="1"/>
    <col min="2575" max="2575" width="2.453125" style="1" customWidth="1"/>
    <col min="2576" max="2817" width="9" style="1"/>
    <col min="2818" max="2818" width="5" style="1" customWidth="1"/>
    <col min="2819" max="2819" width="14.453125" style="1" customWidth="1"/>
    <col min="2820" max="2820" width="10" style="1" customWidth="1"/>
    <col min="2821" max="2821" width="2.453125" style="1" customWidth="1"/>
    <col min="2822" max="2822" width="8" style="1" customWidth="1"/>
    <col min="2823" max="2823" width="2.453125" style="1" customWidth="1"/>
    <col min="2824" max="2824" width="11.26953125" style="1" customWidth="1"/>
    <col min="2825" max="2825" width="2.453125" style="1" customWidth="1"/>
    <col min="2826" max="2826" width="6.7265625" style="1" customWidth="1"/>
    <col min="2827" max="2827" width="2.453125" style="1" customWidth="1"/>
    <col min="2828" max="2828" width="11.26953125" style="1" customWidth="1"/>
    <col min="2829" max="2829" width="2.453125" style="1" customWidth="1"/>
    <col min="2830" max="2830" width="6.7265625" style="1" customWidth="1"/>
    <col min="2831" max="2831" width="2.453125" style="1" customWidth="1"/>
    <col min="2832" max="3073" width="9" style="1"/>
    <col min="3074" max="3074" width="5" style="1" customWidth="1"/>
    <col min="3075" max="3075" width="14.453125" style="1" customWidth="1"/>
    <col min="3076" max="3076" width="10" style="1" customWidth="1"/>
    <col min="3077" max="3077" width="2.453125" style="1" customWidth="1"/>
    <col min="3078" max="3078" width="8" style="1" customWidth="1"/>
    <col min="3079" max="3079" width="2.453125" style="1" customWidth="1"/>
    <col min="3080" max="3080" width="11.26953125" style="1" customWidth="1"/>
    <col min="3081" max="3081" width="2.453125" style="1" customWidth="1"/>
    <col min="3082" max="3082" width="6.7265625" style="1" customWidth="1"/>
    <col min="3083" max="3083" width="2.453125" style="1" customWidth="1"/>
    <col min="3084" max="3084" width="11.26953125" style="1" customWidth="1"/>
    <col min="3085" max="3085" width="2.453125" style="1" customWidth="1"/>
    <col min="3086" max="3086" width="6.7265625" style="1" customWidth="1"/>
    <col min="3087" max="3087" width="2.453125" style="1" customWidth="1"/>
    <col min="3088" max="3329" width="9" style="1"/>
    <col min="3330" max="3330" width="5" style="1" customWidth="1"/>
    <col min="3331" max="3331" width="14.453125" style="1" customWidth="1"/>
    <col min="3332" max="3332" width="10" style="1" customWidth="1"/>
    <col min="3333" max="3333" width="2.453125" style="1" customWidth="1"/>
    <col min="3334" max="3334" width="8" style="1" customWidth="1"/>
    <col min="3335" max="3335" width="2.453125" style="1" customWidth="1"/>
    <col min="3336" max="3336" width="11.26953125" style="1" customWidth="1"/>
    <col min="3337" max="3337" width="2.453125" style="1" customWidth="1"/>
    <col min="3338" max="3338" width="6.7265625" style="1" customWidth="1"/>
    <col min="3339" max="3339" width="2.453125" style="1" customWidth="1"/>
    <col min="3340" max="3340" width="11.26953125" style="1" customWidth="1"/>
    <col min="3341" max="3341" width="2.453125" style="1" customWidth="1"/>
    <col min="3342" max="3342" width="6.7265625" style="1" customWidth="1"/>
    <col min="3343" max="3343" width="2.453125" style="1" customWidth="1"/>
    <col min="3344" max="3585" width="9" style="1"/>
    <col min="3586" max="3586" width="5" style="1" customWidth="1"/>
    <col min="3587" max="3587" width="14.453125" style="1" customWidth="1"/>
    <col min="3588" max="3588" width="10" style="1" customWidth="1"/>
    <col min="3589" max="3589" width="2.453125" style="1" customWidth="1"/>
    <col min="3590" max="3590" width="8" style="1" customWidth="1"/>
    <col min="3591" max="3591" width="2.453125" style="1" customWidth="1"/>
    <col min="3592" max="3592" width="11.26953125" style="1" customWidth="1"/>
    <col min="3593" max="3593" width="2.453125" style="1" customWidth="1"/>
    <col min="3594" max="3594" width="6.7265625" style="1" customWidth="1"/>
    <col min="3595" max="3595" width="2.453125" style="1" customWidth="1"/>
    <col min="3596" max="3596" width="11.26953125" style="1" customWidth="1"/>
    <col min="3597" max="3597" width="2.453125" style="1" customWidth="1"/>
    <col min="3598" max="3598" width="6.7265625" style="1" customWidth="1"/>
    <col min="3599" max="3599" width="2.453125" style="1" customWidth="1"/>
    <col min="3600" max="3841" width="9" style="1"/>
    <col min="3842" max="3842" width="5" style="1" customWidth="1"/>
    <col min="3843" max="3843" width="14.453125" style="1" customWidth="1"/>
    <col min="3844" max="3844" width="10" style="1" customWidth="1"/>
    <col min="3845" max="3845" width="2.453125" style="1" customWidth="1"/>
    <col min="3846" max="3846" width="8" style="1" customWidth="1"/>
    <col min="3847" max="3847" width="2.453125" style="1" customWidth="1"/>
    <col min="3848" max="3848" width="11.26953125" style="1" customWidth="1"/>
    <col min="3849" max="3849" width="2.453125" style="1" customWidth="1"/>
    <col min="3850" max="3850" width="6.7265625" style="1" customWidth="1"/>
    <col min="3851" max="3851" width="2.453125" style="1" customWidth="1"/>
    <col min="3852" max="3852" width="11.26953125" style="1" customWidth="1"/>
    <col min="3853" max="3853" width="2.453125" style="1" customWidth="1"/>
    <col min="3854" max="3854" width="6.7265625" style="1" customWidth="1"/>
    <col min="3855" max="3855" width="2.453125" style="1" customWidth="1"/>
    <col min="3856" max="4097" width="9" style="1"/>
    <col min="4098" max="4098" width="5" style="1" customWidth="1"/>
    <col min="4099" max="4099" width="14.453125" style="1" customWidth="1"/>
    <col min="4100" max="4100" width="10" style="1" customWidth="1"/>
    <col min="4101" max="4101" width="2.453125" style="1" customWidth="1"/>
    <col min="4102" max="4102" width="8" style="1" customWidth="1"/>
    <col min="4103" max="4103" width="2.453125" style="1" customWidth="1"/>
    <col min="4104" max="4104" width="11.26953125" style="1" customWidth="1"/>
    <col min="4105" max="4105" width="2.453125" style="1" customWidth="1"/>
    <col min="4106" max="4106" width="6.7265625" style="1" customWidth="1"/>
    <col min="4107" max="4107" width="2.453125" style="1" customWidth="1"/>
    <col min="4108" max="4108" width="11.26953125" style="1" customWidth="1"/>
    <col min="4109" max="4109" width="2.453125" style="1" customWidth="1"/>
    <col min="4110" max="4110" width="6.7265625" style="1" customWidth="1"/>
    <col min="4111" max="4111" width="2.453125" style="1" customWidth="1"/>
    <col min="4112" max="4353" width="9" style="1"/>
    <col min="4354" max="4354" width="5" style="1" customWidth="1"/>
    <col min="4355" max="4355" width="14.453125" style="1" customWidth="1"/>
    <col min="4356" max="4356" width="10" style="1" customWidth="1"/>
    <col min="4357" max="4357" width="2.453125" style="1" customWidth="1"/>
    <col min="4358" max="4358" width="8" style="1" customWidth="1"/>
    <col min="4359" max="4359" width="2.453125" style="1" customWidth="1"/>
    <col min="4360" max="4360" width="11.26953125" style="1" customWidth="1"/>
    <col min="4361" max="4361" width="2.453125" style="1" customWidth="1"/>
    <col min="4362" max="4362" width="6.7265625" style="1" customWidth="1"/>
    <col min="4363" max="4363" width="2.453125" style="1" customWidth="1"/>
    <col min="4364" max="4364" width="11.26953125" style="1" customWidth="1"/>
    <col min="4365" max="4365" width="2.453125" style="1" customWidth="1"/>
    <col min="4366" max="4366" width="6.7265625" style="1" customWidth="1"/>
    <col min="4367" max="4367" width="2.453125" style="1" customWidth="1"/>
    <col min="4368" max="4609" width="9" style="1"/>
    <col min="4610" max="4610" width="5" style="1" customWidth="1"/>
    <col min="4611" max="4611" width="14.453125" style="1" customWidth="1"/>
    <col min="4612" max="4612" width="10" style="1" customWidth="1"/>
    <col min="4613" max="4613" width="2.453125" style="1" customWidth="1"/>
    <col min="4614" max="4614" width="8" style="1" customWidth="1"/>
    <col min="4615" max="4615" width="2.453125" style="1" customWidth="1"/>
    <col min="4616" max="4616" width="11.26953125" style="1" customWidth="1"/>
    <col min="4617" max="4617" width="2.453125" style="1" customWidth="1"/>
    <col min="4618" max="4618" width="6.7265625" style="1" customWidth="1"/>
    <col min="4619" max="4619" width="2.453125" style="1" customWidth="1"/>
    <col min="4620" max="4620" width="11.26953125" style="1" customWidth="1"/>
    <col min="4621" max="4621" width="2.453125" style="1" customWidth="1"/>
    <col min="4622" max="4622" width="6.7265625" style="1" customWidth="1"/>
    <col min="4623" max="4623" width="2.453125" style="1" customWidth="1"/>
    <col min="4624" max="4865" width="9" style="1"/>
    <col min="4866" max="4866" width="5" style="1" customWidth="1"/>
    <col min="4867" max="4867" width="14.453125" style="1" customWidth="1"/>
    <col min="4868" max="4868" width="10" style="1" customWidth="1"/>
    <col min="4869" max="4869" width="2.453125" style="1" customWidth="1"/>
    <col min="4870" max="4870" width="8" style="1" customWidth="1"/>
    <col min="4871" max="4871" width="2.453125" style="1" customWidth="1"/>
    <col min="4872" max="4872" width="11.26953125" style="1" customWidth="1"/>
    <col min="4873" max="4873" width="2.453125" style="1" customWidth="1"/>
    <col min="4874" max="4874" width="6.7265625" style="1" customWidth="1"/>
    <col min="4875" max="4875" width="2.453125" style="1" customWidth="1"/>
    <col min="4876" max="4876" width="11.26953125" style="1" customWidth="1"/>
    <col min="4877" max="4877" width="2.453125" style="1" customWidth="1"/>
    <col min="4878" max="4878" width="6.7265625" style="1" customWidth="1"/>
    <col min="4879" max="4879" width="2.453125" style="1" customWidth="1"/>
    <col min="4880" max="5121" width="9" style="1"/>
    <col min="5122" max="5122" width="5" style="1" customWidth="1"/>
    <col min="5123" max="5123" width="14.453125" style="1" customWidth="1"/>
    <col min="5124" max="5124" width="10" style="1" customWidth="1"/>
    <col min="5125" max="5125" width="2.453125" style="1" customWidth="1"/>
    <col min="5126" max="5126" width="8" style="1" customWidth="1"/>
    <col min="5127" max="5127" width="2.453125" style="1" customWidth="1"/>
    <col min="5128" max="5128" width="11.26953125" style="1" customWidth="1"/>
    <col min="5129" max="5129" width="2.453125" style="1" customWidth="1"/>
    <col min="5130" max="5130" width="6.7265625" style="1" customWidth="1"/>
    <col min="5131" max="5131" width="2.453125" style="1" customWidth="1"/>
    <col min="5132" max="5132" width="11.26953125" style="1" customWidth="1"/>
    <col min="5133" max="5133" width="2.453125" style="1" customWidth="1"/>
    <col min="5134" max="5134" width="6.7265625" style="1" customWidth="1"/>
    <col min="5135" max="5135" width="2.453125" style="1" customWidth="1"/>
    <col min="5136" max="5377" width="9" style="1"/>
    <col min="5378" max="5378" width="5" style="1" customWidth="1"/>
    <col min="5379" max="5379" width="14.453125" style="1" customWidth="1"/>
    <col min="5380" max="5380" width="10" style="1" customWidth="1"/>
    <col min="5381" max="5381" width="2.453125" style="1" customWidth="1"/>
    <col min="5382" max="5382" width="8" style="1" customWidth="1"/>
    <col min="5383" max="5383" width="2.453125" style="1" customWidth="1"/>
    <col min="5384" max="5384" width="11.26953125" style="1" customWidth="1"/>
    <col min="5385" max="5385" width="2.453125" style="1" customWidth="1"/>
    <col min="5386" max="5386" width="6.7265625" style="1" customWidth="1"/>
    <col min="5387" max="5387" width="2.453125" style="1" customWidth="1"/>
    <col min="5388" max="5388" width="11.26953125" style="1" customWidth="1"/>
    <col min="5389" max="5389" width="2.453125" style="1" customWidth="1"/>
    <col min="5390" max="5390" width="6.7265625" style="1" customWidth="1"/>
    <col min="5391" max="5391" width="2.453125" style="1" customWidth="1"/>
    <col min="5392" max="5633" width="9" style="1"/>
    <col min="5634" max="5634" width="5" style="1" customWidth="1"/>
    <col min="5635" max="5635" width="14.453125" style="1" customWidth="1"/>
    <col min="5636" max="5636" width="10" style="1" customWidth="1"/>
    <col min="5637" max="5637" width="2.453125" style="1" customWidth="1"/>
    <col min="5638" max="5638" width="8" style="1" customWidth="1"/>
    <col min="5639" max="5639" width="2.453125" style="1" customWidth="1"/>
    <col min="5640" max="5640" width="11.26953125" style="1" customWidth="1"/>
    <col min="5641" max="5641" width="2.453125" style="1" customWidth="1"/>
    <col min="5642" max="5642" width="6.7265625" style="1" customWidth="1"/>
    <col min="5643" max="5643" width="2.453125" style="1" customWidth="1"/>
    <col min="5644" max="5644" width="11.26953125" style="1" customWidth="1"/>
    <col min="5645" max="5645" width="2.453125" style="1" customWidth="1"/>
    <col min="5646" max="5646" width="6.7265625" style="1" customWidth="1"/>
    <col min="5647" max="5647" width="2.453125" style="1" customWidth="1"/>
    <col min="5648" max="5889" width="9" style="1"/>
    <col min="5890" max="5890" width="5" style="1" customWidth="1"/>
    <col min="5891" max="5891" width="14.453125" style="1" customWidth="1"/>
    <col min="5892" max="5892" width="10" style="1" customWidth="1"/>
    <col min="5893" max="5893" width="2.453125" style="1" customWidth="1"/>
    <col min="5894" max="5894" width="8" style="1" customWidth="1"/>
    <col min="5895" max="5895" width="2.453125" style="1" customWidth="1"/>
    <col min="5896" max="5896" width="11.26953125" style="1" customWidth="1"/>
    <col min="5897" max="5897" width="2.453125" style="1" customWidth="1"/>
    <col min="5898" max="5898" width="6.7265625" style="1" customWidth="1"/>
    <col min="5899" max="5899" width="2.453125" style="1" customWidth="1"/>
    <col min="5900" max="5900" width="11.26953125" style="1" customWidth="1"/>
    <col min="5901" max="5901" width="2.453125" style="1" customWidth="1"/>
    <col min="5902" max="5902" width="6.7265625" style="1" customWidth="1"/>
    <col min="5903" max="5903" width="2.453125" style="1" customWidth="1"/>
    <col min="5904" max="6145" width="9" style="1"/>
    <col min="6146" max="6146" width="5" style="1" customWidth="1"/>
    <col min="6147" max="6147" width="14.453125" style="1" customWidth="1"/>
    <col min="6148" max="6148" width="10" style="1" customWidth="1"/>
    <col min="6149" max="6149" width="2.453125" style="1" customWidth="1"/>
    <col min="6150" max="6150" width="8" style="1" customWidth="1"/>
    <col min="6151" max="6151" width="2.453125" style="1" customWidth="1"/>
    <col min="6152" max="6152" width="11.26953125" style="1" customWidth="1"/>
    <col min="6153" max="6153" width="2.453125" style="1" customWidth="1"/>
    <col min="6154" max="6154" width="6.7265625" style="1" customWidth="1"/>
    <col min="6155" max="6155" width="2.453125" style="1" customWidth="1"/>
    <col min="6156" max="6156" width="11.26953125" style="1" customWidth="1"/>
    <col min="6157" max="6157" width="2.453125" style="1" customWidth="1"/>
    <col min="6158" max="6158" width="6.7265625" style="1" customWidth="1"/>
    <col min="6159" max="6159" width="2.453125" style="1" customWidth="1"/>
    <col min="6160" max="6401" width="9" style="1"/>
    <col min="6402" max="6402" width="5" style="1" customWidth="1"/>
    <col min="6403" max="6403" width="14.453125" style="1" customWidth="1"/>
    <col min="6404" max="6404" width="10" style="1" customWidth="1"/>
    <col min="6405" max="6405" width="2.453125" style="1" customWidth="1"/>
    <col min="6406" max="6406" width="8" style="1" customWidth="1"/>
    <col min="6407" max="6407" width="2.453125" style="1" customWidth="1"/>
    <col min="6408" max="6408" width="11.26953125" style="1" customWidth="1"/>
    <col min="6409" max="6409" width="2.453125" style="1" customWidth="1"/>
    <col min="6410" max="6410" width="6.7265625" style="1" customWidth="1"/>
    <col min="6411" max="6411" width="2.453125" style="1" customWidth="1"/>
    <col min="6412" max="6412" width="11.26953125" style="1" customWidth="1"/>
    <col min="6413" max="6413" width="2.453125" style="1" customWidth="1"/>
    <col min="6414" max="6414" width="6.7265625" style="1" customWidth="1"/>
    <col min="6415" max="6415" width="2.453125" style="1" customWidth="1"/>
    <col min="6416" max="6657" width="9" style="1"/>
    <col min="6658" max="6658" width="5" style="1" customWidth="1"/>
    <col min="6659" max="6659" width="14.453125" style="1" customWidth="1"/>
    <col min="6660" max="6660" width="10" style="1" customWidth="1"/>
    <col min="6661" max="6661" width="2.453125" style="1" customWidth="1"/>
    <col min="6662" max="6662" width="8" style="1" customWidth="1"/>
    <col min="6663" max="6663" width="2.453125" style="1" customWidth="1"/>
    <col min="6664" max="6664" width="11.26953125" style="1" customWidth="1"/>
    <col min="6665" max="6665" width="2.453125" style="1" customWidth="1"/>
    <col min="6666" max="6666" width="6.7265625" style="1" customWidth="1"/>
    <col min="6667" max="6667" width="2.453125" style="1" customWidth="1"/>
    <col min="6668" max="6668" width="11.26953125" style="1" customWidth="1"/>
    <col min="6669" max="6669" width="2.453125" style="1" customWidth="1"/>
    <col min="6670" max="6670" width="6.7265625" style="1" customWidth="1"/>
    <col min="6671" max="6671" width="2.453125" style="1" customWidth="1"/>
    <col min="6672" max="6913" width="9" style="1"/>
    <col min="6914" max="6914" width="5" style="1" customWidth="1"/>
    <col min="6915" max="6915" width="14.453125" style="1" customWidth="1"/>
    <col min="6916" max="6916" width="10" style="1" customWidth="1"/>
    <col min="6917" max="6917" width="2.453125" style="1" customWidth="1"/>
    <col min="6918" max="6918" width="8" style="1" customWidth="1"/>
    <col min="6919" max="6919" width="2.453125" style="1" customWidth="1"/>
    <col min="6920" max="6920" width="11.26953125" style="1" customWidth="1"/>
    <col min="6921" max="6921" width="2.453125" style="1" customWidth="1"/>
    <col min="6922" max="6922" width="6.7265625" style="1" customWidth="1"/>
    <col min="6923" max="6923" width="2.453125" style="1" customWidth="1"/>
    <col min="6924" max="6924" width="11.26953125" style="1" customWidth="1"/>
    <col min="6925" max="6925" width="2.453125" style="1" customWidth="1"/>
    <col min="6926" max="6926" width="6.7265625" style="1" customWidth="1"/>
    <col min="6927" max="6927" width="2.453125" style="1" customWidth="1"/>
    <col min="6928" max="7169" width="9" style="1"/>
    <col min="7170" max="7170" width="5" style="1" customWidth="1"/>
    <col min="7171" max="7171" width="14.453125" style="1" customWidth="1"/>
    <col min="7172" max="7172" width="10" style="1" customWidth="1"/>
    <col min="7173" max="7173" width="2.453125" style="1" customWidth="1"/>
    <col min="7174" max="7174" width="8" style="1" customWidth="1"/>
    <col min="7175" max="7175" width="2.453125" style="1" customWidth="1"/>
    <col min="7176" max="7176" width="11.26953125" style="1" customWidth="1"/>
    <col min="7177" max="7177" width="2.453125" style="1" customWidth="1"/>
    <col min="7178" max="7178" width="6.7265625" style="1" customWidth="1"/>
    <col min="7179" max="7179" width="2.453125" style="1" customWidth="1"/>
    <col min="7180" max="7180" width="11.26953125" style="1" customWidth="1"/>
    <col min="7181" max="7181" width="2.453125" style="1" customWidth="1"/>
    <col min="7182" max="7182" width="6.7265625" style="1" customWidth="1"/>
    <col min="7183" max="7183" width="2.453125" style="1" customWidth="1"/>
    <col min="7184" max="7425" width="9" style="1"/>
    <col min="7426" max="7426" width="5" style="1" customWidth="1"/>
    <col min="7427" max="7427" width="14.453125" style="1" customWidth="1"/>
    <col min="7428" max="7428" width="10" style="1" customWidth="1"/>
    <col min="7429" max="7429" width="2.453125" style="1" customWidth="1"/>
    <col min="7430" max="7430" width="8" style="1" customWidth="1"/>
    <col min="7431" max="7431" width="2.453125" style="1" customWidth="1"/>
    <col min="7432" max="7432" width="11.26953125" style="1" customWidth="1"/>
    <col min="7433" max="7433" width="2.453125" style="1" customWidth="1"/>
    <col min="7434" max="7434" width="6.7265625" style="1" customWidth="1"/>
    <col min="7435" max="7435" width="2.453125" style="1" customWidth="1"/>
    <col min="7436" max="7436" width="11.26953125" style="1" customWidth="1"/>
    <col min="7437" max="7437" width="2.453125" style="1" customWidth="1"/>
    <col min="7438" max="7438" width="6.7265625" style="1" customWidth="1"/>
    <col min="7439" max="7439" width="2.453125" style="1" customWidth="1"/>
    <col min="7440" max="7681" width="9" style="1"/>
    <col min="7682" max="7682" width="5" style="1" customWidth="1"/>
    <col min="7683" max="7683" width="14.453125" style="1" customWidth="1"/>
    <col min="7684" max="7684" width="10" style="1" customWidth="1"/>
    <col min="7685" max="7685" width="2.453125" style="1" customWidth="1"/>
    <col min="7686" max="7686" width="8" style="1" customWidth="1"/>
    <col min="7687" max="7687" width="2.453125" style="1" customWidth="1"/>
    <col min="7688" max="7688" width="11.26953125" style="1" customWidth="1"/>
    <col min="7689" max="7689" width="2.453125" style="1" customWidth="1"/>
    <col min="7690" max="7690" width="6.7265625" style="1" customWidth="1"/>
    <col min="7691" max="7691" width="2.453125" style="1" customWidth="1"/>
    <col min="7692" max="7692" width="11.26953125" style="1" customWidth="1"/>
    <col min="7693" max="7693" width="2.453125" style="1" customWidth="1"/>
    <col min="7694" max="7694" width="6.7265625" style="1" customWidth="1"/>
    <col min="7695" max="7695" width="2.453125" style="1" customWidth="1"/>
    <col min="7696" max="7937" width="9" style="1"/>
    <col min="7938" max="7938" width="5" style="1" customWidth="1"/>
    <col min="7939" max="7939" width="14.453125" style="1" customWidth="1"/>
    <col min="7940" max="7940" width="10" style="1" customWidth="1"/>
    <col min="7941" max="7941" width="2.453125" style="1" customWidth="1"/>
    <col min="7942" max="7942" width="8" style="1" customWidth="1"/>
    <col min="7943" max="7943" width="2.453125" style="1" customWidth="1"/>
    <col min="7944" max="7944" width="11.26953125" style="1" customWidth="1"/>
    <col min="7945" max="7945" width="2.453125" style="1" customWidth="1"/>
    <col min="7946" max="7946" width="6.7265625" style="1" customWidth="1"/>
    <col min="7947" max="7947" width="2.453125" style="1" customWidth="1"/>
    <col min="7948" max="7948" width="11.26953125" style="1" customWidth="1"/>
    <col min="7949" max="7949" width="2.453125" style="1" customWidth="1"/>
    <col min="7950" max="7950" width="6.7265625" style="1" customWidth="1"/>
    <col min="7951" max="7951" width="2.453125" style="1" customWidth="1"/>
    <col min="7952" max="8193" width="9" style="1"/>
    <col min="8194" max="8194" width="5" style="1" customWidth="1"/>
    <col min="8195" max="8195" width="14.453125" style="1" customWidth="1"/>
    <col min="8196" max="8196" width="10" style="1" customWidth="1"/>
    <col min="8197" max="8197" width="2.453125" style="1" customWidth="1"/>
    <col min="8198" max="8198" width="8" style="1" customWidth="1"/>
    <col min="8199" max="8199" width="2.453125" style="1" customWidth="1"/>
    <col min="8200" max="8200" width="11.26953125" style="1" customWidth="1"/>
    <col min="8201" max="8201" width="2.453125" style="1" customWidth="1"/>
    <col min="8202" max="8202" width="6.7265625" style="1" customWidth="1"/>
    <col min="8203" max="8203" width="2.453125" style="1" customWidth="1"/>
    <col min="8204" max="8204" width="11.26953125" style="1" customWidth="1"/>
    <col min="8205" max="8205" width="2.453125" style="1" customWidth="1"/>
    <col min="8206" max="8206" width="6.7265625" style="1" customWidth="1"/>
    <col min="8207" max="8207" width="2.453125" style="1" customWidth="1"/>
    <col min="8208" max="8449" width="9" style="1"/>
    <col min="8450" max="8450" width="5" style="1" customWidth="1"/>
    <col min="8451" max="8451" width="14.453125" style="1" customWidth="1"/>
    <col min="8452" max="8452" width="10" style="1" customWidth="1"/>
    <col min="8453" max="8453" width="2.453125" style="1" customWidth="1"/>
    <col min="8454" max="8454" width="8" style="1" customWidth="1"/>
    <col min="8455" max="8455" width="2.453125" style="1" customWidth="1"/>
    <col min="8456" max="8456" width="11.26953125" style="1" customWidth="1"/>
    <col min="8457" max="8457" width="2.453125" style="1" customWidth="1"/>
    <col min="8458" max="8458" width="6.7265625" style="1" customWidth="1"/>
    <col min="8459" max="8459" width="2.453125" style="1" customWidth="1"/>
    <col min="8460" max="8460" width="11.26953125" style="1" customWidth="1"/>
    <col min="8461" max="8461" width="2.453125" style="1" customWidth="1"/>
    <col min="8462" max="8462" width="6.7265625" style="1" customWidth="1"/>
    <col min="8463" max="8463" width="2.453125" style="1" customWidth="1"/>
    <col min="8464" max="8705" width="9" style="1"/>
    <col min="8706" max="8706" width="5" style="1" customWidth="1"/>
    <col min="8707" max="8707" width="14.453125" style="1" customWidth="1"/>
    <col min="8708" max="8708" width="10" style="1" customWidth="1"/>
    <col min="8709" max="8709" width="2.453125" style="1" customWidth="1"/>
    <col min="8710" max="8710" width="8" style="1" customWidth="1"/>
    <col min="8711" max="8711" width="2.453125" style="1" customWidth="1"/>
    <col min="8712" max="8712" width="11.26953125" style="1" customWidth="1"/>
    <col min="8713" max="8713" width="2.453125" style="1" customWidth="1"/>
    <col min="8714" max="8714" width="6.7265625" style="1" customWidth="1"/>
    <col min="8715" max="8715" width="2.453125" style="1" customWidth="1"/>
    <col min="8716" max="8716" width="11.26953125" style="1" customWidth="1"/>
    <col min="8717" max="8717" width="2.453125" style="1" customWidth="1"/>
    <col min="8718" max="8718" width="6.7265625" style="1" customWidth="1"/>
    <col min="8719" max="8719" width="2.453125" style="1" customWidth="1"/>
    <col min="8720" max="8961" width="9" style="1"/>
    <col min="8962" max="8962" width="5" style="1" customWidth="1"/>
    <col min="8963" max="8963" width="14.453125" style="1" customWidth="1"/>
    <col min="8964" max="8964" width="10" style="1" customWidth="1"/>
    <col min="8965" max="8965" width="2.453125" style="1" customWidth="1"/>
    <col min="8966" max="8966" width="8" style="1" customWidth="1"/>
    <col min="8967" max="8967" width="2.453125" style="1" customWidth="1"/>
    <col min="8968" max="8968" width="11.26953125" style="1" customWidth="1"/>
    <col min="8969" max="8969" width="2.453125" style="1" customWidth="1"/>
    <col min="8970" max="8970" width="6.7265625" style="1" customWidth="1"/>
    <col min="8971" max="8971" width="2.453125" style="1" customWidth="1"/>
    <col min="8972" max="8972" width="11.26953125" style="1" customWidth="1"/>
    <col min="8973" max="8973" width="2.453125" style="1" customWidth="1"/>
    <col min="8974" max="8974" width="6.7265625" style="1" customWidth="1"/>
    <col min="8975" max="8975" width="2.453125" style="1" customWidth="1"/>
    <col min="8976" max="9217" width="9" style="1"/>
    <col min="9218" max="9218" width="5" style="1" customWidth="1"/>
    <col min="9219" max="9219" width="14.453125" style="1" customWidth="1"/>
    <col min="9220" max="9220" width="10" style="1" customWidth="1"/>
    <col min="9221" max="9221" width="2.453125" style="1" customWidth="1"/>
    <col min="9222" max="9222" width="8" style="1" customWidth="1"/>
    <col min="9223" max="9223" width="2.453125" style="1" customWidth="1"/>
    <col min="9224" max="9224" width="11.26953125" style="1" customWidth="1"/>
    <col min="9225" max="9225" width="2.453125" style="1" customWidth="1"/>
    <col min="9226" max="9226" width="6.7265625" style="1" customWidth="1"/>
    <col min="9227" max="9227" width="2.453125" style="1" customWidth="1"/>
    <col min="9228" max="9228" width="11.26953125" style="1" customWidth="1"/>
    <col min="9229" max="9229" width="2.453125" style="1" customWidth="1"/>
    <col min="9230" max="9230" width="6.7265625" style="1" customWidth="1"/>
    <col min="9231" max="9231" width="2.453125" style="1" customWidth="1"/>
    <col min="9232" max="9473" width="9" style="1"/>
    <col min="9474" max="9474" width="5" style="1" customWidth="1"/>
    <col min="9475" max="9475" width="14.453125" style="1" customWidth="1"/>
    <col min="9476" max="9476" width="10" style="1" customWidth="1"/>
    <col min="9477" max="9477" width="2.453125" style="1" customWidth="1"/>
    <col min="9478" max="9478" width="8" style="1" customWidth="1"/>
    <col min="9479" max="9479" width="2.453125" style="1" customWidth="1"/>
    <col min="9480" max="9480" width="11.26953125" style="1" customWidth="1"/>
    <col min="9481" max="9481" width="2.453125" style="1" customWidth="1"/>
    <col min="9482" max="9482" width="6.7265625" style="1" customWidth="1"/>
    <col min="9483" max="9483" width="2.453125" style="1" customWidth="1"/>
    <col min="9484" max="9484" width="11.26953125" style="1" customWidth="1"/>
    <col min="9485" max="9485" width="2.453125" style="1" customWidth="1"/>
    <col min="9486" max="9486" width="6.7265625" style="1" customWidth="1"/>
    <col min="9487" max="9487" width="2.453125" style="1" customWidth="1"/>
    <col min="9488" max="9729" width="9" style="1"/>
    <col min="9730" max="9730" width="5" style="1" customWidth="1"/>
    <col min="9731" max="9731" width="14.453125" style="1" customWidth="1"/>
    <col min="9732" max="9732" width="10" style="1" customWidth="1"/>
    <col min="9733" max="9733" width="2.453125" style="1" customWidth="1"/>
    <col min="9734" max="9734" width="8" style="1" customWidth="1"/>
    <col min="9735" max="9735" width="2.453125" style="1" customWidth="1"/>
    <col min="9736" max="9736" width="11.26953125" style="1" customWidth="1"/>
    <col min="9737" max="9737" width="2.453125" style="1" customWidth="1"/>
    <col min="9738" max="9738" width="6.7265625" style="1" customWidth="1"/>
    <col min="9739" max="9739" width="2.453125" style="1" customWidth="1"/>
    <col min="9740" max="9740" width="11.26953125" style="1" customWidth="1"/>
    <col min="9741" max="9741" width="2.453125" style="1" customWidth="1"/>
    <col min="9742" max="9742" width="6.7265625" style="1" customWidth="1"/>
    <col min="9743" max="9743" width="2.453125" style="1" customWidth="1"/>
    <col min="9744" max="9985" width="9" style="1"/>
    <col min="9986" max="9986" width="5" style="1" customWidth="1"/>
    <col min="9987" max="9987" width="14.453125" style="1" customWidth="1"/>
    <col min="9988" max="9988" width="10" style="1" customWidth="1"/>
    <col min="9989" max="9989" width="2.453125" style="1" customWidth="1"/>
    <col min="9990" max="9990" width="8" style="1" customWidth="1"/>
    <col min="9991" max="9991" width="2.453125" style="1" customWidth="1"/>
    <col min="9992" max="9992" width="11.26953125" style="1" customWidth="1"/>
    <col min="9993" max="9993" width="2.453125" style="1" customWidth="1"/>
    <col min="9994" max="9994" width="6.7265625" style="1" customWidth="1"/>
    <col min="9995" max="9995" width="2.453125" style="1" customWidth="1"/>
    <col min="9996" max="9996" width="11.26953125" style="1" customWidth="1"/>
    <col min="9997" max="9997" width="2.453125" style="1" customWidth="1"/>
    <col min="9998" max="9998" width="6.7265625" style="1" customWidth="1"/>
    <col min="9999" max="9999" width="2.453125" style="1" customWidth="1"/>
    <col min="10000" max="10241" width="9" style="1"/>
    <col min="10242" max="10242" width="5" style="1" customWidth="1"/>
    <col min="10243" max="10243" width="14.453125" style="1" customWidth="1"/>
    <col min="10244" max="10244" width="10" style="1" customWidth="1"/>
    <col min="10245" max="10245" width="2.453125" style="1" customWidth="1"/>
    <col min="10246" max="10246" width="8" style="1" customWidth="1"/>
    <col min="10247" max="10247" width="2.453125" style="1" customWidth="1"/>
    <col min="10248" max="10248" width="11.26953125" style="1" customWidth="1"/>
    <col min="10249" max="10249" width="2.453125" style="1" customWidth="1"/>
    <col min="10250" max="10250" width="6.7265625" style="1" customWidth="1"/>
    <col min="10251" max="10251" width="2.453125" style="1" customWidth="1"/>
    <col min="10252" max="10252" width="11.26953125" style="1" customWidth="1"/>
    <col min="10253" max="10253" width="2.453125" style="1" customWidth="1"/>
    <col min="10254" max="10254" width="6.7265625" style="1" customWidth="1"/>
    <col min="10255" max="10255" width="2.453125" style="1" customWidth="1"/>
    <col min="10256" max="10497" width="9" style="1"/>
    <col min="10498" max="10498" width="5" style="1" customWidth="1"/>
    <col min="10499" max="10499" width="14.453125" style="1" customWidth="1"/>
    <col min="10500" max="10500" width="10" style="1" customWidth="1"/>
    <col min="10501" max="10501" width="2.453125" style="1" customWidth="1"/>
    <col min="10502" max="10502" width="8" style="1" customWidth="1"/>
    <col min="10503" max="10503" width="2.453125" style="1" customWidth="1"/>
    <col min="10504" max="10504" width="11.26953125" style="1" customWidth="1"/>
    <col min="10505" max="10505" width="2.453125" style="1" customWidth="1"/>
    <col min="10506" max="10506" width="6.7265625" style="1" customWidth="1"/>
    <col min="10507" max="10507" width="2.453125" style="1" customWidth="1"/>
    <col min="10508" max="10508" width="11.26953125" style="1" customWidth="1"/>
    <col min="10509" max="10509" width="2.453125" style="1" customWidth="1"/>
    <col min="10510" max="10510" width="6.7265625" style="1" customWidth="1"/>
    <col min="10511" max="10511" width="2.453125" style="1" customWidth="1"/>
    <col min="10512" max="10753" width="9" style="1"/>
    <col min="10754" max="10754" width="5" style="1" customWidth="1"/>
    <col min="10755" max="10755" width="14.453125" style="1" customWidth="1"/>
    <col min="10756" max="10756" width="10" style="1" customWidth="1"/>
    <col min="10757" max="10757" width="2.453125" style="1" customWidth="1"/>
    <col min="10758" max="10758" width="8" style="1" customWidth="1"/>
    <col min="10759" max="10759" width="2.453125" style="1" customWidth="1"/>
    <col min="10760" max="10760" width="11.26953125" style="1" customWidth="1"/>
    <col min="10761" max="10761" width="2.453125" style="1" customWidth="1"/>
    <col min="10762" max="10762" width="6.7265625" style="1" customWidth="1"/>
    <col min="10763" max="10763" width="2.453125" style="1" customWidth="1"/>
    <col min="10764" max="10764" width="11.26953125" style="1" customWidth="1"/>
    <col min="10765" max="10765" width="2.453125" style="1" customWidth="1"/>
    <col min="10766" max="10766" width="6.7265625" style="1" customWidth="1"/>
    <col min="10767" max="10767" width="2.453125" style="1" customWidth="1"/>
    <col min="10768" max="11009" width="9" style="1"/>
    <col min="11010" max="11010" width="5" style="1" customWidth="1"/>
    <col min="11011" max="11011" width="14.453125" style="1" customWidth="1"/>
    <col min="11012" max="11012" width="10" style="1" customWidth="1"/>
    <col min="11013" max="11013" width="2.453125" style="1" customWidth="1"/>
    <col min="11014" max="11014" width="8" style="1" customWidth="1"/>
    <col min="11015" max="11015" width="2.453125" style="1" customWidth="1"/>
    <col min="11016" max="11016" width="11.26953125" style="1" customWidth="1"/>
    <col min="11017" max="11017" width="2.453125" style="1" customWidth="1"/>
    <col min="11018" max="11018" width="6.7265625" style="1" customWidth="1"/>
    <col min="11019" max="11019" width="2.453125" style="1" customWidth="1"/>
    <col min="11020" max="11020" width="11.26953125" style="1" customWidth="1"/>
    <col min="11021" max="11021" width="2.453125" style="1" customWidth="1"/>
    <col min="11022" max="11022" width="6.7265625" style="1" customWidth="1"/>
    <col min="11023" max="11023" width="2.453125" style="1" customWidth="1"/>
    <col min="11024" max="11265" width="9" style="1"/>
    <col min="11266" max="11266" width="5" style="1" customWidth="1"/>
    <col min="11267" max="11267" width="14.453125" style="1" customWidth="1"/>
    <col min="11268" max="11268" width="10" style="1" customWidth="1"/>
    <col min="11269" max="11269" width="2.453125" style="1" customWidth="1"/>
    <col min="11270" max="11270" width="8" style="1" customWidth="1"/>
    <col min="11271" max="11271" width="2.453125" style="1" customWidth="1"/>
    <col min="11272" max="11272" width="11.26953125" style="1" customWidth="1"/>
    <col min="11273" max="11273" width="2.453125" style="1" customWidth="1"/>
    <col min="11274" max="11274" width="6.7265625" style="1" customWidth="1"/>
    <col min="11275" max="11275" width="2.453125" style="1" customWidth="1"/>
    <col min="11276" max="11276" width="11.26953125" style="1" customWidth="1"/>
    <col min="11277" max="11277" width="2.453125" style="1" customWidth="1"/>
    <col min="11278" max="11278" width="6.7265625" style="1" customWidth="1"/>
    <col min="11279" max="11279" width="2.453125" style="1" customWidth="1"/>
    <col min="11280" max="11521" width="9" style="1"/>
    <col min="11522" max="11522" width="5" style="1" customWidth="1"/>
    <col min="11523" max="11523" width="14.453125" style="1" customWidth="1"/>
    <col min="11524" max="11524" width="10" style="1" customWidth="1"/>
    <col min="11525" max="11525" width="2.453125" style="1" customWidth="1"/>
    <col min="11526" max="11526" width="8" style="1" customWidth="1"/>
    <col min="11527" max="11527" width="2.453125" style="1" customWidth="1"/>
    <col min="11528" max="11528" width="11.26953125" style="1" customWidth="1"/>
    <col min="11529" max="11529" width="2.453125" style="1" customWidth="1"/>
    <col min="11530" max="11530" width="6.7265625" style="1" customWidth="1"/>
    <col min="11531" max="11531" width="2.453125" style="1" customWidth="1"/>
    <col min="11532" max="11532" width="11.26953125" style="1" customWidth="1"/>
    <col min="11533" max="11533" width="2.453125" style="1" customWidth="1"/>
    <col min="11534" max="11534" width="6.7265625" style="1" customWidth="1"/>
    <col min="11535" max="11535" width="2.453125" style="1" customWidth="1"/>
    <col min="11536" max="11777" width="9" style="1"/>
    <col min="11778" max="11778" width="5" style="1" customWidth="1"/>
    <col min="11779" max="11779" width="14.453125" style="1" customWidth="1"/>
    <col min="11780" max="11780" width="10" style="1" customWidth="1"/>
    <col min="11781" max="11781" width="2.453125" style="1" customWidth="1"/>
    <col min="11782" max="11782" width="8" style="1" customWidth="1"/>
    <col min="11783" max="11783" width="2.453125" style="1" customWidth="1"/>
    <col min="11784" max="11784" width="11.26953125" style="1" customWidth="1"/>
    <col min="11785" max="11785" width="2.453125" style="1" customWidth="1"/>
    <col min="11786" max="11786" width="6.7265625" style="1" customWidth="1"/>
    <col min="11787" max="11787" width="2.453125" style="1" customWidth="1"/>
    <col min="11788" max="11788" width="11.26953125" style="1" customWidth="1"/>
    <col min="11789" max="11789" width="2.453125" style="1" customWidth="1"/>
    <col min="11790" max="11790" width="6.7265625" style="1" customWidth="1"/>
    <col min="11791" max="11791" width="2.453125" style="1" customWidth="1"/>
    <col min="11792" max="12033" width="9" style="1"/>
    <col min="12034" max="12034" width="5" style="1" customWidth="1"/>
    <col min="12035" max="12035" width="14.453125" style="1" customWidth="1"/>
    <col min="12036" max="12036" width="10" style="1" customWidth="1"/>
    <col min="12037" max="12037" width="2.453125" style="1" customWidth="1"/>
    <col min="12038" max="12038" width="8" style="1" customWidth="1"/>
    <col min="12039" max="12039" width="2.453125" style="1" customWidth="1"/>
    <col min="12040" max="12040" width="11.26953125" style="1" customWidth="1"/>
    <col min="12041" max="12041" width="2.453125" style="1" customWidth="1"/>
    <col min="12042" max="12042" width="6.7265625" style="1" customWidth="1"/>
    <col min="12043" max="12043" width="2.453125" style="1" customWidth="1"/>
    <col min="12044" max="12044" width="11.26953125" style="1" customWidth="1"/>
    <col min="12045" max="12045" width="2.453125" style="1" customWidth="1"/>
    <col min="12046" max="12046" width="6.7265625" style="1" customWidth="1"/>
    <col min="12047" max="12047" width="2.453125" style="1" customWidth="1"/>
    <col min="12048" max="12289" width="9" style="1"/>
    <col min="12290" max="12290" width="5" style="1" customWidth="1"/>
    <col min="12291" max="12291" width="14.453125" style="1" customWidth="1"/>
    <col min="12292" max="12292" width="10" style="1" customWidth="1"/>
    <col min="12293" max="12293" width="2.453125" style="1" customWidth="1"/>
    <col min="12294" max="12294" width="8" style="1" customWidth="1"/>
    <col min="12295" max="12295" width="2.453125" style="1" customWidth="1"/>
    <col min="12296" max="12296" width="11.26953125" style="1" customWidth="1"/>
    <col min="12297" max="12297" width="2.453125" style="1" customWidth="1"/>
    <col min="12298" max="12298" width="6.7265625" style="1" customWidth="1"/>
    <col min="12299" max="12299" width="2.453125" style="1" customWidth="1"/>
    <col min="12300" max="12300" width="11.26953125" style="1" customWidth="1"/>
    <col min="12301" max="12301" width="2.453125" style="1" customWidth="1"/>
    <col min="12302" max="12302" width="6.7265625" style="1" customWidth="1"/>
    <col min="12303" max="12303" width="2.453125" style="1" customWidth="1"/>
    <col min="12304" max="12545" width="9" style="1"/>
    <col min="12546" max="12546" width="5" style="1" customWidth="1"/>
    <col min="12547" max="12547" width="14.453125" style="1" customWidth="1"/>
    <col min="12548" max="12548" width="10" style="1" customWidth="1"/>
    <col min="12549" max="12549" width="2.453125" style="1" customWidth="1"/>
    <col min="12550" max="12550" width="8" style="1" customWidth="1"/>
    <col min="12551" max="12551" width="2.453125" style="1" customWidth="1"/>
    <col min="12552" max="12552" width="11.26953125" style="1" customWidth="1"/>
    <col min="12553" max="12553" width="2.453125" style="1" customWidth="1"/>
    <col min="12554" max="12554" width="6.7265625" style="1" customWidth="1"/>
    <col min="12555" max="12555" width="2.453125" style="1" customWidth="1"/>
    <col min="12556" max="12556" width="11.26953125" style="1" customWidth="1"/>
    <col min="12557" max="12557" width="2.453125" style="1" customWidth="1"/>
    <col min="12558" max="12558" width="6.7265625" style="1" customWidth="1"/>
    <col min="12559" max="12559" width="2.453125" style="1" customWidth="1"/>
    <col min="12560" max="12801" width="9" style="1"/>
    <col min="12802" max="12802" width="5" style="1" customWidth="1"/>
    <col min="12803" max="12803" width="14.453125" style="1" customWidth="1"/>
    <col min="12804" max="12804" width="10" style="1" customWidth="1"/>
    <col min="12805" max="12805" width="2.453125" style="1" customWidth="1"/>
    <col min="12806" max="12806" width="8" style="1" customWidth="1"/>
    <col min="12807" max="12807" width="2.453125" style="1" customWidth="1"/>
    <col min="12808" max="12808" width="11.26953125" style="1" customWidth="1"/>
    <col min="12809" max="12809" width="2.453125" style="1" customWidth="1"/>
    <col min="12810" max="12810" width="6.7265625" style="1" customWidth="1"/>
    <col min="12811" max="12811" width="2.453125" style="1" customWidth="1"/>
    <col min="12812" max="12812" width="11.26953125" style="1" customWidth="1"/>
    <col min="12813" max="12813" width="2.453125" style="1" customWidth="1"/>
    <col min="12814" max="12814" width="6.7265625" style="1" customWidth="1"/>
    <col min="12815" max="12815" width="2.453125" style="1" customWidth="1"/>
    <col min="12816" max="13057" width="9" style="1"/>
    <col min="13058" max="13058" width="5" style="1" customWidth="1"/>
    <col min="13059" max="13059" width="14.453125" style="1" customWidth="1"/>
    <col min="13060" max="13060" width="10" style="1" customWidth="1"/>
    <col min="13061" max="13061" width="2.453125" style="1" customWidth="1"/>
    <col min="13062" max="13062" width="8" style="1" customWidth="1"/>
    <col min="13063" max="13063" width="2.453125" style="1" customWidth="1"/>
    <col min="13064" max="13064" width="11.26953125" style="1" customWidth="1"/>
    <col min="13065" max="13065" width="2.453125" style="1" customWidth="1"/>
    <col min="13066" max="13066" width="6.7265625" style="1" customWidth="1"/>
    <col min="13067" max="13067" width="2.453125" style="1" customWidth="1"/>
    <col min="13068" max="13068" width="11.26953125" style="1" customWidth="1"/>
    <col min="13069" max="13069" width="2.453125" style="1" customWidth="1"/>
    <col min="13070" max="13070" width="6.7265625" style="1" customWidth="1"/>
    <col min="13071" max="13071" width="2.453125" style="1" customWidth="1"/>
    <col min="13072" max="13313" width="9" style="1"/>
    <col min="13314" max="13314" width="5" style="1" customWidth="1"/>
    <col min="13315" max="13315" width="14.453125" style="1" customWidth="1"/>
    <col min="13316" max="13316" width="10" style="1" customWidth="1"/>
    <col min="13317" max="13317" width="2.453125" style="1" customWidth="1"/>
    <col min="13318" max="13318" width="8" style="1" customWidth="1"/>
    <col min="13319" max="13319" width="2.453125" style="1" customWidth="1"/>
    <col min="13320" max="13320" width="11.26953125" style="1" customWidth="1"/>
    <col min="13321" max="13321" width="2.453125" style="1" customWidth="1"/>
    <col min="13322" max="13322" width="6.7265625" style="1" customWidth="1"/>
    <col min="13323" max="13323" width="2.453125" style="1" customWidth="1"/>
    <col min="13324" max="13324" width="11.26953125" style="1" customWidth="1"/>
    <col min="13325" max="13325" width="2.453125" style="1" customWidth="1"/>
    <col min="13326" max="13326" width="6.7265625" style="1" customWidth="1"/>
    <col min="13327" max="13327" width="2.453125" style="1" customWidth="1"/>
    <col min="13328" max="13569" width="9" style="1"/>
    <col min="13570" max="13570" width="5" style="1" customWidth="1"/>
    <col min="13571" max="13571" width="14.453125" style="1" customWidth="1"/>
    <col min="13572" max="13572" width="10" style="1" customWidth="1"/>
    <col min="13573" max="13573" width="2.453125" style="1" customWidth="1"/>
    <col min="13574" max="13574" width="8" style="1" customWidth="1"/>
    <col min="13575" max="13575" width="2.453125" style="1" customWidth="1"/>
    <col min="13576" max="13576" width="11.26953125" style="1" customWidth="1"/>
    <col min="13577" max="13577" width="2.453125" style="1" customWidth="1"/>
    <col min="13578" max="13578" width="6.7265625" style="1" customWidth="1"/>
    <col min="13579" max="13579" width="2.453125" style="1" customWidth="1"/>
    <col min="13580" max="13580" width="11.26953125" style="1" customWidth="1"/>
    <col min="13581" max="13581" width="2.453125" style="1" customWidth="1"/>
    <col min="13582" max="13582" width="6.7265625" style="1" customWidth="1"/>
    <col min="13583" max="13583" width="2.453125" style="1" customWidth="1"/>
    <col min="13584" max="13825" width="9" style="1"/>
    <col min="13826" max="13826" width="5" style="1" customWidth="1"/>
    <col min="13827" max="13827" width="14.453125" style="1" customWidth="1"/>
    <col min="13828" max="13828" width="10" style="1" customWidth="1"/>
    <col min="13829" max="13829" width="2.453125" style="1" customWidth="1"/>
    <col min="13830" max="13830" width="8" style="1" customWidth="1"/>
    <col min="13831" max="13831" width="2.453125" style="1" customWidth="1"/>
    <col min="13832" max="13832" width="11.26953125" style="1" customWidth="1"/>
    <col min="13833" max="13833" width="2.453125" style="1" customWidth="1"/>
    <col min="13834" max="13834" width="6.7265625" style="1" customWidth="1"/>
    <col min="13835" max="13835" width="2.453125" style="1" customWidth="1"/>
    <col min="13836" max="13836" width="11.26953125" style="1" customWidth="1"/>
    <col min="13837" max="13837" width="2.453125" style="1" customWidth="1"/>
    <col min="13838" max="13838" width="6.7265625" style="1" customWidth="1"/>
    <col min="13839" max="13839" width="2.453125" style="1" customWidth="1"/>
    <col min="13840" max="14081" width="9" style="1"/>
    <col min="14082" max="14082" width="5" style="1" customWidth="1"/>
    <col min="14083" max="14083" width="14.453125" style="1" customWidth="1"/>
    <col min="14084" max="14084" width="10" style="1" customWidth="1"/>
    <col min="14085" max="14085" width="2.453125" style="1" customWidth="1"/>
    <col min="14086" max="14086" width="8" style="1" customWidth="1"/>
    <col min="14087" max="14087" width="2.453125" style="1" customWidth="1"/>
    <col min="14088" max="14088" width="11.26953125" style="1" customWidth="1"/>
    <col min="14089" max="14089" width="2.453125" style="1" customWidth="1"/>
    <col min="14090" max="14090" width="6.7265625" style="1" customWidth="1"/>
    <col min="14091" max="14091" width="2.453125" style="1" customWidth="1"/>
    <col min="14092" max="14092" width="11.26953125" style="1" customWidth="1"/>
    <col min="14093" max="14093" width="2.453125" style="1" customWidth="1"/>
    <col min="14094" max="14094" width="6.7265625" style="1" customWidth="1"/>
    <col min="14095" max="14095" width="2.453125" style="1" customWidth="1"/>
    <col min="14096" max="14337" width="9" style="1"/>
    <col min="14338" max="14338" width="5" style="1" customWidth="1"/>
    <col min="14339" max="14339" width="14.453125" style="1" customWidth="1"/>
    <col min="14340" max="14340" width="10" style="1" customWidth="1"/>
    <col min="14341" max="14341" width="2.453125" style="1" customWidth="1"/>
    <col min="14342" max="14342" width="8" style="1" customWidth="1"/>
    <col min="14343" max="14343" width="2.453125" style="1" customWidth="1"/>
    <col min="14344" max="14344" width="11.26953125" style="1" customWidth="1"/>
    <col min="14345" max="14345" width="2.453125" style="1" customWidth="1"/>
    <col min="14346" max="14346" width="6.7265625" style="1" customWidth="1"/>
    <col min="14347" max="14347" width="2.453125" style="1" customWidth="1"/>
    <col min="14348" max="14348" width="11.26953125" style="1" customWidth="1"/>
    <col min="14349" max="14349" width="2.453125" style="1" customWidth="1"/>
    <col min="14350" max="14350" width="6.7265625" style="1" customWidth="1"/>
    <col min="14351" max="14351" width="2.453125" style="1" customWidth="1"/>
    <col min="14352" max="14593" width="9" style="1"/>
    <col min="14594" max="14594" width="5" style="1" customWidth="1"/>
    <col min="14595" max="14595" width="14.453125" style="1" customWidth="1"/>
    <col min="14596" max="14596" width="10" style="1" customWidth="1"/>
    <col min="14597" max="14597" width="2.453125" style="1" customWidth="1"/>
    <col min="14598" max="14598" width="8" style="1" customWidth="1"/>
    <col min="14599" max="14599" width="2.453125" style="1" customWidth="1"/>
    <col min="14600" max="14600" width="11.26953125" style="1" customWidth="1"/>
    <col min="14601" max="14601" width="2.453125" style="1" customWidth="1"/>
    <col min="14602" max="14602" width="6.7265625" style="1" customWidth="1"/>
    <col min="14603" max="14603" width="2.453125" style="1" customWidth="1"/>
    <col min="14604" max="14604" width="11.26953125" style="1" customWidth="1"/>
    <col min="14605" max="14605" width="2.453125" style="1" customWidth="1"/>
    <col min="14606" max="14606" width="6.7265625" style="1" customWidth="1"/>
    <col min="14607" max="14607" width="2.453125" style="1" customWidth="1"/>
    <col min="14608" max="14849" width="9" style="1"/>
    <col min="14850" max="14850" width="5" style="1" customWidth="1"/>
    <col min="14851" max="14851" width="14.453125" style="1" customWidth="1"/>
    <col min="14852" max="14852" width="10" style="1" customWidth="1"/>
    <col min="14853" max="14853" width="2.453125" style="1" customWidth="1"/>
    <col min="14854" max="14854" width="8" style="1" customWidth="1"/>
    <col min="14855" max="14855" width="2.453125" style="1" customWidth="1"/>
    <col min="14856" max="14856" width="11.26953125" style="1" customWidth="1"/>
    <col min="14857" max="14857" width="2.453125" style="1" customWidth="1"/>
    <col min="14858" max="14858" width="6.7265625" style="1" customWidth="1"/>
    <col min="14859" max="14859" width="2.453125" style="1" customWidth="1"/>
    <col min="14860" max="14860" width="11.26953125" style="1" customWidth="1"/>
    <col min="14861" max="14861" width="2.453125" style="1" customWidth="1"/>
    <col min="14862" max="14862" width="6.7265625" style="1" customWidth="1"/>
    <col min="14863" max="14863" width="2.453125" style="1" customWidth="1"/>
    <col min="14864" max="15105" width="9" style="1"/>
    <col min="15106" max="15106" width="5" style="1" customWidth="1"/>
    <col min="15107" max="15107" width="14.453125" style="1" customWidth="1"/>
    <col min="15108" max="15108" width="10" style="1" customWidth="1"/>
    <col min="15109" max="15109" width="2.453125" style="1" customWidth="1"/>
    <col min="15110" max="15110" width="8" style="1" customWidth="1"/>
    <col min="15111" max="15111" width="2.453125" style="1" customWidth="1"/>
    <col min="15112" max="15112" width="11.26953125" style="1" customWidth="1"/>
    <col min="15113" max="15113" width="2.453125" style="1" customWidth="1"/>
    <col min="15114" max="15114" width="6.7265625" style="1" customWidth="1"/>
    <col min="15115" max="15115" width="2.453125" style="1" customWidth="1"/>
    <col min="15116" max="15116" width="11.26953125" style="1" customWidth="1"/>
    <col min="15117" max="15117" width="2.453125" style="1" customWidth="1"/>
    <col min="15118" max="15118" width="6.7265625" style="1" customWidth="1"/>
    <col min="15119" max="15119" width="2.453125" style="1" customWidth="1"/>
    <col min="15120" max="15361" width="9" style="1"/>
    <col min="15362" max="15362" width="5" style="1" customWidth="1"/>
    <col min="15363" max="15363" width="14.453125" style="1" customWidth="1"/>
    <col min="15364" max="15364" width="10" style="1" customWidth="1"/>
    <col min="15365" max="15365" width="2.453125" style="1" customWidth="1"/>
    <col min="15366" max="15366" width="8" style="1" customWidth="1"/>
    <col min="15367" max="15367" width="2.453125" style="1" customWidth="1"/>
    <col min="15368" max="15368" width="11.26953125" style="1" customWidth="1"/>
    <col min="15369" max="15369" width="2.453125" style="1" customWidth="1"/>
    <col min="15370" max="15370" width="6.7265625" style="1" customWidth="1"/>
    <col min="15371" max="15371" width="2.453125" style="1" customWidth="1"/>
    <col min="15372" max="15372" width="11.26953125" style="1" customWidth="1"/>
    <col min="15373" max="15373" width="2.453125" style="1" customWidth="1"/>
    <col min="15374" max="15374" width="6.7265625" style="1" customWidth="1"/>
    <col min="15375" max="15375" width="2.453125" style="1" customWidth="1"/>
    <col min="15376" max="15617" width="9" style="1"/>
    <col min="15618" max="15618" width="5" style="1" customWidth="1"/>
    <col min="15619" max="15619" width="14.453125" style="1" customWidth="1"/>
    <col min="15620" max="15620" width="10" style="1" customWidth="1"/>
    <col min="15621" max="15621" width="2.453125" style="1" customWidth="1"/>
    <col min="15622" max="15622" width="8" style="1" customWidth="1"/>
    <col min="15623" max="15623" width="2.453125" style="1" customWidth="1"/>
    <col min="15624" max="15624" width="11.26953125" style="1" customWidth="1"/>
    <col min="15625" max="15625" width="2.453125" style="1" customWidth="1"/>
    <col min="15626" max="15626" width="6.7265625" style="1" customWidth="1"/>
    <col min="15627" max="15627" width="2.453125" style="1" customWidth="1"/>
    <col min="15628" max="15628" width="11.26953125" style="1" customWidth="1"/>
    <col min="15629" max="15629" width="2.453125" style="1" customWidth="1"/>
    <col min="15630" max="15630" width="6.7265625" style="1" customWidth="1"/>
    <col min="15631" max="15631" width="2.453125" style="1" customWidth="1"/>
    <col min="15632" max="15873" width="9" style="1"/>
    <col min="15874" max="15874" width="5" style="1" customWidth="1"/>
    <col min="15875" max="15875" width="14.453125" style="1" customWidth="1"/>
    <col min="15876" max="15876" width="10" style="1" customWidth="1"/>
    <col min="15877" max="15877" width="2.453125" style="1" customWidth="1"/>
    <col min="15878" max="15878" width="8" style="1" customWidth="1"/>
    <col min="15879" max="15879" width="2.453125" style="1" customWidth="1"/>
    <col min="15880" max="15880" width="11.26953125" style="1" customWidth="1"/>
    <col min="15881" max="15881" width="2.453125" style="1" customWidth="1"/>
    <col min="15882" max="15882" width="6.7265625" style="1" customWidth="1"/>
    <col min="15883" max="15883" width="2.453125" style="1" customWidth="1"/>
    <col min="15884" max="15884" width="11.26953125" style="1" customWidth="1"/>
    <col min="15885" max="15885" width="2.453125" style="1" customWidth="1"/>
    <col min="15886" max="15886" width="6.7265625" style="1" customWidth="1"/>
    <col min="15887" max="15887" width="2.453125" style="1" customWidth="1"/>
    <col min="15888" max="16129" width="9" style="1"/>
    <col min="16130" max="16130" width="5" style="1" customWidth="1"/>
    <col min="16131" max="16131" width="14.453125" style="1" customWidth="1"/>
    <col min="16132" max="16132" width="10" style="1" customWidth="1"/>
    <col min="16133" max="16133" width="2.453125" style="1" customWidth="1"/>
    <col min="16134" max="16134" width="8" style="1" customWidth="1"/>
    <col min="16135" max="16135" width="2.453125" style="1" customWidth="1"/>
    <col min="16136" max="16136" width="11.26953125" style="1" customWidth="1"/>
    <col min="16137" max="16137" width="2.453125" style="1" customWidth="1"/>
    <col min="16138" max="16138" width="6.7265625" style="1" customWidth="1"/>
    <col min="16139" max="16139" width="2.453125" style="1" customWidth="1"/>
    <col min="16140" max="16140" width="11.26953125" style="1" customWidth="1"/>
    <col min="16141" max="16141" width="2.453125" style="1" customWidth="1"/>
    <col min="16142" max="16142" width="6.7265625" style="1" customWidth="1"/>
    <col min="16143" max="16143" width="2.453125" style="1" customWidth="1"/>
    <col min="16144" max="16384" width="9" style="1"/>
  </cols>
  <sheetData>
    <row r="2" spans="2:15" x14ac:dyDescent="0.2">
      <c r="B2" s="1" t="s">
        <v>214</v>
      </c>
    </row>
    <row r="3" spans="2:15" ht="17" thickBot="1" x14ac:dyDescent="0.25">
      <c r="O3" s="203" t="s">
        <v>50</v>
      </c>
    </row>
    <row r="4" spans="2:15" ht="34.5" customHeight="1" x14ac:dyDescent="0.2">
      <c r="B4" s="513" t="s">
        <v>230</v>
      </c>
      <c r="C4" s="514"/>
      <c r="D4" s="515" t="s">
        <v>51</v>
      </c>
      <c r="E4" s="515"/>
      <c r="F4" s="515"/>
      <c r="G4" s="516"/>
      <c r="H4" s="517" t="s">
        <v>239</v>
      </c>
      <c r="I4" s="516"/>
      <c r="J4" s="516"/>
      <c r="K4" s="514"/>
      <c r="L4" s="515" t="s">
        <v>238</v>
      </c>
      <c r="M4" s="516"/>
      <c r="N4" s="516"/>
      <c r="O4" s="518"/>
    </row>
    <row r="5" spans="2:15" ht="33" hidden="1" customHeight="1" x14ac:dyDescent="0.2">
      <c r="B5" s="511" t="s">
        <v>52</v>
      </c>
      <c r="C5" s="512"/>
      <c r="D5" s="68">
        <v>20784</v>
      </c>
      <c r="E5" s="20" t="s">
        <v>21</v>
      </c>
      <c r="F5" s="69">
        <v>100</v>
      </c>
      <c r="G5" s="20" t="s">
        <v>22</v>
      </c>
      <c r="H5" s="68">
        <v>13132.6</v>
      </c>
      <c r="I5" s="20" t="s">
        <v>21</v>
      </c>
      <c r="J5" s="69">
        <v>63.2</v>
      </c>
      <c r="K5" s="20" t="s">
        <v>22</v>
      </c>
      <c r="L5" s="70">
        <v>7651.4</v>
      </c>
      <c r="M5" s="20" t="s">
        <v>21</v>
      </c>
      <c r="N5" s="69">
        <v>36.799999999999997</v>
      </c>
      <c r="O5" s="21" t="s">
        <v>22</v>
      </c>
    </row>
    <row r="6" spans="2:15" ht="33" hidden="1" customHeight="1" x14ac:dyDescent="0.2">
      <c r="B6" s="511" t="s">
        <v>53</v>
      </c>
      <c r="C6" s="512"/>
      <c r="D6" s="68">
        <v>20397</v>
      </c>
      <c r="E6" s="20" t="s">
        <v>21</v>
      </c>
      <c r="F6" s="69">
        <v>100</v>
      </c>
      <c r="G6" s="20" t="s">
        <v>22</v>
      </c>
      <c r="H6" s="68">
        <v>13318</v>
      </c>
      <c r="I6" s="20" t="s">
        <v>21</v>
      </c>
      <c r="J6" s="69">
        <v>65.3</v>
      </c>
      <c r="K6" s="20" t="s">
        <v>22</v>
      </c>
      <c r="L6" s="70">
        <v>7079</v>
      </c>
      <c r="M6" s="20" t="s">
        <v>21</v>
      </c>
      <c r="N6" s="69">
        <v>34.700000000000003</v>
      </c>
      <c r="O6" s="21" t="s">
        <v>22</v>
      </c>
    </row>
    <row r="7" spans="2:15" ht="33" hidden="1" customHeight="1" x14ac:dyDescent="0.2">
      <c r="B7" s="520" t="s">
        <v>54</v>
      </c>
      <c r="C7" s="521"/>
      <c r="D7" s="71">
        <v>19466</v>
      </c>
      <c r="E7" s="72" t="s">
        <v>21</v>
      </c>
      <c r="F7" s="73">
        <v>100</v>
      </c>
      <c r="G7" s="72" t="s">
        <v>22</v>
      </c>
      <c r="H7" s="71">
        <v>12634</v>
      </c>
      <c r="I7" s="72" t="s">
        <v>21</v>
      </c>
      <c r="J7" s="73">
        <v>64.900000000000006</v>
      </c>
      <c r="K7" s="72" t="s">
        <v>22</v>
      </c>
      <c r="L7" s="74">
        <v>6832</v>
      </c>
      <c r="M7" s="72" t="s">
        <v>21</v>
      </c>
      <c r="N7" s="73">
        <v>35.1</v>
      </c>
      <c r="O7" s="75" t="s">
        <v>22</v>
      </c>
    </row>
    <row r="8" spans="2:15" ht="33" hidden="1" customHeight="1" x14ac:dyDescent="0.2">
      <c r="B8" s="511" t="s">
        <v>55</v>
      </c>
      <c r="C8" s="522"/>
      <c r="D8" s="76">
        <v>20717</v>
      </c>
      <c r="E8" s="77" t="s">
        <v>13</v>
      </c>
      <c r="F8" s="78">
        <v>100</v>
      </c>
      <c r="G8" s="77" t="s">
        <v>14</v>
      </c>
      <c r="H8" s="76">
        <f>D8-L8</f>
        <v>13692</v>
      </c>
      <c r="I8" s="77" t="s">
        <v>13</v>
      </c>
      <c r="J8" s="78">
        <f>H8/D8*100</f>
        <v>66.090650190664661</v>
      </c>
      <c r="K8" s="77" t="s">
        <v>14</v>
      </c>
      <c r="L8" s="79">
        <v>7025</v>
      </c>
      <c r="M8" s="77" t="s">
        <v>13</v>
      </c>
      <c r="N8" s="78">
        <f>L8/D8*100</f>
        <v>33.909349809335325</v>
      </c>
      <c r="O8" s="80" t="s">
        <v>14</v>
      </c>
    </row>
    <row r="9" spans="2:15" ht="17.25" hidden="1" customHeight="1" x14ac:dyDescent="0.2">
      <c r="B9" s="511" t="s">
        <v>146</v>
      </c>
      <c r="C9" s="522"/>
      <c r="D9" s="68">
        <v>20985</v>
      </c>
      <c r="E9" s="20" t="s">
        <v>13</v>
      </c>
      <c r="F9" s="69">
        <v>100</v>
      </c>
      <c r="G9" s="20" t="s">
        <v>14</v>
      </c>
      <c r="H9" s="68">
        <v>14113</v>
      </c>
      <c r="I9" s="20" t="s">
        <v>13</v>
      </c>
      <c r="J9" s="69">
        <f>H9/D9*100</f>
        <v>67.252799618775313</v>
      </c>
      <c r="K9" s="20" t="s">
        <v>14</v>
      </c>
      <c r="L9" s="70">
        <v>6872</v>
      </c>
      <c r="M9" s="20" t="s">
        <v>13</v>
      </c>
      <c r="N9" s="69">
        <f>L9/D9*100</f>
        <v>32.747200381224687</v>
      </c>
      <c r="O9" s="21" t="s">
        <v>14</v>
      </c>
    </row>
    <row r="10" spans="2:15" ht="35.25" hidden="1" customHeight="1" x14ac:dyDescent="0.2">
      <c r="B10" s="523" t="s">
        <v>147</v>
      </c>
      <c r="C10" s="524"/>
      <c r="D10" s="157">
        <v>21055</v>
      </c>
      <c r="E10" s="159" t="s">
        <v>13</v>
      </c>
      <c r="F10" s="81">
        <v>100</v>
      </c>
      <c r="G10" s="159" t="s">
        <v>14</v>
      </c>
      <c r="H10" s="157">
        <v>14203</v>
      </c>
      <c r="I10" s="159" t="s">
        <v>13</v>
      </c>
      <c r="J10" s="81">
        <f>H10/D10*100</f>
        <v>67.456661125623356</v>
      </c>
      <c r="K10" s="159" t="s">
        <v>14</v>
      </c>
      <c r="L10" s="147">
        <v>6852</v>
      </c>
      <c r="M10" s="159" t="s">
        <v>13</v>
      </c>
      <c r="N10" s="81">
        <f>L10/D10*100</f>
        <v>32.54333887437663</v>
      </c>
      <c r="O10" s="154" t="s">
        <v>14</v>
      </c>
    </row>
    <row r="11" spans="2:15" ht="35.25" hidden="1" customHeight="1" x14ac:dyDescent="0.2">
      <c r="B11" s="523" t="s">
        <v>148</v>
      </c>
      <c r="C11" s="524"/>
      <c r="D11" s="157">
        <v>21632</v>
      </c>
      <c r="E11" s="159" t="s">
        <v>13</v>
      </c>
      <c r="F11" s="81">
        <v>100</v>
      </c>
      <c r="G11" s="159" t="s">
        <v>14</v>
      </c>
      <c r="H11" s="157">
        <v>14239</v>
      </c>
      <c r="I11" s="159" t="s">
        <v>13</v>
      </c>
      <c r="J11" s="81">
        <f t="shared" ref="J11" si="0">H11/D11*100</f>
        <v>65.823779585798817</v>
      </c>
      <c r="K11" s="159" t="s">
        <v>14</v>
      </c>
      <c r="L11" s="147">
        <v>7393</v>
      </c>
      <c r="M11" s="159" t="s">
        <v>13</v>
      </c>
      <c r="N11" s="81">
        <f t="shared" ref="N11" si="1">L11/D11*100</f>
        <v>34.176220414201183</v>
      </c>
      <c r="O11" s="154" t="s">
        <v>14</v>
      </c>
    </row>
    <row r="12" spans="2:15" ht="35.25" hidden="1" customHeight="1" x14ac:dyDescent="0.2">
      <c r="B12" s="523" t="s">
        <v>149</v>
      </c>
      <c r="C12" s="524"/>
      <c r="D12" s="165">
        <v>21611</v>
      </c>
      <c r="E12" s="57" t="s">
        <v>21</v>
      </c>
      <c r="F12" s="58">
        <v>100</v>
      </c>
      <c r="G12" s="57" t="s">
        <v>22</v>
      </c>
      <c r="H12" s="165">
        <v>14843</v>
      </c>
      <c r="I12" s="57" t="s">
        <v>21</v>
      </c>
      <c r="J12" s="58">
        <f t="shared" ref="J12:J15" si="2">H12/D12*100</f>
        <v>68.682615334783208</v>
      </c>
      <c r="K12" s="57" t="s">
        <v>22</v>
      </c>
      <c r="L12" s="298">
        <v>6768</v>
      </c>
      <c r="M12" s="57" t="s">
        <v>21</v>
      </c>
      <c r="N12" s="58">
        <f t="shared" ref="N12:N15" si="3">L12/D12*100</f>
        <v>31.317384665216785</v>
      </c>
      <c r="O12" s="299" t="s">
        <v>22</v>
      </c>
    </row>
    <row r="13" spans="2:15" ht="35.25" hidden="1" customHeight="1" x14ac:dyDescent="0.2">
      <c r="B13" s="523" t="s">
        <v>215</v>
      </c>
      <c r="C13" s="524"/>
      <c r="D13" s="293">
        <v>25018</v>
      </c>
      <c r="E13" s="98" t="s">
        <v>21</v>
      </c>
      <c r="F13" s="164">
        <v>100</v>
      </c>
      <c r="G13" s="98" t="s">
        <v>22</v>
      </c>
      <c r="H13" s="293">
        <v>16821</v>
      </c>
      <c r="I13" s="98" t="s">
        <v>21</v>
      </c>
      <c r="J13" s="164">
        <f t="shared" si="2"/>
        <v>67.235590374930055</v>
      </c>
      <c r="K13" s="98" t="s">
        <v>22</v>
      </c>
      <c r="L13" s="300">
        <v>8197</v>
      </c>
      <c r="M13" s="98" t="s">
        <v>21</v>
      </c>
      <c r="N13" s="164">
        <f t="shared" si="3"/>
        <v>32.764409625069952</v>
      </c>
      <c r="O13" s="301" t="s">
        <v>22</v>
      </c>
    </row>
    <row r="14" spans="2:15" ht="35.25" hidden="1" customHeight="1" x14ac:dyDescent="0.2">
      <c r="B14" s="523" t="s">
        <v>216</v>
      </c>
      <c r="C14" s="531"/>
      <c r="D14" s="294">
        <v>24588</v>
      </c>
      <c r="E14" s="51" t="s">
        <v>13</v>
      </c>
      <c r="F14" s="52">
        <v>100</v>
      </c>
      <c r="G14" s="51" t="s">
        <v>14</v>
      </c>
      <c r="H14" s="294">
        <v>16474</v>
      </c>
      <c r="I14" s="51" t="s">
        <v>13</v>
      </c>
      <c r="J14" s="52">
        <f t="shared" si="2"/>
        <v>67.000162680982584</v>
      </c>
      <c r="K14" s="51" t="s">
        <v>14</v>
      </c>
      <c r="L14" s="302">
        <v>8114</v>
      </c>
      <c r="M14" s="51" t="s">
        <v>13</v>
      </c>
      <c r="N14" s="52">
        <f t="shared" si="3"/>
        <v>32.999837319017402</v>
      </c>
      <c r="O14" s="303" t="s">
        <v>14</v>
      </c>
    </row>
    <row r="15" spans="2:15" ht="35.25" hidden="1" customHeight="1" x14ac:dyDescent="0.2">
      <c r="B15" s="529" t="s">
        <v>236</v>
      </c>
      <c r="C15" s="530"/>
      <c r="D15" s="295">
        <v>24753</v>
      </c>
      <c r="E15" s="296" t="s">
        <v>13</v>
      </c>
      <c r="F15" s="297">
        <v>100</v>
      </c>
      <c r="G15" s="296" t="s">
        <v>14</v>
      </c>
      <c r="H15" s="295">
        <v>16737</v>
      </c>
      <c r="I15" s="296" t="s">
        <v>13</v>
      </c>
      <c r="J15" s="297">
        <f t="shared" si="2"/>
        <v>67.616046539813354</v>
      </c>
      <c r="K15" s="296" t="s">
        <v>14</v>
      </c>
      <c r="L15" s="304">
        <v>8016</v>
      </c>
      <c r="M15" s="296" t="s">
        <v>13</v>
      </c>
      <c r="N15" s="297">
        <f t="shared" si="3"/>
        <v>32.383953460186646</v>
      </c>
      <c r="O15" s="305" t="s">
        <v>14</v>
      </c>
    </row>
    <row r="16" spans="2:15" ht="35.25" customHeight="1" x14ac:dyDescent="0.2">
      <c r="B16" s="529" t="s">
        <v>240</v>
      </c>
      <c r="C16" s="530"/>
      <c r="D16" s="295">
        <v>24915</v>
      </c>
      <c r="E16" s="296" t="s">
        <v>21</v>
      </c>
      <c r="F16" s="297">
        <v>100</v>
      </c>
      <c r="G16" s="296" t="s">
        <v>22</v>
      </c>
      <c r="H16" s="295">
        <v>16671</v>
      </c>
      <c r="I16" s="296" t="s">
        <v>21</v>
      </c>
      <c r="J16" s="297">
        <v>66.900000000000006</v>
      </c>
      <c r="K16" s="296" t="s">
        <v>22</v>
      </c>
      <c r="L16" s="304">
        <v>8244</v>
      </c>
      <c r="M16" s="296" t="s">
        <v>21</v>
      </c>
      <c r="N16" s="297">
        <v>33.1</v>
      </c>
      <c r="O16" s="305" t="s">
        <v>22</v>
      </c>
    </row>
    <row r="17" spans="2:32" ht="35.25" customHeight="1" x14ac:dyDescent="0.2">
      <c r="B17" s="532" t="s">
        <v>247</v>
      </c>
      <c r="C17" s="533"/>
      <c r="D17" s="335">
        <v>24899</v>
      </c>
      <c r="E17" s="336" t="s">
        <v>21</v>
      </c>
      <c r="F17" s="337">
        <v>100</v>
      </c>
      <c r="G17" s="336" t="s">
        <v>22</v>
      </c>
      <c r="H17" s="335">
        <v>16723</v>
      </c>
      <c r="I17" s="336" t="s">
        <v>21</v>
      </c>
      <c r="J17" s="337">
        <v>67.2</v>
      </c>
      <c r="K17" s="336" t="s">
        <v>22</v>
      </c>
      <c r="L17" s="338">
        <v>8176</v>
      </c>
      <c r="M17" s="336" t="s">
        <v>21</v>
      </c>
      <c r="N17" s="337">
        <v>32.799999999999997</v>
      </c>
      <c r="O17" s="339" t="s">
        <v>22</v>
      </c>
    </row>
    <row r="18" spans="2:32" ht="35.25" customHeight="1" thickBot="1" x14ac:dyDescent="0.25">
      <c r="B18" s="534" t="s">
        <v>258</v>
      </c>
      <c r="C18" s="535"/>
      <c r="D18" s="340">
        <v>13252</v>
      </c>
      <c r="E18" s="341" t="s">
        <v>21</v>
      </c>
      <c r="F18" s="342">
        <v>100</v>
      </c>
      <c r="G18" s="341" t="s">
        <v>22</v>
      </c>
      <c r="H18" s="340">
        <v>8689</v>
      </c>
      <c r="I18" s="341" t="s">
        <v>21</v>
      </c>
      <c r="J18" s="342">
        <v>65.599999999999994</v>
      </c>
      <c r="K18" s="341" t="s">
        <v>22</v>
      </c>
      <c r="L18" s="340">
        <v>4563</v>
      </c>
      <c r="M18" s="341" t="s">
        <v>21</v>
      </c>
      <c r="N18" s="342">
        <v>34.4</v>
      </c>
      <c r="O18" s="343" t="s">
        <v>22</v>
      </c>
    </row>
    <row r="19" spans="2:32" ht="35.25" customHeight="1" thickBot="1" x14ac:dyDescent="0.25">
      <c r="B19" s="527" t="s">
        <v>265</v>
      </c>
      <c r="C19" s="528"/>
      <c r="D19" s="380">
        <v>12307</v>
      </c>
      <c r="E19" s="40" t="s">
        <v>21</v>
      </c>
      <c r="F19" s="41">
        <v>100</v>
      </c>
      <c r="G19" s="40" t="s">
        <v>22</v>
      </c>
      <c r="H19" s="380">
        <v>8445</v>
      </c>
      <c r="I19" s="40" t="s">
        <v>21</v>
      </c>
      <c r="J19" s="41">
        <v>68.599999999999994</v>
      </c>
      <c r="K19" s="40" t="s">
        <v>22</v>
      </c>
      <c r="L19" s="380">
        <v>3862</v>
      </c>
      <c r="M19" s="40" t="s">
        <v>21</v>
      </c>
      <c r="N19" s="41">
        <v>31.4</v>
      </c>
      <c r="O19" s="381" t="s">
        <v>22</v>
      </c>
    </row>
    <row r="20" spans="2:32" ht="35.25" customHeight="1" thickBot="1" x14ac:dyDescent="0.25">
      <c r="B20" s="527" t="s">
        <v>276</v>
      </c>
      <c r="C20" s="528"/>
      <c r="D20" s="380">
        <v>18253</v>
      </c>
      <c r="E20" s="40" t="s">
        <v>13</v>
      </c>
      <c r="F20" s="41">
        <v>100</v>
      </c>
      <c r="G20" s="40" t="s">
        <v>14</v>
      </c>
      <c r="H20" s="380">
        <v>11629</v>
      </c>
      <c r="I20" s="40" t="s">
        <v>13</v>
      </c>
      <c r="J20" s="41">
        <v>63.7</v>
      </c>
      <c r="K20" s="40" t="s">
        <v>14</v>
      </c>
      <c r="L20" s="380">
        <v>6624</v>
      </c>
      <c r="M20" s="40" t="s">
        <v>13</v>
      </c>
      <c r="N20" s="41">
        <v>36.299999999999997</v>
      </c>
      <c r="O20" s="381" t="s">
        <v>14</v>
      </c>
    </row>
    <row r="21" spans="2:32" ht="35.25" customHeight="1" x14ac:dyDescent="0.2">
      <c r="B21" s="525" t="s">
        <v>57</v>
      </c>
      <c r="C21" s="394" t="s">
        <v>60</v>
      </c>
      <c r="D21" s="395">
        <v>8638</v>
      </c>
      <c r="E21" s="57" t="s">
        <v>13</v>
      </c>
      <c r="F21" s="58">
        <v>100</v>
      </c>
      <c r="G21" s="57" t="s">
        <v>14</v>
      </c>
      <c r="H21" s="395">
        <v>4896</v>
      </c>
      <c r="I21" s="57" t="s">
        <v>13</v>
      </c>
      <c r="J21" s="58">
        <v>56.7</v>
      </c>
      <c r="K21" s="57" t="s">
        <v>14</v>
      </c>
      <c r="L21" s="395">
        <v>3743</v>
      </c>
      <c r="M21" s="57" t="s">
        <v>13</v>
      </c>
      <c r="N21" s="58">
        <v>43.3</v>
      </c>
      <c r="O21" s="299" t="s">
        <v>14</v>
      </c>
    </row>
    <row r="22" spans="2:32" ht="35.25" customHeight="1" x14ac:dyDescent="0.2">
      <c r="B22" s="525"/>
      <c r="C22" s="396" t="s">
        <v>58</v>
      </c>
      <c r="D22" s="397">
        <v>3419</v>
      </c>
      <c r="E22" s="57" t="s">
        <v>13</v>
      </c>
      <c r="F22" s="58">
        <v>100</v>
      </c>
      <c r="G22" s="57" t="s">
        <v>14</v>
      </c>
      <c r="H22" s="397">
        <v>1761</v>
      </c>
      <c r="I22" s="57" t="s">
        <v>13</v>
      </c>
      <c r="J22" s="58">
        <v>51.5</v>
      </c>
      <c r="K22" s="57" t="s">
        <v>14</v>
      </c>
      <c r="L22" s="397">
        <v>1659</v>
      </c>
      <c r="M22" s="57" t="s">
        <v>13</v>
      </c>
      <c r="N22" s="58">
        <v>48.5</v>
      </c>
      <c r="O22" s="400" t="s">
        <v>14</v>
      </c>
      <c r="S22" s="225"/>
      <c r="T22" s="236"/>
      <c r="U22" s="228"/>
      <c r="V22" s="73"/>
      <c r="W22" s="228"/>
      <c r="X22" s="236"/>
      <c r="Y22" s="228"/>
      <c r="Z22" s="73"/>
      <c r="AA22" s="228"/>
      <c r="AB22" s="237"/>
      <c r="AC22" s="228"/>
      <c r="AD22" s="73"/>
      <c r="AE22" s="228"/>
      <c r="AF22" s="228"/>
    </row>
    <row r="23" spans="2:32" ht="35.25" customHeight="1" x14ac:dyDescent="0.2">
      <c r="B23" s="525"/>
      <c r="C23" s="398" t="s">
        <v>61</v>
      </c>
      <c r="D23" s="397">
        <v>772</v>
      </c>
      <c r="E23" s="98" t="s">
        <v>59</v>
      </c>
      <c r="F23" s="56">
        <v>100</v>
      </c>
      <c r="G23" s="98" t="s">
        <v>56</v>
      </c>
      <c r="H23" s="397">
        <v>717</v>
      </c>
      <c r="I23" s="98" t="s">
        <v>59</v>
      </c>
      <c r="J23" s="56">
        <v>92.9</v>
      </c>
      <c r="K23" s="55" t="s">
        <v>56</v>
      </c>
      <c r="L23" s="397">
        <v>55</v>
      </c>
      <c r="M23" s="55" t="s">
        <v>59</v>
      </c>
      <c r="N23" s="56">
        <v>7.1</v>
      </c>
      <c r="O23" s="299" t="s">
        <v>56</v>
      </c>
    </row>
    <row r="24" spans="2:32" ht="35.25" customHeight="1" thickBot="1" x14ac:dyDescent="0.25">
      <c r="B24" s="526"/>
      <c r="C24" s="399" t="s">
        <v>62</v>
      </c>
      <c r="D24" s="166">
        <v>5423</v>
      </c>
      <c r="E24" s="167" t="s">
        <v>59</v>
      </c>
      <c r="F24" s="168">
        <v>100</v>
      </c>
      <c r="G24" s="167" t="s">
        <v>56</v>
      </c>
      <c r="H24" s="166">
        <v>4255</v>
      </c>
      <c r="I24" s="167" t="s">
        <v>59</v>
      </c>
      <c r="J24" s="168">
        <v>78.5</v>
      </c>
      <c r="K24" s="167" t="s">
        <v>56</v>
      </c>
      <c r="L24" s="166">
        <v>1167</v>
      </c>
      <c r="M24" s="167" t="s">
        <v>59</v>
      </c>
      <c r="N24" s="168">
        <v>21.5</v>
      </c>
      <c r="O24" s="401" t="s">
        <v>56</v>
      </c>
    </row>
    <row r="25" spans="2:32" ht="29.25" customHeight="1" x14ac:dyDescent="0.2">
      <c r="B25" s="65"/>
      <c r="F25" s="62"/>
      <c r="J25" s="62"/>
      <c r="O25" s="173" t="s">
        <v>31</v>
      </c>
    </row>
    <row r="52" spans="2:15" x14ac:dyDescent="0.2">
      <c r="B52" s="519" t="s">
        <v>63</v>
      </c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</row>
  </sheetData>
  <mergeCells count="22">
    <mergeCell ref="B52:O52"/>
    <mergeCell ref="B7:C7"/>
    <mergeCell ref="B8:C8"/>
    <mergeCell ref="B9:C9"/>
    <mergeCell ref="B10:C10"/>
    <mergeCell ref="B21:B24"/>
    <mergeCell ref="B11:C11"/>
    <mergeCell ref="B19:C19"/>
    <mergeCell ref="B13:C13"/>
    <mergeCell ref="B12:C12"/>
    <mergeCell ref="B15:C15"/>
    <mergeCell ref="B14:C14"/>
    <mergeCell ref="B16:C16"/>
    <mergeCell ref="B17:C17"/>
    <mergeCell ref="B18:C18"/>
    <mergeCell ref="B20:C20"/>
    <mergeCell ref="B6:C6"/>
    <mergeCell ref="B4:C4"/>
    <mergeCell ref="D4:G4"/>
    <mergeCell ref="H4:K4"/>
    <mergeCell ref="L4:O4"/>
    <mergeCell ref="B5:C5"/>
  </mergeCells>
  <phoneticPr fontId="14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BJ33"/>
  <sheetViews>
    <sheetView showGridLines="0" zoomScale="70" zoomScaleNormal="70" zoomScaleSheetLayoutView="85" workbookViewId="0">
      <selection activeCell="AY5" sqref="AY5"/>
    </sheetView>
  </sheetViews>
  <sheetFormatPr defaultRowHeight="16.5" x14ac:dyDescent="0.2"/>
  <cols>
    <col min="1" max="1" width="1.08984375" style="1" customWidth="1"/>
    <col min="2" max="2" width="1.90625" style="1" customWidth="1"/>
    <col min="3" max="3" width="24.7265625" style="1" customWidth="1"/>
    <col min="4" max="4" width="1.90625" style="1" customWidth="1"/>
    <col min="5" max="5" width="1.90625" style="1" hidden="1" customWidth="1"/>
    <col min="6" max="6" width="8.08984375" style="1" hidden="1" customWidth="1"/>
    <col min="7" max="8" width="1.90625" style="1" hidden="1" customWidth="1"/>
    <col min="9" max="9" width="8.08984375" style="1" hidden="1" customWidth="1"/>
    <col min="10" max="11" width="1.90625" style="1" hidden="1" customWidth="1"/>
    <col min="12" max="12" width="9.26953125" style="1" hidden="1" customWidth="1"/>
    <col min="13" max="14" width="1.90625" style="1" hidden="1" customWidth="1"/>
    <col min="15" max="15" width="9.26953125" style="1" hidden="1" customWidth="1"/>
    <col min="16" max="17" width="1.90625" style="1" hidden="1" customWidth="1"/>
    <col min="18" max="18" width="9.26953125" style="1" hidden="1" customWidth="1"/>
    <col min="19" max="20" width="1.90625" style="1" hidden="1" customWidth="1"/>
    <col min="21" max="21" width="9.26953125" style="1" hidden="1" customWidth="1"/>
    <col min="22" max="23" width="1.90625" style="1" hidden="1" customWidth="1"/>
    <col min="24" max="24" width="9" style="1" hidden="1" customWidth="1"/>
    <col min="25" max="26" width="1.90625" style="1" hidden="1" customWidth="1"/>
    <col min="27" max="27" width="9" style="1" hidden="1" customWidth="1"/>
    <col min="28" max="29" width="1.90625" style="1" hidden="1" customWidth="1"/>
    <col min="30" max="30" width="9" style="1" hidden="1" customWidth="1"/>
    <col min="31" max="31" width="1.90625" style="1" hidden="1" customWidth="1"/>
    <col min="32" max="32" width="2" style="1" hidden="1" customWidth="1"/>
    <col min="33" max="33" width="9" style="1" hidden="1" customWidth="1"/>
    <col min="34" max="34" width="1.90625" style="1" hidden="1" customWidth="1"/>
    <col min="35" max="35" width="2" style="1" hidden="1" customWidth="1"/>
    <col min="36" max="36" width="9" style="1" hidden="1" customWidth="1"/>
    <col min="37" max="37" width="1.90625" style="1" hidden="1" customWidth="1"/>
    <col min="38" max="38" width="2" style="1" hidden="1" customWidth="1"/>
    <col min="39" max="39" width="9" style="1" hidden="1" customWidth="1"/>
    <col min="40" max="41" width="1.90625" style="1" hidden="1" customWidth="1"/>
    <col min="42" max="42" width="8.90625" style="1" hidden="1" customWidth="1"/>
    <col min="43" max="43" width="1.90625" style="1" hidden="1" customWidth="1"/>
    <col min="44" max="44" width="2" style="1" customWidth="1"/>
    <col min="45" max="45" width="9" style="1" customWidth="1"/>
    <col min="46" max="46" width="1.90625" style="1" customWidth="1"/>
    <col min="47" max="47" width="2" style="1" customWidth="1"/>
    <col min="48" max="48" width="9" style="1" customWidth="1"/>
    <col min="49" max="49" width="1.90625" style="1" customWidth="1"/>
    <col min="50" max="50" width="2" style="1" customWidth="1"/>
    <col min="51" max="51" width="9" style="1" customWidth="1"/>
    <col min="52" max="52" width="1.90625" style="1" customWidth="1"/>
    <col min="53" max="53" width="2" style="1" customWidth="1"/>
    <col min="54" max="54" width="9" style="1" customWidth="1"/>
    <col min="55" max="55" width="1.90625" style="1" customWidth="1"/>
    <col min="56" max="56" width="2" style="1" customWidth="1"/>
    <col min="57" max="57" width="9" style="1" customWidth="1"/>
    <col min="58" max="58" width="1.90625" style="1" customWidth="1"/>
    <col min="59" max="59" width="11.36328125" style="1" customWidth="1"/>
    <col min="60" max="60" width="1" style="1" customWidth="1"/>
    <col min="61" max="61" width="10.36328125" style="1" customWidth="1"/>
    <col min="62" max="62" width="9.90625" style="1" bestFit="1" customWidth="1"/>
    <col min="63" max="290" width="9" style="1"/>
    <col min="291" max="291" width="4.26953125" style="1" customWidth="1"/>
    <col min="292" max="292" width="22" style="1" customWidth="1"/>
    <col min="293" max="293" width="2.7265625" style="1" customWidth="1"/>
    <col min="294" max="299" width="0" style="1" hidden="1" customWidth="1"/>
    <col min="300" max="300" width="1.90625" style="1" customWidth="1"/>
    <col min="301" max="301" width="9.26953125" style="1" customWidth="1"/>
    <col min="302" max="303" width="1.90625" style="1" customWidth="1"/>
    <col min="304" max="304" width="9.26953125" style="1" customWidth="1"/>
    <col min="305" max="306" width="1.90625" style="1" customWidth="1"/>
    <col min="307" max="307" width="9.26953125" style="1" customWidth="1"/>
    <col min="308" max="309" width="1.90625" style="1" customWidth="1"/>
    <col min="310" max="310" width="9.26953125" style="1" customWidth="1"/>
    <col min="311" max="312" width="1.90625" style="1" customWidth="1"/>
    <col min="313" max="313" width="9.26953125" style="1" customWidth="1"/>
    <col min="314" max="314" width="1.90625" style="1" customWidth="1"/>
    <col min="315" max="315" width="11.36328125" style="1" customWidth="1"/>
    <col min="316" max="316" width="2.08984375" style="1" customWidth="1"/>
    <col min="317" max="317" width="10.36328125" style="1" customWidth="1"/>
    <col min="318" max="318" width="9.90625" style="1" bestFit="1" customWidth="1"/>
    <col min="319" max="546" width="9" style="1"/>
    <col min="547" max="547" width="4.26953125" style="1" customWidth="1"/>
    <col min="548" max="548" width="22" style="1" customWidth="1"/>
    <col min="549" max="549" width="2.7265625" style="1" customWidth="1"/>
    <col min="550" max="555" width="0" style="1" hidden="1" customWidth="1"/>
    <col min="556" max="556" width="1.90625" style="1" customWidth="1"/>
    <col min="557" max="557" width="9.26953125" style="1" customWidth="1"/>
    <col min="558" max="559" width="1.90625" style="1" customWidth="1"/>
    <col min="560" max="560" width="9.26953125" style="1" customWidth="1"/>
    <col min="561" max="562" width="1.90625" style="1" customWidth="1"/>
    <col min="563" max="563" width="9.26953125" style="1" customWidth="1"/>
    <col min="564" max="565" width="1.90625" style="1" customWidth="1"/>
    <col min="566" max="566" width="9.26953125" style="1" customWidth="1"/>
    <col min="567" max="568" width="1.90625" style="1" customWidth="1"/>
    <col min="569" max="569" width="9.26953125" style="1" customWidth="1"/>
    <col min="570" max="570" width="1.90625" style="1" customWidth="1"/>
    <col min="571" max="571" width="11.36328125" style="1" customWidth="1"/>
    <col min="572" max="572" width="2.08984375" style="1" customWidth="1"/>
    <col min="573" max="573" width="10.36328125" style="1" customWidth="1"/>
    <col min="574" max="574" width="9.90625" style="1" bestFit="1" customWidth="1"/>
    <col min="575" max="802" width="9" style="1"/>
    <col min="803" max="803" width="4.26953125" style="1" customWidth="1"/>
    <col min="804" max="804" width="22" style="1" customWidth="1"/>
    <col min="805" max="805" width="2.7265625" style="1" customWidth="1"/>
    <col min="806" max="811" width="0" style="1" hidden="1" customWidth="1"/>
    <col min="812" max="812" width="1.90625" style="1" customWidth="1"/>
    <col min="813" max="813" width="9.26953125" style="1" customWidth="1"/>
    <col min="814" max="815" width="1.90625" style="1" customWidth="1"/>
    <col min="816" max="816" width="9.26953125" style="1" customWidth="1"/>
    <col min="817" max="818" width="1.90625" style="1" customWidth="1"/>
    <col min="819" max="819" width="9.26953125" style="1" customWidth="1"/>
    <col min="820" max="821" width="1.90625" style="1" customWidth="1"/>
    <col min="822" max="822" width="9.26953125" style="1" customWidth="1"/>
    <col min="823" max="824" width="1.90625" style="1" customWidth="1"/>
    <col min="825" max="825" width="9.26953125" style="1" customWidth="1"/>
    <col min="826" max="826" width="1.90625" style="1" customWidth="1"/>
    <col min="827" max="827" width="11.36328125" style="1" customWidth="1"/>
    <col min="828" max="828" width="2.08984375" style="1" customWidth="1"/>
    <col min="829" max="829" width="10.36328125" style="1" customWidth="1"/>
    <col min="830" max="830" width="9.90625" style="1" bestFit="1" customWidth="1"/>
    <col min="831" max="1058" width="9" style="1"/>
    <col min="1059" max="1059" width="4.26953125" style="1" customWidth="1"/>
    <col min="1060" max="1060" width="22" style="1" customWidth="1"/>
    <col min="1061" max="1061" width="2.7265625" style="1" customWidth="1"/>
    <col min="1062" max="1067" width="0" style="1" hidden="1" customWidth="1"/>
    <col min="1068" max="1068" width="1.90625" style="1" customWidth="1"/>
    <col min="1069" max="1069" width="9.26953125" style="1" customWidth="1"/>
    <col min="1070" max="1071" width="1.90625" style="1" customWidth="1"/>
    <col min="1072" max="1072" width="9.26953125" style="1" customWidth="1"/>
    <col min="1073" max="1074" width="1.90625" style="1" customWidth="1"/>
    <col min="1075" max="1075" width="9.26953125" style="1" customWidth="1"/>
    <col min="1076" max="1077" width="1.90625" style="1" customWidth="1"/>
    <col min="1078" max="1078" width="9.26953125" style="1" customWidth="1"/>
    <col min="1079" max="1080" width="1.90625" style="1" customWidth="1"/>
    <col min="1081" max="1081" width="9.26953125" style="1" customWidth="1"/>
    <col min="1082" max="1082" width="1.90625" style="1" customWidth="1"/>
    <col min="1083" max="1083" width="11.36328125" style="1" customWidth="1"/>
    <col min="1084" max="1084" width="2.08984375" style="1" customWidth="1"/>
    <col min="1085" max="1085" width="10.36328125" style="1" customWidth="1"/>
    <col min="1086" max="1086" width="9.90625" style="1" bestFit="1" customWidth="1"/>
    <col min="1087" max="1314" width="9" style="1"/>
    <col min="1315" max="1315" width="4.26953125" style="1" customWidth="1"/>
    <col min="1316" max="1316" width="22" style="1" customWidth="1"/>
    <col min="1317" max="1317" width="2.7265625" style="1" customWidth="1"/>
    <col min="1318" max="1323" width="0" style="1" hidden="1" customWidth="1"/>
    <col min="1324" max="1324" width="1.90625" style="1" customWidth="1"/>
    <col min="1325" max="1325" width="9.26953125" style="1" customWidth="1"/>
    <col min="1326" max="1327" width="1.90625" style="1" customWidth="1"/>
    <col min="1328" max="1328" width="9.26953125" style="1" customWidth="1"/>
    <col min="1329" max="1330" width="1.90625" style="1" customWidth="1"/>
    <col min="1331" max="1331" width="9.26953125" style="1" customWidth="1"/>
    <col min="1332" max="1333" width="1.90625" style="1" customWidth="1"/>
    <col min="1334" max="1334" width="9.26953125" style="1" customWidth="1"/>
    <col min="1335" max="1336" width="1.90625" style="1" customWidth="1"/>
    <col min="1337" max="1337" width="9.26953125" style="1" customWidth="1"/>
    <col min="1338" max="1338" width="1.90625" style="1" customWidth="1"/>
    <col min="1339" max="1339" width="11.36328125" style="1" customWidth="1"/>
    <col min="1340" max="1340" width="2.08984375" style="1" customWidth="1"/>
    <col min="1341" max="1341" width="10.36328125" style="1" customWidth="1"/>
    <col min="1342" max="1342" width="9.90625" style="1" bestFit="1" customWidth="1"/>
    <col min="1343" max="1570" width="9" style="1"/>
    <col min="1571" max="1571" width="4.26953125" style="1" customWidth="1"/>
    <col min="1572" max="1572" width="22" style="1" customWidth="1"/>
    <col min="1573" max="1573" width="2.7265625" style="1" customWidth="1"/>
    <col min="1574" max="1579" width="0" style="1" hidden="1" customWidth="1"/>
    <col min="1580" max="1580" width="1.90625" style="1" customWidth="1"/>
    <col min="1581" max="1581" width="9.26953125" style="1" customWidth="1"/>
    <col min="1582" max="1583" width="1.90625" style="1" customWidth="1"/>
    <col min="1584" max="1584" width="9.26953125" style="1" customWidth="1"/>
    <col min="1585" max="1586" width="1.90625" style="1" customWidth="1"/>
    <col min="1587" max="1587" width="9.26953125" style="1" customWidth="1"/>
    <col min="1588" max="1589" width="1.90625" style="1" customWidth="1"/>
    <col min="1590" max="1590" width="9.26953125" style="1" customWidth="1"/>
    <col min="1591" max="1592" width="1.90625" style="1" customWidth="1"/>
    <col min="1593" max="1593" width="9.26953125" style="1" customWidth="1"/>
    <col min="1594" max="1594" width="1.90625" style="1" customWidth="1"/>
    <col min="1595" max="1595" width="11.36328125" style="1" customWidth="1"/>
    <col min="1596" max="1596" width="2.08984375" style="1" customWidth="1"/>
    <col min="1597" max="1597" width="10.36328125" style="1" customWidth="1"/>
    <col min="1598" max="1598" width="9.90625" style="1" bestFit="1" customWidth="1"/>
    <col min="1599" max="1826" width="9" style="1"/>
    <col min="1827" max="1827" width="4.26953125" style="1" customWidth="1"/>
    <col min="1828" max="1828" width="22" style="1" customWidth="1"/>
    <col min="1829" max="1829" width="2.7265625" style="1" customWidth="1"/>
    <col min="1830" max="1835" width="0" style="1" hidden="1" customWidth="1"/>
    <col min="1836" max="1836" width="1.90625" style="1" customWidth="1"/>
    <col min="1837" max="1837" width="9.26953125" style="1" customWidth="1"/>
    <col min="1838" max="1839" width="1.90625" style="1" customWidth="1"/>
    <col min="1840" max="1840" width="9.26953125" style="1" customWidth="1"/>
    <col min="1841" max="1842" width="1.90625" style="1" customWidth="1"/>
    <col min="1843" max="1843" width="9.26953125" style="1" customWidth="1"/>
    <col min="1844" max="1845" width="1.90625" style="1" customWidth="1"/>
    <col min="1846" max="1846" width="9.26953125" style="1" customWidth="1"/>
    <col min="1847" max="1848" width="1.90625" style="1" customWidth="1"/>
    <col min="1849" max="1849" width="9.26953125" style="1" customWidth="1"/>
    <col min="1850" max="1850" width="1.90625" style="1" customWidth="1"/>
    <col min="1851" max="1851" width="11.36328125" style="1" customWidth="1"/>
    <col min="1852" max="1852" width="2.08984375" style="1" customWidth="1"/>
    <col min="1853" max="1853" width="10.36328125" style="1" customWidth="1"/>
    <col min="1854" max="1854" width="9.90625" style="1" bestFit="1" customWidth="1"/>
    <col min="1855" max="2082" width="9" style="1"/>
    <col min="2083" max="2083" width="4.26953125" style="1" customWidth="1"/>
    <col min="2084" max="2084" width="22" style="1" customWidth="1"/>
    <col min="2085" max="2085" width="2.7265625" style="1" customWidth="1"/>
    <col min="2086" max="2091" width="0" style="1" hidden="1" customWidth="1"/>
    <col min="2092" max="2092" width="1.90625" style="1" customWidth="1"/>
    <col min="2093" max="2093" width="9.26953125" style="1" customWidth="1"/>
    <col min="2094" max="2095" width="1.90625" style="1" customWidth="1"/>
    <col min="2096" max="2096" width="9.26953125" style="1" customWidth="1"/>
    <col min="2097" max="2098" width="1.90625" style="1" customWidth="1"/>
    <col min="2099" max="2099" width="9.26953125" style="1" customWidth="1"/>
    <col min="2100" max="2101" width="1.90625" style="1" customWidth="1"/>
    <col min="2102" max="2102" width="9.26953125" style="1" customWidth="1"/>
    <col min="2103" max="2104" width="1.90625" style="1" customWidth="1"/>
    <col min="2105" max="2105" width="9.26953125" style="1" customWidth="1"/>
    <col min="2106" max="2106" width="1.90625" style="1" customWidth="1"/>
    <col min="2107" max="2107" width="11.36328125" style="1" customWidth="1"/>
    <col min="2108" max="2108" width="2.08984375" style="1" customWidth="1"/>
    <col min="2109" max="2109" width="10.36328125" style="1" customWidth="1"/>
    <col min="2110" max="2110" width="9.90625" style="1" bestFit="1" customWidth="1"/>
    <col min="2111" max="2338" width="9" style="1"/>
    <col min="2339" max="2339" width="4.26953125" style="1" customWidth="1"/>
    <col min="2340" max="2340" width="22" style="1" customWidth="1"/>
    <col min="2341" max="2341" width="2.7265625" style="1" customWidth="1"/>
    <col min="2342" max="2347" width="0" style="1" hidden="1" customWidth="1"/>
    <col min="2348" max="2348" width="1.90625" style="1" customWidth="1"/>
    <col min="2349" max="2349" width="9.26953125" style="1" customWidth="1"/>
    <col min="2350" max="2351" width="1.90625" style="1" customWidth="1"/>
    <col min="2352" max="2352" width="9.26953125" style="1" customWidth="1"/>
    <col min="2353" max="2354" width="1.90625" style="1" customWidth="1"/>
    <col min="2355" max="2355" width="9.26953125" style="1" customWidth="1"/>
    <col min="2356" max="2357" width="1.90625" style="1" customWidth="1"/>
    <col min="2358" max="2358" width="9.26953125" style="1" customWidth="1"/>
    <col min="2359" max="2360" width="1.90625" style="1" customWidth="1"/>
    <col min="2361" max="2361" width="9.26953125" style="1" customWidth="1"/>
    <col min="2362" max="2362" width="1.90625" style="1" customWidth="1"/>
    <col min="2363" max="2363" width="11.36328125" style="1" customWidth="1"/>
    <col min="2364" max="2364" width="2.08984375" style="1" customWidth="1"/>
    <col min="2365" max="2365" width="10.36328125" style="1" customWidth="1"/>
    <col min="2366" max="2366" width="9.90625" style="1" bestFit="1" customWidth="1"/>
    <col min="2367" max="2594" width="9" style="1"/>
    <col min="2595" max="2595" width="4.26953125" style="1" customWidth="1"/>
    <col min="2596" max="2596" width="22" style="1" customWidth="1"/>
    <col min="2597" max="2597" width="2.7265625" style="1" customWidth="1"/>
    <col min="2598" max="2603" width="0" style="1" hidden="1" customWidth="1"/>
    <col min="2604" max="2604" width="1.90625" style="1" customWidth="1"/>
    <col min="2605" max="2605" width="9.26953125" style="1" customWidth="1"/>
    <col min="2606" max="2607" width="1.90625" style="1" customWidth="1"/>
    <col min="2608" max="2608" width="9.26953125" style="1" customWidth="1"/>
    <col min="2609" max="2610" width="1.90625" style="1" customWidth="1"/>
    <col min="2611" max="2611" width="9.26953125" style="1" customWidth="1"/>
    <col min="2612" max="2613" width="1.90625" style="1" customWidth="1"/>
    <col min="2614" max="2614" width="9.26953125" style="1" customWidth="1"/>
    <col min="2615" max="2616" width="1.90625" style="1" customWidth="1"/>
    <col min="2617" max="2617" width="9.26953125" style="1" customWidth="1"/>
    <col min="2618" max="2618" width="1.90625" style="1" customWidth="1"/>
    <col min="2619" max="2619" width="11.36328125" style="1" customWidth="1"/>
    <col min="2620" max="2620" width="2.08984375" style="1" customWidth="1"/>
    <col min="2621" max="2621" width="10.36328125" style="1" customWidth="1"/>
    <col min="2622" max="2622" width="9.90625" style="1" bestFit="1" customWidth="1"/>
    <col min="2623" max="2850" width="9" style="1"/>
    <col min="2851" max="2851" width="4.26953125" style="1" customWidth="1"/>
    <col min="2852" max="2852" width="22" style="1" customWidth="1"/>
    <col min="2853" max="2853" width="2.7265625" style="1" customWidth="1"/>
    <col min="2854" max="2859" width="0" style="1" hidden="1" customWidth="1"/>
    <col min="2860" max="2860" width="1.90625" style="1" customWidth="1"/>
    <col min="2861" max="2861" width="9.26953125" style="1" customWidth="1"/>
    <col min="2862" max="2863" width="1.90625" style="1" customWidth="1"/>
    <col min="2864" max="2864" width="9.26953125" style="1" customWidth="1"/>
    <col min="2865" max="2866" width="1.90625" style="1" customWidth="1"/>
    <col min="2867" max="2867" width="9.26953125" style="1" customWidth="1"/>
    <col min="2868" max="2869" width="1.90625" style="1" customWidth="1"/>
    <col min="2870" max="2870" width="9.26953125" style="1" customWidth="1"/>
    <col min="2871" max="2872" width="1.90625" style="1" customWidth="1"/>
    <col min="2873" max="2873" width="9.26953125" style="1" customWidth="1"/>
    <col min="2874" max="2874" width="1.90625" style="1" customWidth="1"/>
    <col min="2875" max="2875" width="11.36328125" style="1" customWidth="1"/>
    <col min="2876" max="2876" width="2.08984375" style="1" customWidth="1"/>
    <col min="2877" max="2877" width="10.36328125" style="1" customWidth="1"/>
    <col min="2878" max="2878" width="9.90625" style="1" bestFit="1" customWidth="1"/>
    <col min="2879" max="3106" width="9" style="1"/>
    <col min="3107" max="3107" width="4.26953125" style="1" customWidth="1"/>
    <col min="3108" max="3108" width="22" style="1" customWidth="1"/>
    <col min="3109" max="3109" width="2.7265625" style="1" customWidth="1"/>
    <col min="3110" max="3115" width="0" style="1" hidden="1" customWidth="1"/>
    <col min="3116" max="3116" width="1.90625" style="1" customWidth="1"/>
    <col min="3117" max="3117" width="9.26953125" style="1" customWidth="1"/>
    <col min="3118" max="3119" width="1.90625" style="1" customWidth="1"/>
    <col min="3120" max="3120" width="9.26953125" style="1" customWidth="1"/>
    <col min="3121" max="3122" width="1.90625" style="1" customWidth="1"/>
    <col min="3123" max="3123" width="9.26953125" style="1" customWidth="1"/>
    <col min="3124" max="3125" width="1.90625" style="1" customWidth="1"/>
    <col min="3126" max="3126" width="9.26953125" style="1" customWidth="1"/>
    <col min="3127" max="3128" width="1.90625" style="1" customWidth="1"/>
    <col min="3129" max="3129" width="9.26953125" style="1" customWidth="1"/>
    <col min="3130" max="3130" width="1.90625" style="1" customWidth="1"/>
    <col min="3131" max="3131" width="11.36328125" style="1" customWidth="1"/>
    <col min="3132" max="3132" width="2.08984375" style="1" customWidth="1"/>
    <col min="3133" max="3133" width="10.36328125" style="1" customWidth="1"/>
    <col min="3134" max="3134" width="9.90625" style="1" bestFit="1" customWidth="1"/>
    <col min="3135" max="3362" width="9" style="1"/>
    <col min="3363" max="3363" width="4.26953125" style="1" customWidth="1"/>
    <col min="3364" max="3364" width="22" style="1" customWidth="1"/>
    <col min="3365" max="3365" width="2.7265625" style="1" customWidth="1"/>
    <col min="3366" max="3371" width="0" style="1" hidden="1" customWidth="1"/>
    <col min="3372" max="3372" width="1.90625" style="1" customWidth="1"/>
    <col min="3373" max="3373" width="9.26953125" style="1" customWidth="1"/>
    <col min="3374" max="3375" width="1.90625" style="1" customWidth="1"/>
    <col min="3376" max="3376" width="9.26953125" style="1" customWidth="1"/>
    <col min="3377" max="3378" width="1.90625" style="1" customWidth="1"/>
    <col min="3379" max="3379" width="9.26953125" style="1" customWidth="1"/>
    <col min="3380" max="3381" width="1.90625" style="1" customWidth="1"/>
    <col min="3382" max="3382" width="9.26953125" style="1" customWidth="1"/>
    <col min="3383" max="3384" width="1.90625" style="1" customWidth="1"/>
    <col min="3385" max="3385" width="9.26953125" style="1" customWidth="1"/>
    <col min="3386" max="3386" width="1.90625" style="1" customWidth="1"/>
    <col min="3387" max="3387" width="11.36328125" style="1" customWidth="1"/>
    <col min="3388" max="3388" width="2.08984375" style="1" customWidth="1"/>
    <col min="3389" max="3389" width="10.36328125" style="1" customWidth="1"/>
    <col min="3390" max="3390" width="9.90625" style="1" bestFit="1" customWidth="1"/>
    <col min="3391" max="3618" width="9" style="1"/>
    <col min="3619" max="3619" width="4.26953125" style="1" customWidth="1"/>
    <col min="3620" max="3620" width="22" style="1" customWidth="1"/>
    <col min="3621" max="3621" width="2.7265625" style="1" customWidth="1"/>
    <col min="3622" max="3627" width="0" style="1" hidden="1" customWidth="1"/>
    <col min="3628" max="3628" width="1.90625" style="1" customWidth="1"/>
    <col min="3629" max="3629" width="9.26953125" style="1" customWidth="1"/>
    <col min="3630" max="3631" width="1.90625" style="1" customWidth="1"/>
    <col min="3632" max="3632" width="9.26953125" style="1" customWidth="1"/>
    <col min="3633" max="3634" width="1.90625" style="1" customWidth="1"/>
    <col min="3635" max="3635" width="9.26953125" style="1" customWidth="1"/>
    <col min="3636" max="3637" width="1.90625" style="1" customWidth="1"/>
    <col min="3638" max="3638" width="9.26953125" style="1" customWidth="1"/>
    <col min="3639" max="3640" width="1.90625" style="1" customWidth="1"/>
    <col min="3641" max="3641" width="9.26953125" style="1" customWidth="1"/>
    <col min="3642" max="3642" width="1.90625" style="1" customWidth="1"/>
    <col min="3643" max="3643" width="11.36328125" style="1" customWidth="1"/>
    <col min="3644" max="3644" width="2.08984375" style="1" customWidth="1"/>
    <col min="3645" max="3645" width="10.36328125" style="1" customWidth="1"/>
    <col min="3646" max="3646" width="9.90625" style="1" bestFit="1" customWidth="1"/>
    <col min="3647" max="3874" width="9" style="1"/>
    <col min="3875" max="3875" width="4.26953125" style="1" customWidth="1"/>
    <col min="3876" max="3876" width="22" style="1" customWidth="1"/>
    <col min="3877" max="3877" width="2.7265625" style="1" customWidth="1"/>
    <col min="3878" max="3883" width="0" style="1" hidden="1" customWidth="1"/>
    <col min="3884" max="3884" width="1.90625" style="1" customWidth="1"/>
    <col min="3885" max="3885" width="9.26953125" style="1" customWidth="1"/>
    <col min="3886" max="3887" width="1.90625" style="1" customWidth="1"/>
    <col min="3888" max="3888" width="9.26953125" style="1" customWidth="1"/>
    <col min="3889" max="3890" width="1.90625" style="1" customWidth="1"/>
    <col min="3891" max="3891" width="9.26953125" style="1" customWidth="1"/>
    <col min="3892" max="3893" width="1.90625" style="1" customWidth="1"/>
    <col min="3894" max="3894" width="9.26953125" style="1" customWidth="1"/>
    <col min="3895" max="3896" width="1.90625" style="1" customWidth="1"/>
    <col min="3897" max="3897" width="9.26953125" style="1" customWidth="1"/>
    <col min="3898" max="3898" width="1.90625" style="1" customWidth="1"/>
    <col min="3899" max="3899" width="11.36328125" style="1" customWidth="1"/>
    <col min="3900" max="3900" width="2.08984375" style="1" customWidth="1"/>
    <col min="3901" max="3901" width="10.36328125" style="1" customWidth="1"/>
    <col min="3902" max="3902" width="9.90625" style="1" bestFit="1" customWidth="1"/>
    <col min="3903" max="4130" width="9" style="1"/>
    <col min="4131" max="4131" width="4.26953125" style="1" customWidth="1"/>
    <col min="4132" max="4132" width="22" style="1" customWidth="1"/>
    <col min="4133" max="4133" width="2.7265625" style="1" customWidth="1"/>
    <col min="4134" max="4139" width="0" style="1" hidden="1" customWidth="1"/>
    <col min="4140" max="4140" width="1.90625" style="1" customWidth="1"/>
    <col min="4141" max="4141" width="9.26953125" style="1" customWidth="1"/>
    <col min="4142" max="4143" width="1.90625" style="1" customWidth="1"/>
    <col min="4144" max="4144" width="9.26953125" style="1" customWidth="1"/>
    <col min="4145" max="4146" width="1.90625" style="1" customWidth="1"/>
    <col min="4147" max="4147" width="9.26953125" style="1" customWidth="1"/>
    <col min="4148" max="4149" width="1.90625" style="1" customWidth="1"/>
    <col min="4150" max="4150" width="9.26953125" style="1" customWidth="1"/>
    <col min="4151" max="4152" width="1.90625" style="1" customWidth="1"/>
    <col min="4153" max="4153" width="9.26953125" style="1" customWidth="1"/>
    <col min="4154" max="4154" width="1.90625" style="1" customWidth="1"/>
    <col min="4155" max="4155" width="11.36328125" style="1" customWidth="1"/>
    <col min="4156" max="4156" width="2.08984375" style="1" customWidth="1"/>
    <col min="4157" max="4157" width="10.36328125" style="1" customWidth="1"/>
    <col min="4158" max="4158" width="9.90625" style="1" bestFit="1" customWidth="1"/>
    <col min="4159" max="4386" width="9" style="1"/>
    <col min="4387" max="4387" width="4.26953125" style="1" customWidth="1"/>
    <col min="4388" max="4388" width="22" style="1" customWidth="1"/>
    <col min="4389" max="4389" width="2.7265625" style="1" customWidth="1"/>
    <col min="4390" max="4395" width="0" style="1" hidden="1" customWidth="1"/>
    <col min="4396" max="4396" width="1.90625" style="1" customWidth="1"/>
    <col min="4397" max="4397" width="9.26953125" style="1" customWidth="1"/>
    <col min="4398" max="4399" width="1.90625" style="1" customWidth="1"/>
    <col min="4400" max="4400" width="9.26953125" style="1" customWidth="1"/>
    <col min="4401" max="4402" width="1.90625" style="1" customWidth="1"/>
    <col min="4403" max="4403" width="9.26953125" style="1" customWidth="1"/>
    <col min="4404" max="4405" width="1.90625" style="1" customWidth="1"/>
    <col min="4406" max="4406" width="9.26953125" style="1" customWidth="1"/>
    <col min="4407" max="4408" width="1.90625" style="1" customWidth="1"/>
    <col min="4409" max="4409" width="9.26953125" style="1" customWidth="1"/>
    <col min="4410" max="4410" width="1.90625" style="1" customWidth="1"/>
    <col min="4411" max="4411" width="11.36328125" style="1" customWidth="1"/>
    <col min="4412" max="4412" width="2.08984375" style="1" customWidth="1"/>
    <col min="4413" max="4413" width="10.36328125" style="1" customWidth="1"/>
    <col min="4414" max="4414" width="9.90625" style="1" bestFit="1" customWidth="1"/>
    <col min="4415" max="4642" width="9" style="1"/>
    <col min="4643" max="4643" width="4.26953125" style="1" customWidth="1"/>
    <col min="4644" max="4644" width="22" style="1" customWidth="1"/>
    <col min="4645" max="4645" width="2.7265625" style="1" customWidth="1"/>
    <col min="4646" max="4651" width="0" style="1" hidden="1" customWidth="1"/>
    <col min="4652" max="4652" width="1.90625" style="1" customWidth="1"/>
    <col min="4653" max="4653" width="9.26953125" style="1" customWidth="1"/>
    <col min="4654" max="4655" width="1.90625" style="1" customWidth="1"/>
    <col min="4656" max="4656" width="9.26953125" style="1" customWidth="1"/>
    <col min="4657" max="4658" width="1.90625" style="1" customWidth="1"/>
    <col min="4659" max="4659" width="9.26953125" style="1" customWidth="1"/>
    <col min="4660" max="4661" width="1.90625" style="1" customWidth="1"/>
    <col min="4662" max="4662" width="9.26953125" style="1" customWidth="1"/>
    <col min="4663" max="4664" width="1.90625" style="1" customWidth="1"/>
    <col min="4665" max="4665" width="9.26953125" style="1" customWidth="1"/>
    <col min="4666" max="4666" width="1.90625" style="1" customWidth="1"/>
    <col min="4667" max="4667" width="11.36328125" style="1" customWidth="1"/>
    <col min="4668" max="4668" width="2.08984375" style="1" customWidth="1"/>
    <col min="4669" max="4669" width="10.36328125" style="1" customWidth="1"/>
    <col min="4670" max="4670" width="9.90625" style="1" bestFit="1" customWidth="1"/>
    <col min="4671" max="4898" width="9" style="1"/>
    <col min="4899" max="4899" width="4.26953125" style="1" customWidth="1"/>
    <col min="4900" max="4900" width="22" style="1" customWidth="1"/>
    <col min="4901" max="4901" width="2.7265625" style="1" customWidth="1"/>
    <col min="4902" max="4907" width="0" style="1" hidden="1" customWidth="1"/>
    <col min="4908" max="4908" width="1.90625" style="1" customWidth="1"/>
    <col min="4909" max="4909" width="9.26953125" style="1" customWidth="1"/>
    <col min="4910" max="4911" width="1.90625" style="1" customWidth="1"/>
    <col min="4912" max="4912" width="9.26953125" style="1" customWidth="1"/>
    <col min="4913" max="4914" width="1.90625" style="1" customWidth="1"/>
    <col min="4915" max="4915" width="9.26953125" style="1" customWidth="1"/>
    <col min="4916" max="4917" width="1.90625" style="1" customWidth="1"/>
    <col min="4918" max="4918" width="9.26953125" style="1" customWidth="1"/>
    <col min="4919" max="4920" width="1.90625" style="1" customWidth="1"/>
    <col min="4921" max="4921" width="9.26953125" style="1" customWidth="1"/>
    <col min="4922" max="4922" width="1.90625" style="1" customWidth="1"/>
    <col min="4923" max="4923" width="11.36328125" style="1" customWidth="1"/>
    <col min="4924" max="4924" width="2.08984375" style="1" customWidth="1"/>
    <col min="4925" max="4925" width="10.36328125" style="1" customWidth="1"/>
    <col min="4926" max="4926" width="9.90625" style="1" bestFit="1" customWidth="1"/>
    <col min="4927" max="5154" width="9" style="1"/>
    <col min="5155" max="5155" width="4.26953125" style="1" customWidth="1"/>
    <col min="5156" max="5156" width="22" style="1" customWidth="1"/>
    <col min="5157" max="5157" width="2.7265625" style="1" customWidth="1"/>
    <col min="5158" max="5163" width="0" style="1" hidden="1" customWidth="1"/>
    <col min="5164" max="5164" width="1.90625" style="1" customWidth="1"/>
    <col min="5165" max="5165" width="9.26953125" style="1" customWidth="1"/>
    <col min="5166" max="5167" width="1.90625" style="1" customWidth="1"/>
    <col min="5168" max="5168" width="9.26953125" style="1" customWidth="1"/>
    <col min="5169" max="5170" width="1.90625" style="1" customWidth="1"/>
    <col min="5171" max="5171" width="9.26953125" style="1" customWidth="1"/>
    <col min="5172" max="5173" width="1.90625" style="1" customWidth="1"/>
    <col min="5174" max="5174" width="9.26953125" style="1" customWidth="1"/>
    <col min="5175" max="5176" width="1.90625" style="1" customWidth="1"/>
    <col min="5177" max="5177" width="9.26953125" style="1" customWidth="1"/>
    <col min="5178" max="5178" width="1.90625" style="1" customWidth="1"/>
    <col min="5179" max="5179" width="11.36328125" style="1" customWidth="1"/>
    <col min="5180" max="5180" width="2.08984375" style="1" customWidth="1"/>
    <col min="5181" max="5181" width="10.36328125" style="1" customWidth="1"/>
    <col min="5182" max="5182" width="9.90625" style="1" bestFit="1" customWidth="1"/>
    <col min="5183" max="5410" width="9" style="1"/>
    <col min="5411" max="5411" width="4.26953125" style="1" customWidth="1"/>
    <col min="5412" max="5412" width="22" style="1" customWidth="1"/>
    <col min="5413" max="5413" width="2.7265625" style="1" customWidth="1"/>
    <col min="5414" max="5419" width="0" style="1" hidden="1" customWidth="1"/>
    <col min="5420" max="5420" width="1.90625" style="1" customWidth="1"/>
    <col min="5421" max="5421" width="9.26953125" style="1" customWidth="1"/>
    <col min="5422" max="5423" width="1.90625" style="1" customWidth="1"/>
    <col min="5424" max="5424" width="9.26953125" style="1" customWidth="1"/>
    <col min="5425" max="5426" width="1.90625" style="1" customWidth="1"/>
    <col min="5427" max="5427" width="9.26953125" style="1" customWidth="1"/>
    <col min="5428" max="5429" width="1.90625" style="1" customWidth="1"/>
    <col min="5430" max="5430" width="9.26953125" style="1" customWidth="1"/>
    <col min="5431" max="5432" width="1.90625" style="1" customWidth="1"/>
    <col min="5433" max="5433" width="9.26953125" style="1" customWidth="1"/>
    <col min="5434" max="5434" width="1.90625" style="1" customWidth="1"/>
    <col min="5435" max="5435" width="11.36328125" style="1" customWidth="1"/>
    <col min="5436" max="5436" width="2.08984375" style="1" customWidth="1"/>
    <col min="5437" max="5437" width="10.36328125" style="1" customWidth="1"/>
    <col min="5438" max="5438" width="9.90625" style="1" bestFit="1" customWidth="1"/>
    <col min="5439" max="5666" width="9" style="1"/>
    <col min="5667" max="5667" width="4.26953125" style="1" customWidth="1"/>
    <col min="5668" max="5668" width="22" style="1" customWidth="1"/>
    <col min="5669" max="5669" width="2.7265625" style="1" customWidth="1"/>
    <col min="5670" max="5675" width="0" style="1" hidden="1" customWidth="1"/>
    <col min="5676" max="5676" width="1.90625" style="1" customWidth="1"/>
    <col min="5677" max="5677" width="9.26953125" style="1" customWidth="1"/>
    <col min="5678" max="5679" width="1.90625" style="1" customWidth="1"/>
    <col min="5680" max="5680" width="9.26953125" style="1" customWidth="1"/>
    <col min="5681" max="5682" width="1.90625" style="1" customWidth="1"/>
    <col min="5683" max="5683" width="9.26953125" style="1" customWidth="1"/>
    <col min="5684" max="5685" width="1.90625" style="1" customWidth="1"/>
    <col min="5686" max="5686" width="9.26953125" style="1" customWidth="1"/>
    <col min="5687" max="5688" width="1.90625" style="1" customWidth="1"/>
    <col min="5689" max="5689" width="9.26953125" style="1" customWidth="1"/>
    <col min="5690" max="5690" width="1.90625" style="1" customWidth="1"/>
    <col min="5691" max="5691" width="11.36328125" style="1" customWidth="1"/>
    <col min="5692" max="5692" width="2.08984375" style="1" customWidth="1"/>
    <col min="5693" max="5693" width="10.36328125" style="1" customWidth="1"/>
    <col min="5694" max="5694" width="9.90625" style="1" bestFit="1" customWidth="1"/>
    <col min="5695" max="5922" width="9" style="1"/>
    <col min="5923" max="5923" width="4.26953125" style="1" customWidth="1"/>
    <col min="5924" max="5924" width="22" style="1" customWidth="1"/>
    <col min="5925" max="5925" width="2.7265625" style="1" customWidth="1"/>
    <col min="5926" max="5931" width="0" style="1" hidden="1" customWidth="1"/>
    <col min="5932" max="5932" width="1.90625" style="1" customWidth="1"/>
    <col min="5933" max="5933" width="9.26953125" style="1" customWidth="1"/>
    <col min="5934" max="5935" width="1.90625" style="1" customWidth="1"/>
    <col min="5936" max="5936" width="9.26953125" style="1" customWidth="1"/>
    <col min="5937" max="5938" width="1.90625" style="1" customWidth="1"/>
    <col min="5939" max="5939" width="9.26953125" style="1" customWidth="1"/>
    <col min="5940" max="5941" width="1.90625" style="1" customWidth="1"/>
    <col min="5942" max="5942" width="9.26953125" style="1" customWidth="1"/>
    <col min="5943" max="5944" width="1.90625" style="1" customWidth="1"/>
    <col min="5945" max="5945" width="9.26953125" style="1" customWidth="1"/>
    <col min="5946" max="5946" width="1.90625" style="1" customWidth="1"/>
    <col min="5947" max="5947" width="11.36328125" style="1" customWidth="1"/>
    <col min="5948" max="5948" width="2.08984375" style="1" customWidth="1"/>
    <col min="5949" max="5949" width="10.36328125" style="1" customWidth="1"/>
    <col min="5950" max="5950" width="9.90625" style="1" bestFit="1" customWidth="1"/>
    <col min="5951" max="6178" width="9" style="1"/>
    <col min="6179" max="6179" width="4.26953125" style="1" customWidth="1"/>
    <col min="6180" max="6180" width="22" style="1" customWidth="1"/>
    <col min="6181" max="6181" width="2.7265625" style="1" customWidth="1"/>
    <col min="6182" max="6187" width="0" style="1" hidden="1" customWidth="1"/>
    <col min="6188" max="6188" width="1.90625" style="1" customWidth="1"/>
    <col min="6189" max="6189" width="9.26953125" style="1" customWidth="1"/>
    <col min="6190" max="6191" width="1.90625" style="1" customWidth="1"/>
    <col min="6192" max="6192" width="9.26953125" style="1" customWidth="1"/>
    <col min="6193" max="6194" width="1.90625" style="1" customWidth="1"/>
    <col min="6195" max="6195" width="9.26953125" style="1" customWidth="1"/>
    <col min="6196" max="6197" width="1.90625" style="1" customWidth="1"/>
    <col min="6198" max="6198" width="9.26953125" style="1" customWidth="1"/>
    <col min="6199" max="6200" width="1.90625" style="1" customWidth="1"/>
    <col min="6201" max="6201" width="9.26953125" style="1" customWidth="1"/>
    <col min="6202" max="6202" width="1.90625" style="1" customWidth="1"/>
    <col min="6203" max="6203" width="11.36328125" style="1" customWidth="1"/>
    <col min="6204" max="6204" width="2.08984375" style="1" customWidth="1"/>
    <col min="6205" max="6205" width="10.36328125" style="1" customWidth="1"/>
    <col min="6206" max="6206" width="9.90625" style="1" bestFit="1" customWidth="1"/>
    <col min="6207" max="6434" width="9" style="1"/>
    <col min="6435" max="6435" width="4.26953125" style="1" customWidth="1"/>
    <col min="6436" max="6436" width="22" style="1" customWidth="1"/>
    <col min="6437" max="6437" width="2.7265625" style="1" customWidth="1"/>
    <col min="6438" max="6443" width="0" style="1" hidden="1" customWidth="1"/>
    <col min="6444" max="6444" width="1.90625" style="1" customWidth="1"/>
    <col min="6445" max="6445" width="9.26953125" style="1" customWidth="1"/>
    <col min="6446" max="6447" width="1.90625" style="1" customWidth="1"/>
    <col min="6448" max="6448" width="9.26953125" style="1" customWidth="1"/>
    <col min="6449" max="6450" width="1.90625" style="1" customWidth="1"/>
    <col min="6451" max="6451" width="9.26953125" style="1" customWidth="1"/>
    <col min="6452" max="6453" width="1.90625" style="1" customWidth="1"/>
    <col min="6454" max="6454" width="9.26953125" style="1" customWidth="1"/>
    <col min="6455" max="6456" width="1.90625" style="1" customWidth="1"/>
    <col min="6457" max="6457" width="9.26953125" style="1" customWidth="1"/>
    <col min="6458" max="6458" width="1.90625" style="1" customWidth="1"/>
    <col min="6459" max="6459" width="11.36328125" style="1" customWidth="1"/>
    <col min="6460" max="6460" width="2.08984375" style="1" customWidth="1"/>
    <col min="6461" max="6461" width="10.36328125" style="1" customWidth="1"/>
    <col min="6462" max="6462" width="9.90625" style="1" bestFit="1" customWidth="1"/>
    <col min="6463" max="6690" width="9" style="1"/>
    <col min="6691" max="6691" width="4.26953125" style="1" customWidth="1"/>
    <col min="6692" max="6692" width="22" style="1" customWidth="1"/>
    <col min="6693" max="6693" width="2.7265625" style="1" customWidth="1"/>
    <col min="6694" max="6699" width="0" style="1" hidden="1" customWidth="1"/>
    <col min="6700" max="6700" width="1.90625" style="1" customWidth="1"/>
    <col min="6701" max="6701" width="9.26953125" style="1" customWidth="1"/>
    <col min="6702" max="6703" width="1.90625" style="1" customWidth="1"/>
    <col min="6704" max="6704" width="9.26953125" style="1" customWidth="1"/>
    <col min="6705" max="6706" width="1.90625" style="1" customWidth="1"/>
    <col min="6707" max="6707" width="9.26953125" style="1" customWidth="1"/>
    <col min="6708" max="6709" width="1.90625" style="1" customWidth="1"/>
    <col min="6710" max="6710" width="9.26953125" style="1" customWidth="1"/>
    <col min="6711" max="6712" width="1.90625" style="1" customWidth="1"/>
    <col min="6713" max="6713" width="9.26953125" style="1" customWidth="1"/>
    <col min="6714" max="6714" width="1.90625" style="1" customWidth="1"/>
    <col min="6715" max="6715" width="11.36328125" style="1" customWidth="1"/>
    <col min="6716" max="6716" width="2.08984375" style="1" customWidth="1"/>
    <col min="6717" max="6717" width="10.36328125" style="1" customWidth="1"/>
    <col min="6718" max="6718" width="9.90625" style="1" bestFit="1" customWidth="1"/>
    <col min="6719" max="6946" width="9" style="1"/>
    <col min="6947" max="6947" width="4.26953125" style="1" customWidth="1"/>
    <col min="6948" max="6948" width="22" style="1" customWidth="1"/>
    <col min="6949" max="6949" width="2.7265625" style="1" customWidth="1"/>
    <col min="6950" max="6955" width="0" style="1" hidden="1" customWidth="1"/>
    <col min="6956" max="6956" width="1.90625" style="1" customWidth="1"/>
    <col min="6957" max="6957" width="9.26953125" style="1" customWidth="1"/>
    <col min="6958" max="6959" width="1.90625" style="1" customWidth="1"/>
    <col min="6960" max="6960" width="9.26953125" style="1" customWidth="1"/>
    <col min="6961" max="6962" width="1.90625" style="1" customWidth="1"/>
    <col min="6963" max="6963" width="9.26953125" style="1" customWidth="1"/>
    <col min="6964" max="6965" width="1.90625" style="1" customWidth="1"/>
    <col min="6966" max="6966" width="9.26953125" style="1" customWidth="1"/>
    <col min="6967" max="6968" width="1.90625" style="1" customWidth="1"/>
    <col min="6969" max="6969" width="9.26953125" style="1" customWidth="1"/>
    <col min="6970" max="6970" width="1.90625" style="1" customWidth="1"/>
    <col min="6971" max="6971" width="11.36328125" style="1" customWidth="1"/>
    <col min="6972" max="6972" width="2.08984375" style="1" customWidth="1"/>
    <col min="6973" max="6973" width="10.36328125" style="1" customWidth="1"/>
    <col min="6974" max="6974" width="9.90625" style="1" bestFit="1" customWidth="1"/>
    <col min="6975" max="7202" width="9" style="1"/>
    <col min="7203" max="7203" width="4.26953125" style="1" customWidth="1"/>
    <col min="7204" max="7204" width="22" style="1" customWidth="1"/>
    <col min="7205" max="7205" width="2.7265625" style="1" customWidth="1"/>
    <col min="7206" max="7211" width="0" style="1" hidden="1" customWidth="1"/>
    <col min="7212" max="7212" width="1.90625" style="1" customWidth="1"/>
    <col min="7213" max="7213" width="9.26953125" style="1" customWidth="1"/>
    <col min="7214" max="7215" width="1.90625" style="1" customWidth="1"/>
    <col min="7216" max="7216" width="9.26953125" style="1" customWidth="1"/>
    <col min="7217" max="7218" width="1.90625" style="1" customWidth="1"/>
    <col min="7219" max="7219" width="9.26953125" style="1" customWidth="1"/>
    <col min="7220" max="7221" width="1.90625" style="1" customWidth="1"/>
    <col min="7222" max="7222" width="9.26953125" style="1" customWidth="1"/>
    <col min="7223" max="7224" width="1.90625" style="1" customWidth="1"/>
    <col min="7225" max="7225" width="9.26953125" style="1" customWidth="1"/>
    <col min="7226" max="7226" width="1.90625" style="1" customWidth="1"/>
    <col min="7227" max="7227" width="11.36328125" style="1" customWidth="1"/>
    <col min="7228" max="7228" width="2.08984375" style="1" customWidth="1"/>
    <col min="7229" max="7229" width="10.36328125" style="1" customWidth="1"/>
    <col min="7230" max="7230" width="9.90625" style="1" bestFit="1" customWidth="1"/>
    <col min="7231" max="7458" width="9" style="1"/>
    <col min="7459" max="7459" width="4.26953125" style="1" customWidth="1"/>
    <col min="7460" max="7460" width="22" style="1" customWidth="1"/>
    <col min="7461" max="7461" width="2.7265625" style="1" customWidth="1"/>
    <col min="7462" max="7467" width="0" style="1" hidden="1" customWidth="1"/>
    <col min="7468" max="7468" width="1.90625" style="1" customWidth="1"/>
    <col min="7469" max="7469" width="9.26953125" style="1" customWidth="1"/>
    <col min="7470" max="7471" width="1.90625" style="1" customWidth="1"/>
    <col min="7472" max="7472" width="9.26953125" style="1" customWidth="1"/>
    <col min="7473" max="7474" width="1.90625" style="1" customWidth="1"/>
    <col min="7475" max="7475" width="9.26953125" style="1" customWidth="1"/>
    <col min="7476" max="7477" width="1.90625" style="1" customWidth="1"/>
    <col min="7478" max="7478" width="9.26953125" style="1" customWidth="1"/>
    <col min="7479" max="7480" width="1.90625" style="1" customWidth="1"/>
    <col min="7481" max="7481" width="9.26953125" style="1" customWidth="1"/>
    <col min="7482" max="7482" width="1.90625" style="1" customWidth="1"/>
    <col min="7483" max="7483" width="11.36328125" style="1" customWidth="1"/>
    <col min="7484" max="7484" width="2.08984375" style="1" customWidth="1"/>
    <col min="7485" max="7485" width="10.36328125" style="1" customWidth="1"/>
    <col min="7486" max="7486" width="9.90625" style="1" bestFit="1" customWidth="1"/>
    <col min="7487" max="7714" width="9" style="1"/>
    <col min="7715" max="7715" width="4.26953125" style="1" customWidth="1"/>
    <col min="7716" max="7716" width="22" style="1" customWidth="1"/>
    <col min="7717" max="7717" width="2.7265625" style="1" customWidth="1"/>
    <col min="7718" max="7723" width="0" style="1" hidden="1" customWidth="1"/>
    <col min="7724" max="7724" width="1.90625" style="1" customWidth="1"/>
    <col min="7725" max="7725" width="9.26953125" style="1" customWidth="1"/>
    <col min="7726" max="7727" width="1.90625" style="1" customWidth="1"/>
    <col min="7728" max="7728" width="9.26953125" style="1" customWidth="1"/>
    <col min="7729" max="7730" width="1.90625" style="1" customWidth="1"/>
    <col min="7731" max="7731" width="9.26953125" style="1" customWidth="1"/>
    <col min="7732" max="7733" width="1.90625" style="1" customWidth="1"/>
    <col min="7734" max="7734" width="9.26953125" style="1" customWidth="1"/>
    <col min="7735" max="7736" width="1.90625" style="1" customWidth="1"/>
    <col min="7737" max="7737" width="9.26953125" style="1" customWidth="1"/>
    <col min="7738" max="7738" width="1.90625" style="1" customWidth="1"/>
    <col min="7739" max="7739" width="11.36328125" style="1" customWidth="1"/>
    <col min="7740" max="7740" width="2.08984375" style="1" customWidth="1"/>
    <col min="7741" max="7741" width="10.36328125" style="1" customWidth="1"/>
    <col min="7742" max="7742" width="9.90625" style="1" bestFit="1" customWidth="1"/>
    <col min="7743" max="7970" width="9" style="1"/>
    <col min="7971" max="7971" width="4.26953125" style="1" customWidth="1"/>
    <col min="7972" max="7972" width="22" style="1" customWidth="1"/>
    <col min="7973" max="7973" width="2.7265625" style="1" customWidth="1"/>
    <col min="7974" max="7979" width="0" style="1" hidden="1" customWidth="1"/>
    <col min="7980" max="7980" width="1.90625" style="1" customWidth="1"/>
    <col min="7981" max="7981" width="9.26953125" style="1" customWidth="1"/>
    <col min="7982" max="7983" width="1.90625" style="1" customWidth="1"/>
    <col min="7984" max="7984" width="9.26953125" style="1" customWidth="1"/>
    <col min="7985" max="7986" width="1.90625" style="1" customWidth="1"/>
    <col min="7987" max="7987" width="9.26953125" style="1" customWidth="1"/>
    <col min="7988" max="7989" width="1.90625" style="1" customWidth="1"/>
    <col min="7990" max="7990" width="9.26953125" style="1" customWidth="1"/>
    <col min="7991" max="7992" width="1.90625" style="1" customWidth="1"/>
    <col min="7993" max="7993" width="9.26953125" style="1" customWidth="1"/>
    <col min="7994" max="7994" width="1.90625" style="1" customWidth="1"/>
    <col min="7995" max="7995" width="11.36328125" style="1" customWidth="1"/>
    <col min="7996" max="7996" width="2.08984375" style="1" customWidth="1"/>
    <col min="7997" max="7997" width="10.36328125" style="1" customWidth="1"/>
    <col min="7998" max="7998" width="9.90625" style="1" bestFit="1" customWidth="1"/>
    <col min="7999" max="8226" width="9" style="1"/>
    <col min="8227" max="8227" width="4.26953125" style="1" customWidth="1"/>
    <col min="8228" max="8228" width="22" style="1" customWidth="1"/>
    <col min="8229" max="8229" width="2.7265625" style="1" customWidth="1"/>
    <col min="8230" max="8235" width="0" style="1" hidden="1" customWidth="1"/>
    <col min="8236" max="8236" width="1.90625" style="1" customWidth="1"/>
    <col min="8237" max="8237" width="9.26953125" style="1" customWidth="1"/>
    <col min="8238" max="8239" width="1.90625" style="1" customWidth="1"/>
    <col min="8240" max="8240" width="9.26953125" style="1" customWidth="1"/>
    <col min="8241" max="8242" width="1.90625" style="1" customWidth="1"/>
    <col min="8243" max="8243" width="9.26953125" style="1" customWidth="1"/>
    <col min="8244" max="8245" width="1.90625" style="1" customWidth="1"/>
    <col min="8246" max="8246" width="9.26953125" style="1" customWidth="1"/>
    <col min="8247" max="8248" width="1.90625" style="1" customWidth="1"/>
    <col min="8249" max="8249" width="9.26953125" style="1" customWidth="1"/>
    <col min="8250" max="8250" width="1.90625" style="1" customWidth="1"/>
    <col min="8251" max="8251" width="11.36328125" style="1" customWidth="1"/>
    <col min="8252" max="8252" width="2.08984375" style="1" customWidth="1"/>
    <col min="8253" max="8253" width="10.36328125" style="1" customWidth="1"/>
    <col min="8254" max="8254" width="9.90625" style="1" bestFit="1" customWidth="1"/>
    <col min="8255" max="8482" width="9" style="1"/>
    <col min="8483" max="8483" width="4.26953125" style="1" customWidth="1"/>
    <col min="8484" max="8484" width="22" style="1" customWidth="1"/>
    <col min="8485" max="8485" width="2.7265625" style="1" customWidth="1"/>
    <col min="8486" max="8491" width="0" style="1" hidden="1" customWidth="1"/>
    <col min="8492" max="8492" width="1.90625" style="1" customWidth="1"/>
    <col min="8493" max="8493" width="9.26953125" style="1" customWidth="1"/>
    <col min="8494" max="8495" width="1.90625" style="1" customWidth="1"/>
    <col min="8496" max="8496" width="9.26953125" style="1" customWidth="1"/>
    <col min="8497" max="8498" width="1.90625" style="1" customWidth="1"/>
    <col min="8499" max="8499" width="9.26953125" style="1" customWidth="1"/>
    <col min="8500" max="8501" width="1.90625" style="1" customWidth="1"/>
    <col min="8502" max="8502" width="9.26953125" style="1" customWidth="1"/>
    <col min="8503" max="8504" width="1.90625" style="1" customWidth="1"/>
    <col min="8505" max="8505" width="9.26953125" style="1" customWidth="1"/>
    <col min="8506" max="8506" width="1.90625" style="1" customWidth="1"/>
    <col min="8507" max="8507" width="11.36328125" style="1" customWidth="1"/>
    <col min="8508" max="8508" width="2.08984375" style="1" customWidth="1"/>
    <col min="8509" max="8509" width="10.36328125" style="1" customWidth="1"/>
    <col min="8510" max="8510" width="9.90625" style="1" bestFit="1" customWidth="1"/>
    <col min="8511" max="8738" width="9" style="1"/>
    <col min="8739" max="8739" width="4.26953125" style="1" customWidth="1"/>
    <col min="8740" max="8740" width="22" style="1" customWidth="1"/>
    <col min="8741" max="8741" width="2.7265625" style="1" customWidth="1"/>
    <col min="8742" max="8747" width="0" style="1" hidden="1" customWidth="1"/>
    <col min="8748" max="8748" width="1.90625" style="1" customWidth="1"/>
    <col min="8749" max="8749" width="9.26953125" style="1" customWidth="1"/>
    <col min="8750" max="8751" width="1.90625" style="1" customWidth="1"/>
    <col min="8752" max="8752" width="9.26953125" style="1" customWidth="1"/>
    <col min="8753" max="8754" width="1.90625" style="1" customWidth="1"/>
    <col min="8755" max="8755" width="9.26953125" style="1" customWidth="1"/>
    <col min="8756" max="8757" width="1.90625" style="1" customWidth="1"/>
    <col min="8758" max="8758" width="9.26953125" style="1" customWidth="1"/>
    <col min="8759" max="8760" width="1.90625" style="1" customWidth="1"/>
    <col min="8761" max="8761" width="9.26953125" style="1" customWidth="1"/>
    <col min="8762" max="8762" width="1.90625" style="1" customWidth="1"/>
    <col min="8763" max="8763" width="11.36328125" style="1" customWidth="1"/>
    <col min="8764" max="8764" width="2.08984375" style="1" customWidth="1"/>
    <col min="8765" max="8765" width="10.36328125" style="1" customWidth="1"/>
    <col min="8766" max="8766" width="9.90625" style="1" bestFit="1" customWidth="1"/>
    <col min="8767" max="8994" width="9" style="1"/>
    <col min="8995" max="8995" width="4.26953125" style="1" customWidth="1"/>
    <col min="8996" max="8996" width="22" style="1" customWidth="1"/>
    <col min="8997" max="8997" width="2.7265625" style="1" customWidth="1"/>
    <col min="8998" max="9003" width="0" style="1" hidden="1" customWidth="1"/>
    <col min="9004" max="9004" width="1.90625" style="1" customWidth="1"/>
    <col min="9005" max="9005" width="9.26953125" style="1" customWidth="1"/>
    <col min="9006" max="9007" width="1.90625" style="1" customWidth="1"/>
    <col min="9008" max="9008" width="9.26953125" style="1" customWidth="1"/>
    <col min="9009" max="9010" width="1.90625" style="1" customWidth="1"/>
    <col min="9011" max="9011" width="9.26953125" style="1" customWidth="1"/>
    <col min="9012" max="9013" width="1.90625" style="1" customWidth="1"/>
    <col min="9014" max="9014" width="9.26953125" style="1" customWidth="1"/>
    <col min="9015" max="9016" width="1.90625" style="1" customWidth="1"/>
    <col min="9017" max="9017" width="9.26953125" style="1" customWidth="1"/>
    <col min="9018" max="9018" width="1.90625" style="1" customWidth="1"/>
    <col min="9019" max="9019" width="11.36328125" style="1" customWidth="1"/>
    <col min="9020" max="9020" width="2.08984375" style="1" customWidth="1"/>
    <col min="9021" max="9021" width="10.36328125" style="1" customWidth="1"/>
    <col min="9022" max="9022" width="9.90625" style="1" bestFit="1" customWidth="1"/>
    <col min="9023" max="9250" width="9" style="1"/>
    <col min="9251" max="9251" width="4.26953125" style="1" customWidth="1"/>
    <col min="9252" max="9252" width="22" style="1" customWidth="1"/>
    <col min="9253" max="9253" width="2.7265625" style="1" customWidth="1"/>
    <col min="9254" max="9259" width="0" style="1" hidden="1" customWidth="1"/>
    <col min="9260" max="9260" width="1.90625" style="1" customWidth="1"/>
    <col min="9261" max="9261" width="9.26953125" style="1" customWidth="1"/>
    <col min="9262" max="9263" width="1.90625" style="1" customWidth="1"/>
    <col min="9264" max="9264" width="9.26953125" style="1" customWidth="1"/>
    <col min="9265" max="9266" width="1.90625" style="1" customWidth="1"/>
    <col min="9267" max="9267" width="9.26953125" style="1" customWidth="1"/>
    <col min="9268" max="9269" width="1.90625" style="1" customWidth="1"/>
    <col min="9270" max="9270" width="9.26953125" style="1" customWidth="1"/>
    <col min="9271" max="9272" width="1.90625" style="1" customWidth="1"/>
    <col min="9273" max="9273" width="9.26953125" style="1" customWidth="1"/>
    <col min="9274" max="9274" width="1.90625" style="1" customWidth="1"/>
    <col min="9275" max="9275" width="11.36328125" style="1" customWidth="1"/>
    <col min="9276" max="9276" width="2.08984375" style="1" customWidth="1"/>
    <col min="9277" max="9277" width="10.36328125" style="1" customWidth="1"/>
    <col min="9278" max="9278" width="9.90625" style="1" bestFit="1" customWidth="1"/>
    <col min="9279" max="9506" width="9" style="1"/>
    <col min="9507" max="9507" width="4.26953125" style="1" customWidth="1"/>
    <col min="9508" max="9508" width="22" style="1" customWidth="1"/>
    <col min="9509" max="9509" width="2.7265625" style="1" customWidth="1"/>
    <col min="9510" max="9515" width="0" style="1" hidden="1" customWidth="1"/>
    <col min="9516" max="9516" width="1.90625" style="1" customWidth="1"/>
    <col min="9517" max="9517" width="9.26953125" style="1" customWidth="1"/>
    <col min="9518" max="9519" width="1.90625" style="1" customWidth="1"/>
    <col min="9520" max="9520" width="9.26953125" style="1" customWidth="1"/>
    <col min="9521" max="9522" width="1.90625" style="1" customWidth="1"/>
    <col min="9523" max="9523" width="9.26953125" style="1" customWidth="1"/>
    <col min="9524" max="9525" width="1.90625" style="1" customWidth="1"/>
    <col min="9526" max="9526" width="9.26953125" style="1" customWidth="1"/>
    <col min="9527" max="9528" width="1.90625" style="1" customWidth="1"/>
    <col min="9529" max="9529" width="9.26953125" style="1" customWidth="1"/>
    <col min="9530" max="9530" width="1.90625" style="1" customWidth="1"/>
    <col min="9531" max="9531" width="11.36328125" style="1" customWidth="1"/>
    <col min="9532" max="9532" width="2.08984375" style="1" customWidth="1"/>
    <col min="9533" max="9533" width="10.36328125" style="1" customWidth="1"/>
    <col min="9534" max="9534" width="9.90625" style="1" bestFit="1" customWidth="1"/>
    <col min="9535" max="9762" width="9" style="1"/>
    <col min="9763" max="9763" width="4.26953125" style="1" customWidth="1"/>
    <col min="9764" max="9764" width="22" style="1" customWidth="1"/>
    <col min="9765" max="9765" width="2.7265625" style="1" customWidth="1"/>
    <col min="9766" max="9771" width="0" style="1" hidden="1" customWidth="1"/>
    <col min="9772" max="9772" width="1.90625" style="1" customWidth="1"/>
    <col min="9773" max="9773" width="9.26953125" style="1" customWidth="1"/>
    <col min="9774" max="9775" width="1.90625" style="1" customWidth="1"/>
    <col min="9776" max="9776" width="9.26953125" style="1" customWidth="1"/>
    <col min="9777" max="9778" width="1.90625" style="1" customWidth="1"/>
    <col min="9779" max="9779" width="9.26953125" style="1" customWidth="1"/>
    <col min="9780" max="9781" width="1.90625" style="1" customWidth="1"/>
    <col min="9782" max="9782" width="9.26953125" style="1" customWidth="1"/>
    <col min="9783" max="9784" width="1.90625" style="1" customWidth="1"/>
    <col min="9785" max="9785" width="9.26953125" style="1" customWidth="1"/>
    <col min="9786" max="9786" width="1.90625" style="1" customWidth="1"/>
    <col min="9787" max="9787" width="11.36328125" style="1" customWidth="1"/>
    <col min="9788" max="9788" width="2.08984375" style="1" customWidth="1"/>
    <col min="9789" max="9789" width="10.36328125" style="1" customWidth="1"/>
    <col min="9790" max="9790" width="9.90625" style="1" bestFit="1" customWidth="1"/>
    <col min="9791" max="10018" width="9" style="1"/>
    <col min="10019" max="10019" width="4.26953125" style="1" customWidth="1"/>
    <col min="10020" max="10020" width="22" style="1" customWidth="1"/>
    <col min="10021" max="10021" width="2.7265625" style="1" customWidth="1"/>
    <col min="10022" max="10027" width="0" style="1" hidden="1" customWidth="1"/>
    <col min="10028" max="10028" width="1.90625" style="1" customWidth="1"/>
    <col min="10029" max="10029" width="9.26953125" style="1" customWidth="1"/>
    <col min="10030" max="10031" width="1.90625" style="1" customWidth="1"/>
    <col min="10032" max="10032" width="9.26953125" style="1" customWidth="1"/>
    <col min="10033" max="10034" width="1.90625" style="1" customWidth="1"/>
    <col min="10035" max="10035" width="9.26953125" style="1" customWidth="1"/>
    <col min="10036" max="10037" width="1.90625" style="1" customWidth="1"/>
    <col min="10038" max="10038" width="9.26953125" style="1" customWidth="1"/>
    <col min="10039" max="10040" width="1.90625" style="1" customWidth="1"/>
    <col min="10041" max="10041" width="9.26953125" style="1" customWidth="1"/>
    <col min="10042" max="10042" width="1.90625" style="1" customWidth="1"/>
    <col min="10043" max="10043" width="11.36328125" style="1" customWidth="1"/>
    <col min="10044" max="10044" width="2.08984375" style="1" customWidth="1"/>
    <col min="10045" max="10045" width="10.36328125" style="1" customWidth="1"/>
    <col min="10046" max="10046" width="9.90625" style="1" bestFit="1" customWidth="1"/>
    <col min="10047" max="10274" width="9" style="1"/>
    <col min="10275" max="10275" width="4.26953125" style="1" customWidth="1"/>
    <col min="10276" max="10276" width="22" style="1" customWidth="1"/>
    <col min="10277" max="10277" width="2.7265625" style="1" customWidth="1"/>
    <col min="10278" max="10283" width="0" style="1" hidden="1" customWidth="1"/>
    <col min="10284" max="10284" width="1.90625" style="1" customWidth="1"/>
    <col min="10285" max="10285" width="9.26953125" style="1" customWidth="1"/>
    <col min="10286" max="10287" width="1.90625" style="1" customWidth="1"/>
    <col min="10288" max="10288" width="9.26953125" style="1" customWidth="1"/>
    <col min="10289" max="10290" width="1.90625" style="1" customWidth="1"/>
    <col min="10291" max="10291" width="9.26953125" style="1" customWidth="1"/>
    <col min="10292" max="10293" width="1.90625" style="1" customWidth="1"/>
    <col min="10294" max="10294" width="9.26953125" style="1" customWidth="1"/>
    <col min="10295" max="10296" width="1.90625" style="1" customWidth="1"/>
    <col min="10297" max="10297" width="9.26953125" style="1" customWidth="1"/>
    <col min="10298" max="10298" width="1.90625" style="1" customWidth="1"/>
    <col min="10299" max="10299" width="11.36328125" style="1" customWidth="1"/>
    <col min="10300" max="10300" width="2.08984375" style="1" customWidth="1"/>
    <col min="10301" max="10301" width="10.36328125" style="1" customWidth="1"/>
    <col min="10302" max="10302" width="9.90625" style="1" bestFit="1" customWidth="1"/>
    <col min="10303" max="10530" width="9" style="1"/>
    <col min="10531" max="10531" width="4.26953125" style="1" customWidth="1"/>
    <col min="10532" max="10532" width="22" style="1" customWidth="1"/>
    <col min="10533" max="10533" width="2.7265625" style="1" customWidth="1"/>
    <col min="10534" max="10539" width="0" style="1" hidden="1" customWidth="1"/>
    <col min="10540" max="10540" width="1.90625" style="1" customWidth="1"/>
    <col min="10541" max="10541" width="9.26953125" style="1" customWidth="1"/>
    <col min="10542" max="10543" width="1.90625" style="1" customWidth="1"/>
    <col min="10544" max="10544" width="9.26953125" style="1" customWidth="1"/>
    <col min="10545" max="10546" width="1.90625" style="1" customWidth="1"/>
    <col min="10547" max="10547" width="9.26953125" style="1" customWidth="1"/>
    <col min="10548" max="10549" width="1.90625" style="1" customWidth="1"/>
    <col min="10550" max="10550" width="9.26953125" style="1" customWidth="1"/>
    <col min="10551" max="10552" width="1.90625" style="1" customWidth="1"/>
    <col min="10553" max="10553" width="9.26953125" style="1" customWidth="1"/>
    <col min="10554" max="10554" width="1.90625" style="1" customWidth="1"/>
    <col min="10555" max="10555" width="11.36328125" style="1" customWidth="1"/>
    <col min="10556" max="10556" width="2.08984375" style="1" customWidth="1"/>
    <col min="10557" max="10557" width="10.36328125" style="1" customWidth="1"/>
    <col min="10558" max="10558" width="9.90625" style="1" bestFit="1" customWidth="1"/>
    <col min="10559" max="10786" width="9" style="1"/>
    <col min="10787" max="10787" width="4.26953125" style="1" customWidth="1"/>
    <col min="10788" max="10788" width="22" style="1" customWidth="1"/>
    <col min="10789" max="10789" width="2.7265625" style="1" customWidth="1"/>
    <col min="10790" max="10795" width="0" style="1" hidden="1" customWidth="1"/>
    <col min="10796" max="10796" width="1.90625" style="1" customWidth="1"/>
    <col min="10797" max="10797" width="9.26953125" style="1" customWidth="1"/>
    <col min="10798" max="10799" width="1.90625" style="1" customWidth="1"/>
    <col min="10800" max="10800" width="9.26953125" style="1" customWidth="1"/>
    <col min="10801" max="10802" width="1.90625" style="1" customWidth="1"/>
    <col min="10803" max="10803" width="9.26953125" style="1" customWidth="1"/>
    <col min="10804" max="10805" width="1.90625" style="1" customWidth="1"/>
    <col min="10806" max="10806" width="9.26953125" style="1" customWidth="1"/>
    <col min="10807" max="10808" width="1.90625" style="1" customWidth="1"/>
    <col min="10809" max="10809" width="9.26953125" style="1" customWidth="1"/>
    <col min="10810" max="10810" width="1.90625" style="1" customWidth="1"/>
    <col min="10811" max="10811" width="11.36328125" style="1" customWidth="1"/>
    <col min="10812" max="10812" width="2.08984375" style="1" customWidth="1"/>
    <col min="10813" max="10813" width="10.36328125" style="1" customWidth="1"/>
    <col min="10814" max="10814" width="9.90625" style="1" bestFit="1" customWidth="1"/>
    <col min="10815" max="11042" width="9" style="1"/>
    <col min="11043" max="11043" width="4.26953125" style="1" customWidth="1"/>
    <col min="11044" max="11044" width="22" style="1" customWidth="1"/>
    <col min="11045" max="11045" width="2.7265625" style="1" customWidth="1"/>
    <col min="11046" max="11051" width="0" style="1" hidden="1" customWidth="1"/>
    <col min="11052" max="11052" width="1.90625" style="1" customWidth="1"/>
    <col min="11053" max="11053" width="9.26953125" style="1" customWidth="1"/>
    <col min="11054" max="11055" width="1.90625" style="1" customWidth="1"/>
    <col min="11056" max="11056" width="9.26953125" style="1" customWidth="1"/>
    <col min="11057" max="11058" width="1.90625" style="1" customWidth="1"/>
    <col min="11059" max="11059" width="9.26953125" style="1" customWidth="1"/>
    <col min="11060" max="11061" width="1.90625" style="1" customWidth="1"/>
    <col min="11062" max="11062" width="9.26953125" style="1" customWidth="1"/>
    <col min="11063" max="11064" width="1.90625" style="1" customWidth="1"/>
    <col min="11065" max="11065" width="9.26953125" style="1" customWidth="1"/>
    <col min="11066" max="11066" width="1.90625" style="1" customWidth="1"/>
    <col min="11067" max="11067" width="11.36328125" style="1" customWidth="1"/>
    <col min="11068" max="11068" width="2.08984375" style="1" customWidth="1"/>
    <col min="11069" max="11069" width="10.36328125" style="1" customWidth="1"/>
    <col min="11070" max="11070" width="9.90625" style="1" bestFit="1" customWidth="1"/>
    <col min="11071" max="11298" width="9" style="1"/>
    <col min="11299" max="11299" width="4.26953125" style="1" customWidth="1"/>
    <col min="11300" max="11300" width="22" style="1" customWidth="1"/>
    <col min="11301" max="11301" width="2.7265625" style="1" customWidth="1"/>
    <col min="11302" max="11307" width="0" style="1" hidden="1" customWidth="1"/>
    <col min="11308" max="11308" width="1.90625" style="1" customWidth="1"/>
    <col min="11309" max="11309" width="9.26953125" style="1" customWidth="1"/>
    <col min="11310" max="11311" width="1.90625" style="1" customWidth="1"/>
    <col min="11312" max="11312" width="9.26953125" style="1" customWidth="1"/>
    <col min="11313" max="11314" width="1.90625" style="1" customWidth="1"/>
    <col min="11315" max="11315" width="9.26953125" style="1" customWidth="1"/>
    <col min="11316" max="11317" width="1.90625" style="1" customWidth="1"/>
    <col min="11318" max="11318" width="9.26953125" style="1" customWidth="1"/>
    <col min="11319" max="11320" width="1.90625" style="1" customWidth="1"/>
    <col min="11321" max="11321" width="9.26953125" style="1" customWidth="1"/>
    <col min="11322" max="11322" width="1.90625" style="1" customWidth="1"/>
    <col min="11323" max="11323" width="11.36328125" style="1" customWidth="1"/>
    <col min="11324" max="11324" width="2.08984375" style="1" customWidth="1"/>
    <col min="11325" max="11325" width="10.36328125" style="1" customWidth="1"/>
    <col min="11326" max="11326" width="9.90625" style="1" bestFit="1" customWidth="1"/>
    <col min="11327" max="11554" width="9" style="1"/>
    <col min="11555" max="11555" width="4.26953125" style="1" customWidth="1"/>
    <col min="11556" max="11556" width="22" style="1" customWidth="1"/>
    <col min="11557" max="11557" width="2.7265625" style="1" customWidth="1"/>
    <col min="11558" max="11563" width="0" style="1" hidden="1" customWidth="1"/>
    <col min="11564" max="11564" width="1.90625" style="1" customWidth="1"/>
    <col min="11565" max="11565" width="9.26953125" style="1" customWidth="1"/>
    <col min="11566" max="11567" width="1.90625" style="1" customWidth="1"/>
    <col min="11568" max="11568" width="9.26953125" style="1" customWidth="1"/>
    <col min="11569" max="11570" width="1.90625" style="1" customWidth="1"/>
    <col min="11571" max="11571" width="9.26953125" style="1" customWidth="1"/>
    <col min="11572" max="11573" width="1.90625" style="1" customWidth="1"/>
    <col min="11574" max="11574" width="9.26953125" style="1" customWidth="1"/>
    <col min="11575" max="11576" width="1.90625" style="1" customWidth="1"/>
    <col min="11577" max="11577" width="9.26953125" style="1" customWidth="1"/>
    <col min="11578" max="11578" width="1.90625" style="1" customWidth="1"/>
    <col min="11579" max="11579" width="11.36328125" style="1" customWidth="1"/>
    <col min="11580" max="11580" width="2.08984375" style="1" customWidth="1"/>
    <col min="11581" max="11581" width="10.36328125" style="1" customWidth="1"/>
    <col min="11582" max="11582" width="9.90625" style="1" bestFit="1" customWidth="1"/>
    <col min="11583" max="11810" width="9" style="1"/>
    <col min="11811" max="11811" width="4.26953125" style="1" customWidth="1"/>
    <col min="11812" max="11812" width="22" style="1" customWidth="1"/>
    <col min="11813" max="11813" width="2.7265625" style="1" customWidth="1"/>
    <col min="11814" max="11819" width="0" style="1" hidden="1" customWidth="1"/>
    <col min="11820" max="11820" width="1.90625" style="1" customWidth="1"/>
    <col min="11821" max="11821" width="9.26953125" style="1" customWidth="1"/>
    <col min="11822" max="11823" width="1.90625" style="1" customWidth="1"/>
    <col min="11824" max="11824" width="9.26953125" style="1" customWidth="1"/>
    <col min="11825" max="11826" width="1.90625" style="1" customWidth="1"/>
    <col min="11827" max="11827" width="9.26953125" style="1" customWidth="1"/>
    <col min="11828" max="11829" width="1.90625" style="1" customWidth="1"/>
    <col min="11830" max="11830" width="9.26953125" style="1" customWidth="1"/>
    <col min="11831" max="11832" width="1.90625" style="1" customWidth="1"/>
    <col min="11833" max="11833" width="9.26953125" style="1" customWidth="1"/>
    <col min="11834" max="11834" width="1.90625" style="1" customWidth="1"/>
    <col min="11835" max="11835" width="11.36328125" style="1" customWidth="1"/>
    <col min="11836" max="11836" width="2.08984375" style="1" customWidth="1"/>
    <col min="11837" max="11837" width="10.36328125" style="1" customWidth="1"/>
    <col min="11838" max="11838" width="9.90625" style="1" bestFit="1" customWidth="1"/>
    <col min="11839" max="12066" width="9" style="1"/>
    <col min="12067" max="12067" width="4.26953125" style="1" customWidth="1"/>
    <col min="12068" max="12068" width="22" style="1" customWidth="1"/>
    <col min="12069" max="12069" width="2.7265625" style="1" customWidth="1"/>
    <col min="12070" max="12075" width="0" style="1" hidden="1" customWidth="1"/>
    <col min="12076" max="12076" width="1.90625" style="1" customWidth="1"/>
    <col min="12077" max="12077" width="9.26953125" style="1" customWidth="1"/>
    <col min="12078" max="12079" width="1.90625" style="1" customWidth="1"/>
    <col min="12080" max="12080" width="9.26953125" style="1" customWidth="1"/>
    <col min="12081" max="12082" width="1.90625" style="1" customWidth="1"/>
    <col min="12083" max="12083" width="9.26953125" style="1" customWidth="1"/>
    <col min="12084" max="12085" width="1.90625" style="1" customWidth="1"/>
    <col min="12086" max="12086" width="9.26953125" style="1" customWidth="1"/>
    <col min="12087" max="12088" width="1.90625" style="1" customWidth="1"/>
    <col min="12089" max="12089" width="9.26953125" style="1" customWidth="1"/>
    <col min="12090" max="12090" width="1.90625" style="1" customWidth="1"/>
    <col min="12091" max="12091" width="11.36328125" style="1" customWidth="1"/>
    <col min="12092" max="12092" width="2.08984375" style="1" customWidth="1"/>
    <col min="12093" max="12093" width="10.36328125" style="1" customWidth="1"/>
    <col min="12094" max="12094" width="9.90625" style="1" bestFit="1" customWidth="1"/>
    <col min="12095" max="12322" width="9" style="1"/>
    <col min="12323" max="12323" width="4.26953125" style="1" customWidth="1"/>
    <col min="12324" max="12324" width="22" style="1" customWidth="1"/>
    <col min="12325" max="12325" width="2.7265625" style="1" customWidth="1"/>
    <col min="12326" max="12331" width="0" style="1" hidden="1" customWidth="1"/>
    <col min="12332" max="12332" width="1.90625" style="1" customWidth="1"/>
    <col min="12333" max="12333" width="9.26953125" style="1" customWidth="1"/>
    <col min="12334" max="12335" width="1.90625" style="1" customWidth="1"/>
    <col min="12336" max="12336" width="9.26953125" style="1" customWidth="1"/>
    <col min="12337" max="12338" width="1.90625" style="1" customWidth="1"/>
    <col min="12339" max="12339" width="9.26953125" style="1" customWidth="1"/>
    <col min="12340" max="12341" width="1.90625" style="1" customWidth="1"/>
    <col min="12342" max="12342" width="9.26953125" style="1" customWidth="1"/>
    <col min="12343" max="12344" width="1.90625" style="1" customWidth="1"/>
    <col min="12345" max="12345" width="9.26953125" style="1" customWidth="1"/>
    <col min="12346" max="12346" width="1.90625" style="1" customWidth="1"/>
    <col min="12347" max="12347" width="11.36328125" style="1" customWidth="1"/>
    <col min="12348" max="12348" width="2.08984375" style="1" customWidth="1"/>
    <col min="12349" max="12349" width="10.36328125" style="1" customWidth="1"/>
    <col min="12350" max="12350" width="9.90625" style="1" bestFit="1" customWidth="1"/>
    <col min="12351" max="12578" width="9" style="1"/>
    <col min="12579" max="12579" width="4.26953125" style="1" customWidth="1"/>
    <col min="12580" max="12580" width="22" style="1" customWidth="1"/>
    <col min="12581" max="12581" width="2.7265625" style="1" customWidth="1"/>
    <col min="12582" max="12587" width="0" style="1" hidden="1" customWidth="1"/>
    <col min="12588" max="12588" width="1.90625" style="1" customWidth="1"/>
    <col min="12589" max="12589" width="9.26953125" style="1" customWidth="1"/>
    <col min="12590" max="12591" width="1.90625" style="1" customWidth="1"/>
    <col min="12592" max="12592" width="9.26953125" style="1" customWidth="1"/>
    <col min="12593" max="12594" width="1.90625" style="1" customWidth="1"/>
    <col min="12595" max="12595" width="9.26953125" style="1" customWidth="1"/>
    <col min="12596" max="12597" width="1.90625" style="1" customWidth="1"/>
    <col min="12598" max="12598" width="9.26953125" style="1" customWidth="1"/>
    <col min="12599" max="12600" width="1.90625" style="1" customWidth="1"/>
    <col min="12601" max="12601" width="9.26953125" style="1" customWidth="1"/>
    <col min="12602" max="12602" width="1.90625" style="1" customWidth="1"/>
    <col min="12603" max="12603" width="11.36328125" style="1" customWidth="1"/>
    <col min="12604" max="12604" width="2.08984375" style="1" customWidth="1"/>
    <col min="12605" max="12605" width="10.36328125" style="1" customWidth="1"/>
    <col min="12606" max="12606" width="9.90625" style="1" bestFit="1" customWidth="1"/>
    <col min="12607" max="12834" width="9" style="1"/>
    <col min="12835" max="12835" width="4.26953125" style="1" customWidth="1"/>
    <col min="12836" max="12836" width="22" style="1" customWidth="1"/>
    <col min="12837" max="12837" width="2.7265625" style="1" customWidth="1"/>
    <col min="12838" max="12843" width="0" style="1" hidden="1" customWidth="1"/>
    <col min="12844" max="12844" width="1.90625" style="1" customWidth="1"/>
    <col min="12845" max="12845" width="9.26953125" style="1" customWidth="1"/>
    <col min="12846" max="12847" width="1.90625" style="1" customWidth="1"/>
    <col min="12848" max="12848" width="9.26953125" style="1" customWidth="1"/>
    <col min="12849" max="12850" width="1.90625" style="1" customWidth="1"/>
    <col min="12851" max="12851" width="9.26953125" style="1" customWidth="1"/>
    <col min="12852" max="12853" width="1.90625" style="1" customWidth="1"/>
    <col min="12854" max="12854" width="9.26953125" style="1" customWidth="1"/>
    <col min="12855" max="12856" width="1.90625" style="1" customWidth="1"/>
    <col min="12857" max="12857" width="9.26953125" style="1" customWidth="1"/>
    <col min="12858" max="12858" width="1.90625" style="1" customWidth="1"/>
    <col min="12859" max="12859" width="11.36328125" style="1" customWidth="1"/>
    <col min="12860" max="12860" width="2.08984375" style="1" customWidth="1"/>
    <col min="12861" max="12861" width="10.36328125" style="1" customWidth="1"/>
    <col min="12862" max="12862" width="9.90625" style="1" bestFit="1" customWidth="1"/>
    <col min="12863" max="13090" width="9" style="1"/>
    <col min="13091" max="13091" width="4.26953125" style="1" customWidth="1"/>
    <col min="13092" max="13092" width="22" style="1" customWidth="1"/>
    <col min="13093" max="13093" width="2.7265625" style="1" customWidth="1"/>
    <col min="13094" max="13099" width="0" style="1" hidden="1" customWidth="1"/>
    <col min="13100" max="13100" width="1.90625" style="1" customWidth="1"/>
    <col min="13101" max="13101" width="9.26953125" style="1" customWidth="1"/>
    <col min="13102" max="13103" width="1.90625" style="1" customWidth="1"/>
    <col min="13104" max="13104" width="9.26953125" style="1" customWidth="1"/>
    <col min="13105" max="13106" width="1.90625" style="1" customWidth="1"/>
    <col min="13107" max="13107" width="9.26953125" style="1" customWidth="1"/>
    <col min="13108" max="13109" width="1.90625" style="1" customWidth="1"/>
    <col min="13110" max="13110" width="9.26953125" style="1" customWidth="1"/>
    <col min="13111" max="13112" width="1.90625" style="1" customWidth="1"/>
    <col min="13113" max="13113" width="9.26953125" style="1" customWidth="1"/>
    <col min="13114" max="13114" width="1.90625" style="1" customWidth="1"/>
    <col min="13115" max="13115" width="11.36328125" style="1" customWidth="1"/>
    <col min="13116" max="13116" width="2.08984375" style="1" customWidth="1"/>
    <col min="13117" max="13117" width="10.36328125" style="1" customWidth="1"/>
    <col min="13118" max="13118" width="9.90625" style="1" bestFit="1" customWidth="1"/>
    <col min="13119" max="13346" width="9" style="1"/>
    <col min="13347" max="13347" width="4.26953125" style="1" customWidth="1"/>
    <col min="13348" max="13348" width="22" style="1" customWidth="1"/>
    <col min="13349" max="13349" width="2.7265625" style="1" customWidth="1"/>
    <col min="13350" max="13355" width="0" style="1" hidden="1" customWidth="1"/>
    <col min="13356" max="13356" width="1.90625" style="1" customWidth="1"/>
    <col min="13357" max="13357" width="9.26953125" style="1" customWidth="1"/>
    <col min="13358" max="13359" width="1.90625" style="1" customWidth="1"/>
    <col min="13360" max="13360" width="9.26953125" style="1" customWidth="1"/>
    <col min="13361" max="13362" width="1.90625" style="1" customWidth="1"/>
    <col min="13363" max="13363" width="9.26953125" style="1" customWidth="1"/>
    <col min="13364" max="13365" width="1.90625" style="1" customWidth="1"/>
    <col min="13366" max="13366" width="9.26953125" style="1" customWidth="1"/>
    <col min="13367" max="13368" width="1.90625" style="1" customWidth="1"/>
    <col min="13369" max="13369" width="9.26953125" style="1" customWidth="1"/>
    <col min="13370" max="13370" width="1.90625" style="1" customWidth="1"/>
    <col min="13371" max="13371" width="11.36328125" style="1" customWidth="1"/>
    <col min="13372" max="13372" width="2.08984375" style="1" customWidth="1"/>
    <col min="13373" max="13373" width="10.36328125" style="1" customWidth="1"/>
    <col min="13374" max="13374" width="9.90625" style="1" bestFit="1" customWidth="1"/>
    <col min="13375" max="13602" width="9" style="1"/>
    <col min="13603" max="13603" width="4.26953125" style="1" customWidth="1"/>
    <col min="13604" max="13604" width="22" style="1" customWidth="1"/>
    <col min="13605" max="13605" width="2.7265625" style="1" customWidth="1"/>
    <col min="13606" max="13611" width="0" style="1" hidden="1" customWidth="1"/>
    <col min="13612" max="13612" width="1.90625" style="1" customWidth="1"/>
    <col min="13613" max="13613" width="9.26953125" style="1" customWidth="1"/>
    <col min="13614" max="13615" width="1.90625" style="1" customWidth="1"/>
    <col min="13616" max="13616" width="9.26953125" style="1" customWidth="1"/>
    <col min="13617" max="13618" width="1.90625" style="1" customWidth="1"/>
    <col min="13619" max="13619" width="9.26953125" style="1" customWidth="1"/>
    <col min="13620" max="13621" width="1.90625" style="1" customWidth="1"/>
    <col min="13622" max="13622" width="9.26953125" style="1" customWidth="1"/>
    <col min="13623" max="13624" width="1.90625" style="1" customWidth="1"/>
    <col min="13625" max="13625" width="9.26953125" style="1" customWidth="1"/>
    <col min="13626" max="13626" width="1.90625" style="1" customWidth="1"/>
    <col min="13627" max="13627" width="11.36328125" style="1" customWidth="1"/>
    <col min="13628" max="13628" width="2.08984375" style="1" customWidth="1"/>
    <col min="13629" max="13629" width="10.36328125" style="1" customWidth="1"/>
    <col min="13630" max="13630" width="9.90625" style="1" bestFit="1" customWidth="1"/>
    <col min="13631" max="13858" width="9" style="1"/>
    <col min="13859" max="13859" width="4.26953125" style="1" customWidth="1"/>
    <col min="13860" max="13860" width="22" style="1" customWidth="1"/>
    <col min="13861" max="13861" width="2.7265625" style="1" customWidth="1"/>
    <col min="13862" max="13867" width="0" style="1" hidden="1" customWidth="1"/>
    <col min="13868" max="13868" width="1.90625" style="1" customWidth="1"/>
    <col min="13869" max="13869" width="9.26953125" style="1" customWidth="1"/>
    <col min="13870" max="13871" width="1.90625" style="1" customWidth="1"/>
    <col min="13872" max="13872" width="9.26953125" style="1" customWidth="1"/>
    <col min="13873" max="13874" width="1.90625" style="1" customWidth="1"/>
    <col min="13875" max="13875" width="9.26953125" style="1" customWidth="1"/>
    <col min="13876" max="13877" width="1.90625" style="1" customWidth="1"/>
    <col min="13878" max="13878" width="9.26953125" style="1" customWidth="1"/>
    <col min="13879" max="13880" width="1.90625" style="1" customWidth="1"/>
    <col min="13881" max="13881" width="9.26953125" style="1" customWidth="1"/>
    <col min="13882" max="13882" width="1.90625" style="1" customWidth="1"/>
    <col min="13883" max="13883" width="11.36328125" style="1" customWidth="1"/>
    <col min="13884" max="13884" width="2.08984375" style="1" customWidth="1"/>
    <col min="13885" max="13885" width="10.36328125" style="1" customWidth="1"/>
    <col min="13886" max="13886" width="9.90625" style="1" bestFit="1" customWidth="1"/>
    <col min="13887" max="14114" width="9" style="1"/>
    <col min="14115" max="14115" width="4.26953125" style="1" customWidth="1"/>
    <col min="14116" max="14116" width="22" style="1" customWidth="1"/>
    <col min="14117" max="14117" width="2.7265625" style="1" customWidth="1"/>
    <col min="14118" max="14123" width="0" style="1" hidden="1" customWidth="1"/>
    <col min="14124" max="14124" width="1.90625" style="1" customWidth="1"/>
    <col min="14125" max="14125" width="9.26953125" style="1" customWidth="1"/>
    <col min="14126" max="14127" width="1.90625" style="1" customWidth="1"/>
    <col min="14128" max="14128" width="9.26953125" style="1" customWidth="1"/>
    <col min="14129" max="14130" width="1.90625" style="1" customWidth="1"/>
    <col min="14131" max="14131" width="9.26953125" style="1" customWidth="1"/>
    <col min="14132" max="14133" width="1.90625" style="1" customWidth="1"/>
    <col min="14134" max="14134" width="9.26953125" style="1" customWidth="1"/>
    <col min="14135" max="14136" width="1.90625" style="1" customWidth="1"/>
    <col min="14137" max="14137" width="9.26953125" style="1" customWidth="1"/>
    <col min="14138" max="14138" width="1.90625" style="1" customWidth="1"/>
    <col min="14139" max="14139" width="11.36328125" style="1" customWidth="1"/>
    <col min="14140" max="14140" width="2.08984375" style="1" customWidth="1"/>
    <col min="14141" max="14141" width="10.36328125" style="1" customWidth="1"/>
    <col min="14142" max="14142" width="9.90625" style="1" bestFit="1" customWidth="1"/>
    <col min="14143" max="14370" width="9" style="1"/>
    <col min="14371" max="14371" width="4.26953125" style="1" customWidth="1"/>
    <col min="14372" max="14372" width="22" style="1" customWidth="1"/>
    <col min="14373" max="14373" width="2.7265625" style="1" customWidth="1"/>
    <col min="14374" max="14379" width="0" style="1" hidden="1" customWidth="1"/>
    <col min="14380" max="14380" width="1.90625" style="1" customWidth="1"/>
    <col min="14381" max="14381" width="9.26953125" style="1" customWidth="1"/>
    <col min="14382" max="14383" width="1.90625" style="1" customWidth="1"/>
    <col min="14384" max="14384" width="9.26953125" style="1" customWidth="1"/>
    <col min="14385" max="14386" width="1.90625" style="1" customWidth="1"/>
    <col min="14387" max="14387" width="9.26953125" style="1" customWidth="1"/>
    <col min="14388" max="14389" width="1.90625" style="1" customWidth="1"/>
    <col min="14390" max="14390" width="9.26953125" style="1" customWidth="1"/>
    <col min="14391" max="14392" width="1.90625" style="1" customWidth="1"/>
    <col min="14393" max="14393" width="9.26953125" style="1" customWidth="1"/>
    <col min="14394" max="14394" width="1.90625" style="1" customWidth="1"/>
    <col min="14395" max="14395" width="11.36328125" style="1" customWidth="1"/>
    <col min="14396" max="14396" width="2.08984375" style="1" customWidth="1"/>
    <col min="14397" max="14397" width="10.36328125" style="1" customWidth="1"/>
    <col min="14398" max="14398" width="9.90625" style="1" bestFit="1" customWidth="1"/>
    <col min="14399" max="14626" width="9" style="1"/>
    <col min="14627" max="14627" width="4.26953125" style="1" customWidth="1"/>
    <col min="14628" max="14628" width="22" style="1" customWidth="1"/>
    <col min="14629" max="14629" width="2.7265625" style="1" customWidth="1"/>
    <col min="14630" max="14635" width="0" style="1" hidden="1" customWidth="1"/>
    <col min="14636" max="14636" width="1.90625" style="1" customWidth="1"/>
    <col min="14637" max="14637" width="9.26953125" style="1" customWidth="1"/>
    <col min="14638" max="14639" width="1.90625" style="1" customWidth="1"/>
    <col min="14640" max="14640" width="9.26953125" style="1" customWidth="1"/>
    <col min="14641" max="14642" width="1.90625" style="1" customWidth="1"/>
    <col min="14643" max="14643" width="9.26953125" style="1" customWidth="1"/>
    <col min="14644" max="14645" width="1.90625" style="1" customWidth="1"/>
    <col min="14646" max="14646" width="9.26953125" style="1" customWidth="1"/>
    <col min="14647" max="14648" width="1.90625" style="1" customWidth="1"/>
    <col min="14649" max="14649" width="9.26953125" style="1" customWidth="1"/>
    <col min="14650" max="14650" width="1.90625" style="1" customWidth="1"/>
    <col min="14651" max="14651" width="11.36328125" style="1" customWidth="1"/>
    <col min="14652" max="14652" width="2.08984375" style="1" customWidth="1"/>
    <col min="14653" max="14653" width="10.36328125" style="1" customWidth="1"/>
    <col min="14654" max="14654" width="9.90625" style="1" bestFit="1" customWidth="1"/>
    <col min="14655" max="14882" width="9" style="1"/>
    <col min="14883" max="14883" width="4.26953125" style="1" customWidth="1"/>
    <col min="14884" max="14884" width="22" style="1" customWidth="1"/>
    <col min="14885" max="14885" width="2.7265625" style="1" customWidth="1"/>
    <col min="14886" max="14891" width="0" style="1" hidden="1" customWidth="1"/>
    <col min="14892" max="14892" width="1.90625" style="1" customWidth="1"/>
    <col min="14893" max="14893" width="9.26953125" style="1" customWidth="1"/>
    <col min="14894" max="14895" width="1.90625" style="1" customWidth="1"/>
    <col min="14896" max="14896" width="9.26953125" style="1" customWidth="1"/>
    <col min="14897" max="14898" width="1.90625" style="1" customWidth="1"/>
    <col min="14899" max="14899" width="9.26953125" style="1" customWidth="1"/>
    <col min="14900" max="14901" width="1.90625" style="1" customWidth="1"/>
    <col min="14902" max="14902" width="9.26953125" style="1" customWidth="1"/>
    <col min="14903" max="14904" width="1.90625" style="1" customWidth="1"/>
    <col min="14905" max="14905" width="9.26953125" style="1" customWidth="1"/>
    <col min="14906" max="14906" width="1.90625" style="1" customWidth="1"/>
    <col min="14907" max="14907" width="11.36328125" style="1" customWidth="1"/>
    <col min="14908" max="14908" width="2.08984375" style="1" customWidth="1"/>
    <col min="14909" max="14909" width="10.36328125" style="1" customWidth="1"/>
    <col min="14910" max="14910" width="9.90625" style="1" bestFit="1" customWidth="1"/>
    <col min="14911" max="15138" width="9" style="1"/>
    <col min="15139" max="15139" width="4.26953125" style="1" customWidth="1"/>
    <col min="15140" max="15140" width="22" style="1" customWidth="1"/>
    <col min="15141" max="15141" width="2.7265625" style="1" customWidth="1"/>
    <col min="15142" max="15147" width="0" style="1" hidden="1" customWidth="1"/>
    <col min="15148" max="15148" width="1.90625" style="1" customWidth="1"/>
    <col min="15149" max="15149" width="9.26953125" style="1" customWidth="1"/>
    <col min="15150" max="15151" width="1.90625" style="1" customWidth="1"/>
    <col min="15152" max="15152" width="9.26953125" style="1" customWidth="1"/>
    <col min="15153" max="15154" width="1.90625" style="1" customWidth="1"/>
    <col min="15155" max="15155" width="9.26953125" style="1" customWidth="1"/>
    <col min="15156" max="15157" width="1.90625" style="1" customWidth="1"/>
    <col min="15158" max="15158" width="9.26953125" style="1" customWidth="1"/>
    <col min="15159" max="15160" width="1.90625" style="1" customWidth="1"/>
    <col min="15161" max="15161" width="9.26953125" style="1" customWidth="1"/>
    <col min="15162" max="15162" width="1.90625" style="1" customWidth="1"/>
    <col min="15163" max="15163" width="11.36328125" style="1" customWidth="1"/>
    <col min="15164" max="15164" width="2.08984375" style="1" customWidth="1"/>
    <col min="15165" max="15165" width="10.36328125" style="1" customWidth="1"/>
    <col min="15166" max="15166" width="9.90625" style="1" bestFit="1" customWidth="1"/>
    <col min="15167" max="15394" width="9" style="1"/>
    <col min="15395" max="15395" width="4.26953125" style="1" customWidth="1"/>
    <col min="15396" max="15396" width="22" style="1" customWidth="1"/>
    <col min="15397" max="15397" width="2.7265625" style="1" customWidth="1"/>
    <col min="15398" max="15403" width="0" style="1" hidden="1" customWidth="1"/>
    <col min="15404" max="15404" width="1.90625" style="1" customWidth="1"/>
    <col min="15405" max="15405" width="9.26953125" style="1" customWidth="1"/>
    <col min="15406" max="15407" width="1.90625" style="1" customWidth="1"/>
    <col min="15408" max="15408" width="9.26953125" style="1" customWidth="1"/>
    <col min="15409" max="15410" width="1.90625" style="1" customWidth="1"/>
    <col min="15411" max="15411" width="9.26953125" style="1" customWidth="1"/>
    <col min="15412" max="15413" width="1.90625" style="1" customWidth="1"/>
    <col min="15414" max="15414" width="9.26953125" style="1" customWidth="1"/>
    <col min="15415" max="15416" width="1.90625" style="1" customWidth="1"/>
    <col min="15417" max="15417" width="9.26953125" style="1" customWidth="1"/>
    <col min="15418" max="15418" width="1.90625" style="1" customWidth="1"/>
    <col min="15419" max="15419" width="11.36328125" style="1" customWidth="1"/>
    <col min="15420" max="15420" width="2.08984375" style="1" customWidth="1"/>
    <col min="15421" max="15421" width="10.36328125" style="1" customWidth="1"/>
    <col min="15422" max="15422" width="9.90625" style="1" bestFit="1" customWidth="1"/>
    <col min="15423" max="15650" width="9" style="1"/>
    <col min="15651" max="15651" width="4.26953125" style="1" customWidth="1"/>
    <col min="15652" max="15652" width="22" style="1" customWidth="1"/>
    <col min="15653" max="15653" width="2.7265625" style="1" customWidth="1"/>
    <col min="15654" max="15659" width="0" style="1" hidden="1" customWidth="1"/>
    <col min="15660" max="15660" width="1.90625" style="1" customWidth="1"/>
    <col min="15661" max="15661" width="9.26953125" style="1" customWidth="1"/>
    <col min="15662" max="15663" width="1.90625" style="1" customWidth="1"/>
    <col min="15664" max="15664" width="9.26953125" style="1" customWidth="1"/>
    <col min="15665" max="15666" width="1.90625" style="1" customWidth="1"/>
    <col min="15667" max="15667" width="9.26953125" style="1" customWidth="1"/>
    <col min="15668" max="15669" width="1.90625" style="1" customWidth="1"/>
    <col min="15670" max="15670" width="9.26953125" style="1" customWidth="1"/>
    <col min="15671" max="15672" width="1.90625" style="1" customWidth="1"/>
    <col min="15673" max="15673" width="9.26953125" style="1" customWidth="1"/>
    <col min="15674" max="15674" width="1.90625" style="1" customWidth="1"/>
    <col min="15675" max="15675" width="11.36328125" style="1" customWidth="1"/>
    <col min="15676" max="15676" width="2.08984375" style="1" customWidth="1"/>
    <col min="15677" max="15677" width="10.36328125" style="1" customWidth="1"/>
    <col min="15678" max="15678" width="9.90625" style="1" bestFit="1" customWidth="1"/>
    <col min="15679" max="15906" width="9" style="1"/>
    <col min="15907" max="15907" width="4.26953125" style="1" customWidth="1"/>
    <col min="15908" max="15908" width="22" style="1" customWidth="1"/>
    <col min="15909" max="15909" width="2.7265625" style="1" customWidth="1"/>
    <col min="15910" max="15915" width="0" style="1" hidden="1" customWidth="1"/>
    <col min="15916" max="15916" width="1.90625" style="1" customWidth="1"/>
    <col min="15917" max="15917" width="9.26953125" style="1" customWidth="1"/>
    <col min="15918" max="15919" width="1.90625" style="1" customWidth="1"/>
    <col min="15920" max="15920" width="9.26953125" style="1" customWidth="1"/>
    <col min="15921" max="15922" width="1.90625" style="1" customWidth="1"/>
    <col min="15923" max="15923" width="9.26953125" style="1" customWidth="1"/>
    <col min="15924" max="15925" width="1.90625" style="1" customWidth="1"/>
    <col min="15926" max="15926" width="9.26953125" style="1" customWidth="1"/>
    <col min="15927" max="15928" width="1.90625" style="1" customWidth="1"/>
    <col min="15929" max="15929" width="9.26953125" style="1" customWidth="1"/>
    <col min="15930" max="15930" width="1.90625" style="1" customWidth="1"/>
    <col min="15931" max="15931" width="11.36328125" style="1" customWidth="1"/>
    <col min="15932" max="15932" width="2.08984375" style="1" customWidth="1"/>
    <col min="15933" max="15933" width="10.36328125" style="1" customWidth="1"/>
    <col min="15934" max="15934" width="9.90625" style="1" bestFit="1" customWidth="1"/>
    <col min="15935" max="16162" width="9" style="1"/>
    <col min="16163" max="16163" width="4.26953125" style="1" customWidth="1"/>
    <col min="16164" max="16164" width="22" style="1" customWidth="1"/>
    <col min="16165" max="16165" width="2.7265625" style="1" customWidth="1"/>
    <col min="16166" max="16171" width="0" style="1" hidden="1" customWidth="1"/>
    <col min="16172" max="16172" width="1.90625" style="1" customWidth="1"/>
    <col min="16173" max="16173" width="9.26953125" style="1" customWidth="1"/>
    <col min="16174" max="16175" width="1.90625" style="1" customWidth="1"/>
    <col min="16176" max="16176" width="9.26953125" style="1" customWidth="1"/>
    <col min="16177" max="16178" width="1.90625" style="1" customWidth="1"/>
    <col min="16179" max="16179" width="9.26953125" style="1" customWidth="1"/>
    <col min="16180" max="16181" width="1.90625" style="1" customWidth="1"/>
    <col min="16182" max="16182" width="9.26953125" style="1" customWidth="1"/>
    <col min="16183" max="16184" width="1.90625" style="1" customWidth="1"/>
    <col min="16185" max="16185" width="9.26953125" style="1" customWidth="1"/>
    <col min="16186" max="16186" width="1.90625" style="1" customWidth="1"/>
    <col min="16187" max="16187" width="11.36328125" style="1" customWidth="1"/>
    <col min="16188" max="16188" width="2.08984375" style="1" customWidth="1"/>
    <col min="16189" max="16189" width="10.36328125" style="1" customWidth="1"/>
    <col min="16190" max="16190" width="9.90625" style="1" bestFit="1" customWidth="1"/>
    <col min="16191" max="16384" width="9" style="1"/>
  </cols>
  <sheetData>
    <row r="1" spans="2:62" s="17" customFormat="1" ht="20.25" customHeight="1" x14ac:dyDescent="0.3">
      <c r="B1" s="161" t="s">
        <v>155</v>
      </c>
      <c r="C1" s="161"/>
    </row>
    <row r="2" spans="2:62" s="18" customFormat="1" ht="19.5" customHeight="1" thickBot="1" x14ac:dyDescent="0.25">
      <c r="BG2" s="19" t="s">
        <v>250</v>
      </c>
    </row>
    <row r="3" spans="2:62" ht="17.25" customHeight="1" x14ac:dyDescent="0.2">
      <c r="B3" s="170"/>
      <c r="C3" s="557" t="s">
        <v>231</v>
      </c>
      <c r="D3" s="227"/>
      <c r="E3" s="542" t="s">
        <v>9</v>
      </c>
      <c r="F3" s="543"/>
      <c r="G3" s="426"/>
      <c r="H3" s="542" t="s">
        <v>10</v>
      </c>
      <c r="I3" s="543"/>
      <c r="J3" s="426"/>
      <c r="K3" s="542" t="s">
        <v>64</v>
      </c>
      <c r="L3" s="543"/>
      <c r="M3" s="426"/>
      <c r="N3" s="542" t="s">
        <v>65</v>
      </c>
      <c r="O3" s="543"/>
      <c r="P3" s="426"/>
      <c r="Q3" s="542" t="s">
        <v>66</v>
      </c>
      <c r="R3" s="543"/>
      <c r="S3" s="426"/>
      <c r="T3" s="542" t="s">
        <v>11</v>
      </c>
      <c r="U3" s="543"/>
      <c r="V3" s="426"/>
      <c r="W3" s="542" t="s">
        <v>134</v>
      </c>
      <c r="X3" s="543"/>
      <c r="Y3" s="426"/>
      <c r="Z3" s="542" t="s">
        <v>138</v>
      </c>
      <c r="AA3" s="543"/>
      <c r="AB3" s="426"/>
      <c r="AC3" s="542" t="s">
        <v>139</v>
      </c>
      <c r="AD3" s="543"/>
      <c r="AE3" s="426"/>
      <c r="AF3" s="542" t="s">
        <v>144</v>
      </c>
      <c r="AG3" s="543"/>
      <c r="AH3" s="426"/>
      <c r="AI3" s="542" t="s">
        <v>145</v>
      </c>
      <c r="AJ3" s="543"/>
      <c r="AK3" s="426"/>
      <c r="AL3" s="542" t="s">
        <v>217</v>
      </c>
      <c r="AM3" s="543"/>
      <c r="AN3" s="426"/>
      <c r="AO3" s="542" t="s">
        <v>235</v>
      </c>
      <c r="AP3" s="543"/>
      <c r="AQ3" s="426"/>
      <c r="AR3" s="542" t="s">
        <v>241</v>
      </c>
      <c r="AS3" s="543"/>
      <c r="AT3" s="426"/>
      <c r="AU3" s="542" t="s">
        <v>245</v>
      </c>
      <c r="AV3" s="543"/>
      <c r="AW3" s="426"/>
      <c r="AX3" s="542" t="s">
        <v>252</v>
      </c>
      <c r="AY3" s="543"/>
      <c r="AZ3" s="426"/>
      <c r="BA3" s="562" t="s">
        <v>259</v>
      </c>
      <c r="BB3" s="432"/>
      <c r="BC3" s="433"/>
      <c r="BD3" s="562" t="s">
        <v>268</v>
      </c>
      <c r="BE3" s="432"/>
      <c r="BF3" s="433"/>
      <c r="BG3" s="547" t="s">
        <v>6</v>
      </c>
    </row>
    <row r="4" spans="2:62" ht="16.5" customHeight="1" x14ac:dyDescent="0.2">
      <c r="B4" s="171"/>
      <c r="C4" s="550"/>
      <c r="D4" s="229"/>
      <c r="E4" s="544"/>
      <c r="F4" s="545"/>
      <c r="G4" s="546"/>
      <c r="H4" s="544"/>
      <c r="I4" s="545"/>
      <c r="J4" s="546"/>
      <c r="K4" s="544"/>
      <c r="L4" s="545"/>
      <c r="M4" s="546"/>
      <c r="N4" s="544"/>
      <c r="O4" s="545"/>
      <c r="P4" s="546"/>
      <c r="Q4" s="544"/>
      <c r="R4" s="545"/>
      <c r="S4" s="546"/>
      <c r="T4" s="544"/>
      <c r="U4" s="545"/>
      <c r="V4" s="546"/>
      <c r="W4" s="544"/>
      <c r="X4" s="545"/>
      <c r="Y4" s="546"/>
      <c r="Z4" s="544"/>
      <c r="AA4" s="545"/>
      <c r="AB4" s="546"/>
      <c r="AC4" s="544"/>
      <c r="AD4" s="545"/>
      <c r="AE4" s="546"/>
      <c r="AF4" s="544"/>
      <c r="AG4" s="545"/>
      <c r="AH4" s="546"/>
      <c r="AI4" s="544"/>
      <c r="AJ4" s="545"/>
      <c r="AK4" s="546"/>
      <c r="AL4" s="544"/>
      <c r="AM4" s="545"/>
      <c r="AN4" s="546"/>
      <c r="AO4" s="544"/>
      <c r="AP4" s="545"/>
      <c r="AQ4" s="546"/>
      <c r="AR4" s="544"/>
      <c r="AS4" s="545"/>
      <c r="AT4" s="546"/>
      <c r="AU4" s="544"/>
      <c r="AV4" s="545"/>
      <c r="AW4" s="546"/>
      <c r="AX4" s="544"/>
      <c r="AY4" s="545"/>
      <c r="AZ4" s="546"/>
      <c r="BA4" s="563"/>
      <c r="BB4" s="564"/>
      <c r="BC4" s="565"/>
      <c r="BD4" s="563"/>
      <c r="BE4" s="564"/>
      <c r="BF4" s="565"/>
      <c r="BG4" s="548"/>
    </row>
    <row r="5" spans="2:62" s="26" customFormat="1" ht="16.5" customHeight="1" x14ac:dyDescent="0.2">
      <c r="B5" s="214"/>
      <c r="C5" s="549" t="s">
        <v>160</v>
      </c>
      <c r="D5" s="146"/>
      <c r="E5" s="84" t="s">
        <v>218</v>
      </c>
      <c r="F5" s="215">
        <v>20.9</v>
      </c>
      <c r="G5" s="215" t="s">
        <v>219</v>
      </c>
      <c r="H5" s="84" t="s">
        <v>218</v>
      </c>
      <c r="I5" s="215">
        <v>15.1</v>
      </c>
      <c r="J5" s="216" t="s">
        <v>219</v>
      </c>
      <c r="K5" s="84" t="s">
        <v>218</v>
      </c>
      <c r="L5" s="215">
        <v>9.6</v>
      </c>
      <c r="M5" s="146" t="s">
        <v>219</v>
      </c>
      <c r="N5" s="84" t="s">
        <v>218</v>
      </c>
      <c r="O5" s="215" t="e">
        <f>ROUND(N6/$N$24*100,1)</f>
        <v>#REF!</v>
      </c>
      <c r="P5" s="146" t="s">
        <v>219</v>
      </c>
      <c r="Q5" s="87" t="s">
        <v>218</v>
      </c>
      <c r="R5" s="213" t="e">
        <f>ROUND(Q6/$Q$24*100,1)</f>
        <v>#REF!</v>
      </c>
      <c r="S5" s="217" t="s">
        <v>219</v>
      </c>
      <c r="T5" s="87" t="s">
        <v>218</v>
      </c>
      <c r="U5" s="213" t="e">
        <f>ROUND(T6/$T$24*100,1)</f>
        <v>#REF!</v>
      </c>
      <c r="V5" s="217" t="s">
        <v>219</v>
      </c>
      <c r="W5" s="87" t="s">
        <v>218</v>
      </c>
      <c r="X5" s="213">
        <f>ROUND(W6/$W$24*100,1)</f>
        <v>64.3</v>
      </c>
      <c r="Y5" s="217" t="s">
        <v>219</v>
      </c>
      <c r="Z5" s="87" t="s">
        <v>218</v>
      </c>
      <c r="AA5" s="213">
        <f>ROUND(Z6/$Z$24*100,1)</f>
        <v>57.1</v>
      </c>
      <c r="AB5" s="217" t="s">
        <v>219</v>
      </c>
      <c r="AC5" s="87" t="s">
        <v>218</v>
      </c>
      <c r="AD5" s="213">
        <f>ROUND(AC6/$AC$24*100,1)</f>
        <v>57.3</v>
      </c>
      <c r="AE5" s="213" t="s">
        <v>22</v>
      </c>
      <c r="AF5" s="87" t="s">
        <v>218</v>
      </c>
      <c r="AG5" s="213">
        <f>ROUND(AF6/$AF$24*100,1)</f>
        <v>55.8</v>
      </c>
      <c r="AH5" s="218" t="s">
        <v>219</v>
      </c>
      <c r="AI5" s="87" t="s">
        <v>218</v>
      </c>
      <c r="AJ5" s="213">
        <f>ROUND(AI6/$AI$24*100,1)</f>
        <v>46.5</v>
      </c>
      <c r="AK5" s="218" t="s">
        <v>219</v>
      </c>
      <c r="AL5" s="87" t="s">
        <v>218</v>
      </c>
      <c r="AM5" s="213">
        <f>ROUND(AL6/$AL$24*100,1)</f>
        <v>40.9</v>
      </c>
      <c r="AN5" s="218" t="s">
        <v>219</v>
      </c>
      <c r="AO5" s="87" t="s">
        <v>218</v>
      </c>
      <c r="AP5" s="213">
        <f>ROUND(AO6/$AO$24*100,1)</f>
        <v>39.700000000000003</v>
      </c>
      <c r="AQ5" s="218" t="s">
        <v>56</v>
      </c>
      <c r="AR5" s="87" t="s">
        <v>218</v>
      </c>
      <c r="AS5" s="213">
        <v>37.299999999999997</v>
      </c>
      <c r="AT5" s="218" t="s">
        <v>56</v>
      </c>
      <c r="AU5" s="87" t="s">
        <v>13</v>
      </c>
      <c r="AV5" s="213">
        <v>34.6</v>
      </c>
      <c r="AW5" s="218" t="s">
        <v>14</v>
      </c>
      <c r="AX5" s="87" t="s">
        <v>13</v>
      </c>
      <c r="AY5" s="213">
        <v>43.2</v>
      </c>
      <c r="AZ5" s="218" t="s">
        <v>14</v>
      </c>
      <c r="BA5" s="87" t="s">
        <v>13</v>
      </c>
      <c r="BB5" s="213">
        <v>2.8</v>
      </c>
      <c r="BC5" s="218" t="s">
        <v>14</v>
      </c>
      <c r="BD5" s="87" t="s">
        <v>13</v>
      </c>
      <c r="BE5" s="213">
        <v>8.5</v>
      </c>
      <c r="BF5" s="218" t="s">
        <v>14</v>
      </c>
      <c r="BG5" s="551">
        <v>2269.6999999999998</v>
      </c>
      <c r="BJ5" s="219"/>
    </row>
    <row r="6" spans="2:62" ht="16.5" customHeight="1" x14ac:dyDescent="0.2">
      <c r="B6" s="171"/>
      <c r="C6" s="550"/>
      <c r="D6" s="231"/>
      <c r="E6" s="553">
        <v>7436</v>
      </c>
      <c r="F6" s="554"/>
      <c r="G6" s="555"/>
      <c r="H6" s="553">
        <v>7258</v>
      </c>
      <c r="I6" s="554"/>
      <c r="J6" s="555"/>
      <c r="K6" s="553">
        <v>8064</v>
      </c>
      <c r="L6" s="554"/>
      <c r="M6" s="555"/>
      <c r="N6" s="553">
        <v>10159</v>
      </c>
      <c r="O6" s="554"/>
      <c r="P6" s="554"/>
      <c r="Q6" s="536">
        <v>8459</v>
      </c>
      <c r="R6" s="537"/>
      <c r="S6" s="537"/>
      <c r="T6" s="536">
        <v>6934</v>
      </c>
      <c r="U6" s="537"/>
      <c r="V6" s="537"/>
      <c r="W6" s="536">
        <v>49390</v>
      </c>
      <c r="X6" s="537"/>
      <c r="Y6" s="537"/>
      <c r="Z6" s="536">
        <v>65226</v>
      </c>
      <c r="AA6" s="537"/>
      <c r="AB6" s="537"/>
      <c r="AC6" s="536">
        <v>110074</v>
      </c>
      <c r="AD6" s="537"/>
      <c r="AE6" s="537"/>
      <c r="AF6" s="536">
        <v>127925</v>
      </c>
      <c r="AG6" s="537"/>
      <c r="AH6" s="538"/>
      <c r="AI6" s="536">
        <v>135656</v>
      </c>
      <c r="AJ6" s="537"/>
      <c r="AK6" s="538"/>
      <c r="AL6" s="536">
        <v>145643</v>
      </c>
      <c r="AM6" s="537"/>
      <c r="AN6" s="538"/>
      <c r="AO6" s="536">
        <v>150553</v>
      </c>
      <c r="AP6" s="537"/>
      <c r="AQ6" s="538"/>
      <c r="AR6" s="536">
        <v>159790</v>
      </c>
      <c r="AS6" s="537"/>
      <c r="AT6" s="538"/>
      <c r="AU6" s="536">
        <v>164325</v>
      </c>
      <c r="AV6" s="537"/>
      <c r="AW6" s="538"/>
      <c r="AX6" s="536">
        <v>26409</v>
      </c>
      <c r="AY6" s="537"/>
      <c r="AZ6" s="538"/>
      <c r="BA6" s="536">
        <v>145</v>
      </c>
      <c r="BB6" s="537"/>
      <c r="BC6" s="538"/>
      <c r="BD6" s="536">
        <v>3291</v>
      </c>
      <c r="BE6" s="537"/>
      <c r="BF6" s="538"/>
      <c r="BG6" s="552"/>
      <c r="BJ6" s="62"/>
    </row>
    <row r="7" spans="2:62" ht="16.5" customHeight="1" x14ac:dyDescent="0.2">
      <c r="B7" s="82"/>
      <c r="C7" s="549" t="s">
        <v>163</v>
      </c>
      <c r="D7" s="83"/>
      <c r="E7" s="84" t="s">
        <v>218</v>
      </c>
      <c r="F7" s="85">
        <v>3.6</v>
      </c>
      <c r="G7" s="85" t="s">
        <v>219</v>
      </c>
      <c r="H7" s="84" t="s">
        <v>218</v>
      </c>
      <c r="I7" s="85">
        <v>2.6</v>
      </c>
      <c r="J7" s="86" t="s">
        <v>219</v>
      </c>
      <c r="K7" s="84" t="s">
        <v>218</v>
      </c>
      <c r="L7" s="85">
        <v>1.6</v>
      </c>
      <c r="M7" s="83" t="s">
        <v>219</v>
      </c>
      <c r="N7" s="84" t="s">
        <v>218</v>
      </c>
      <c r="O7" s="85" t="e">
        <f>ROUND(N8/$N$24*100,1)</f>
        <v>#REF!</v>
      </c>
      <c r="P7" s="83" t="s">
        <v>219</v>
      </c>
      <c r="Q7" s="87" t="s">
        <v>218</v>
      </c>
      <c r="R7" s="88" t="e">
        <f>ROUND(Q8/$Q$24*100,1)</f>
        <v>#REF!</v>
      </c>
      <c r="S7" s="89" t="s">
        <v>219</v>
      </c>
      <c r="T7" s="87" t="s">
        <v>218</v>
      </c>
      <c r="U7" s="88" t="e">
        <f>ROUND(T8/$T$24*100,1)</f>
        <v>#REF!</v>
      </c>
      <c r="V7" s="89" t="s">
        <v>219</v>
      </c>
      <c r="W7" s="87" t="s">
        <v>218</v>
      </c>
      <c r="X7" s="88">
        <f>ROUND(W8/$W$24*100,1)</f>
        <v>6.5</v>
      </c>
      <c r="Y7" s="89" t="s">
        <v>219</v>
      </c>
      <c r="Z7" s="87" t="s">
        <v>218</v>
      </c>
      <c r="AA7" s="88">
        <f>ROUND(Z8/$Z$24*100,1)</f>
        <v>7.7</v>
      </c>
      <c r="AB7" s="89" t="s">
        <v>219</v>
      </c>
      <c r="AC7" s="87" t="s">
        <v>218</v>
      </c>
      <c r="AD7" s="88">
        <f>ROUND(AC8/$AC$24*100,1)</f>
        <v>9.6</v>
      </c>
      <c r="AE7" s="88" t="s">
        <v>22</v>
      </c>
      <c r="AF7" s="160" t="s">
        <v>218</v>
      </c>
      <c r="AG7" s="88">
        <f>ROUND(AF8/$AF$24*100,1)</f>
        <v>8.3000000000000007</v>
      </c>
      <c r="AH7" s="90" t="s">
        <v>219</v>
      </c>
      <c r="AI7" s="160" t="s">
        <v>218</v>
      </c>
      <c r="AJ7" s="88">
        <f>ROUND(AI8/$AI$24*100,1)</f>
        <v>9.9</v>
      </c>
      <c r="AK7" s="90" t="s">
        <v>219</v>
      </c>
      <c r="AL7" s="160" t="s">
        <v>218</v>
      </c>
      <c r="AM7" s="88">
        <f>ROUND(AL8/$AL$24*100,1)</f>
        <v>10.9</v>
      </c>
      <c r="AN7" s="90" t="s">
        <v>219</v>
      </c>
      <c r="AO7" s="160" t="s">
        <v>218</v>
      </c>
      <c r="AP7" s="88">
        <f>ROUND(AO8/$AO$24*100,1)</f>
        <v>9.6999999999999993</v>
      </c>
      <c r="AQ7" s="90" t="s">
        <v>56</v>
      </c>
      <c r="AR7" s="160" t="s">
        <v>218</v>
      </c>
      <c r="AS7" s="88">
        <v>8.6</v>
      </c>
      <c r="AT7" s="90" t="s">
        <v>56</v>
      </c>
      <c r="AU7" s="160" t="s">
        <v>13</v>
      </c>
      <c r="AV7" s="88">
        <v>7.9</v>
      </c>
      <c r="AW7" s="90" t="s">
        <v>14</v>
      </c>
      <c r="AX7" s="160" t="s">
        <v>13</v>
      </c>
      <c r="AY7" s="88">
        <v>7.2</v>
      </c>
      <c r="AZ7" s="90" t="s">
        <v>14</v>
      </c>
      <c r="BA7" s="160" t="s">
        <v>13</v>
      </c>
      <c r="BB7" s="88">
        <v>0.6</v>
      </c>
      <c r="BC7" s="90" t="s">
        <v>14</v>
      </c>
      <c r="BD7" s="160" t="s">
        <v>13</v>
      </c>
      <c r="BE7" s="88">
        <v>6.2</v>
      </c>
      <c r="BF7" s="90" t="s">
        <v>14</v>
      </c>
      <c r="BG7" s="551">
        <v>7986.7</v>
      </c>
      <c r="BJ7" s="62"/>
    </row>
    <row r="8" spans="2:62" ht="16.5" customHeight="1" x14ac:dyDescent="0.2">
      <c r="B8" s="171"/>
      <c r="C8" s="550"/>
      <c r="D8" s="231"/>
      <c r="E8" s="553">
        <v>1290</v>
      </c>
      <c r="F8" s="554"/>
      <c r="G8" s="555"/>
      <c r="H8" s="553">
        <v>1187</v>
      </c>
      <c r="I8" s="554"/>
      <c r="J8" s="555"/>
      <c r="K8" s="553">
        <v>1676</v>
      </c>
      <c r="L8" s="554"/>
      <c r="M8" s="555"/>
      <c r="N8" s="553">
        <v>1979</v>
      </c>
      <c r="O8" s="554"/>
      <c r="P8" s="554"/>
      <c r="Q8" s="536">
        <v>3111</v>
      </c>
      <c r="R8" s="537"/>
      <c r="S8" s="537"/>
      <c r="T8" s="536">
        <v>2799</v>
      </c>
      <c r="U8" s="537"/>
      <c r="V8" s="537"/>
      <c r="W8" s="536">
        <v>4963</v>
      </c>
      <c r="X8" s="537"/>
      <c r="Y8" s="537"/>
      <c r="Z8" s="536">
        <v>8794</v>
      </c>
      <c r="AA8" s="537"/>
      <c r="AB8" s="537"/>
      <c r="AC8" s="536">
        <v>18468</v>
      </c>
      <c r="AD8" s="537"/>
      <c r="AE8" s="537"/>
      <c r="AF8" s="536">
        <v>19097</v>
      </c>
      <c r="AG8" s="537"/>
      <c r="AH8" s="538"/>
      <c r="AI8" s="536">
        <v>28820</v>
      </c>
      <c r="AJ8" s="537"/>
      <c r="AK8" s="538"/>
      <c r="AL8" s="536">
        <v>38687</v>
      </c>
      <c r="AM8" s="537"/>
      <c r="AN8" s="538"/>
      <c r="AO8" s="536">
        <v>36958</v>
      </c>
      <c r="AP8" s="537"/>
      <c r="AQ8" s="538"/>
      <c r="AR8" s="536">
        <v>36878</v>
      </c>
      <c r="AS8" s="537"/>
      <c r="AT8" s="538"/>
      <c r="AU8" s="536">
        <v>37602</v>
      </c>
      <c r="AV8" s="537"/>
      <c r="AW8" s="538"/>
      <c r="AX8" s="536">
        <v>4398</v>
      </c>
      <c r="AY8" s="537"/>
      <c r="AZ8" s="538"/>
      <c r="BA8" s="536">
        <v>30</v>
      </c>
      <c r="BB8" s="537"/>
      <c r="BC8" s="538"/>
      <c r="BD8" s="536">
        <v>2396</v>
      </c>
      <c r="BE8" s="537"/>
      <c r="BF8" s="538"/>
      <c r="BG8" s="552"/>
      <c r="BJ8" s="62"/>
    </row>
    <row r="9" spans="2:62" ht="16.5" customHeight="1" x14ac:dyDescent="0.2">
      <c r="B9" s="82"/>
      <c r="C9" s="549" t="s">
        <v>161</v>
      </c>
      <c r="D9" s="83"/>
      <c r="E9" s="84" t="s">
        <v>218</v>
      </c>
      <c r="F9" s="85">
        <v>10.8</v>
      </c>
      <c r="G9" s="85" t="s">
        <v>219</v>
      </c>
      <c r="H9" s="84" t="s">
        <v>218</v>
      </c>
      <c r="I9" s="85">
        <v>8.6</v>
      </c>
      <c r="J9" s="86" t="s">
        <v>219</v>
      </c>
      <c r="K9" s="84" t="s">
        <v>218</v>
      </c>
      <c r="L9" s="85">
        <v>6.3</v>
      </c>
      <c r="M9" s="83" t="s">
        <v>219</v>
      </c>
      <c r="N9" s="84" t="s">
        <v>218</v>
      </c>
      <c r="O9" s="85" t="e">
        <f>ROUND(N10/$N$24*100,1)</f>
        <v>#REF!</v>
      </c>
      <c r="P9" s="83" t="s">
        <v>219</v>
      </c>
      <c r="Q9" s="87" t="s">
        <v>218</v>
      </c>
      <c r="R9" s="88" t="e">
        <f>ROUND(Q10/$Q$24*100,1)</f>
        <v>#REF!</v>
      </c>
      <c r="S9" s="89" t="s">
        <v>219</v>
      </c>
      <c r="T9" s="87" t="s">
        <v>218</v>
      </c>
      <c r="U9" s="88" t="e">
        <f>ROUND(T10/$T$24*100,1)</f>
        <v>#REF!</v>
      </c>
      <c r="V9" s="89" t="s">
        <v>219</v>
      </c>
      <c r="W9" s="87" t="s">
        <v>218</v>
      </c>
      <c r="X9" s="88">
        <f>ROUND(W10/$W$24*100,1)</f>
        <v>3.8</v>
      </c>
      <c r="Y9" s="89" t="s">
        <v>219</v>
      </c>
      <c r="Z9" s="87" t="s">
        <v>218</v>
      </c>
      <c r="AA9" s="88">
        <f>ROUND(Z10/$Z$24*100,1)</f>
        <v>3.5</v>
      </c>
      <c r="AB9" s="89" t="s">
        <v>219</v>
      </c>
      <c r="AC9" s="87" t="s">
        <v>218</v>
      </c>
      <c r="AD9" s="88">
        <f>ROUND(AC10/$AC$24*100,1)</f>
        <v>2.4</v>
      </c>
      <c r="AE9" s="88" t="s">
        <v>22</v>
      </c>
      <c r="AF9" s="160" t="s">
        <v>218</v>
      </c>
      <c r="AG9" s="88">
        <f>ROUND(AF10/$AF$24*100,1)</f>
        <v>2.9</v>
      </c>
      <c r="AH9" s="90" t="s">
        <v>219</v>
      </c>
      <c r="AI9" s="160" t="s">
        <v>218</v>
      </c>
      <c r="AJ9" s="88">
        <f>ROUND(AI10/$AI$24*100,1)</f>
        <v>4.9000000000000004</v>
      </c>
      <c r="AK9" s="90" t="s">
        <v>219</v>
      </c>
      <c r="AL9" s="160" t="s">
        <v>218</v>
      </c>
      <c r="AM9" s="88">
        <f>ROUND(AL10/$AL$24*100,1)</f>
        <v>5.9</v>
      </c>
      <c r="AN9" s="90" t="s">
        <v>219</v>
      </c>
      <c r="AO9" s="160" t="s">
        <v>218</v>
      </c>
      <c r="AP9" s="88">
        <f>ROUND(AO10/$AO$24*100,1)</f>
        <v>6.5</v>
      </c>
      <c r="AQ9" s="90" t="s">
        <v>56</v>
      </c>
      <c r="AR9" s="160" t="s">
        <v>218</v>
      </c>
      <c r="AS9" s="88">
        <v>8.4</v>
      </c>
      <c r="AT9" s="90" t="s">
        <v>56</v>
      </c>
      <c r="AU9" s="160" t="s">
        <v>13</v>
      </c>
      <c r="AV9" s="88">
        <v>9.4</v>
      </c>
      <c r="AW9" s="90" t="s">
        <v>14</v>
      </c>
      <c r="AX9" s="160" t="s">
        <v>13</v>
      </c>
      <c r="AY9" s="88">
        <v>15.4</v>
      </c>
      <c r="AZ9" s="90" t="s">
        <v>14</v>
      </c>
      <c r="BA9" s="160" t="s">
        <v>13</v>
      </c>
      <c r="BB9" s="88">
        <v>18.8</v>
      </c>
      <c r="BC9" s="90" t="s">
        <v>14</v>
      </c>
      <c r="BD9" s="160" t="s">
        <v>13</v>
      </c>
      <c r="BE9" s="88">
        <v>6.5</v>
      </c>
      <c r="BF9" s="90" t="s">
        <v>14</v>
      </c>
      <c r="BG9" s="551">
        <v>260.60606060606102</v>
      </c>
      <c r="BJ9" s="62"/>
    </row>
    <row r="10" spans="2:62" ht="16.5" customHeight="1" x14ac:dyDescent="0.2">
      <c r="B10" s="171"/>
      <c r="C10" s="550"/>
      <c r="D10" s="231"/>
      <c r="E10" s="553">
        <v>4223</v>
      </c>
      <c r="F10" s="554"/>
      <c r="G10" s="555"/>
      <c r="H10" s="553">
        <v>4744</v>
      </c>
      <c r="I10" s="554"/>
      <c r="J10" s="555"/>
      <c r="K10" s="553">
        <v>6651</v>
      </c>
      <c r="L10" s="554"/>
      <c r="M10" s="555"/>
      <c r="N10" s="553">
        <v>9516</v>
      </c>
      <c r="O10" s="554"/>
      <c r="P10" s="554"/>
      <c r="Q10" s="536">
        <v>14615</v>
      </c>
      <c r="R10" s="537"/>
      <c r="S10" s="537"/>
      <c r="T10" s="536">
        <v>15490</v>
      </c>
      <c r="U10" s="537"/>
      <c r="V10" s="537"/>
      <c r="W10" s="536">
        <v>2951</v>
      </c>
      <c r="X10" s="537"/>
      <c r="Y10" s="537"/>
      <c r="Z10" s="536">
        <v>3966</v>
      </c>
      <c r="AA10" s="537"/>
      <c r="AB10" s="537"/>
      <c r="AC10" s="536">
        <v>4580</v>
      </c>
      <c r="AD10" s="537"/>
      <c r="AE10" s="537"/>
      <c r="AF10" s="536">
        <v>6731</v>
      </c>
      <c r="AG10" s="537"/>
      <c r="AH10" s="538"/>
      <c r="AI10" s="536">
        <v>14177</v>
      </c>
      <c r="AJ10" s="537"/>
      <c r="AK10" s="538"/>
      <c r="AL10" s="536">
        <v>21037</v>
      </c>
      <c r="AM10" s="537"/>
      <c r="AN10" s="538"/>
      <c r="AO10" s="536">
        <v>24629</v>
      </c>
      <c r="AP10" s="537"/>
      <c r="AQ10" s="538"/>
      <c r="AR10" s="536">
        <v>36146</v>
      </c>
      <c r="AS10" s="537"/>
      <c r="AT10" s="538"/>
      <c r="AU10" s="536">
        <v>44468</v>
      </c>
      <c r="AV10" s="537"/>
      <c r="AW10" s="538"/>
      <c r="AX10" s="536">
        <v>9432</v>
      </c>
      <c r="AY10" s="537"/>
      <c r="AZ10" s="538"/>
      <c r="BA10" s="536">
        <v>957</v>
      </c>
      <c r="BB10" s="537"/>
      <c r="BC10" s="538"/>
      <c r="BD10" s="536">
        <v>2494</v>
      </c>
      <c r="BE10" s="537"/>
      <c r="BF10" s="538"/>
      <c r="BG10" s="552"/>
      <c r="BJ10" s="62"/>
    </row>
    <row r="11" spans="2:62" ht="16.5" customHeight="1" x14ac:dyDescent="0.2">
      <c r="B11" s="82"/>
      <c r="C11" s="549" t="s">
        <v>162</v>
      </c>
      <c r="D11" s="83"/>
      <c r="E11" s="84" t="s">
        <v>218</v>
      </c>
      <c r="F11" s="85">
        <v>3.6</v>
      </c>
      <c r="G11" s="85" t="s">
        <v>219</v>
      </c>
      <c r="H11" s="84" t="s">
        <v>218</v>
      </c>
      <c r="I11" s="85">
        <v>2.2000000000000002</v>
      </c>
      <c r="J11" s="86" t="s">
        <v>219</v>
      </c>
      <c r="K11" s="84" t="s">
        <v>218</v>
      </c>
      <c r="L11" s="85">
        <v>1.6</v>
      </c>
      <c r="M11" s="83" t="s">
        <v>219</v>
      </c>
      <c r="N11" s="84" t="s">
        <v>218</v>
      </c>
      <c r="O11" s="85" t="e">
        <f>ROUNDUP(N12/$N$24*100,1)</f>
        <v>#REF!</v>
      </c>
      <c r="P11" s="83" t="s">
        <v>219</v>
      </c>
      <c r="Q11" s="87" t="s">
        <v>218</v>
      </c>
      <c r="R11" s="88" t="e">
        <f>ROUNDDOWN(Q12/$Q$24*100,1)</f>
        <v>#REF!</v>
      </c>
      <c r="S11" s="89" t="s">
        <v>219</v>
      </c>
      <c r="T11" s="87" t="s">
        <v>218</v>
      </c>
      <c r="U11" s="88" t="e">
        <f>ROUND(T12/$T$24*100,1)</f>
        <v>#REF!</v>
      </c>
      <c r="V11" s="89" t="s">
        <v>219</v>
      </c>
      <c r="W11" s="87" t="s">
        <v>218</v>
      </c>
      <c r="X11" s="88">
        <f>ROUND(W12/$W$24*100,1)</f>
        <v>4.5</v>
      </c>
      <c r="Y11" s="89" t="s">
        <v>219</v>
      </c>
      <c r="Z11" s="87" t="s">
        <v>218</v>
      </c>
      <c r="AA11" s="88">
        <f>ROUND(Z12/$Z$24*100,1)</f>
        <v>5.2</v>
      </c>
      <c r="AB11" s="89" t="s">
        <v>219</v>
      </c>
      <c r="AC11" s="87" t="s">
        <v>218</v>
      </c>
      <c r="AD11" s="88">
        <f>ROUND(AC12/$AC$24*100,1)</f>
        <v>3.6</v>
      </c>
      <c r="AE11" s="88" t="s">
        <v>22</v>
      </c>
      <c r="AF11" s="160" t="s">
        <v>218</v>
      </c>
      <c r="AG11" s="88">
        <f>ROUND(AF12/$AF$24*100,1)</f>
        <v>2.2999999999999998</v>
      </c>
      <c r="AH11" s="90" t="s">
        <v>219</v>
      </c>
      <c r="AI11" s="160" t="s">
        <v>218</v>
      </c>
      <c r="AJ11" s="88">
        <f>ROUND(AI12/$AI$24*100,1)</f>
        <v>2.6</v>
      </c>
      <c r="AK11" s="90" t="s">
        <v>219</v>
      </c>
      <c r="AL11" s="160" t="s">
        <v>218</v>
      </c>
      <c r="AM11" s="88">
        <f>ROUND(AL12/$AL$24*100,1)</f>
        <v>3</v>
      </c>
      <c r="AN11" s="90" t="s">
        <v>219</v>
      </c>
      <c r="AO11" s="160" t="s">
        <v>218</v>
      </c>
      <c r="AP11" s="88">
        <f>ROUND(AO12/$AO$24*100,1)</f>
        <v>4</v>
      </c>
      <c r="AQ11" s="90" t="s">
        <v>56</v>
      </c>
      <c r="AR11" s="160" t="s">
        <v>218</v>
      </c>
      <c r="AS11" s="88">
        <v>3.2</v>
      </c>
      <c r="AT11" s="90" t="s">
        <v>56</v>
      </c>
      <c r="AU11" s="160" t="s">
        <v>13</v>
      </c>
      <c r="AV11" s="88">
        <v>2.2000000000000002</v>
      </c>
      <c r="AW11" s="90" t="s">
        <v>14</v>
      </c>
      <c r="AX11" s="160" t="s">
        <v>13</v>
      </c>
      <c r="AY11" s="88">
        <v>1</v>
      </c>
      <c r="AZ11" s="90" t="s">
        <v>14</v>
      </c>
      <c r="BA11" s="160" t="s">
        <v>13</v>
      </c>
      <c r="BB11" s="88">
        <v>1.2</v>
      </c>
      <c r="BC11" s="90" t="s">
        <v>14</v>
      </c>
      <c r="BD11" s="160" t="s">
        <v>13</v>
      </c>
      <c r="BE11" s="88">
        <v>2.2999999999999998</v>
      </c>
      <c r="BF11" s="90" t="s">
        <v>14</v>
      </c>
      <c r="BG11" s="551">
        <v>1459.7</v>
      </c>
      <c r="BJ11" s="62"/>
    </row>
    <row r="12" spans="2:62" ht="16.5" customHeight="1" x14ac:dyDescent="0.2">
      <c r="B12" s="171"/>
      <c r="C12" s="550"/>
      <c r="D12" s="231"/>
      <c r="E12" s="553">
        <v>1109</v>
      </c>
      <c r="F12" s="554"/>
      <c r="G12" s="555"/>
      <c r="H12" s="553">
        <v>1184</v>
      </c>
      <c r="I12" s="554"/>
      <c r="J12" s="555"/>
      <c r="K12" s="553">
        <v>1772</v>
      </c>
      <c r="L12" s="554"/>
      <c r="M12" s="555"/>
      <c r="N12" s="553">
        <v>1821</v>
      </c>
      <c r="O12" s="554"/>
      <c r="P12" s="554"/>
      <c r="Q12" s="536">
        <v>2722</v>
      </c>
      <c r="R12" s="537"/>
      <c r="S12" s="537"/>
      <c r="T12" s="536">
        <v>2299</v>
      </c>
      <c r="U12" s="537"/>
      <c r="V12" s="537"/>
      <c r="W12" s="536">
        <v>3432</v>
      </c>
      <c r="X12" s="537"/>
      <c r="Y12" s="537"/>
      <c r="Z12" s="536">
        <v>5936</v>
      </c>
      <c r="AA12" s="537"/>
      <c r="AB12" s="537"/>
      <c r="AC12" s="536">
        <v>6919</v>
      </c>
      <c r="AD12" s="537"/>
      <c r="AE12" s="537"/>
      <c r="AF12" s="536">
        <v>5292</v>
      </c>
      <c r="AG12" s="537"/>
      <c r="AH12" s="538"/>
      <c r="AI12" s="536">
        <v>7552</v>
      </c>
      <c r="AJ12" s="537"/>
      <c r="AK12" s="538"/>
      <c r="AL12" s="536">
        <v>10735</v>
      </c>
      <c r="AM12" s="537"/>
      <c r="AN12" s="538"/>
      <c r="AO12" s="536">
        <v>15240</v>
      </c>
      <c r="AP12" s="537"/>
      <c r="AQ12" s="538"/>
      <c r="AR12" s="536">
        <v>13540</v>
      </c>
      <c r="AS12" s="537"/>
      <c r="AT12" s="538"/>
      <c r="AU12" s="536">
        <v>10591</v>
      </c>
      <c r="AV12" s="537"/>
      <c r="AW12" s="538"/>
      <c r="AX12" s="536">
        <v>585</v>
      </c>
      <c r="AY12" s="537"/>
      <c r="AZ12" s="538"/>
      <c r="BA12" s="536">
        <v>62</v>
      </c>
      <c r="BB12" s="537"/>
      <c r="BC12" s="538"/>
      <c r="BD12" s="536">
        <v>905</v>
      </c>
      <c r="BE12" s="537"/>
      <c r="BF12" s="538"/>
      <c r="BG12" s="552"/>
      <c r="BJ12" s="62"/>
    </row>
    <row r="13" spans="2:62" ht="16.5" customHeight="1" x14ac:dyDescent="0.2">
      <c r="B13" s="232"/>
      <c r="C13" s="549" t="s">
        <v>164</v>
      </c>
      <c r="D13" s="230"/>
      <c r="E13" s="175"/>
      <c r="F13" s="176"/>
      <c r="G13" s="176"/>
      <c r="H13" s="175"/>
      <c r="I13" s="176"/>
      <c r="J13" s="177"/>
      <c r="K13" s="175" t="s">
        <v>21</v>
      </c>
      <c r="L13" s="176">
        <f>ROUND(K14/K$24*100,1)</f>
        <v>10.8</v>
      </c>
      <c r="M13" s="176" t="s">
        <v>22</v>
      </c>
      <c r="N13" s="175" t="s">
        <v>21</v>
      </c>
      <c r="O13" s="176" t="e">
        <f>ROUND(N14/N$24*100,1)</f>
        <v>#REF!</v>
      </c>
      <c r="P13" s="176" t="s">
        <v>22</v>
      </c>
      <c r="Q13" s="178" t="s">
        <v>21</v>
      </c>
      <c r="R13" s="179" t="e">
        <f>ROUND(Q14/Q$24*100,1)</f>
        <v>#REF!</v>
      </c>
      <c r="S13" s="179" t="s">
        <v>22</v>
      </c>
      <c r="T13" s="178" t="s">
        <v>21</v>
      </c>
      <c r="U13" s="179" t="e">
        <f>ROUND(T14/T$24*100,1)</f>
        <v>#REF!</v>
      </c>
      <c r="V13" s="179" t="s">
        <v>22</v>
      </c>
      <c r="W13" s="87" t="s">
        <v>221</v>
      </c>
      <c r="X13" s="88">
        <f>ROUND(W14/W$24*100,1)</f>
        <v>3.6</v>
      </c>
      <c r="Y13" s="89" t="s">
        <v>222</v>
      </c>
      <c r="Z13" s="87" t="s">
        <v>221</v>
      </c>
      <c r="AA13" s="88">
        <f>ROUND(Z14/$Z$24*100,1)</f>
        <v>6.3</v>
      </c>
      <c r="AB13" s="89" t="s">
        <v>222</v>
      </c>
      <c r="AC13" s="87" t="s">
        <v>221</v>
      </c>
      <c r="AD13" s="88">
        <f>ROUND(AC14/$AC$24*100,1)</f>
        <v>7.3</v>
      </c>
      <c r="AE13" s="88" t="s">
        <v>22</v>
      </c>
      <c r="AF13" s="160" t="s">
        <v>221</v>
      </c>
      <c r="AG13" s="88">
        <f>ROUND(AF14/$AF$24*100,1)</f>
        <v>8.1</v>
      </c>
      <c r="AH13" s="90" t="s">
        <v>222</v>
      </c>
      <c r="AI13" s="160" t="s">
        <v>221</v>
      </c>
      <c r="AJ13" s="88">
        <f>ROUND(AI14/$AI$24*100,1)</f>
        <v>8.9</v>
      </c>
      <c r="AK13" s="90" t="s">
        <v>222</v>
      </c>
      <c r="AL13" s="160" t="s">
        <v>221</v>
      </c>
      <c r="AM13" s="88">
        <f>ROUND(AL14/$AL$24*100,1)</f>
        <v>9.1</v>
      </c>
      <c r="AN13" s="90" t="s">
        <v>222</v>
      </c>
      <c r="AO13" s="160" t="s">
        <v>218</v>
      </c>
      <c r="AP13" s="88">
        <f>ROUND(AO14/$AO$24*100,1)</f>
        <v>8.1999999999999993</v>
      </c>
      <c r="AQ13" s="90" t="s">
        <v>219</v>
      </c>
      <c r="AR13" s="160" t="s">
        <v>221</v>
      </c>
      <c r="AS13" s="88">
        <v>7.8</v>
      </c>
      <c r="AT13" s="90" t="s">
        <v>222</v>
      </c>
      <c r="AU13" s="160" t="s">
        <v>13</v>
      </c>
      <c r="AV13" s="88">
        <v>7.5</v>
      </c>
      <c r="AW13" s="90" t="s">
        <v>14</v>
      </c>
      <c r="AX13" s="160" t="s">
        <v>13</v>
      </c>
      <c r="AY13" s="88">
        <v>8.4</v>
      </c>
      <c r="AZ13" s="90" t="s">
        <v>14</v>
      </c>
      <c r="BA13" s="160" t="s">
        <v>13</v>
      </c>
      <c r="BB13" s="88">
        <v>5.9</v>
      </c>
      <c r="BC13" s="90" t="s">
        <v>14</v>
      </c>
      <c r="BD13" s="160" t="s">
        <v>13</v>
      </c>
      <c r="BE13" s="88">
        <v>15.7</v>
      </c>
      <c r="BF13" s="90" t="s">
        <v>14</v>
      </c>
      <c r="BG13" s="551">
        <v>1995.0495049505</v>
      </c>
    </row>
    <row r="14" spans="2:62" ht="16.5" customHeight="1" x14ac:dyDescent="0.2">
      <c r="B14" s="232"/>
      <c r="C14" s="550"/>
      <c r="D14" s="230"/>
      <c r="E14" s="175"/>
      <c r="F14" s="176"/>
      <c r="G14" s="176"/>
      <c r="H14" s="175"/>
      <c r="I14" s="176"/>
      <c r="J14" s="177"/>
      <c r="K14" s="175">
        <v>10404</v>
      </c>
      <c r="L14" s="176"/>
      <c r="M14" s="176"/>
      <c r="N14" s="175">
        <v>12686</v>
      </c>
      <c r="O14" s="176"/>
      <c r="P14" s="176"/>
      <c r="Q14" s="178">
        <v>12830</v>
      </c>
      <c r="R14" s="179"/>
      <c r="S14" s="179"/>
      <c r="T14" s="178">
        <v>5008</v>
      </c>
      <c r="U14" s="179"/>
      <c r="V14" s="179"/>
      <c r="W14" s="536">
        <v>2759</v>
      </c>
      <c r="X14" s="537"/>
      <c r="Y14" s="537"/>
      <c r="Z14" s="536">
        <v>7259</v>
      </c>
      <c r="AA14" s="537"/>
      <c r="AB14" s="537"/>
      <c r="AC14" s="536">
        <v>14060</v>
      </c>
      <c r="AD14" s="537"/>
      <c r="AE14" s="537"/>
      <c r="AF14" s="536">
        <v>18526</v>
      </c>
      <c r="AG14" s="537"/>
      <c r="AH14" s="538"/>
      <c r="AI14" s="536">
        <v>25896</v>
      </c>
      <c r="AJ14" s="537"/>
      <c r="AK14" s="538"/>
      <c r="AL14" s="536">
        <v>32431</v>
      </c>
      <c r="AM14" s="537"/>
      <c r="AN14" s="538"/>
      <c r="AO14" s="536">
        <v>31002</v>
      </c>
      <c r="AP14" s="537"/>
      <c r="AQ14" s="538"/>
      <c r="AR14" s="536">
        <v>33232</v>
      </c>
      <c r="AS14" s="537"/>
      <c r="AT14" s="538"/>
      <c r="AU14" s="536">
        <v>35783</v>
      </c>
      <c r="AV14" s="537"/>
      <c r="AW14" s="538"/>
      <c r="AX14" s="536">
        <v>5130</v>
      </c>
      <c r="AY14" s="537"/>
      <c r="AZ14" s="538"/>
      <c r="BA14" s="536">
        <v>303</v>
      </c>
      <c r="BB14" s="537"/>
      <c r="BC14" s="538"/>
      <c r="BD14" s="536">
        <v>6045</v>
      </c>
      <c r="BE14" s="537"/>
      <c r="BF14" s="538"/>
      <c r="BG14" s="552"/>
    </row>
    <row r="15" spans="2:62" ht="16.5" customHeight="1" x14ac:dyDescent="0.2">
      <c r="B15" s="82"/>
      <c r="C15" s="549" t="s">
        <v>165</v>
      </c>
      <c r="D15" s="83"/>
      <c r="E15" s="84" t="s">
        <v>218</v>
      </c>
      <c r="F15" s="85">
        <v>59.9</v>
      </c>
      <c r="G15" s="85" t="s">
        <v>219</v>
      </c>
      <c r="H15" s="84" t="s">
        <v>218</v>
      </c>
      <c r="I15" s="85">
        <v>70.8</v>
      </c>
      <c r="J15" s="86" t="s">
        <v>219</v>
      </c>
      <c r="K15" s="84" t="s">
        <v>218</v>
      </c>
      <c r="L15" s="85">
        <v>80.5</v>
      </c>
      <c r="M15" s="83" t="s">
        <v>219</v>
      </c>
      <c r="N15" s="84" t="s">
        <v>218</v>
      </c>
      <c r="O15" s="85" t="e">
        <f>ROUND(N16/$N$24*100,1)</f>
        <v>#REF!</v>
      </c>
      <c r="P15" s="83" t="s">
        <v>219</v>
      </c>
      <c r="Q15" s="87" t="s">
        <v>218</v>
      </c>
      <c r="R15" s="88" t="e">
        <f>ROUND(Q16/$Q$24*100,1)</f>
        <v>#REF!</v>
      </c>
      <c r="S15" s="89" t="s">
        <v>219</v>
      </c>
      <c r="T15" s="87" t="s">
        <v>218</v>
      </c>
      <c r="U15" s="88" t="e">
        <f>ROUND(T16/$T$24*100,1)</f>
        <v>#REF!</v>
      </c>
      <c r="V15" s="89" t="s">
        <v>219</v>
      </c>
      <c r="W15" s="87" t="s">
        <v>218</v>
      </c>
      <c r="X15" s="88">
        <f>ROUND(W16/$W$24*100,1)</f>
        <v>5.2</v>
      </c>
      <c r="Y15" s="89" t="s">
        <v>219</v>
      </c>
      <c r="Z15" s="87" t="s">
        <v>218</v>
      </c>
      <c r="AA15" s="88">
        <f>ROUND(Z16/$Z$24*100,1)</f>
        <v>7.1</v>
      </c>
      <c r="AB15" s="89" t="s">
        <v>219</v>
      </c>
      <c r="AC15" s="87" t="s">
        <v>218</v>
      </c>
      <c r="AD15" s="88">
        <f>ROUND(AC16/$AC$24*100,1)</f>
        <v>7.3</v>
      </c>
      <c r="AE15" s="88" t="s">
        <v>22</v>
      </c>
      <c r="AF15" s="160" t="s">
        <v>218</v>
      </c>
      <c r="AG15" s="88">
        <f>ROUND(AF16/$AF$24*100,1)</f>
        <v>8.6</v>
      </c>
      <c r="AH15" s="90" t="s">
        <v>219</v>
      </c>
      <c r="AI15" s="160" t="s">
        <v>218</v>
      </c>
      <c r="AJ15" s="88">
        <f>ROUND(AI16/$AI$24*100,1)</f>
        <v>11.1</v>
      </c>
      <c r="AK15" s="90" t="s">
        <v>219</v>
      </c>
      <c r="AL15" s="160" t="s">
        <v>218</v>
      </c>
      <c r="AM15" s="88">
        <f>ROUND(AL16/$AL$24*100,1)</f>
        <v>12.8</v>
      </c>
      <c r="AN15" s="90" t="s">
        <v>219</v>
      </c>
      <c r="AO15" s="160" t="s">
        <v>218</v>
      </c>
      <c r="AP15" s="88">
        <f>ROUND(AO16/$AO$24*100,1)</f>
        <v>12.9</v>
      </c>
      <c r="AQ15" s="90" t="s">
        <v>56</v>
      </c>
      <c r="AR15" s="160" t="s">
        <v>218</v>
      </c>
      <c r="AS15" s="88">
        <v>14.8</v>
      </c>
      <c r="AT15" s="90" t="s">
        <v>56</v>
      </c>
      <c r="AU15" s="160" t="s">
        <v>13</v>
      </c>
      <c r="AV15" s="88">
        <v>16.2</v>
      </c>
      <c r="AW15" s="90" t="s">
        <v>14</v>
      </c>
      <c r="AX15" s="160" t="s">
        <v>13</v>
      </c>
      <c r="AY15" s="88">
        <v>8</v>
      </c>
      <c r="AZ15" s="90" t="s">
        <v>14</v>
      </c>
      <c r="BA15" s="160" t="s">
        <v>13</v>
      </c>
      <c r="BB15" s="88">
        <v>14</v>
      </c>
      <c r="BC15" s="90" t="s">
        <v>14</v>
      </c>
      <c r="BD15" s="160" t="s">
        <v>13</v>
      </c>
      <c r="BE15" s="88">
        <v>17.399999999999999</v>
      </c>
      <c r="BF15" s="90" t="s">
        <v>14</v>
      </c>
      <c r="BG15" s="551">
        <v>943</v>
      </c>
    </row>
    <row r="16" spans="2:62" ht="16.5" customHeight="1" x14ac:dyDescent="0.2">
      <c r="B16" s="171"/>
      <c r="C16" s="550"/>
      <c r="D16" s="231"/>
      <c r="E16" s="553">
        <v>34960</v>
      </c>
      <c r="F16" s="554"/>
      <c r="G16" s="555"/>
      <c r="H16" s="553">
        <v>61086</v>
      </c>
      <c r="I16" s="554"/>
      <c r="J16" s="555"/>
      <c r="K16" s="553">
        <v>77265</v>
      </c>
      <c r="L16" s="554"/>
      <c r="M16" s="555"/>
      <c r="N16" s="553">
        <v>100883</v>
      </c>
      <c r="O16" s="554"/>
      <c r="P16" s="554"/>
      <c r="Q16" s="536">
        <v>116437</v>
      </c>
      <c r="R16" s="537"/>
      <c r="S16" s="537"/>
      <c r="T16" s="536">
        <v>72629</v>
      </c>
      <c r="U16" s="537"/>
      <c r="V16" s="537"/>
      <c r="W16" s="536">
        <v>3968</v>
      </c>
      <c r="X16" s="537"/>
      <c r="Y16" s="537"/>
      <c r="Z16" s="536">
        <v>8118</v>
      </c>
      <c r="AA16" s="537"/>
      <c r="AB16" s="537"/>
      <c r="AC16" s="536">
        <v>13936</v>
      </c>
      <c r="AD16" s="537"/>
      <c r="AE16" s="537"/>
      <c r="AF16" s="536">
        <v>19768</v>
      </c>
      <c r="AG16" s="537"/>
      <c r="AH16" s="538"/>
      <c r="AI16" s="536">
        <v>32299</v>
      </c>
      <c r="AJ16" s="537"/>
      <c r="AK16" s="538"/>
      <c r="AL16" s="536">
        <v>45563</v>
      </c>
      <c r="AM16" s="537"/>
      <c r="AN16" s="538"/>
      <c r="AO16" s="536">
        <v>48862</v>
      </c>
      <c r="AP16" s="537"/>
      <c r="AQ16" s="538"/>
      <c r="AR16" s="536">
        <v>63624</v>
      </c>
      <c r="AS16" s="537"/>
      <c r="AT16" s="538"/>
      <c r="AU16" s="536">
        <v>77145</v>
      </c>
      <c r="AV16" s="537"/>
      <c r="AW16" s="538"/>
      <c r="AX16" s="536">
        <v>4911</v>
      </c>
      <c r="AY16" s="537"/>
      <c r="AZ16" s="538"/>
      <c r="BA16" s="536">
        <v>712</v>
      </c>
      <c r="BB16" s="537"/>
      <c r="BC16" s="538"/>
      <c r="BD16" s="536">
        <v>6714</v>
      </c>
      <c r="BE16" s="537"/>
      <c r="BF16" s="538"/>
      <c r="BG16" s="552"/>
    </row>
    <row r="17" spans="2:61" ht="16.5" customHeight="1" x14ac:dyDescent="0.2">
      <c r="B17" s="82"/>
      <c r="C17" s="549" t="s">
        <v>220</v>
      </c>
      <c r="D17" s="83"/>
      <c r="E17" s="84" t="s">
        <v>218</v>
      </c>
      <c r="F17" s="85">
        <v>0.4</v>
      </c>
      <c r="G17" s="85" t="s">
        <v>219</v>
      </c>
      <c r="H17" s="84" t="s">
        <v>218</v>
      </c>
      <c r="I17" s="85">
        <v>0.2</v>
      </c>
      <c r="J17" s="86" t="s">
        <v>219</v>
      </c>
      <c r="K17" s="84" t="s">
        <v>218</v>
      </c>
      <c r="L17" s="85">
        <v>0.1</v>
      </c>
      <c r="M17" s="83" t="s">
        <v>219</v>
      </c>
      <c r="N17" s="84" t="s">
        <v>218</v>
      </c>
      <c r="O17" s="85" t="e">
        <f>ROUND(N18/$N$24*100,1)</f>
        <v>#REF!</v>
      </c>
      <c r="P17" s="83" t="s">
        <v>219</v>
      </c>
      <c r="Q17" s="87" t="s">
        <v>218</v>
      </c>
      <c r="R17" s="88" t="e">
        <f>ROUND(Q18/$Q$24*100,1)</f>
        <v>#REF!</v>
      </c>
      <c r="S17" s="89" t="s">
        <v>219</v>
      </c>
      <c r="T17" s="87" t="s">
        <v>218</v>
      </c>
      <c r="U17" s="88" t="e">
        <f>ROUND(T18/$T$24*100,1)</f>
        <v>#REF!</v>
      </c>
      <c r="V17" s="89" t="s">
        <v>219</v>
      </c>
      <c r="W17" s="87" t="s">
        <v>218</v>
      </c>
      <c r="X17" s="88">
        <f>ROUND(W18/$W$24*100,1)</f>
        <v>4.3</v>
      </c>
      <c r="Y17" s="89" t="s">
        <v>219</v>
      </c>
      <c r="Z17" s="87" t="s">
        <v>218</v>
      </c>
      <c r="AA17" s="88">
        <f>ROUND(Z18/$Z$24*100,1)</f>
        <v>4.3</v>
      </c>
      <c r="AB17" s="89" t="s">
        <v>219</v>
      </c>
      <c r="AC17" s="87" t="s">
        <v>218</v>
      </c>
      <c r="AD17" s="88">
        <f>ROUND(AC18/$AC$24*100,1)</f>
        <v>4.3</v>
      </c>
      <c r="AE17" s="88" t="s">
        <v>22</v>
      </c>
      <c r="AF17" s="160" t="s">
        <v>218</v>
      </c>
      <c r="AG17" s="88">
        <f>ROUND(AF18/$AF$24*100,1)</f>
        <v>4.4000000000000004</v>
      </c>
      <c r="AH17" s="90" t="s">
        <v>219</v>
      </c>
      <c r="AI17" s="160" t="s">
        <v>218</v>
      </c>
      <c r="AJ17" s="88">
        <f>ROUND(AI18/$AI$24*100,1)</f>
        <v>5.3</v>
      </c>
      <c r="AK17" s="90" t="s">
        <v>219</v>
      </c>
      <c r="AL17" s="160" t="s">
        <v>218</v>
      </c>
      <c r="AM17" s="88">
        <f>ROUND(AL18/$AL$24*100,1)</f>
        <v>5.6</v>
      </c>
      <c r="AN17" s="90" t="s">
        <v>219</v>
      </c>
      <c r="AO17" s="160" t="s">
        <v>218</v>
      </c>
      <c r="AP17" s="88">
        <f>ROUND(AO18/$AO$24*100,1)</f>
        <v>5.9</v>
      </c>
      <c r="AQ17" s="90" t="s">
        <v>56</v>
      </c>
      <c r="AR17" s="160" t="s">
        <v>218</v>
      </c>
      <c r="AS17" s="88">
        <v>5.8</v>
      </c>
      <c r="AT17" s="90" t="s">
        <v>56</v>
      </c>
      <c r="AU17" s="160" t="s">
        <v>13</v>
      </c>
      <c r="AV17" s="88">
        <v>6.4</v>
      </c>
      <c r="AW17" s="90" t="s">
        <v>14</v>
      </c>
      <c r="AX17" s="160" t="s">
        <v>13</v>
      </c>
      <c r="AY17" s="88">
        <v>3.6</v>
      </c>
      <c r="AZ17" s="90" t="s">
        <v>14</v>
      </c>
      <c r="BA17" s="160" t="s">
        <v>13</v>
      </c>
      <c r="BB17" s="88">
        <v>16.5</v>
      </c>
      <c r="BC17" s="90" t="s">
        <v>14</v>
      </c>
      <c r="BD17" s="160" t="s">
        <v>13</v>
      </c>
      <c r="BE17" s="88">
        <v>14.9</v>
      </c>
      <c r="BF17" s="90" t="s">
        <v>14</v>
      </c>
      <c r="BG17" s="551">
        <v>684.8</v>
      </c>
    </row>
    <row r="18" spans="2:61" ht="16.5" customHeight="1" x14ac:dyDescent="0.2">
      <c r="B18" s="171"/>
      <c r="C18" s="550"/>
      <c r="D18" s="231"/>
      <c r="E18" s="553">
        <v>82</v>
      </c>
      <c r="F18" s="554"/>
      <c r="G18" s="555"/>
      <c r="H18" s="553">
        <v>81</v>
      </c>
      <c r="I18" s="554"/>
      <c r="J18" s="555"/>
      <c r="K18" s="553">
        <v>195</v>
      </c>
      <c r="L18" s="554"/>
      <c r="M18" s="555"/>
      <c r="N18" s="553">
        <v>203</v>
      </c>
      <c r="O18" s="554"/>
      <c r="P18" s="554"/>
      <c r="Q18" s="536">
        <v>616</v>
      </c>
      <c r="R18" s="537"/>
      <c r="S18" s="537"/>
      <c r="T18" s="536">
        <v>691</v>
      </c>
      <c r="U18" s="537"/>
      <c r="V18" s="537"/>
      <c r="W18" s="536">
        <v>3273</v>
      </c>
      <c r="X18" s="537"/>
      <c r="Y18" s="537"/>
      <c r="Z18" s="536">
        <v>4881</v>
      </c>
      <c r="AA18" s="537"/>
      <c r="AB18" s="537"/>
      <c r="AC18" s="536">
        <v>8346</v>
      </c>
      <c r="AD18" s="537"/>
      <c r="AE18" s="537"/>
      <c r="AF18" s="536">
        <v>10018</v>
      </c>
      <c r="AG18" s="537"/>
      <c r="AH18" s="538"/>
      <c r="AI18" s="536">
        <v>15528</v>
      </c>
      <c r="AJ18" s="537"/>
      <c r="AK18" s="538"/>
      <c r="AL18" s="536">
        <v>19867</v>
      </c>
      <c r="AM18" s="537"/>
      <c r="AN18" s="538"/>
      <c r="AO18" s="536">
        <v>22359</v>
      </c>
      <c r="AP18" s="537"/>
      <c r="AQ18" s="538"/>
      <c r="AR18" s="536">
        <v>24871</v>
      </c>
      <c r="AS18" s="537"/>
      <c r="AT18" s="538"/>
      <c r="AU18" s="536">
        <v>30271</v>
      </c>
      <c r="AV18" s="537"/>
      <c r="AW18" s="538"/>
      <c r="AX18" s="536">
        <v>2220</v>
      </c>
      <c r="AY18" s="537"/>
      <c r="AZ18" s="538"/>
      <c r="BA18" s="536">
        <v>840</v>
      </c>
      <c r="BB18" s="537"/>
      <c r="BC18" s="538"/>
      <c r="BD18" s="536">
        <v>5752</v>
      </c>
      <c r="BE18" s="537"/>
      <c r="BF18" s="538"/>
      <c r="BG18" s="552"/>
    </row>
    <row r="19" spans="2:61" ht="16.5" customHeight="1" x14ac:dyDescent="0.2">
      <c r="B19" s="82"/>
      <c r="C19" s="549" t="s">
        <v>72</v>
      </c>
      <c r="D19" s="83"/>
      <c r="E19" s="84"/>
      <c r="F19" s="85"/>
      <c r="G19" s="85"/>
      <c r="H19" s="84"/>
      <c r="I19" s="85"/>
      <c r="J19" s="86"/>
      <c r="K19" s="84" t="s">
        <v>218</v>
      </c>
      <c r="L19" s="85">
        <f>ROUND(K20/K$24*100,1)</f>
        <v>62.4</v>
      </c>
      <c r="M19" s="83" t="s">
        <v>219</v>
      </c>
      <c r="N19" s="84" t="s">
        <v>218</v>
      </c>
      <c r="O19" s="85" t="e">
        <f>ROUND(N20/N$24*100,1)</f>
        <v>#REF!</v>
      </c>
      <c r="P19" s="83" t="s">
        <v>219</v>
      </c>
      <c r="Q19" s="87" t="s">
        <v>218</v>
      </c>
      <c r="R19" s="88" t="e">
        <f>ROUND(Q20/Q$24*100,1)</f>
        <v>#REF!</v>
      </c>
      <c r="S19" s="89" t="s">
        <v>219</v>
      </c>
      <c r="T19" s="87" t="s">
        <v>218</v>
      </c>
      <c r="U19" s="88" t="e">
        <f>ROUND(T20/T$24*100,1)</f>
        <v>#REF!</v>
      </c>
      <c r="V19" s="89" t="s">
        <v>219</v>
      </c>
      <c r="W19" s="87" t="s">
        <v>218</v>
      </c>
      <c r="X19" s="88">
        <f>ROUND(W20/W$24*100,1)</f>
        <v>2.6</v>
      </c>
      <c r="Y19" s="89" t="s">
        <v>219</v>
      </c>
      <c r="Z19" s="87" t="s">
        <v>218</v>
      </c>
      <c r="AA19" s="88">
        <f>ROUND(Z20/$Z$24*100,1)</f>
        <v>2.6</v>
      </c>
      <c r="AB19" s="89" t="s">
        <v>219</v>
      </c>
      <c r="AC19" s="87" t="s">
        <v>218</v>
      </c>
      <c r="AD19" s="88">
        <f>ROUND(AC20/$AC$24*100,1)</f>
        <v>2.2999999999999998</v>
      </c>
      <c r="AE19" s="88" t="s">
        <v>22</v>
      </c>
      <c r="AF19" s="160" t="s">
        <v>218</v>
      </c>
      <c r="AG19" s="88">
        <f>ROUND(AF20/$AF$24*100,1)</f>
        <v>2.7</v>
      </c>
      <c r="AH19" s="90" t="s">
        <v>219</v>
      </c>
      <c r="AI19" s="160" t="s">
        <v>218</v>
      </c>
      <c r="AJ19" s="88">
        <f>ROUND(AI20/$AI$24*100,1)</f>
        <v>2.9</v>
      </c>
      <c r="AK19" s="90" t="s">
        <v>219</v>
      </c>
      <c r="AL19" s="160" t="s">
        <v>218</v>
      </c>
      <c r="AM19" s="88">
        <f>ROUND(AL20/$AL$24*100,1)</f>
        <v>3.6</v>
      </c>
      <c r="AN19" s="90" t="s">
        <v>219</v>
      </c>
      <c r="AO19" s="160" t="s">
        <v>218</v>
      </c>
      <c r="AP19" s="88">
        <f>ROUND(AO20/$AO$24*100,1)</f>
        <v>3.8</v>
      </c>
      <c r="AQ19" s="90" t="s">
        <v>56</v>
      </c>
      <c r="AR19" s="160" t="s">
        <v>218</v>
      </c>
      <c r="AS19" s="88">
        <v>3.6</v>
      </c>
      <c r="AT19" s="90" t="s">
        <v>56</v>
      </c>
      <c r="AU19" s="160" t="s">
        <v>13</v>
      </c>
      <c r="AV19" s="88">
        <v>4.5</v>
      </c>
      <c r="AW19" s="90" t="s">
        <v>14</v>
      </c>
      <c r="AX19" s="160" t="s">
        <v>13</v>
      </c>
      <c r="AY19" s="88">
        <v>4.5999999999999996</v>
      </c>
      <c r="AZ19" s="90" t="s">
        <v>14</v>
      </c>
      <c r="BA19" s="160" t="s">
        <v>13</v>
      </c>
      <c r="BB19" s="88">
        <v>2.5</v>
      </c>
      <c r="BC19" s="90" t="s">
        <v>14</v>
      </c>
      <c r="BD19" s="160" t="s">
        <v>13</v>
      </c>
      <c r="BE19" s="88">
        <v>5.9</v>
      </c>
      <c r="BF19" s="90" t="s">
        <v>14</v>
      </c>
      <c r="BG19" s="551">
        <v>1821.6000000000001</v>
      </c>
    </row>
    <row r="20" spans="2:61" ht="16.5" customHeight="1" x14ac:dyDescent="0.2">
      <c r="B20" s="171"/>
      <c r="C20" s="550"/>
      <c r="D20" s="231"/>
      <c r="E20" s="553"/>
      <c r="F20" s="554"/>
      <c r="G20" s="555"/>
      <c r="H20" s="553"/>
      <c r="I20" s="554"/>
      <c r="J20" s="555"/>
      <c r="K20" s="553">
        <v>59852</v>
      </c>
      <c r="L20" s="554"/>
      <c r="M20" s="555"/>
      <c r="N20" s="553">
        <v>79142</v>
      </c>
      <c r="O20" s="554"/>
      <c r="P20" s="554"/>
      <c r="Q20" s="536">
        <v>90708</v>
      </c>
      <c r="R20" s="537"/>
      <c r="S20" s="537"/>
      <c r="T20" s="536">
        <v>51529</v>
      </c>
      <c r="U20" s="537"/>
      <c r="V20" s="537"/>
      <c r="W20" s="536">
        <v>1981</v>
      </c>
      <c r="X20" s="537"/>
      <c r="Y20" s="537"/>
      <c r="Z20" s="536">
        <v>2990</v>
      </c>
      <c r="AA20" s="537"/>
      <c r="AB20" s="537"/>
      <c r="AC20" s="536">
        <v>4426</v>
      </c>
      <c r="AD20" s="537"/>
      <c r="AE20" s="537"/>
      <c r="AF20" s="536">
        <v>6186</v>
      </c>
      <c r="AG20" s="537"/>
      <c r="AH20" s="538"/>
      <c r="AI20" s="536">
        <v>8495</v>
      </c>
      <c r="AJ20" s="537"/>
      <c r="AK20" s="538"/>
      <c r="AL20" s="536">
        <v>12689</v>
      </c>
      <c r="AM20" s="537"/>
      <c r="AN20" s="538"/>
      <c r="AO20" s="536">
        <v>14428</v>
      </c>
      <c r="AP20" s="537"/>
      <c r="AQ20" s="538"/>
      <c r="AR20" s="536">
        <v>15609</v>
      </c>
      <c r="AS20" s="537"/>
      <c r="AT20" s="538"/>
      <c r="AU20" s="536">
        <v>21294</v>
      </c>
      <c r="AV20" s="537"/>
      <c r="AW20" s="538"/>
      <c r="AX20" s="536">
        <v>2806</v>
      </c>
      <c r="AY20" s="537"/>
      <c r="AZ20" s="538"/>
      <c r="BA20" s="536">
        <v>125</v>
      </c>
      <c r="BB20" s="537"/>
      <c r="BC20" s="538"/>
      <c r="BD20" s="536">
        <v>2277</v>
      </c>
      <c r="BE20" s="537"/>
      <c r="BF20" s="538"/>
      <c r="BG20" s="552"/>
    </row>
    <row r="21" spans="2:61" ht="16.5" customHeight="1" x14ac:dyDescent="0.2">
      <c r="B21" s="82"/>
      <c r="C21" s="549" t="s">
        <v>27</v>
      </c>
      <c r="D21" s="83"/>
      <c r="E21" s="84" t="s">
        <v>221</v>
      </c>
      <c r="F21" s="85">
        <v>0.7</v>
      </c>
      <c r="G21" s="85" t="s">
        <v>222</v>
      </c>
      <c r="H21" s="84" t="s">
        <v>221</v>
      </c>
      <c r="I21" s="85">
        <v>0.4</v>
      </c>
      <c r="J21" s="86" t="s">
        <v>222</v>
      </c>
      <c r="K21" s="84" t="s">
        <v>221</v>
      </c>
      <c r="L21" s="85">
        <v>0.3</v>
      </c>
      <c r="M21" s="83" t="s">
        <v>222</v>
      </c>
      <c r="N21" s="84" t="s">
        <v>221</v>
      </c>
      <c r="O21" s="85" t="e">
        <f>ROUND(N22/$N$24*100,1)</f>
        <v>#REF!</v>
      </c>
      <c r="P21" s="83" t="s">
        <v>222</v>
      </c>
      <c r="Q21" s="87" t="s">
        <v>221</v>
      </c>
      <c r="R21" s="88" t="e">
        <f>ROUND(Q22/$Q$24*100,1)</f>
        <v>#REF!</v>
      </c>
      <c r="S21" s="89" t="s">
        <v>222</v>
      </c>
      <c r="T21" s="87" t="s">
        <v>221</v>
      </c>
      <c r="U21" s="88" t="e">
        <f>ROUND(T22/$T$24*100,1)</f>
        <v>#REF!</v>
      </c>
      <c r="V21" s="89" t="s">
        <v>222</v>
      </c>
      <c r="W21" s="87" t="s">
        <v>221</v>
      </c>
      <c r="X21" s="88">
        <f>ROUND(W22/$W$24*100,1)</f>
        <v>5.4</v>
      </c>
      <c r="Y21" s="89" t="s">
        <v>222</v>
      </c>
      <c r="Z21" s="87" t="s">
        <v>221</v>
      </c>
      <c r="AA21" s="88">
        <f>ROUND(Z22/$Z$24*100,1)</f>
        <v>6.3</v>
      </c>
      <c r="AB21" s="89" t="s">
        <v>222</v>
      </c>
      <c r="AC21" s="87" t="s">
        <v>221</v>
      </c>
      <c r="AD21" s="88">
        <f>ROUND(AC22/$AC$24*100,1)</f>
        <v>5.9</v>
      </c>
      <c r="AE21" s="88" t="s">
        <v>22</v>
      </c>
      <c r="AF21" s="160" t="s">
        <v>221</v>
      </c>
      <c r="AG21" s="88">
        <f>ROUND(AF22/$AF$24*100,1)</f>
        <v>6.8</v>
      </c>
      <c r="AH21" s="90" t="s">
        <v>222</v>
      </c>
      <c r="AI21" s="160" t="s">
        <v>221</v>
      </c>
      <c r="AJ21" s="88">
        <f>ROUND(AI22/$AI$24*100,1)</f>
        <v>8</v>
      </c>
      <c r="AK21" s="90" t="s">
        <v>222</v>
      </c>
      <c r="AL21" s="160" t="s">
        <v>221</v>
      </c>
      <c r="AM21" s="88">
        <f>ROUND(AL22/$AL$24*100,1)</f>
        <v>8.3000000000000007</v>
      </c>
      <c r="AN21" s="90" t="s">
        <v>222</v>
      </c>
      <c r="AO21" s="160" t="s">
        <v>218</v>
      </c>
      <c r="AP21" s="88">
        <f>ROUND(AO22/$AO$24*100,1)</f>
        <v>9.1999999999999993</v>
      </c>
      <c r="AQ21" s="90" t="s">
        <v>219</v>
      </c>
      <c r="AR21" s="160" t="s">
        <v>221</v>
      </c>
      <c r="AS21" s="88">
        <v>10.5</v>
      </c>
      <c r="AT21" s="90" t="s">
        <v>222</v>
      </c>
      <c r="AU21" s="160" t="s">
        <v>13</v>
      </c>
      <c r="AV21" s="88">
        <v>11.3</v>
      </c>
      <c r="AW21" s="90" t="s">
        <v>14</v>
      </c>
      <c r="AX21" s="160" t="s">
        <v>13</v>
      </c>
      <c r="AY21" s="88">
        <v>8.5</v>
      </c>
      <c r="AZ21" s="90" t="s">
        <v>14</v>
      </c>
      <c r="BA21" s="160" t="s">
        <v>13</v>
      </c>
      <c r="BB21" s="88">
        <v>37.700000000000003</v>
      </c>
      <c r="BC21" s="90" t="s">
        <v>14</v>
      </c>
      <c r="BD21" s="160" t="s">
        <v>13</v>
      </c>
      <c r="BE21" s="88">
        <v>22.4</v>
      </c>
      <c r="BF21" s="90" t="s">
        <v>14</v>
      </c>
      <c r="BG21" s="551">
        <v>449.6</v>
      </c>
    </row>
    <row r="22" spans="2:61" ht="16.5" customHeight="1" x14ac:dyDescent="0.2">
      <c r="B22" s="171"/>
      <c r="C22" s="550"/>
      <c r="D22" s="231"/>
      <c r="E22" s="553">
        <v>213</v>
      </c>
      <c r="F22" s="554"/>
      <c r="G22" s="555"/>
      <c r="H22" s="553">
        <v>258</v>
      </c>
      <c r="I22" s="554"/>
      <c r="J22" s="555"/>
      <c r="K22" s="553">
        <v>304</v>
      </c>
      <c r="L22" s="554"/>
      <c r="M22" s="555"/>
      <c r="N22" s="553">
        <v>367</v>
      </c>
      <c r="O22" s="554"/>
      <c r="P22" s="554"/>
      <c r="Q22" s="536">
        <v>444</v>
      </c>
      <c r="R22" s="537"/>
      <c r="S22" s="537"/>
      <c r="T22" s="536">
        <v>484</v>
      </c>
      <c r="U22" s="537"/>
      <c r="V22" s="537"/>
      <c r="W22" s="536">
        <f>W24-SUM(W6,W10,W12,W8,W18,W16,W20,W14)</f>
        <v>4133</v>
      </c>
      <c r="X22" s="537"/>
      <c r="Y22" s="537"/>
      <c r="Z22" s="536">
        <f>Z24-SUM(Z6,Z10,Z12,Z8,Z18,Z16,Z20,Z14)</f>
        <v>7147</v>
      </c>
      <c r="AA22" s="537"/>
      <c r="AB22" s="537"/>
      <c r="AC22" s="536">
        <f>AC24-SUM(AC6,AC10,AC12,AC8,AC18,AC16,AC20,AC14)</f>
        <v>11276</v>
      </c>
      <c r="AD22" s="537"/>
      <c r="AE22" s="537"/>
      <c r="AF22" s="536">
        <f>AF24-SUM(AF6,AF10,AF12,AF8,AF18,AF16,AF20,AF14)</f>
        <v>15537</v>
      </c>
      <c r="AG22" s="537"/>
      <c r="AH22" s="538"/>
      <c r="AI22" s="536">
        <f>AI24-SUM(AI6,AI10,AI12,AI8,AI18,AI16,AI20,AI14)</f>
        <v>23418</v>
      </c>
      <c r="AJ22" s="537"/>
      <c r="AK22" s="538"/>
      <c r="AL22" s="536">
        <f>AL24-SUM(AL6,AL10,AL12,AL8,AL18,AL16,AL20,AL14)</f>
        <v>29409</v>
      </c>
      <c r="AM22" s="537"/>
      <c r="AN22" s="538"/>
      <c r="AO22" s="536">
        <f>AO24-SUM(AO6,AO10,AO12,AO8,AO18,AO16,AO20,AO14)</f>
        <v>35063</v>
      </c>
      <c r="AP22" s="537"/>
      <c r="AQ22" s="538"/>
      <c r="AR22" s="536">
        <v>44814</v>
      </c>
      <c r="AS22" s="537"/>
      <c r="AT22" s="538"/>
      <c r="AU22" s="536">
        <v>53541</v>
      </c>
      <c r="AV22" s="537"/>
      <c r="AW22" s="538"/>
      <c r="AX22" s="536">
        <v>5191</v>
      </c>
      <c r="AY22" s="537"/>
      <c r="AZ22" s="538"/>
      <c r="BA22" s="536">
        <v>1923</v>
      </c>
      <c r="BB22" s="537"/>
      <c r="BC22" s="538"/>
      <c r="BD22" s="536">
        <v>8645</v>
      </c>
      <c r="BE22" s="537"/>
      <c r="BF22" s="538"/>
      <c r="BG22" s="552"/>
      <c r="BI22" s="66"/>
    </row>
    <row r="23" spans="2:61" ht="16.5" customHeight="1" x14ac:dyDescent="0.2">
      <c r="B23" s="82"/>
      <c r="C23" s="549" t="s">
        <v>67</v>
      </c>
      <c r="D23" s="83"/>
      <c r="E23" s="84" t="s">
        <v>221</v>
      </c>
      <c r="F23" s="85">
        <v>100</v>
      </c>
      <c r="G23" s="85" t="s">
        <v>222</v>
      </c>
      <c r="H23" s="84" t="s">
        <v>221</v>
      </c>
      <c r="I23" s="85">
        <v>100</v>
      </c>
      <c r="J23" s="86" t="s">
        <v>222</v>
      </c>
      <c r="K23" s="84" t="s">
        <v>221</v>
      </c>
      <c r="L23" s="85">
        <v>100</v>
      </c>
      <c r="M23" s="83" t="s">
        <v>222</v>
      </c>
      <c r="N23" s="84" t="s">
        <v>221</v>
      </c>
      <c r="O23" s="85">
        <v>100</v>
      </c>
      <c r="P23" s="83" t="s">
        <v>222</v>
      </c>
      <c r="Q23" s="87" t="s">
        <v>221</v>
      </c>
      <c r="R23" s="88">
        <v>100</v>
      </c>
      <c r="S23" s="89" t="s">
        <v>222</v>
      </c>
      <c r="T23" s="87" t="s">
        <v>221</v>
      </c>
      <c r="U23" s="88" t="e">
        <f>ROUND(T24/$T$24*100,1)</f>
        <v>#REF!</v>
      </c>
      <c r="V23" s="89" t="s">
        <v>222</v>
      </c>
      <c r="W23" s="87" t="s">
        <v>221</v>
      </c>
      <c r="X23" s="213">
        <f>ROUND(W24/$W$24*100,1)</f>
        <v>100</v>
      </c>
      <c r="Y23" s="89" t="s">
        <v>222</v>
      </c>
      <c r="Z23" s="87" t="s">
        <v>221</v>
      </c>
      <c r="AA23" s="213">
        <f>ROUND(Z24/$Z$24*100,1)</f>
        <v>100</v>
      </c>
      <c r="AB23" s="89" t="s">
        <v>222</v>
      </c>
      <c r="AC23" s="87" t="s">
        <v>221</v>
      </c>
      <c r="AD23" s="213">
        <f>ROUND(AC24/$AC$24*100,1)</f>
        <v>100</v>
      </c>
      <c r="AE23" s="88" t="s">
        <v>22</v>
      </c>
      <c r="AF23" s="160" t="s">
        <v>221</v>
      </c>
      <c r="AG23" s="213">
        <f>ROUND(AF24/$AF$24*100,1)</f>
        <v>100</v>
      </c>
      <c r="AH23" s="90" t="s">
        <v>222</v>
      </c>
      <c r="AI23" s="160" t="s">
        <v>221</v>
      </c>
      <c r="AJ23" s="213">
        <f>ROUND(AI24/$AI$24*100,1)</f>
        <v>100</v>
      </c>
      <c r="AK23" s="90" t="s">
        <v>222</v>
      </c>
      <c r="AL23" s="160" t="s">
        <v>221</v>
      </c>
      <c r="AM23" s="213">
        <f>ROUND(AL24/$AL$24*100,1)</f>
        <v>100</v>
      </c>
      <c r="AN23" s="90" t="s">
        <v>222</v>
      </c>
      <c r="AO23" s="160" t="s">
        <v>218</v>
      </c>
      <c r="AP23" s="213">
        <f>ROUND(AO24/$AO$24*100,1)</f>
        <v>100</v>
      </c>
      <c r="AQ23" s="90" t="s">
        <v>219</v>
      </c>
      <c r="AR23" s="160" t="s">
        <v>221</v>
      </c>
      <c r="AS23" s="213">
        <v>100</v>
      </c>
      <c r="AT23" s="90" t="s">
        <v>222</v>
      </c>
      <c r="AU23" s="160" t="s">
        <v>13</v>
      </c>
      <c r="AV23" s="213">
        <v>100</v>
      </c>
      <c r="AW23" s="90" t="s">
        <v>14</v>
      </c>
      <c r="AX23" s="160" t="s">
        <v>13</v>
      </c>
      <c r="AY23" s="213">
        <v>100</v>
      </c>
      <c r="AZ23" s="90" t="s">
        <v>14</v>
      </c>
      <c r="BA23" s="160" t="s">
        <v>13</v>
      </c>
      <c r="BB23" s="213">
        <v>100</v>
      </c>
      <c r="BC23" s="90" t="s">
        <v>14</v>
      </c>
      <c r="BD23" s="160" t="s">
        <v>13</v>
      </c>
      <c r="BE23" s="213">
        <v>100</v>
      </c>
      <c r="BF23" s="90" t="s">
        <v>14</v>
      </c>
      <c r="BG23" s="551">
        <v>755.7</v>
      </c>
    </row>
    <row r="24" spans="2:61" ht="16.5" customHeight="1" thickBot="1" x14ac:dyDescent="0.25">
      <c r="B24" s="23"/>
      <c r="C24" s="556"/>
      <c r="D24" s="226"/>
      <c r="E24" s="559" t="e">
        <f>SUM(E6,E10,E12,E8,#REF!,E18,E16,E22)</f>
        <v>#REF!</v>
      </c>
      <c r="F24" s="560"/>
      <c r="G24" s="561"/>
      <c r="H24" s="559" t="e">
        <f>SUM(H6,H10,H12,H8,#REF!,H18,H16,H22,#REF!)</f>
        <v>#REF!</v>
      </c>
      <c r="I24" s="560"/>
      <c r="J24" s="561"/>
      <c r="K24" s="559">
        <v>95987</v>
      </c>
      <c r="L24" s="560"/>
      <c r="M24" s="560"/>
      <c r="N24" s="559" t="e">
        <f>SUM(N6,N10,N12,N8,#REF!,N18,N16,N22)</f>
        <v>#REF!</v>
      </c>
      <c r="O24" s="560"/>
      <c r="P24" s="560"/>
      <c r="Q24" s="539" t="e">
        <f>SUM(Q6,Q10,Q12,Q8,#REF!,Q18,Q16,Q22)</f>
        <v>#REF!</v>
      </c>
      <c r="R24" s="540"/>
      <c r="S24" s="540"/>
      <c r="T24" s="539" t="e">
        <f>SUM(T6,T10,T12,T8,#REF!,T18,T16,T22)</f>
        <v>#REF!</v>
      </c>
      <c r="U24" s="540"/>
      <c r="V24" s="540"/>
      <c r="W24" s="539">
        <v>76850</v>
      </c>
      <c r="X24" s="540"/>
      <c r="Y24" s="540"/>
      <c r="Z24" s="539">
        <v>114317</v>
      </c>
      <c r="AA24" s="540"/>
      <c r="AB24" s="540"/>
      <c r="AC24" s="539">
        <v>192085</v>
      </c>
      <c r="AD24" s="540"/>
      <c r="AE24" s="540"/>
      <c r="AF24" s="539">
        <v>229080</v>
      </c>
      <c r="AG24" s="540"/>
      <c r="AH24" s="541"/>
      <c r="AI24" s="539">
        <v>291841</v>
      </c>
      <c r="AJ24" s="540"/>
      <c r="AK24" s="541"/>
      <c r="AL24" s="539">
        <v>356061</v>
      </c>
      <c r="AM24" s="540"/>
      <c r="AN24" s="541"/>
      <c r="AO24" s="539">
        <v>379094</v>
      </c>
      <c r="AP24" s="540"/>
      <c r="AQ24" s="541"/>
      <c r="AR24" s="539">
        <v>428504</v>
      </c>
      <c r="AS24" s="540"/>
      <c r="AT24" s="541"/>
      <c r="AU24" s="539">
        <v>475020</v>
      </c>
      <c r="AV24" s="540"/>
      <c r="AW24" s="541"/>
      <c r="AX24" s="539">
        <v>61082</v>
      </c>
      <c r="AY24" s="540"/>
      <c r="AZ24" s="541"/>
      <c r="BA24" s="539">
        <v>5097</v>
      </c>
      <c r="BB24" s="540"/>
      <c r="BC24" s="541"/>
      <c r="BD24" s="539">
        <v>38519</v>
      </c>
      <c r="BE24" s="540"/>
      <c r="BF24" s="541"/>
      <c r="BG24" s="558"/>
    </row>
    <row r="25" spans="2:61" ht="18" customHeight="1" x14ac:dyDescent="0.2">
      <c r="B25" s="1" t="s">
        <v>226</v>
      </c>
      <c r="BG25" s="26" t="s">
        <v>166</v>
      </c>
    </row>
    <row r="26" spans="2:61" ht="18" customHeight="1" x14ac:dyDescent="0.2">
      <c r="B26" s="1" t="s">
        <v>225</v>
      </c>
      <c r="BG26" s="26"/>
    </row>
    <row r="27" spans="2:61" ht="18" customHeight="1" x14ac:dyDescent="0.2">
      <c r="BG27" s="26"/>
    </row>
    <row r="28" spans="2:61" ht="22.5" customHeight="1" x14ac:dyDescent="0.2">
      <c r="BG28" s="26"/>
    </row>
    <row r="29" spans="2:61" ht="22.5" customHeight="1" x14ac:dyDescent="0.2">
      <c r="BG29" s="26"/>
    </row>
    <row r="30" spans="2:61" x14ac:dyDescent="0.2">
      <c r="X30" s="180"/>
      <c r="Y30" s="8"/>
      <c r="Z30" s="8"/>
      <c r="AA30" s="180"/>
      <c r="AB30" s="8"/>
      <c r="AC30" s="8"/>
      <c r="AD30" s="180"/>
      <c r="AE30" s="8"/>
      <c r="AF30" s="8"/>
      <c r="AG30" s="180"/>
      <c r="AH30" s="8"/>
      <c r="AI30" s="8"/>
      <c r="AJ30" s="180"/>
      <c r="AL30" s="8"/>
      <c r="AM30" s="180"/>
      <c r="AR30" s="8"/>
      <c r="AS30" s="180"/>
      <c r="AU30" s="8"/>
      <c r="AV30" s="180"/>
      <c r="AX30" s="8"/>
      <c r="AY30" s="180"/>
      <c r="BA30" s="8"/>
      <c r="BB30" s="180"/>
      <c r="BD30" s="8"/>
      <c r="BE30" s="180"/>
    </row>
    <row r="31" spans="2:61" x14ac:dyDescent="0.2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80"/>
      <c r="Y31" s="15"/>
      <c r="Z31" s="15"/>
      <c r="AA31" s="180"/>
      <c r="AB31" s="15"/>
      <c r="AC31" s="15"/>
      <c r="AD31" s="180"/>
      <c r="AE31" s="15"/>
      <c r="AF31" s="15"/>
      <c r="AG31" s="180"/>
      <c r="AH31" s="15"/>
      <c r="AI31" s="15"/>
      <c r="AJ31" s="180"/>
      <c r="AK31" s="15"/>
      <c r="AL31" s="15"/>
      <c r="AM31" s="180"/>
      <c r="AN31" s="15"/>
      <c r="AO31" s="15"/>
      <c r="AP31" s="15"/>
      <c r="AQ31" s="15"/>
      <c r="AR31" s="15"/>
      <c r="AS31" s="180"/>
      <c r="AT31" s="15"/>
      <c r="AU31" s="15"/>
      <c r="AV31" s="180"/>
      <c r="AW31" s="15"/>
      <c r="AX31" s="15"/>
      <c r="AY31" s="180"/>
      <c r="AZ31" s="15"/>
      <c r="BA31" s="15"/>
      <c r="BB31" s="180"/>
      <c r="BC31" s="15"/>
      <c r="BD31" s="15"/>
      <c r="BE31" s="180"/>
      <c r="BF31" s="15"/>
      <c r="BG31" s="15"/>
    </row>
    <row r="32" spans="2:61" x14ac:dyDescent="0.25">
      <c r="C32" s="91"/>
    </row>
    <row r="33" spans="3:57" x14ac:dyDescent="0.25">
      <c r="C33" s="91"/>
      <c r="X33" s="163"/>
      <c r="AA33" s="163"/>
      <c r="AD33" s="163"/>
      <c r="AG33" s="163"/>
      <c r="AJ33" s="163"/>
      <c r="AM33" s="163"/>
      <c r="AS33" s="163"/>
      <c r="AV33" s="163"/>
      <c r="AY33" s="163"/>
      <c r="BB33" s="163"/>
      <c r="BE33" s="163"/>
    </row>
  </sheetData>
  <mergeCells count="214">
    <mergeCell ref="BD22:BF22"/>
    <mergeCell ref="BD24:BF24"/>
    <mergeCell ref="BD3:BF4"/>
    <mergeCell ref="BD6:BF6"/>
    <mergeCell ref="BD8:BF8"/>
    <mergeCell ref="BD10:BF10"/>
    <mergeCell ref="BD12:BF12"/>
    <mergeCell ref="BD14:BF14"/>
    <mergeCell ref="BD16:BF16"/>
    <mergeCell ref="BD18:BF18"/>
    <mergeCell ref="BD20:BF20"/>
    <mergeCell ref="BA22:BC22"/>
    <mergeCell ref="BA24:BC24"/>
    <mergeCell ref="BA3:BC4"/>
    <mergeCell ref="BA6:BC6"/>
    <mergeCell ref="BA8:BC8"/>
    <mergeCell ref="BA10:BC10"/>
    <mergeCell ref="BA12:BC12"/>
    <mergeCell ref="BA14:BC14"/>
    <mergeCell ref="BA16:BC16"/>
    <mergeCell ref="BA18:BC18"/>
    <mergeCell ref="BA20:BC20"/>
    <mergeCell ref="AX22:AZ22"/>
    <mergeCell ref="AX24:AZ24"/>
    <mergeCell ref="AX3:AZ4"/>
    <mergeCell ref="AX6:AZ6"/>
    <mergeCell ref="AX8:AZ8"/>
    <mergeCell ref="AX10:AZ10"/>
    <mergeCell ref="AX12:AZ12"/>
    <mergeCell ref="AX14:AZ14"/>
    <mergeCell ref="AX16:AZ16"/>
    <mergeCell ref="AX18:AZ18"/>
    <mergeCell ref="AX20:AZ20"/>
    <mergeCell ref="AU22:AW22"/>
    <mergeCell ref="AU24:AW24"/>
    <mergeCell ref="AU3:AW4"/>
    <mergeCell ref="AU6:AW6"/>
    <mergeCell ref="AU8:AW8"/>
    <mergeCell ref="AU10:AW10"/>
    <mergeCell ref="AU12:AW12"/>
    <mergeCell ref="AU14:AW14"/>
    <mergeCell ref="AU16:AW16"/>
    <mergeCell ref="AU18:AW18"/>
    <mergeCell ref="AU20:AW20"/>
    <mergeCell ref="AO22:AQ22"/>
    <mergeCell ref="AO24:AQ24"/>
    <mergeCell ref="AO3:AQ4"/>
    <mergeCell ref="AO6:AQ6"/>
    <mergeCell ref="AO8:AQ8"/>
    <mergeCell ref="AO10:AQ10"/>
    <mergeCell ref="AO12:AQ12"/>
    <mergeCell ref="AO14:AQ14"/>
    <mergeCell ref="AO16:AQ16"/>
    <mergeCell ref="AO18:AQ18"/>
    <mergeCell ref="AO20:AQ20"/>
    <mergeCell ref="C3:C4"/>
    <mergeCell ref="AC18:AE18"/>
    <mergeCell ref="BG23:BG24"/>
    <mergeCell ref="E24:G24"/>
    <mergeCell ref="H24:J24"/>
    <mergeCell ref="K24:M24"/>
    <mergeCell ref="N24:P24"/>
    <mergeCell ref="C21:C22"/>
    <mergeCell ref="BG21:BG22"/>
    <mergeCell ref="E22:G22"/>
    <mergeCell ref="H22:J22"/>
    <mergeCell ref="K22:M22"/>
    <mergeCell ref="N22:P22"/>
    <mergeCell ref="Q22:S22"/>
    <mergeCell ref="T22:V22"/>
    <mergeCell ref="W22:Y22"/>
    <mergeCell ref="Z22:AB22"/>
    <mergeCell ref="AI24:AK24"/>
    <mergeCell ref="AL24:AN24"/>
    <mergeCell ref="Q24:S24"/>
    <mergeCell ref="T24:V24"/>
    <mergeCell ref="W24:Y24"/>
    <mergeCell ref="Z24:AB24"/>
    <mergeCell ref="AC24:AE24"/>
    <mergeCell ref="AF24:AH24"/>
    <mergeCell ref="W20:Y20"/>
    <mergeCell ref="BG13:BG14"/>
    <mergeCell ref="W14:Y14"/>
    <mergeCell ref="Z14:AB14"/>
    <mergeCell ref="AC14:AE14"/>
    <mergeCell ref="AF14:AH14"/>
    <mergeCell ref="AI14:AK14"/>
    <mergeCell ref="AL14:AN14"/>
    <mergeCell ref="AC22:AE22"/>
    <mergeCell ref="AF22:AH22"/>
    <mergeCell ref="AI22:AK22"/>
    <mergeCell ref="AL22:AN22"/>
    <mergeCell ref="BG19:BG20"/>
    <mergeCell ref="AI20:AK20"/>
    <mergeCell ref="AL20:AN20"/>
    <mergeCell ref="Z20:AB20"/>
    <mergeCell ref="AC20:AE20"/>
    <mergeCell ref="AF20:AH20"/>
    <mergeCell ref="BG17:BG18"/>
    <mergeCell ref="AI18:AK18"/>
    <mergeCell ref="AL18:AN18"/>
    <mergeCell ref="BG15:BG16"/>
    <mergeCell ref="W18:Y18"/>
    <mergeCell ref="Z18:AB18"/>
    <mergeCell ref="C13:C14"/>
    <mergeCell ref="C23:C24"/>
    <mergeCell ref="C19:C20"/>
    <mergeCell ref="E18:G18"/>
    <mergeCell ref="H18:J18"/>
    <mergeCell ref="K18:M18"/>
    <mergeCell ref="N18:P18"/>
    <mergeCell ref="Q18:S18"/>
    <mergeCell ref="T18:V18"/>
    <mergeCell ref="C17:C18"/>
    <mergeCell ref="C15:C16"/>
    <mergeCell ref="E20:G20"/>
    <mergeCell ref="H20:J20"/>
    <mergeCell ref="K20:M20"/>
    <mergeCell ref="N20:P20"/>
    <mergeCell ref="Q20:S20"/>
    <mergeCell ref="T20:V20"/>
    <mergeCell ref="T8:V8"/>
    <mergeCell ref="W8:Y8"/>
    <mergeCell ref="Z8:AB8"/>
    <mergeCell ref="AI8:AK8"/>
    <mergeCell ref="AL8:AN8"/>
    <mergeCell ref="AF18:AH18"/>
    <mergeCell ref="E16:G16"/>
    <mergeCell ref="H16:J16"/>
    <mergeCell ref="AI16:AK16"/>
    <mergeCell ref="AL16:AN16"/>
    <mergeCell ref="AC12:AE12"/>
    <mergeCell ref="AF12:AH12"/>
    <mergeCell ref="AI12:AK12"/>
    <mergeCell ref="AL12:AN12"/>
    <mergeCell ref="AC8:AE8"/>
    <mergeCell ref="AF8:AH8"/>
    <mergeCell ref="AC16:AE16"/>
    <mergeCell ref="AF16:AH16"/>
    <mergeCell ref="K16:M16"/>
    <mergeCell ref="N16:P16"/>
    <mergeCell ref="Q16:S16"/>
    <mergeCell ref="T16:V16"/>
    <mergeCell ref="W16:Y16"/>
    <mergeCell ref="Z16:AB16"/>
    <mergeCell ref="C11:C12"/>
    <mergeCell ref="BG11:BG12"/>
    <mergeCell ref="E12:G12"/>
    <mergeCell ref="H12:J12"/>
    <mergeCell ref="K12:M12"/>
    <mergeCell ref="N12:P12"/>
    <mergeCell ref="Q12:S12"/>
    <mergeCell ref="T12:V12"/>
    <mergeCell ref="W12:Y12"/>
    <mergeCell ref="Z12:AB12"/>
    <mergeCell ref="AF6:AH6"/>
    <mergeCell ref="AI6:AK6"/>
    <mergeCell ref="AL6:AN6"/>
    <mergeCell ref="C9:C10"/>
    <mergeCell ref="AF10:AH10"/>
    <mergeCell ref="AI10:AK10"/>
    <mergeCell ref="AL10:AN10"/>
    <mergeCell ref="BG9:BG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C7:C8"/>
    <mergeCell ref="BG7:BG8"/>
    <mergeCell ref="E8:G8"/>
    <mergeCell ref="H8:J8"/>
    <mergeCell ref="K8:M8"/>
    <mergeCell ref="N8:P8"/>
    <mergeCell ref="Q8:S8"/>
    <mergeCell ref="BG3:BG4"/>
    <mergeCell ref="C5:C6"/>
    <mergeCell ref="BG5:BG6"/>
    <mergeCell ref="E6:G6"/>
    <mergeCell ref="H6:J6"/>
    <mergeCell ref="K6:M6"/>
    <mergeCell ref="N6:P6"/>
    <mergeCell ref="Q6:S6"/>
    <mergeCell ref="T6:V6"/>
    <mergeCell ref="W6:Y6"/>
    <mergeCell ref="W3:Y4"/>
    <mergeCell ref="Z3:AB4"/>
    <mergeCell ref="AC3:AE4"/>
    <mergeCell ref="AF3:AH4"/>
    <mergeCell ref="AI3:AK4"/>
    <mergeCell ref="AL3:AN4"/>
    <mergeCell ref="E3:G4"/>
    <mergeCell ref="H3:J4"/>
    <mergeCell ref="K3:M4"/>
    <mergeCell ref="N3:P4"/>
    <mergeCell ref="Q3:S4"/>
    <mergeCell ref="T3:V4"/>
    <mergeCell ref="Z6:AB6"/>
    <mergeCell ref="AC6:AE6"/>
    <mergeCell ref="AR22:AT22"/>
    <mergeCell ref="AR24:AT24"/>
    <mergeCell ref="AR3:AT4"/>
    <mergeCell ref="AR6:AT6"/>
    <mergeCell ref="AR8:AT8"/>
    <mergeCell ref="AR10:AT10"/>
    <mergeCell ref="AR12:AT12"/>
    <mergeCell ref="AR14:AT14"/>
    <mergeCell ref="AR16:AT16"/>
    <mergeCell ref="AR18:AT18"/>
    <mergeCell ref="AR20:AT20"/>
  </mergeCells>
  <phoneticPr fontId="14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O66"/>
  <sheetViews>
    <sheetView showGridLines="0" zoomScale="70" zoomScaleNormal="70" zoomScaleSheetLayoutView="100" workbookViewId="0">
      <pane xSplit="4" topLeftCell="E1" activePane="topRight" state="frozen"/>
      <selection activeCell="U61" sqref="U61"/>
      <selection pane="topRight" activeCell="G7" sqref="G7"/>
    </sheetView>
  </sheetViews>
  <sheetFormatPr defaultRowHeight="14" x14ac:dyDescent="0.2"/>
  <cols>
    <col min="1" max="1" width="1.08984375" style="92" customWidth="1"/>
    <col min="2" max="3" width="9.6328125" style="92" customWidth="1"/>
    <col min="4" max="4" width="3.36328125" style="92" customWidth="1"/>
    <col min="5" max="11" width="16.90625" style="92" customWidth="1"/>
    <col min="12" max="13" width="16.90625" style="382" customWidth="1"/>
    <col min="14" max="14" width="16.90625" style="92" customWidth="1"/>
    <col min="15" max="256" width="9" style="92"/>
    <col min="257" max="258" width="9.6328125" style="92" customWidth="1"/>
    <col min="259" max="259" width="0" style="92" hidden="1" customWidth="1"/>
    <col min="260" max="263" width="18.6328125" style="92" customWidth="1"/>
    <col min="264" max="264" width="3.26953125" style="92" customWidth="1"/>
    <col min="265" max="265" width="5.6328125" style="92" customWidth="1"/>
    <col min="266" max="269" width="18.6328125" style="92" customWidth="1"/>
    <col min="270" max="512" width="9" style="92"/>
    <col min="513" max="514" width="9.6328125" style="92" customWidth="1"/>
    <col min="515" max="515" width="0" style="92" hidden="1" customWidth="1"/>
    <col min="516" max="519" width="18.6328125" style="92" customWidth="1"/>
    <col min="520" max="520" width="3.26953125" style="92" customWidth="1"/>
    <col min="521" max="521" width="5.6328125" style="92" customWidth="1"/>
    <col min="522" max="525" width="18.6328125" style="92" customWidth="1"/>
    <col min="526" max="768" width="9" style="92"/>
    <col min="769" max="770" width="9.6328125" style="92" customWidth="1"/>
    <col min="771" max="771" width="0" style="92" hidden="1" customWidth="1"/>
    <col min="772" max="775" width="18.6328125" style="92" customWidth="1"/>
    <col min="776" max="776" width="3.26953125" style="92" customWidth="1"/>
    <col min="777" max="777" width="5.6328125" style="92" customWidth="1"/>
    <col min="778" max="781" width="18.6328125" style="92" customWidth="1"/>
    <col min="782" max="1024" width="9" style="92"/>
    <col min="1025" max="1026" width="9.6328125" style="92" customWidth="1"/>
    <col min="1027" max="1027" width="0" style="92" hidden="1" customWidth="1"/>
    <col min="1028" max="1031" width="18.6328125" style="92" customWidth="1"/>
    <col min="1032" max="1032" width="3.26953125" style="92" customWidth="1"/>
    <col min="1033" max="1033" width="5.6328125" style="92" customWidth="1"/>
    <col min="1034" max="1037" width="18.6328125" style="92" customWidth="1"/>
    <col min="1038" max="1280" width="9" style="92"/>
    <col min="1281" max="1282" width="9.6328125" style="92" customWidth="1"/>
    <col min="1283" max="1283" width="0" style="92" hidden="1" customWidth="1"/>
    <col min="1284" max="1287" width="18.6328125" style="92" customWidth="1"/>
    <col min="1288" max="1288" width="3.26953125" style="92" customWidth="1"/>
    <col min="1289" max="1289" width="5.6328125" style="92" customWidth="1"/>
    <col min="1290" max="1293" width="18.6328125" style="92" customWidth="1"/>
    <col min="1294" max="1536" width="9" style="92"/>
    <col min="1537" max="1538" width="9.6328125" style="92" customWidth="1"/>
    <col min="1539" max="1539" width="0" style="92" hidden="1" customWidth="1"/>
    <col min="1540" max="1543" width="18.6328125" style="92" customWidth="1"/>
    <col min="1544" max="1544" width="3.26953125" style="92" customWidth="1"/>
    <col min="1545" max="1545" width="5.6328125" style="92" customWidth="1"/>
    <col min="1546" max="1549" width="18.6328125" style="92" customWidth="1"/>
    <col min="1550" max="1792" width="9" style="92"/>
    <col min="1793" max="1794" width="9.6328125" style="92" customWidth="1"/>
    <col min="1795" max="1795" width="0" style="92" hidden="1" customWidth="1"/>
    <col min="1796" max="1799" width="18.6328125" style="92" customWidth="1"/>
    <col min="1800" max="1800" width="3.26953125" style="92" customWidth="1"/>
    <col min="1801" max="1801" width="5.6328125" style="92" customWidth="1"/>
    <col min="1802" max="1805" width="18.6328125" style="92" customWidth="1"/>
    <col min="1806" max="2048" width="9" style="92"/>
    <col min="2049" max="2050" width="9.6328125" style="92" customWidth="1"/>
    <col min="2051" max="2051" width="0" style="92" hidden="1" customWidth="1"/>
    <col min="2052" max="2055" width="18.6328125" style="92" customWidth="1"/>
    <col min="2056" max="2056" width="3.26953125" style="92" customWidth="1"/>
    <col min="2057" max="2057" width="5.6328125" style="92" customWidth="1"/>
    <col min="2058" max="2061" width="18.6328125" style="92" customWidth="1"/>
    <col min="2062" max="2304" width="9" style="92"/>
    <col min="2305" max="2306" width="9.6328125" style="92" customWidth="1"/>
    <col min="2307" max="2307" width="0" style="92" hidden="1" customWidth="1"/>
    <col min="2308" max="2311" width="18.6328125" style="92" customWidth="1"/>
    <col min="2312" max="2312" width="3.26953125" style="92" customWidth="1"/>
    <col min="2313" max="2313" width="5.6328125" style="92" customWidth="1"/>
    <col min="2314" max="2317" width="18.6328125" style="92" customWidth="1"/>
    <col min="2318" max="2560" width="9" style="92"/>
    <col min="2561" max="2562" width="9.6328125" style="92" customWidth="1"/>
    <col min="2563" max="2563" width="0" style="92" hidden="1" customWidth="1"/>
    <col min="2564" max="2567" width="18.6328125" style="92" customWidth="1"/>
    <col min="2568" max="2568" width="3.26953125" style="92" customWidth="1"/>
    <col min="2569" max="2569" width="5.6328125" style="92" customWidth="1"/>
    <col min="2570" max="2573" width="18.6328125" style="92" customWidth="1"/>
    <col min="2574" max="2816" width="9" style="92"/>
    <col min="2817" max="2818" width="9.6328125" style="92" customWidth="1"/>
    <col min="2819" max="2819" width="0" style="92" hidden="1" customWidth="1"/>
    <col min="2820" max="2823" width="18.6328125" style="92" customWidth="1"/>
    <col min="2824" max="2824" width="3.26953125" style="92" customWidth="1"/>
    <col min="2825" max="2825" width="5.6328125" style="92" customWidth="1"/>
    <col min="2826" max="2829" width="18.6328125" style="92" customWidth="1"/>
    <col min="2830" max="3072" width="9" style="92"/>
    <col min="3073" max="3074" width="9.6328125" style="92" customWidth="1"/>
    <col min="3075" max="3075" width="0" style="92" hidden="1" customWidth="1"/>
    <col min="3076" max="3079" width="18.6328125" style="92" customWidth="1"/>
    <col min="3080" max="3080" width="3.26953125" style="92" customWidth="1"/>
    <col min="3081" max="3081" width="5.6328125" style="92" customWidth="1"/>
    <col min="3082" max="3085" width="18.6328125" style="92" customWidth="1"/>
    <col min="3086" max="3328" width="9" style="92"/>
    <col min="3329" max="3330" width="9.6328125" style="92" customWidth="1"/>
    <col min="3331" max="3331" width="0" style="92" hidden="1" customWidth="1"/>
    <col min="3332" max="3335" width="18.6328125" style="92" customWidth="1"/>
    <col min="3336" max="3336" width="3.26953125" style="92" customWidth="1"/>
    <col min="3337" max="3337" width="5.6328125" style="92" customWidth="1"/>
    <col min="3338" max="3341" width="18.6328125" style="92" customWidth="1"/>
    <col min="3342" max="3584" width="9" style="92"/>
    <col min="3585" max="3586" width="9.6328125" style="92" customWidth="1"/>
    <col min="3587" max="3587" width="0" style="92" hidden="1" customWidth="1"/>
    <col min="3588" max="3591" width="18.6328125" style="92" customWidth="1"/>
    <col min="3592" max="3592" width="3.26953125" style="92" customWidth="1"/>
    <col min="3593" max="3593" width="5.6328125" style="92" customWidth="1"/>
    <col min="3594" max="3597" width="18.6328125" style="92" customWidth="1"/>
    <col min="3598" max="3840" width="9" style="92"/>
    <col min="3841" max="3842" width="9.6328125" style="92" customWidth="1"/>
    <col min="3843" max="3843" width="0" style="92" hidden="1" customWidth="1"/>
    <col min="3844" max="3847" width="18.6328125" style="92" customWidth="1"/>
    <col min="3848" max="3848" width="3.26953125" style="92" customWidth="1"/>
    <col min="3849" max="3849" width="5.6328125" style="92" customWidth="1"/>
    <col min="3850" max="3853" width="18.6328125" style="92" customWidth="1"/>
    <col min="3854" max="4096" width="9" style="92"/>
    <col min="4097" max="4098" width="9.6328125" style="92" customWidth="1"/>
    <col min="4099" max="4099" width="0" style="92" hidden="1" customWidth="1"/>
    <col min="4100" max="4103" width="18.6328125" style="92" customWidth="1"/>
    <col min="4104" max="4104" width="3.26953125" style="92" customWidth="1"/>
    <col min="4105" max="4105" width="5.6328125" style="92" customWidth="1"/>
    <col min="4106" max="4109" width="18.6328125" style="92" customWidth="1"/>
    <col min="4110" max="4352" width="9" style="92"/>
    <col min="4353" max="4354" width="9.6328125" style="92" customWidth="1"/>
    <col min="4355" max="4355" width="0" style="92" hidden="1" customWidth="1"/>
    <col min="4356" max="4359" width="18.6328125" style="92" customWidth="1"/>
    <col min="4360" max="4360" width="3.26953125" style="92" customWidth="1"/>
    <col min="4361" max="4361" width="5.6328125" style="92" customWidth="1"/>
    <col min="4362" max="4365" width="18.6328125" style="92" customWidth="1"/>
    <col min="4366" max="4608" width="9" style="92"/>
    <col min="4609" max="4610" width="9.6328125" style="92" customWidth="1"/>
    <col min="4611" max="4611" width="0" style="92" hidden="1" customWidth="1"/>
    <col min="4612" max="4615" width="18.6328125" style="92" customWidth="1"/>
    <col min="4616" max="4616" width="3.26953125" style="92" customWidth="1"/>
    <col min="4617" max="4617" width="5.6328125" style="92" customWidth="1"/>
    <col min="4618" max="4621" width="18.6328125" style="92" customWidth="1"/>
    <col min="4622" max="4864" width="9" style="92"/>
    <col min="4865" max="4866" width="9.6328125" style="92" customWidth="1"/>
    <col min="4867" max="4867" width="0" style="92" hidden="1" customWidth="1"/>
    <col min="4868" max="4871" width="18.6328125" style="92" customWidth="1"/>
    <col min="4872" max="4872" width="3.26953125" style="92" customWidth="1"/>
    <col min="4873" max="4873" width="5.6328125" style="92" customWidth="1"/>
    <col min="4874" max="4877" width="18.6328125" style="92" customWidth="1"/>
    <col min="4878" max="5120" width="9" style="92"/>
    <col min="5121" max="5122" width="9.6328125" style="92" customWidth="1"/>
    <col min="5123" max="5123" width="0" style="92" hidden="1" customWidth="1"/>
    <col min="5124" max="5127" width="18.6328125" style="92" customWidth="1"/>
    <col min="5128" max="5128" width="3.26953125" style="92" customWidth="1"/>
    <col min="5129" max="5129" width="5.6328125" style="92" customWidth="1"/>
    <col min="5130" max="5133" width="18.6328125" style="92" customWidth="1"/>
    <col min="5134" max="5376" width="9" style="92"/>
    <col min="5377" max="5378" width="9.6328125" style="92" customWidth="1"/>
    <col min="5379" max="5379" width="0" style="92" hidden="1" customWidth="1"/>
    <col min="5380" max="5383" width="18.6328125" style="92" customWidth="1"/>
    <col min="5384" max="5384" width="3.26953125" style="92" customWidth="1"/>
    <col min="5385" max="5385" width="5.6328125" style="92" customWidth="1"/>
    <col min="5386" max="5389" width="18.6328125" style="92" customWidth="1"/>
    <col min="5390" max="5632" width="9" style="92"/>
    <col min="5633" max="5634" width="9.6328125" style="92" customWidth="1"/>
    <col min="5635" max="5635" width="0" style="92" hidden="1" customWidth="1"/>
    <col min="5636" max="5639" width="18.6328125" style="92" customWidth="1"/>
    <col min="5640" max="5640" width="3.26953125" style="92" customWidth="1"/>
    <col min="5641" max="5641" width="5.6328125" style="92" customWidth="1"/>
    <col min="5642" max="5645" width="18.6328125" style="92" customWidth="1"/>
    <col min="5646" max="5888" width="9" style="92"/>
    <col min="5889" max="5890" width="9.6328125" style="92" customWidth="1"/>
    <col min="5891" max="5891" width="0" style="92" hidden="1" customWidth="1"/>
    <col min="5892" max="5895" width="18.6328125" style="92" customWidth="1"/>
    <col min="5896" max="5896" width="3.26953125" style="92" customWidth="1"/>
    <col min="5897" max="5897" width="5.6328125" style="92" customWidth="1"/>
    <col min="5898" max="5901" width="18.6328125" style="92" customWidth="1"/>
    <col min="5902" max="6144" width="9" style="92"/>
    <col min="6145" max="6146" width="9.6328125" style="92" customWidth="1"/>
    <col min="6147" max="6147" width="0" style="92" hidden="1" customWidth="1"/>
    <col min="6148" max="6151" width="18.6328125" style="92" customWidth="1"/>
    <col min="6152" max="6152" width="3.26953125" style="92" customWidth="1"/>
    <col min="6153" max="6153" width="5.6328125" style="92" customWidth="1"/>
    <col min="6154" max="6157" width="18.6328125" style="92" customWidth="1"/>
    <col min="6158" max="6400" width="9" style="92"/>
    <col min="6401" max="6402" width="9.6328125" style="92" customWidth="1"/>
    <col min="6403" max="6403" width="0" style="92" hidden="1" customWidth="1"/>
    <col min="6404" max="6407" width="18.6328125" style="92" customWidth="1"/>
    <col min="6408" max="6408" width="3.26953125" style="92" customWidth="1"/>
    <col min="6409" max="6409" width="5.6328125" style="92" customWidth="1"/>
    <col min="6410" max="6413" width="18.6328125" style="92" customWidth="1"/>
    <col min="6414" max="6656" width="9" style="92"/>
    <col min="6657" max="6658" width="9.6328125" style="92" customWidth="1"/>
    <col min="6659" max="6659" width="0" style="92" hidden="1" customWidth="1"/>
    <col min="6660" max="6663" width="18.6328125" style="92" customWidth="1"/>
    <col min="6664" max="6664" width="3.26953125" style="92" customWidth="1"/>
    <col min="6665" max="6665" width="5.6328125" style="92" customWidth="1"/>
    <col min="6666" max="6669" width="18.6328125" style="92" customWidth="1"/>
    <col min="6670" max="6912" width="9" style="92"/>
    <col min="6913" max="6914" width="9.6328125" style="92" customWidth="1"/>
    <col min="6915" max="6915" width="0" style="92" hidden="1" customWidth="1"/>
    <col min="6916" max="6919" width="18.6328125" style="92" customWidth="1"/>
    <col min="6920" max="6920" width="3.26953125" style="92" customWidth="1"/>
    <col min="6921" max="6921" width="5.6328125" style="92" customWidth="1"/>
    <col min="6922" max="6925" width="18.6328125" style="92" customWidth="1"/>
    <col min="6926" max="7168" width="9" style="92"/>
    <col min="7169" max="7170" width="9.6328125" style="92" customWidth="1"/>
    <col min="7171" max="7171" width="0" style="92" hidden="1" customWidth="1"/>
    <col min="7172" max="7175" width="18.6328125" style="92" customWidth="1"/>
    <col min="7176" max="7176" width="3.26953125" style="92" customWidth="1"/>
    <col min="7177" max="7177" width="5.6328125" style="92" customWidth="1"/>
    <col min="7178" max="7181" width="18.6328125" style="92" customWidth="1"/>
    <col min="7182" max="7424" width="9" style="92"/>
    <col min="7425" max="7426" width="9.6328125" style="92" customWidth="1"/>
    <col min="7427" max="7427" width="0" style="92" hidden="1" customWidth="1"/>
    <col min="7428" max="7431" width="18.6328125" style="92" customWidth="1"/>
    <col min="7432" max="7432" width="3.26953125" style="92" customWidth="1"/>
    <col min="7433" max="7433" width="5.6328125" style="92" customWidth="1"/>
    <col min="7434" max="7437" width="18.6328125" style="92" customWidth="1"/>
    <col min="7438" max="7680" width="9" style="92"/>
    <col min="7681" max="7682" width="9.6328125" style="92" customWidth="1"/>
    <col min="7683" max="7683" width="0" style="92" hidden="1" customWidth="1"/>
    <col min="7684" max="7687" width="18.6328125" style="92" customWidth="1"/>
    <col min="7688" max="7688" width="3.26953125" style="92" customWidth="1"/>
    <col min="7689" max="7689" width="5.6328125" style="92" customWidth="1"/>
    <col min="7690" max="7693" width="18.6328125" style="92" customWidth="1"/>
    <col min="7694" max="7936" width="9" style="92"/>
    <col min="7937" max="7938" width="9.6328125" style="92" customWidth="1"/>
    <col min="7939" max="7939" width="0" style="92" hidden="1" customWidth="1"/>
    <col min="7940" max="7943" width="18.6328125" style="92" customWidth="1"/>
    <col min="7944" max="7944" width="3.26953125" style="92" customWidth="1"/>
    <col min="7945" max="7945" width="5.6328125" style="92" customWidth="1"/>
    <col min="7946" max="7949" width="18.6328125" style="92" customWidth="1"/>
    <col min="7950" max="8192" width="9" style="92"/>
    <col min="8193" max="8194" width="9.6328125" style="92" customWidth="1"/>
    <col min="8195" max="8195" width="0" style="92" hidden="1" customWidth="1"/>
    <col min="8196" max="8199" width="18.6328125" style="92" customWidth="1"/>
    <col min="8200" max="8200" width="3.26953125" style="92" customWidth="1"/>
    <col min="8201" max="8201" width="5.6328125" style="92" customWidth="1"/>
    <col min="8202" max="8205" width="18.6328125" style="92" customWidth="1"/>
    <col min="8206" max="8448" width="9" style="92"/>
    <col min="8449" max="8450" width="9.6328125" style="92" customWidth="1"/>
    <col min="8451" max="8451" width="0" style="92" hidden="1" customWidth="1"/>
    <col min="8452" max="8455" width="18.6328125" style="92" customWidth="1"/>
    <col min="8456" max="8456" width="3.26953125" style="92" customWidth="1"/>
    <col min="8457" max="8457" width="5.6328125" style="92" customWidth="1"/>
    <col min="8458" max="8461" width="18.6328125" style="92" customWidth="1"/>
    <col min="8462" max="8704" width="9" style="92"/>
    <col min="8705" max="8706" width="9.6328125" style="92" customWidth="1"/>
    <col min="8707" max="8707" width="0" style="92" hidden="1" customWidth="1"/>
    <col min="8708" max="8711" width="18.6328125" style="92" customWidth="1"/>
    <col min="8712" max="8712" width="3.26953125" style="92" customWidth="1"/>
    <col min="8713" max="8713" width="5.6328125" style="92" customWidth="1"/>
    <col min="8714" max="8717" width="18.6328125" style="92" customWidth="1"/>
    <col min="8718" max="8960" width="9" style="92"/>
    <col min="8961" max="8962" width="9.6328125" style="92" customWidth="1"/>
    <col min="8963" max="8963" width="0" style="92" hidden="1" customWidth="1"/>
    <col min="8964" max="8967" width="18.6328125" style="92" customWidth="1"/>
    <col min="8968" max="8968" width="3.26953125" style="92" customWidth="1"/>
    <col min="8969" max="8969" width="5.6328125" style="92" customWidth="1"/>
    <col min="8970" max="8973" width="18.6328125" style="92" customWidth="1"/>
    <col min="8974" max="9216" width="9" style="92"/>
    <col min="9217" max="9218" width="9.6328125" style="92" customWidth="1"/>
    <col min="9219" max="9219" width="0" style="92" hidden="1" customWidth="1"/>
    <col min="9220" max="9223" width="18.6328125" style="92" customWidth="1"/>
    <col min="9224" max="9224" width="3.26953125" style="92" customWidth="1"/>
    <col min="9225" max="9225" width="5.6328125" style="92" customWidth="1"/>
    <col min="9226" max="9229" width="18.6328125" style="92" customWidth="1"/>
    <col min="9230" max="9472" width="9" style="92"/>
    <col min="9473" max="9474" width="9.6328125" style="92" customWidth="1"/>
    <col min="9475" max="9475" width="0" style="92" hidden="1" customWidth="1"/>
    <col min="9476" max="9479" width="18.6328125" style="92" customWidth="1"/>
    <col min="9480" max="9480" width="3.26953125" style="92" customWidth="1"/>
    <col min="9481" max="9481" width="5.6328125" style="92" customWidth="1"/>
    <col min="9482" max="9485" width="18.6328125" style="92" customWidth="1"/>
    <col min="9486" max="9728" width="9" style="92"/>
    <col min="9729" max="9730" width="9.6328125" style="92" customWidth="1"/>
    <col min="9731" max="9731" width="0" style="92" hidden="1" customWidth="1"/>
    <col min="9732" max="9735" width="18.6328125" style="92" customWidth="1"/>
    <col min="9736" max="9736" width="3.26953125" style="92" customWidth="1"/>
    <col min="9737" max="9737" width="5.6328125" style="92" customWidth="1"/>
    <col min="9738" max="9741" width="18.6328125" style="92" customWidth="1"/>
    <col min="9742" max="9984" width="9" style="92"/>
    <col min="9985" max="9986" width="9.6328125" style="92" customWidth="1"/>
    <col min="9987" max="9987" width="0" style="92" hidden="1" customWidth="1"/>
    <col min="9988" max="9991" width="18.6328125" style="92" customWidth="1"/>
    <col min="9992" max="9992" width="3.26953125" style="92" customWidth="1"/>
    <col min="9993" max="9993" width="5.6328125" style="92" customWidth="1"/>
    <col min="9994" max="9997" width="18.6328125" style="92" customWidth="1"/>
    <col min="9998" max="10240" width="9" style="92"/>
    <col min="10241" max="10242" width="9.6328125" style="92" customWidth="1"/>
    <col min="10243" max="10243" width="0" style="92" hidden="1" customWidth="1"/>
    <col min="10244" max="10247" width="18.6328125" style="92" customWidth="1"/>
    <col min="10248" max="10248" width="3.26953125" style="92" customWidth="1"/>
    <col min="10249" max="10249" width="5.6328125" style="92" customWidth="1"/>
    <col min="10250" max="10253" width="18.6328125" style="92" customWidth="1"/>
    <col min="10254" max="10496" width="9" style="92"/>
    <col min="10497" max="10498" width="9.6328125" style="92" customWidth="1"/>
    <col min="10499" max="10499" width="0" style="92" hidden="1" customWidth="1"/>
    <col min="10500" max="10503" width="18.6328125" style="92" customWidth="1"/>
    <col min="10504" max="10504" width="3.26953125" style="92" customWidth="1"/>
    <col min="10505" max="10505" width="5.6328125" style="92" customWidth="1"/>
    <col min="10506" max="10509" width="18.6328125" style="92" customWidth="1"/>
    <col min="10510" max="10752" width="9" style="92"/>
    <col min="10753" max="10754" width="9.6328125" style="92" customWidth="1"/>
    <col min="10755" max="10755" width="0" style="92" hidden="1" customWidth="1"/>
    <col min="10756" max="10759" width="18.6328125" style="92" customWidth="1"/>
    <col min="10760" max="10760" width="3.26953125" style="92" customWidth="1"/>
    <col min="10761" max="10761" width="5.6328125" style="92" customWidth="1"/>
    <col min="10762" max="10765" width="18.6328125" style="92" customWidth="1"/>
    <col min="10766" max="11008" width="9" style="92"/>
    <col min="11009" max="11010" width="9.6328125" style="92" customWidth="1"/>
    <col min="11011" max="11011" width="0" style="92" hidden="1" customWidth="1"/>
    <col min="11012" max="11015" width="18.6328125" style="92" customWidth="1"/>
    <col min="11016" max="11016" width="3.26953125" style="92" customWidth="1"/>
    <col min="11017" max="11017" width="5.6328125" style="92" customWidth="1"/>
    <col min="11018" max="11021" width="18.6328125" style="92" customWidth="1"/>
    <col min="11022" max="11264" width="9" style="92"/>
    <col min="11265" max="11266" width="9.6328125" style="92" customWidth="1"/>
    <col min="11267" max="11267" width="0" style="92" hidden="1" customWidth="1"/>
    <col min="11268" max="11271" width="18.6328125" style="92" customWidth="1"/>
    <col min="11272" max="11272" width="3.26953125" style="92" customWidth="1"/>
    <col min="11273" max="11273" width="5.6328125" style="92" customWidth="1"/>
    <col min="11274" max="11277" width="18.6328125" style="92" customWidth="1"/>
    <col min="11278" max="11520" width="9" style="92"/>
    <col min="11521" max="11522" width="9.6328125" style="92" customWidth="1"/>
    <col min="11523" max="11523" width="0" style="92" hidden="1" customWidth="1"/>
    <col min="11524" max="11527" width="18.6328125" style="92" customWidth="1"/>
    <col min="11528" max="11528" width="3.26953125" style="92" customWidth="1"/>
    <col min="11529" max="11529" width="5.6328125" style="92" customWidth="1"/>
    <col min="11530" max="11533" width="18.6328125" style="92" customWidth="1"/>
    <col min="11534" max="11776" width="9" style="92"/>
    <col min="11777" max="11778" width="9.6328125" style="92" customWidth="1"/>
    <col min="11779" max="11779" width="0" style="92" hidden="1" customWidth="1"/>
    <col min="11780" max="11783" width="18.6328125" style="92" customWidth="1"/>
    <col min="11784" max="11784" width="3.26953125" style="92" customWidth="1"/>
    <col min="11785" max="11785" width="5.6328125" style="92" customWidth="1"/>
    <col min="11786" max="11789" width="18.6328125" style="92" customWidth="1"/>
    <col min="11790" max="12032" width="9" style="92"/>
    <col min="12033" max="12034" width="9.6328125" style="92" customWidth="1"/>
    <col min="12035" max="12035" width="0" style="92" hidden="1" customWidth="1"/>
    <col min="12036" max="12039" width="18.6328125" style="92" customWidth="1"/>
    <col min="12040" max="12040" width="3.26953125" style="92" customWidth="1"/>
    <col min="12041" max="12041" width="5.6328125" style="92" customWidth="1"/>
    <col min="12042" max="12045" width="18.6328125" style="92" customWidth="1"/>
    <col min="12046" max="12288" width="9" style="92"/>
    <col min="12289" max="12290" width="9.6328125" style="92" customWidth="1"/>
    <col min="12291" max="12291" width="0" style="92" hidden="1" customWidth="1"/>
    <col min="12292" max="12295" width="18.6328125" style="92" customWidth="1"/>
    <col min="12296" max="12296" width="3.26953125" style="92" customWidth="1"/>
    <col min="12297" max="12297" width="5.6328125" style="92" customWidth="1"/>
    <col min="12298" max="12301" width="18.6328125" style="92" customWidth="1"/>
    <col min="12302" max="12544" width="9" style="92"/>
    <col min="12545" max="12546" width="9.6328125" style="92" customWidth="1"/>
    <col min="12547" max="12547" width="0" style="92" hidden="1" customWidth="1"/>
    <col min="12548" max="12551" width="18.6328125" style="92" customWidth="1"/>
    <col min="12552" max="12552" width="3.26953125" style="92" customWidth="1"/>
    <col min="12553" max="12553" width="5.6328125" style="92" customWidth="1"/>
    <col min="12554" max="12557" width="18.6328125" style="92" customWidth="1"/>
    <col min="12558" max="12800" width="9" style="92"/>
    <col min="12801" max="12802" width="9.6328125" style="92" customWidth="1"/>
    <col min="12803" max="12803" width="0" style="92" hidden="1" customWidth="1"/>
    <col min="12804" max="12807" width="18.6328125" style="92" customWidth="1"/>
    <col min="12808" max="12808" width="3.26953125" style="92" customWidth="1"/>
    <col min="12809" max="12809" width="5.6328125" style="92" customWidth="1"/>
    <col min="12810" max="12813" width="18.6328125" style="92" customWidth="1"/>
    <col min="12814" max="13056" width="9" style="92"/>
    <col min="13057" max="13058" width="9.6328125" style="92" customWidth="1"/>
    <col min="13059" max="13059" width="0" style="92" hidden="1" customWidth="1"/>
    <col min="13060" max="13063" width="18.6328125" style="92" customWidth="1"/>
    <col min="13064" max="13064" width="3.26953125" style="92" customWidth="1"/>
    <col min="13065" max="13065" width="5.6328125" style="92" customWidth="1"/>
    <col min="13066" max="13069" width="18.6328125" style="92" customWidth="1"/>
    <col min="13070" max="13312" width="9" style="92"/>
    <col min="13313" max="13314" width="9.6328125" style="92" customWidth="1"/>
    <col min="13315" max="13315" width="0" style="92" hidden="1" customWidth="1"/>
    <col min="13316" max="13319" width="18.6328125" style="92" customWidth="1"/>
    <col min="13320" max="13320" width="3.26953125" style="92" customWidth="1"/>
    <col min="13321" max="13321" width="5.6328125" style="92" customWidth="1"/>
    <col min="13322" max="13325" width="18.6328125" style="92" customWidth="1"/>
    <col min="13326" max="13568" width="9" style="92"/>
    <col min="13569" max="13570" width="9.6328125" style="92" customWidth="1"/>
    <col min="13571" max="13571" width="0" style="92" hidden="1" customWidth="1"/>
    <col min="13572" max="13575" width="18.6328125" style="92" customWidth="1"/>
    <col min="13576" max="13576" width="3.26953125" style="92" customWidth="1"/>
    <col min="13577" max="13577" width="5.6328125" style="92" customWidth="1"/>
    <col min="13578" max="13581" width="18.6328125" style="92" customWidth="1"/>
    <col min="13582" max="13824" width="9" style="92"/>
    <col min="13825" max="13826" width="9.6328125" style="92" customWidth="1"/>
    <col min="13827" max="13827" width="0" style="92" hidden="1" customWidth="1"/>
    <col min="13828" max="13831" width="18.6328125" style="92" customWidth="1"/>
    <col min="13832" max="13832" width="3.26953125" style="92" customWidth="1"/>
    <col min="13833" max="13833" width="5.6328125" style="92" customWidth="1"/>
    <col min="13834" max="13837" width="18.6328125" style="92" customWidth="1"/>
    <col min="13838" max="14080" width="9" style="92"/>
    <col min="14081" max="14082" width="9.6328125" style="92" customWidth="1"/>
    <col min="14083" max="14083" width="0" style="92" hidden="1" customWidth="1"/>
    <col min="14084" max="14087" width="18.6328125" style="92" customWidth="1"/>
    <col min="14088" max="14088" width="3.26953125" style="92" customWidth="1"/>
    <col min="14089" max="14089" width="5.6328125" style="92" customWidth="1"/>
    <col min="14090" max="14093" width="18.6328125" style="92" customWidth="1"/>
    <col min="14094" max="14336" width="9" style="92"/>
    <col min="14337" max="14338" width="9.6328125" style="92" customWidth="1"/>
    <col min="14339" max="14339" width="0" style="92" hidden="1" customWidth="1"/>
    <col min="14340" max="14343" width="18.6328125" style="92" customWidth="1"/>
    <col min="14344" max="14344" width="3.26953125" style="92" customWidth="1"/>
    <col min="14345" max="14345" width="5.6328125" style="92" customWidth="1"/>
    <col min="14346" max="14349" width="18.6328125" style="92" customWidth="1"/>
    <col min="14350" max="14592" width="9" style="92"/>
    <col min="14593" max="14594" width="9.6328125" style="92" customWidth="1"/>
    <col min="14595" max="14595" width="0" style="92" hidden="1" customWidth="1"/>
    <col min="14596" max="14599" width="18.6328125" style="92" customWidth="1"/>
    <col min="14600" max="14600" width="3.26953125" style="92" customWidth="1"/>
    <col min="14601" max="14601" width="5.6328125" style="92" customWidth="1"/>
    <col min="14602" max="14605" width="18.6328125" style="92" customWidth="1"/>
    <col min="14606" max="14848" width="9" style="92"/>
    <col min="14849" max="14850" width="9.6328125" style="92" customWidth="1"/>
    <col min="14851" max="14851" width="0" style="92" hidden="1" customWidth="1"/>
    <col min="14852" max="14855" width="18.6328125" style="92" customWidth="1"/>
    <col min="14856" max="14856" width="3.26953125" style="92" customWidth="1"/>
    <col min="14857" max="14857" width="5.6328125" style="92" customWidth="1"/>
    <col min="14858" max="14861" width="18.6328125" style="92" customWidth="1"/>
    <col min="14862" max="15104" width="9" style="92"/>
    <col min="15105" max="15106" width="9.6328125" style="92" customWidth="1"/>
    <col min="15107" max="15107" width="0" style="92" hidden="1" customWidth="1"/>
    <col min="15108" max="15111" width="18.6328125" style="92" customWidth="1"/>
    <col min="15112" max="15112" width="3.26953125" style="92" customWidth="1"/>
    <col min="15113" max="15113" width="5.6328125" style="92" customWidth="1"/>
    <col min="15114" max="15117" width="18.6328125" style="92" customWidth="1"/>
    <col min="15118" max="15360" width="9" style="92"/>
    <col min="15361" max="15362" width="9.6328125" style="92" customWidth="1"/>
    <col min="15363" max="15363" width="0" style="92" hidden="1" customWidth="1"/>
    <col min="15364" max="15367" width="18.6328125" style="92" customWidth="1"/>
    <col min="15368" max="15368" width="3.26953125" style="92" customWidth="1"/>
    <col min="15369" max="15369" width="5.6328125" style="92" customWidth="1"/>
    <col min="15370" max="15373" width="18.6328125" style="92" customWidth="1"/>
    <col min="15374" max="15616" width="9" style="92"/>
    <col min="15617" max="15618" width="9.6328125" style="92" customWidth="1"/>
    <col min="15619" max="15619" width="0" style="92" hidden="1" customWidth="1"/>
    <col min="15620" max="15623" width="18.6328125" style="92" customWidth="1"/>
    <col min="15624" max="15624" width="3.26953125" style="92" customWidth="1"/>
    <col min="15625" max="15625" width="5.6328125" style="92" customWidth="1"/>
    <col min="15626" max="15629" width="18.6328125" style="92" customWidth="1"/>
    <col min="15630" max="15872" width="9" style="92"/>
    <col min="15873" max="15874" width="9.6328125" style="92" customWidth="1"/>
    <col min="15875" max="15875" width="0" style="92" hidden="1" customWidth="1"/>
    <col min="15876" max="15879" width="18.6328125" style="92" customWidth="1"/>
    <col min="15880" max="15880" width="3.26953125" style="92" customWidth="1"/>
    <col min="15881" max="15881" width="5.6328125" style="92" customWidth="1"/>
    <col min="15882" max="15885" width="18.6328125" style="92" customWidth="1"/>
    <col min="15886" max="16128" width="9" style="92"/>
    <col min="16129" max="16130" width="9.6328125" style="92" customWidth="1"/>
    <col min="16131" max="16131" width="0" style="92" hidden="1" customWidth="1"/>
    <col min="16132" max="16135" width="18.6328125" style="92" customWidth="1"/>
    <col min="16136" max="16136" width="3.26953125" style="92" customWidth="1"/>
    <col min="16137" max="16137" width="5.6328125" style="92" customWidth="1"/>
    <col min="16138" max="16141" width="18.6328125" style="92" customWidth="1"/>
    <col min="16142" max="16373" width="9" style="92"/>
    <col min="16374" max="16384" width="9" style="92" customWidth="1"/>
  </cols>
  <sheetData>
    <row r="1" spans="2:15" ht="9.75" customHeight="1" x14ac:dyDescent="0.2"/>
    <row r="2" spans="2:15" ht="24" customHeight="1" x14ac:dyDescent="0.2">
      <c r="B2" s="93"/>
    </row>
    <row r="3" spans="2:15" x14ac:dyDescent="0.2">
      <c r="B3" s="94" t="s">
        <v>243</v>
      </c>
      <c r="C3" s="95"/>
      <c r="D3" s="95"/>
      <c r="E3" s="95"/>
      <c r="F3" s="95"/>
      <c r="G3" s="95"/>
      <c r="H3" s="95"/>
      <c r="I3" s="95"/>
      <c r="J3" s="95"/>
      <c r="K3" s="95"/>
      <c r="L3" s="383"/>
      <c r="M3" s="383"/>
      <c r="N3" s="95"/>
    </row>
    <row r="4" spans="2:15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383"/>
      <c r="M4" s="383"/>
      <c r="N4" s="220" t="s">
        <v>73</v>
      </c>
    </row>
    <row r="5" spans="2:15" ht="15.75" customHeight="1" x14ac:dyDescent="0.2">
      <c r="B5" s="574" t="s">
        <v>232</v>
      </c>
      <c r="C5" s="567"/>
      <c r="D5" s="593"/>
      <c r="E5" s="585" t="s">
        <v>144</v>
      </c>
      <c r="F5" s="585" t="s">
        <v>202</v>
      </c>
      <c r="G5" s="585" t="s">
        <v>223</v>
      </c>
      <c r="H5" s="585" t="s">
        <v>237</v>
      </c>
      <c r="I5" s="585" t="s">
        <v>242</v>
      </c>
      <c r="J5" s="585" t="s">
        <v>248</v>
      </c>
      <c r="K5" s="585" t="s">
        <v>251</v>
      </c>
      <c r="L5" s="587" t="s">
        <v>266</v>
      </c>
      <c r="M5" s="587" t="s">
        <v>277</v>
      </c>
      <c r="N5" s="595" t="s">
        <v>74</v>
      </c>
    </row>
    <row r="6" spans="2:15" ht="15.75" customHeight="1" x14ac:dyDescent="0.2">
      <c r="B6" s="570"/>
      <c r="C6" s="571"/>
      <c r="D6" s="594"/>
      <c r="E6" s="586"/>
      <c r="F6" s="586"/>
      <c r="G6" s="586"/>
      <c r="H6" s="586"/>
      <c r="I6" s="586"/>
      <c r="J6" s="586"/>
      <c r="K6" s="586"/>
      <c r="L6" s="588"/>
      <c r="M6" s="588"/>
      <c r="N6" s="596" t="s">
        <v>203</v>
      </c>
    </row>
    <row r="7" spans="2:15" s="93" customFormat="1" ht="13.5" customHeight="1" x14ac:dyDescent="0.2">
      <c r="B7" s="574" t="s">
        <v>69</v>
      </c>
      <c r="C7" s="567"/>
      <c r="D7" s="572" t="s">
        <v>75</v>
      </c>
      <c r="E7" s="150">
        <v>38.559172120997701</v>
      </c>
      <c r="F7" s="150">
        <v>30.121161588226713</v>
      </c>
      <c r="G7" s="150">
        <v>29.712752113894382</v>
      </c>
      <c r="H7" s="150">
        <v>26.851236521283141</v>
      </c>
      <c r="I7" s="150">
        <v>25.712643779008044</v>
      </c>
      <c r="J7" s="150">
        <v>24.180927183390462</v>
      </c>
      <c r="K7" s="150">
        <v>27.490642096170458</v>
      </c>
      <c r="L7" s="149">
        <v>1.6766162835005716</v>
      </c>
      <c r="M7" s="149">
        <v>6.9276387522272165</v>
      </c>
      <c r="N7" s="580">
        <v>3946.969696969697</v>
      </c>
    </row>
    <row r="8" spans="2:15" s="93" customFormat="1" ht="13.5" customHeight="1" x14ac:dyDescent="0.2">
      <c r="B8" s="568"/>
      <c r="C8" s="569"/>
      <c r="D8" s="573"/>
      <c r="E8" s="151">
        <v>113347</v>
      </c>
      <c r="F8" s="151">
        <v>109460</v>
      </c>
      <c r="G8" s="151">
        <v>157321</v>
      </c>
      <c r="H8" s="151">
        <v>162831</v>
      </c>
      <c r="I8" s="151">
        <v>175839</v>
      </c>
      <c r="J8" s="151">
        <v>185533</v>
      </c>
      <c r="K8" s="151">
        <v>26733</v>
      </c>
      <c r="L8" s="290">
        <v>132</v>
      </c>
      <c r="M8" s="290">
        <v>5210</v>
      </c>
      <c r="N8" s="582"/>
    </row>
    <row r="9" spans="2:15" s="93" customFormat="1" ht="13.5" customHeight="1" x14ac:dyDescent="0.2">
      <c r="B9" s="568"/>
      <c r="C9" s="569"/>
      <c r="D9" s="583" t="s">
        <v>76</v>
      </c>
      <c r="E9" s="240">
        <v>21.096864815039989</v>
      </c>
      <c r="F9" s="240">
        <v>18.629978230678606</v>
      </c>
      <c r="G9" s="240">
        <v>17.335956771507131</v>
      </c>
      <c r="H9" s="240">
        <v>15.907571668720792</v>
      </c>
      <c r="I9" s="240">
        <v>15.251602854283503</v>
      </c>
      <c r="J9" s="240">
        <v>15.339672804592954</v>
      </c>
      <c r="K9" s="240">
        <v>16.873299856067845</v>
      </c>
      <c r="L9" s="242">
        <v>2.0401688752226859</v>
      </c>
      <c r="M9" s="242">
        <v>8.6400703528865286</v>
      </c>
      <c r="N9" s="589">
        <v>6600.817384370016</v>
      </c>
    </row>
    <row r="10" spans="2:15" s="93" customFormat="1" ht="13.5" customHeight="1" x14ac:dyDescent="0.2">
      <c r="B10" s="570"/>
      <c r="C10" s="571"/>
      <c r="D10" s="579"/>
      <c r="E10" s="151">
        <v>2829821</v>
      </c>
      <c r="F10" s="151">
        <v>3677075</v>
      </c>
      <c r="G10" s="151">
        <v>4167512</v>
      </c>
      <c r="H10" s="151">
        <v>4564053</v>
      </c>
      <c r="I10" s="151">
        <v>4757258</v>
      </c>
      <c r="J10" s="290">
        <v>4890602</v>
      </c>
      <c r="K10" s="290">
        <v>694476</v>
      </c>
      <c r="L10" s="290">
        <v>5016</v>
      </c>
      <c r="M10" s="290">
        <v>331097</v>
      </c>
      <c r="N10" s="590"/>
      <c r="O10" s="288"/>
    </row>
    <row r="11" spans="2:15" s="93" customFormat="1" ht="13.5" customHeight="1" x14ac:dyDescent="0.2">
      <c r="B11" s="574" t="s">
        <v>70</v>
      </c>
      <c r="C11" s="567"/>
      <c r="D11" s="572" t="s">
        <v>75</v>
      </c>
      <c r="E11" s="152">
        <v>7.0337057246662766</v>
      </c>
      <c r="F11" s="152">
        <v>7.6956733507797219</v>
      </c>
      <c r="G11" s="152">
        <v>10.396752997792143</v>
      </c>
      <c r="H11" s="152">
        <v>9.7196822658920645</v>
      </c>
      <c r="I11" s="152">
        <v>9.7467032822411532</v>
      </c>
      <c r="J11" s="148">
        <v>8.9815840577632375</v>
      </c>
      <c r="K11" s="148">
        <v>8.4036033071449125</v>
      </c>
      <c r="L11" s="148">
        <v>0.92721961132986153</v>
      </c>
      <c r="M11" s="148">
        <v>7.1736297635826922</v>
      </c>
      <c r="N11" s="591">
        <v>7390.41095890411</v>
      </c>
    </row>
    <row r="12" spans="2:15" s="93" customFormat="1" ht="13.5" customHeight="1" x14ac:dyDescent="0.2">
      <c r="B12" s="568"/>
      <c r="C12" s="569"/>
      <c r="D12" s="575"/>
      <c r="E12" s="241">
        <v>20676</v>
      </c>
      <c r="F12" s="241">
        <v>27966</v>
      </c>
      <c r="G12" s="241">
        <v>55048</v>
      </c>
      <c r="H12" s="241">
        <v>58942</v>
      </c>
      <c r="I12" s="241">
        <v>66654</v>
      </c>
      <c r="J12" s="291">
        <v>68913</v>
      </c>
      <c r="K12" s="291">
        <v>8172</v>
      </c>
      <c r="L12" s="291">
        <v>73</v>
      </c>
      <c r="M12" s="291">
        <v>5395</v>
      </c>
      <c r="N12" s="592"/>
    </row>
    <row r="13" spans="2:15" s="93" customFormat="1" ht="13.5" customHeight="1" x14ac:dyDescent="0.2">
      <c r="B13" s="568"/>
      <c r="C13" s="569"/>
      <c r="D13" s="578" t="s">
        <v>76</v>
      </c>
      <c r="E13" s="150">
        <v>6.9033233540590206</v>
      </c>
      <c r="F13" s="150">
        <v>7.7228576456007971</v>
      </c>
      <c r="G13" s="150">
        <v>7.6506487185780196</v>
      </c>
      <c r="H13" s="240">
        <v>7.7779175425052944</v>
      </c>
      <c r="I13" s="150">
        <v>7.078142448464753</v>
      </c>
      <c r="J13" s="149">
        <v>7.1852094575226326</v>
      </c>
      <c r="K13" s="149">
        <v>8.4070568546596203</v>
      </c>
      <c r="L13" s="149">
        <v>0.50922875434186665</v>
      </c>
      <c r="M13" s="149">
        <v>7.0270686384263499</v>
      </c>
      <c r="N13" s="589">
        <v>21508.386581469647</v>
      </c>
    </row>
    <row r="14" spans="2:15" s="93" customFormat="1" ht="13.5" customHeight="1" x14ac:dyDescent="0.2">
      <c r="B14" s="570"/>
      <c r="C14" s="571"/>
      <c r="D14" s="579"/>
      <c r="E14" s="153">
        <v>925975</v>
      </c>
      <c r="F14" s="153">
        <v>1524292</v>
      </c>
      <c r="G14" s="153">
        <v>1839193</v>
      </c>
      <c r="H14" s="153">
        <v>2231568</v>
      </c>
      <c r="I14" s="153">
        <v>2207804</v>
      </c>
      <c r="J14" s="292">
        <v>2290792</v>
      </c>
      <c r="K14" s="292">
        <v>346020</v>
      </c>
      <c r="L14" s="292">
        <v>1252</v>
      </c>
      <c r="M14" s="292">
        <v>269285</v>
      </c>
      <c r="N14" s="590"/>
    </row>
    <row r="15" spans="2:15" s="93" customFormat="1" ht="13.5" customHeight="1" x14ac:dyDescent="0.2">
      <c r="B15" s="574" t="s">
        <v>78</v>
      </c>
      <c r="C15" s="567"/>
      <c r="D15" s="572" t="s">
        <v>75</v>
      </c>
      <c r="E15" s="150">
        <v>6.299242063438065</v>
      </c>
      <c r="F15" s="150">
        <v>8.2807052303391036</v>
      </c>
      <c r="G15" s="150">
        <v>9.1430535645821411</v>
      </c>
      <c r="H15" s="150">
        <v>8.7200434023340296</v>
      </c>
      <c r="I15" s="150">
        <v>9.7206746390353604</v>
      </c>
      <c r="J15" s="149">
        <v>11.521889295815033</v>
      </c>
      <c r="K15" s="149">
        <v>17.213401340956768</v>
      </c>
      <c r="L15" s="149">
        <v>4.6233964181379399</v>
      </c>
      <c r="M15" s="149">
        <v>7.0446506927638746</v>
      </c>
      <c r="N15" s="576">
        <v>1455.4945054945056</v>
      </c>
    </row>
    <row r="16" spans="2:15" s="93" customFormat="1" ht="13.5" customHeight="1" x14ac:dyDescent="0.2">
      <c r="B16" s="568"/>
      <c r="C16" s="569"/>
      <c r="D16" s="573"/>
      <c r="E16" s="151">
        <v>18517</v>
      </c>
      <c r="F16" s="151">
        <v>30092</v>
      </c>
      <c r="G16" s="151">
        <v>48410</v>
      </c>
      <c r="H16" s="151">
        <v>52880</v>
      </c>
      <c r="I16" s="151">
        <v>66476</v>
      </c>
      <c r="J16" s="290">
        <v>88404</v>
      </c>
      <c r="K16" s="290">
        <v>16739</v>
      </c>
      <c r="L16" s="290">
        <v>364</v>
      </c>
      <c r="M16" s="290">
        <v>5298</v>
      </c>
      <c r="N16" s="582"/>
    </row>
    <row r="17" spans="2:15" s="93" customFormat="1" ht="13.5" customHeight="1" x14ac:dyDescent="0.2">
      <c r="B17" s="568"/>
      <c r="C17" s="569"/>
      <c r="D17" s="583" t="s">
        <v>76</v>
      </c>
      <c r="E17" s="240">
        <v>17.960740500573046</v>
      </c>
      <c r="F17" s="240">
        <v>25.300630898412248</v>
      </c>
      <c r="G17" s="240">
        <v>26.512660307740944</v>
      </c>
      <c r="H17" s="240">
        <v>25.638002454631099</v>
      </c>
      <c r="I17" s="240">
        <v>26.866096073282719</v>
      </c>
      <c r="J17" s="242">
        <v>30.093404598932771</v>
      </c>
      <c r="K17" s="242">
        <v>25.979122548366938</v>
      </c>
      <c r="L17" s="242">
        <v>17.179962743327557</v>
      </c>
      <c r="M17" s="242">
        <v>4.935270647241337</v>
      </c>
      <c r="N17" s="584">
        <v>447.74970998366433</v>
      </c>
    </row>
    <row r="18" spans="2:15" s="93" customFormat="1" ht="13.5" customHeight="1" x14ac:dyDescent="0.2">
      <c r="B18" s="570"/>
      <c r="C18" s="571"/>
      <c r="D18" s="579"/>
      <c r="E18" s="153">
        <v>2409158</v>
      </c>
      <c r="F18" s="153">
        <v>4993689</v>
      </c>
      <c r="G18" s="153">
        <v>6373564</v>
      </c>
      <c r="H18" s="153">
        <v>7355818</v>
      </c>
      <c r="I18" s="153">
        <v>8380034</v>
      </c>
      <c r="J18" s="292">
        <v>9594394</v>
      </c>
      <c r="K18" s="292">
        <v>1069256</v>
      </c>
      <c r="L18" s="292">
        <v>42239</v>
      </c>
      <c r="M18" s="292">
        <v>189125</v>
      </c>
      <c r="N18" s="581"/>
      <c r="O18" s="288"/>
    </row>
    <row r="19" spans="2:15" s="93" customFormat="1" ht="13.5" customHeight="1" x14ac:dyDescent="0.2">
      <c r="B19" s="574" t="s">
        <v>77</v>
      </c>
      <c r="C19" s="567"/>
      <c r="D19" s="572" t="s">
        <v>75</v>
      </c>
      <c r="E19" s="152">
        <v>4.8435820326851644</v>
      </c>
      <c r="F19" s="152">
        <v>3.5732074111376204</v>
      </c>
      <c r="G19" s="152">
        <v>3.5395572578771723</v>
      </c>
      <c r="H19" s="150">
        <v>3.556286989688648</v>
      </c>
      <c r="I19" s="152">
        <v>3.6002877773585897</v>
      </c>
      <c r="J19" s="148">
        <v>2.5500801543133447</v>
      </c>
      <c r="K19" s="148">
        <v>1.7923985027353873</v>
      </c>
      <c r="L19" s="148">
        <v>1.6385113679664678</v>
      </c>
      <c r="M19" s="148">
        <v>3.1779379304842696</v>
      </c>
      <c r="N19" s="576">
        <v>1852.7131782945737</v>
      </c>
    </row>
    <row r="20" spans="2:15" s="93" customFormat="1" ht="13.5" customHeight="1" x14ac:dyDescent="0.2">
      <c r="B20" s="568"/>
      <c r="C20" s="569"/>
      <c r="D20" s="575"/>
      <c r="E20" s="241">
        <v>14238</v>
      </c>
      <c r="F20" s="241">
        <v>12985</v>
      </c>
      <c r="G20" s="241">
        <v>18741</v>
      </c>
      <c r="H20" s="241">
        <v>21566</v>
      </c>
      <c r="I20" s="241">
        <v>24621</v>
      </c>
      <c r="J20" s="291">
        <v>19566</v>
      </c>
      <c r="K20" s="291">
        <v>1743</v>
      </c>
      <c r="L20" s="291">
        <v>129</v>
      </c>
      <c r="M20" s="291">
        <v>2390</v>
      </c>
      <c r="N20" s="577"/>
    </row>
    <row r="21" spans="2:15" s="93" customFormat="1" ht="13.5" customHeight="1" x14ac:dyDescent="0.2">
      <c r="B21" s="568"/>
      <c r="C21" s="569"/>
      <c r="D21" s="578" t="s">
        <v>76</v>
      </c>
      <c r="E21" s="150">
        <v>20.541393213253517</v>
      </c>
      <c r="F21" s="150">
        <v>20.276698932468797</v>
      </c>
      <c r="G21" s="150">
        <v>21.174565406390265</v>
      </c>
      <c r="H21" s="240">
        <v>24.887315995466604</v>
      </c>
      <c r="I21" s="150">
        <v>24.169616581969343</v>
      </c>
      <c r="J21" s="149">
        <v>17.516430640954102</v>
      </c>
      <c r="K21" s="149">
        <v>11.855184424616382</v>
      </c>
      <c r="L21" s="149">
        <v>7.7063555978557075</v>
      </c>
      <c r="M21" s="149">
        <v>26.428025291549563</v>
      </c>
      <c r="N21" s="580">
        <v>5345.17865625165</v>
      </c>
    </row>
    <row r="22" spans="2:15" s="93" customFormat="1" ht="13.5" customHeight="1" x14ac:dyDescent="0.2">
      <c r="B22" s="570"/>
      <c r="C22" s="571"/>
      <c r="D22" s="579"/>
      <c r="E22" s="153">
        <v>2755313</v>
      </c>
      <c r="F22" s="153">
        <v>4002095</v>
      </c>
      <c r="G22" s="153">
        <v>5090302</v>
      </c>
      <c r="H22" s="153">
        <v>7140438</v>
      </c>
      <c r="I22" s="153">
        <v>7538952</v>
      </c>
      <c r="J22" s="292">
        <v>5584597</v>
      </c>
      <c r="K22" s="292">
        <v>487939</v>
      </c>
      <c r="L22" s="292">
        <v>18947</v>
      </c>
      <c r="M22" s="292">
        <v>1012751</v>
      </c>
      <c r="N22" s="581"/>
    </row>
    <row r="23" spans="2:15" s="93" customFormat="1" ht="13.5" customHeight="1" x14ac:dyDescent="0.2">
      <c r="B23" s="566" t="s">
        <v>204</v>
      </c>
      <c r="C23" s="567"/>
      <c r="D23" s="572" t="s">
        <v>75</v>
      </c>
      <c r="E23" s="150">
        <v>6.8952496291962069</v>
      </c>
      <c r="F23" s="150">
        <v>7.3657329822041335</v>
      </c>
      <c r="G23" s="150">
        <v>8.8199020535513615</v>
      </c>
      <c r="H23" s="150">
        <v>8.2767855228810436</v>
      </c>
      <c r="I23" s="150">
        <v>8.6380000643404653</v>
      </c>
      <c r="J23" s="149">
        <v>8.068737211151225</v>
      </c>
      <c r="K23" s="149">
        <v>10.131216321829625</v>
      </c>
      <c r="L23" s="149">
        <v>4.6742029721834122</v>
      </c>
      <c r="M23" s="149">
        <v>14.730207696194453</v>
      </c>
      <c r="N23" s="576">
        <v>3010.326086956522</v>
      </c>
    </row>
    <row r="24" spans="2:15" s="93" customFormat="1" ht="13.5" customHeight="1" x14ac:dyDescent="0.2">
      <c r="B24" s="568"/>
      <c r="C24" s="569"/>
      <c r="D24" s="573"/>
      <c r="E24" s="151">
        <v>20269</v>
      </c>
      <c r="F24" s="151">
        <v>26767</v>
      </c>
      <c r="G24" s="151">
        <v>46699</v>
      </c>
      <c r="H24" s="151">
        <v>50192</v>
      </c>
      <c r="I24" s="151">
        <v>59072</v>
      </c>
      <c r="J24" s="290">
        <v>61909</v>
      </c>
      <c r="K24" s="290">
        <v>9852</v>
      </c>
      <c r="L24" s="290">
        <v>368</v>
      </c>
      <c r="M24" s="290">
        <v>11078</v>
      </c>
      <c r="N24" s="582"/>
    </row>
    <row r="25" spans="2:15" s="93" customFormat="1" ht="13.5" customHeight="1" x14ac:dyDescent="0.2">
      <c r="B25" s="568"/>
      <c r="C25" s="569"/>
      <c r="D25" s="583" t="s">
        <v>76</v>
      </c>
      <c r="E25" s="240">
        <v>9.6454704812708005</v>
      </c>
      <c r="F25" s="240">
        <v>8.1877210934829385</v>
      </c>
      <c r="G25" s="240">
        <v>8.0226209145704814</v>
      </c>
      <c r="H25" s="240">
        <v>7.6094086826240348</v>
      </c>
      <c r="I25" s="240">
        <v>7.8054092068134713</v>
      </c>
      <c r="J25" s="242">
        <v>8.5490113888225938</v>
      </c>
      <c r="K25" s="242">
        <v>10.432894669067803</v>
      </c>
      <c r="L25" s="242">
        <v>4.3337319309205977</v>
      </c>
      <c r="M25" s="242">
        <v>13.669336214252722</v>
      </c>
      <c r="N25" s="584">
        <v>4916.2271234162372</v>
      </c>
    </row>
    <row r="26" spans="2:15" s="93" customFormat="1" ht="13.5" customHeight="1" x14ac:dyDescent="0.2">
      <c r="B26" s="570"/>
      <c r="C26" s="571"/>
      <c r="D26" s="579"/>
      <c r="E26" s="153">
        <v>1293792</v>
      </c>
      <c r="F26" s="153">
        <v>1616044</v>
      </c>
      <c r="G26" s="153">
        <v>1928614</v>
      </c>
      <c r="H26" s="153">
        <v>2183221</v>
      </c>
      <c r="I26" s="153">
        <v>2434652</v>
      </c>
      <c r="J26" s="292">
        <v>2725600</v>
      </c>
      <c r="K26" s="292">
        <v>429400</v>
      </c>
      <c r="L26" s="292">
        <v>10655</v>
      </c>
      <c r="M26" s="292">
        <v>523824</v>
      </c>
      <c r="N26" s="581"/>
    </row>
    <row r="27" spans="2:15" s="93" customFormat="1" ht="13.5" customHeight="1" x14ac:dyDescent="0.2">
      <c r="B27" s="574" t="s">
        <v>79</v>
      </c>
      <c r="C27" s="567"/>
      <c r="D27" s="572" t="s">
        <v>75</v>
      </c>
      <c r="E27" s="152">
        <v>11.119351195417002</v>
      </c>
      <c r="F27" s="152">
        <v>15.560031810764476</v>
      </c>
      <c r="G27" s="152">
        <v>14.768080714219611</v>
      </c>
      <c r="H27" s="150">
        <v>15.502317704425488</v>
      </c>
      <c r="I27" s="152">
        <v>17.845120799225576</v>
      </c>
      <c r="J27" s="148">
        <v>17.305772413882988</v>
      </c>
      <c r="K27" s="148">
        <v>7.2240960881905307</v>
      </c>
      <c r="L27" s="148">
        <v>36.999872983614885</v>
      </c>
      <c r="M27" s="148">
        <v>18.924022019519718</v>
      </c>
      <c r="N27" s="576">
        <v>488.56848609680742</v>
      </c>
    </row>
    <row r="28" spans="2:15" s="93" customFormat="1" ht="13.5" customHeight="1" x14ac:dyDescent="0.2">
      <c r="B28" s="568"/>
      <c r="C28" s="569"/>
      <c r="D28" s="575"/>
      <c r="E28" s="241">
        <v>32686</v>
      </c>
      <c r="F28" s="241">
        <v>56545</v>
      </c>
      <c r="G28" s="241">
        <v>78193</v>
      </c>
      <c r="H28" s="241">
        <v>94009</v>
      </c>
      <c r="I28" s="241">
        <v>122036</v>
      </c>
      <c r="J28" s="291">
        <v>132782</v>
      </c>
      <c r="K28" s="291">
        <v>7025</v>
      </c>
      <c r="L28" s="291">
        <v>2913</v>
      </c>
      <c r="M28" s="291">
        <v>14232</v>
      </c>
      <c r="N28" s="577"/>
    </row>
    <row r="29" spans="2:15" s="93" customFormat="1" ht="13.5" customHeight="1" x14ac:dyDescent="0.2">
      <c r="B29" s="568"/>
      <c r="C29" s="569"/>
      <c r="D29" s="578" t="s">
        <v>76</v>
      </c>
      <c r="E29" s="150">
        <v>7.8184931606422108</v>
      </c>
      <c r="F29" s="150">
        <v>6.3076668269882843</v>
      </c>
      <c r="G29" s="150">
        <v>5.91494070225502</v>
      </c>
      <c r="H29" s="240">
        <v>5.3175494691327856</v>
      </c>
      <c r="I29" s="150">
        <v>5.5144650578022674</v>
      </c>
      <c r="J29" s="149">
        <v>6.2308699167986346</v>
      </c>
      <c r="K29" s="149">
        <v>5.8529413765589817</v>
      </c>
      <c r="L29" s="149">
        <v>21.246878330120147</v>
      </c>
      <c r="M29" s="149">
        <v>7.9461445522179677</v>
      </c>
      <c r="N29" s="580">
        <v>582.91856502928908</v>
      </c>
    </row>
    <row r="30" spans="2:15" s="93" customFormat="1" ht="13.5" customHeight="1" x14ac:dyDescent="0.2">
      <c r="B30" s="570"/>
      <c r="C30" s="571"/>
      <c r="D30" s="579"/>
      <c r="E30" s="153">
        <v>1048731</v>
      </c>
      <c r="F30" s="153">
        <v>1244970</v>
      </c>
      <c r="G30" s="153">
        <v>1421934</v>
      </c>
      <c r="H30" s="153">
        <v>1525662</v>
      </c>
      <c r="I30" s="153">
        <v>1720064</v>
      </c>
      <c r="J30" s="292">
        <v>1986529</v>
      </c>
      <c r="K30" s="292">
        <v>240897</v>
      </c>
      <c r="L30" s="292">
        <v>52238</v>
      </c>
      <c r="M30" s="292">
        <v>304505</v>
      </c>
      <c r="N30" s="581"/>
    </row>
    <row r="31" spans="2:15" s="93" customFormat="1" ht="13.5" customHeight="1" x14ac:dyDescent="0.2">
      <c r="B31" s="574" t="s">
        <v>71</v>
      </c>
      <c r="C31" s="567"/>
      <c r="D31" s="572" t="s">
        <v>75</v>
      </c>
      <c r="E31" s="152">
        <v>7.5705207582087111</v>
      </c>
      <c r="F31" s="152">
        <v>8.8071238500931486</v>
      </c>
      <c r="G31" s="152">
        <v>7.9970083460346428</v>
      </c>
      <c r="H31" s="150">
        <v>8.2360546091069047</v>
      </c>
      <c r="I31" s="152">
        <v>7.7234880721549093</v>
      </c>
      <c r="J31" s="148">
        <v>7.6082734891237767</v>
      </c>
      <c r="K31" s="148">
        <v>4.1452428941631361</v>
      </c>
      <c r="L31" s="148">
        <v>11.87603200812905</v>
      </c>
      <c r="M31" s="148">
        <v>16.611706512778234</v>
      </c>
      <c r="N31" s="576">
        <v>1336.1497326203209</v>
      </c>
    </row>
    <row r="32" spans="2:15" s="93" customFormat="1" ht="13.5" customHeight="1" x14ac:dyDescent="0.2">
      <c r="B32" s="568"/>
      <c r="C32" s="569"/>
      <c r="D32" s="573"/>
      <c r="E32" s="151">
        <v>22254</v>
      </c>
      <c r="F32" s="151">
        <v>32005</v>
      </c>
      <c r="G32" s="151">
        <v>42342</v>
      </c>
      <c r="H32" s="151">
        <v>49945</v>
      </c>
      <c r="I32" s="151">
        <v>52818</v>
      </c>
      <c r="J32" s="290">
        <v>58376</v>
      </c>
      <c r="K32" s="290">
        <v>4031</v>
      </c>
      <c r="L32" s="290">
        <v>935</v>
      </c>
      <c r="M32" s="290">
        <v>12493</v>
      </c>
      <c r="N32" s="582"/>
    </row>
    <row r="33" spans="2:14" s="93" customFormat="1" ht="13.5" customHeight="1" x14ac:dyDescent="0.2">
      <c r="B33" s="568"/>
      <c r="C33" s="569"/>
      <c r="D33" s="583" t="s">
        <v>76</v>
      </c>
      <c r="E33" s="240">
        <v>6.6475580101699281</v>
      </c>
      <c r="F33" s="240">
        <v>5.2350235028316021</v>
      </c>
      <c r="G33" s="240">
        <v>5.1694447102085306</v>
      </c>
      <c r="H33" s="240">
        <v>4.7923059552356237</v>
      </c>
      <c r="I33" s="240">
        <v>4.8936074852358891</v>
      </c>
      <c r="J33" s="242">
        <v>5.4069956419676792</v>
      </c>
      <c r="K33" s="242">
        <v>5.3283810693741334</v>
      </c>
      <c r="L33" s="242">
        <v>8.145219676078451</v>
      </c>
      <c r="M33" s="242">
        <v>8.4421637165947736</v>
      </c>
      <c r="N33" s="584">
        <v>1615.4648956356737</v>
      </c>
    </row>
    <row r="34" spans="2:14" s="93" customFormat="1" ht="13.5" customHeight="1" x14ac:dyDescent="0.2">
      <c r="B34" s="570"/>
      <c r="C34" s="571"/>
      <c r="D34" s="579"/>
      <c r="E34" s="153">
        <v>891668</v>
      </c>
      <c r="F34" s="153">
        <v>1033258</v>
      </c>
      <c r="G34" s="153">
        <v>1242719</v>
      </c>
      <c r="H34" s="153">
        <v>1374964</v>
      </c>
      <c r="I34" s="153">
        <v>1526407</v>
      </c>
      <c r="J34" s="292">
        <v>1723861</v>
      </c>
      <c r="K34" s="292">
        <v>219307</v>
      </c>
      <c r="L34" s="292">
        <v>20026</v>
      </c>
      <c r="M34" s="292">
        <v>323513</v>
      </c>
      <c r="N34" s="581"/>
    </row>
    <row r="35" spans="2:14" s="93" customFormat="1" ht="13.5" customHeight="1" x14ac:dyDescent="0.2">
      <c r="B35" s="574" t="s">
        <v>80</v>
      </c>
      <c r="C35" s="567"/>
      <c r="D35" s="572" t="s">
        <v>75</v>
      </c>
      <c r="E35" s="150">
        <v>2.604471417491053</v>
      </c>
      <c r="F35" s="150">
        <v>3.1686933645937385</v>
      </c>
      <c r="G35" s="150">
        <v>3.3034734537927339</v>
      </c>
      <c r="H35" s="150">
        <v>3.6395627445709984</v>
      </c>
      <c r="I35" s="150">
        <v>3.8363003062021281</v>
      </c>
      <c r="J35" s="149">
        <v>4.0160569291123069</v>
      </c>
      <c r="K35" s="149">
        <v>3.7647566945004316</v>
      </c>
      <c r="L35" s="149">
        <v>0.40645243236377493</v>
      </c>
      <c r="M35" s="149">
        <v>4.736324229449778</v>
      </c>
      <c r="N35" s="580">
        <v>11131.25</v>
      </c>
    </row>
    <row r="36" spans="2:14" s="93" customFormat="1" ht="13.5" customHeight="1" x14ac:dyDescent="0.2">
      <c r="B36" s="568"/>
      <c r="C36" s="569"/>
      <c r="D36" s="575"/>
      <c r="E36" s="241">
        <v>7656</v>
      </c>
      <c r="F36" s="241">
        <v>11515</v>
      </c>
      <c r="G36" s="241">
        <v>17491</v>
      </c>
      <c r="H36" s="241">
        <v>22071</v>
      </c>
      <c r="I36" s="241">
        <v>26235</v>
      </c>
      <c r="J36" s="291">
        <v>30814</v>
      </c>
      <c r="K36" s="291">
        <v>3661</v>
      </c>
      <c r="L36" s="291">
        <v>32</v>
      </c>
      <c r="M36" s="291">
        <v>3562</v>
      </c>
      <c r="N36" s="577"/>
    </row>
    <row r="37" spans="2:14" s="93" customFormat="1" ht="13.5" customHeight="1" x14ac:dyDescent="0.2">
      <c r="B37" s="568"/>
      <c r="C37" s="569"/>
      <c r="D37" s="578" t="s">
        <v>76</v>
      </c>
      <c r="E37" s="150">
        <v>2.2563592246508679</v>
      </c>
      <c r="F37" s="150">
        <v>1.9053919387291414</v>
      </c>
      <c r="G37" s="150">
        <v>1.8524856799377696</v>
      </c>
      <c r="H37" s="240">
        <v>1.725463526581944</v>
      </c>
      <c r="I37" s="150">
        <v>1.7711033290228064</v>
      </c>
      <c r="J37" s="149">
        <v>1.95022283542692</v>
      </c>
      <c r="K37" s="149">
        <v>3.4867346254508207</v>
      </c>
      <c r="L37" s="149">
        <v>1.3279807371614971</v>
      </c>
      <c r="M37" s="149">
        <v>2.3132947645031066</v>
      </c>
      <c r="N37" s="580">
        <v>2715.0995405819294</v>
      </c>
    </row>
    <row r="38" spans="2:14" s="93" customFormat="1" ht="13.5" customHeight="1" x14ac:dyDescent="0.2">
      <c r="B38" s="570"/>
      <c r="C38" s="571"/>
      <c r="D38" s="579"/>
      <c r="E38" s="153">
        <v>302656</v>
      </c>
      <c r="F38" s="153">
        <v>376075</v>
      </c>
      <c r="G38" s="153">
        <v>445332</v>
      </c>
      <c r="H38" s="153">
        <v>495054</v>
      </c>
      <c r="I38" s="153">
        <v>552440</v>
      </c>
      <c r="J38" s="292">
        <v>621771</v>
      </c>
      <c r="K38" s="292">
        <v>143508</v>
      </c>
      <c r="L38" s="292">
        <v>3265</v>
      </c>
      <c r="M38" s="292">
        <v>88648</v>
      </c>
      <c r="N38" s="581"/>
    </row>
    <row r="39" spans="2:14" s="93" customFormat="1" ht="13.5" customHeight="1" x14ac:dyDescent="0.2">
      <c r="B39" s="574" t="s">
        <v>81</v>
      </c>
      <c r="C39" s="567"/>
      <c r="D39" s="572" t="s">
        <v>75</v>
      </c>
      <c r="E39" s="152">
        <v>15.07470505789982</v>
      </c>
      <c r="F39" s="152">
        <v>15.427670411861341</v>
      </c>
      <c r="G39" s="152">
        <v>12.319419498255812</v>
      </c>
      <c r="H39" s="150">
        <v>15.498030239817684</v>
      </c>
      <c r="I39" s="152">
        <v>13.176781280433772</v>
      </c>
      <c r="J39" s="148">
        <v>15.766679265447625</v>
      </c>
      <c r="K39" s="148">
        <v>19.834642754308749</v>
      </c>
      <c r="L39" s="148">
        <v>37.177695922774042</v>
      </c>
      <c r="M39" s="148">
        <v>20.673882402999759</v>
      </c>
      <c r="N39" s="576">
        <v>531.19234711308513</v>
      </c>
    </row>
    <row r="40" spans="2:14" s="93" customFormat="1" ht="13.5" customHeight="1" x14ac:dyDescent="0.2">
      <c r="B40" s="568"/>
      <c r="C40" s="569"/>
      <c r="D40" s="573"/>
      <c r="E40" s="151">
        <v>44313</v>
      </c>
      <c r="F40" s="151">
        <v>56064</v>
      </c>
      <c r="G40" s="151">
        <v>65228</v>
      </c>
      <c r="H40" s="151">
        <v>93983</v>
      </c>
      <c r="I40" s="151">
        <v>90111</v>
      </c>
      <c r="J40" s="290">
        <v>120973</v>
      </c>
      <c r="K40" s="290">
        <v>19288</v>
      </c>
      <c r="L40" s="290">
        <v>2927</v>
      </c>
      <c r="M40" s="290">
        <v>15548</v>
      </c>
      <c r="N40" s="582"/>
    </row>
    <row r="41" spans="2:14" s="93" customFormat="1" ht="13.5" customHeight="1" x14ac:dyDescent="0.2">
      <c r="B41" s="568"/>
      <c r="C41" s="569"/>
      <c r="D41" s="583" t="s">
        <v>76</v>
      </c>
      <c r="E41" s="240">
        <v>7.1297972403406211</v>
      </c>
      <c r="F41" s="240">
        <v>6.4340309308075838</v>
      </c>
      <c r="G41" s="240">
        <v>6.3666767888118398</v>
      </c>
      <c r="H41" s="240">
        <v>6.3444647051018279</v>
      </c>
      <c r="I41" s="240">
        <v>6.6499569631252458</v>
      </c>
      <c r="J41" s="242">
        <v>7.7281827149817133</v>
      </c>
      <c r="K41" s="242">
        <v>11.784384575837475</v>
      </c>
      <c r="L41" s="242">
        <v>37.510473354971488</v>
      </c>
      <c r="M41" s="242">
        <v>20.598625822327644</v>
      </c>
      <c r="N41" s="584">
        <v>855.91819916724501</v>
      </c>
    </row>
    <row r="42" spans="2:14" s="93" customFormat="1" ht="13.5" customHeight="1" x14ac:dyDescent="0.2">
      <c r="B42" s="570"/>
      <c r="C42" s="571"/>
      <c r="D42" s="579"/>
      <c r="E42" s="153">
        <v>956353</v>
      </c>
      <c r="F42" s="153">
        <v>1269911</v>
      </c>
      <c r="G42" s="153">
        <v>1530530</v>
      </c>
      <c r="H42" s="153">
        <v>1820295</v>
      </c>
      <c r="I42" s="153">
        <v>2074245</v>
      </c>
      <c r="J42" s="292">
        <v>2463903</v>
      </c>
      <c r="K42" s="292">
        <v>485025</v>
      </c>
      <c r="L42" s="292">
        <v>92224</v>
      </c>
      <c r="M42" s="292">
        <v>789362</v>
      </c>
      <c r="N42" s="581"/>
    </row>
    <row r="43" spans="2:14" s="93" customFormat="1" ht="13.5" customHeight="1" x14ac:dyDescent="0.2">
      <c r="B43" s="574" t="s">
        <v>17</v>
      </c>
      <c r="C43" s="567"/>
      <c r="D43" s="572" t="s">
        <v>75</v>
      </c>
      <c r="E43" s="150">
        <v>100</v>
      </c>
      <c r="F43" s="150">
        <v>100</v>
      </c>
      <c r="G43" s="150">
        <v>100</v>
      </c>
      <c r="H43" s="150">
        <v>100</v>
      </c>
      <c r="I43" s="150">
        <v>100</v>
      </c>
      <c r="J43" s="149">
        <v>100</v>
      </c>
      <c r="K43" s="149">
        <v>100</v>
      </c>
      <c r="L43" s="149">
        <v>100</v>
      </c>
      <c r="M43" s="149">
        <v>100</v>
      </c>
      <c r="N43" s="576">
        <v>955.23942588593923</v>
      </c>
    </row>
    <row r="44" spans="2:14" s="93" customFormat="1" ht="13.5" customHeight="1" x14ac:dyDescent="0.2">
      <c r="B44" s="568"/>
      <c r="C44" s="569"/>
      <c r="D44" s="575"/>
      <c r="E44" s="241">
        <v>293956</v>
      </c>
      <c r="F44" s="241">
        <v>363399</v>
      </c>
      <c r="G44" s="241">
        <v>529473</v>
      </c>
      <c r="H44" s="241">
        <v>606419</v>
      </c>
      <c r="I44" s="241">
        <v>683862</v>
      </c>
      <c r="J44" s="291">
        <v>767270</v>
      </c>
      <c r="K44" s="291">
        <v>97244</v>
      </c>
      <c r="L44" s="291">
        <v>7873</v>
      </c>
      <c r="M44" s="291">
        <v>75206</v>
      </c>
      <c r="N44" s="577"/>
    </row>
    <row r="45" spans="2:14" s="93" customFormat="1" ht="13.5" customHeight="1" x14ac:dyDescent="0.2">
      <c r="B45" s="568"/>
      <c r="C45" s="569"/>
      <c r="D45" s="578" t="s">
        <v>76</v>
      </c>
      <c r="E45" s="150">
        <v>100</v>
      </c>
      <c r="F45" s="150">
        <v>100</v>
      </c>
      <c r="G45" s="150">
        <v>100</v>
      </c>
      <c r="H45" s="150">
        <v>100</v>
      </c>
      <c r="I45" s="150">
        <v>100</v>
      </c>
      <c r="J45" s="149">
        <v>100</v>
      </c>
      <c r="K45" s="149">
        <v>100</v>
      </c>
      <c r="L45" s="149">
        <v>100</v>
      </c>
      <c r="M45" s="149">
        <v>100</v>
      </c>
      <c r="N45" s="580">
        <v>1558.6426531956952</v>
      </c>
    </row>
    <row r="46" spans="2:14" s="93" customFormat="1" ht="13.5" customHeight="1" x14ac:dyDescent="0.2">
      <c r="B46" s="570"/>
      <c r="C46" s="571"/>
      <c r="D46" s="579"/>
      <c r="E46" s="153">
        <v>13413467</v>
      </c>
      <c r="F46" s="153">
        <v>19737409</v>
      </c>
      <c r="G46" s="153">
        <v>24039700</v>
      </c>
      <c r="H46" s="153">
        <v>28691073</v>
      </c>
      <c r="I46" s="153">
        <v>31191856</v>
      </c>
      <c r="J46" s="292">
        <v>31882049</v>
      </c>
      <c r="K46" s="292">
        <v>4115828</v>
      </c>
      <c r="L46" s="292">
        <v>245862</v>
      </c>
      <c r="M46" s="292">
        <v>3832110</v>
      </c>
      <c r="N46" s="581"/>
    </row>
    <row r="47" spans="2:14" ht="13.5" customHeight="1" x14ac:dyDescent="0.2">
      <c r="B47" s="410" t="s">
        <v>207</v>
      </c>
      <c r="C47" s="95"/>
      <c r="D47" s="95"/>
      <c r="E47" s="95"/>
      <c r="F47" s="95"/>
      <c r="G47" s="95"/>
      <c r="H47" s="95"/>
      <c r="I47" s="95"/>
      <c r="J47" s="95"/>
      <c r="K47" s="95"/>
      <c r="L47" s="383"/>
      <c r="M47" s="383"/>
      <c r="N47" s="96" t="s">
        <v>82</v>
      </c>
    </row>
    <row r="48" spans="2:14" ht="13.5" customHeight="1" x14ac:dyDescent="0.2">
      <c r="B48" s="410" t="s">
        <v>227</v>
      </c>
      <c r="C48" s="95"/>
      <c r="D48" s="95"/>
      <c r="E48" s="95"/>
      <c r="F48" s="95"/>
      <c r="G48" s="95"/>
      <c r="H48" s="95"/>
      <c r="N48" s="95"/>
    </row>
    <row r="49" spans="2:14" ht="13.5" customHeight="1" x14ac:dyDescent="0.2">
      <c r="B49" s="410" t="s">
        <v>205</v>
      </c>
      <c r="C49" s="95"/>
      <c r="D49" s="95"/>
      <c r="E49" s="95"/>
      <c r="F49" s="95"/>
      <c r="G49" s="95"/>
      <c r="H49" s="95"/>
      <c r="I49" s="95"/>
      <c r="J49" s="95"/>
      <c r="K49" s="95"/>
      <c r="L49" s="383"/>
      <c r="M49" s="383"/>
      <c r="N49" s="269"/>
    </row>
    <row r="50" spans="2:14" ht="13.5" customHeight="1" x14ac:dyDescent="0.2">
      <c r="B50" s="94"/>
      <c r="C50" s="95"/>
      <c r="D50" s="95"/>
      <c r="E50" s="95"/>
      <c r="F50" s="95"/>
      <c r="G50" s="95"/>
      <c r="H50" s="95"/>
      <c r="I50" s="269"/>
      <c r="J50" s="269"/>
      <c r="K50" s="269"/>
      <c r="L50" s="384"/>
      <c r="M50" s="383"/>
      <c r="N50" s="95"/>
    </row>
    <row r="66" spans="13:13" x14ac:dyDescent="0.2">
      <c r="M66" s="382" t="s">
        <v>224</v>
      </c>
    </row>
  </sheetData>
  <mergeCells count="62">
    <mergeCell ref="N21:N22"/>
    <mergeCell ref="B15:C18"/>
    <mergeCell ref="D15:D16"/>
    <mergeCell ref="B5:C6"/>
    <mergeCell ref="N11:N12"/>
    <mergeCell ref="D13:D14"/>
    <mergeCell ref="N13:N14"/>
    <mergeCell ref="D5:D6"/>
    <mergeCell ref="F5:F6"/>
    <mergeCell ref="N5:N6"/>
    <mergeCell ref="K5:K6"/>
    <mergeCell ref="G5:G6"/>
    <mergeCell ref="E5:E6"/>
    <mergeCell ref="H5:H6"/>
    <mergeCell ref="N19:N20"/>
    <mergeCell ref="N35:N36"/>
    <mergeCell ref="D37:D38"/>
    <mergeCell ref="N37:N38"/>
    <mergeCell ref="J5:J6"/>
    <mergeCell ref="N15:N16"/>
    <mergeCell ref="D17:D18"/>
    <mergeCell ref="N17:N18"/>
    <mergeCell ref="L5:L6"/>
    <mergeCell ref="I5:I6"/>
    <mergeCell ref="M5:M6"/>
    <mergeCell ref="N7:N8"/>
    <mergeCell ref="D9:D10"/>
    <mergeCell ref="N9:N10"/>
    <mergeCell ref="N23:N24"/>
    <mergeCell ref="D25:D26"/>
    <mergeCell ref="N25:N26"/>
    <mergeCell ref="N43:N44"/>
    <mergeCell ref="D45:D46"/>
    <mergeCell ref="N45:N46"/>
    <mergeCell ref="B39:C42"/>
    <mergeCell ref="D39:D40"/>
    <mergeCell ref="N39:N40"/>
    <mergeCell ref="D41:D42"/>
    <mergeCell ref="N41:N42"/>
    <mergeCell ref="B43:C46"/>
    <mergeCell ref="D43:D44"/>
    <mergeCell ref="N27:N28"/>
    <mergeCell ref="D29:D30"/>
    <mergeCell ref="N29:N30"/>
    <mergeCell ref="B31:C34"/>
    <mergeCell ref="D31:D32"/>
    <mergeCell ref="N31:N32"/>
    <mergeCell ref="D33:D34"/>
    <mergeCell ref="N33:N34"/>
    <mergeCell ref="B23:C26"/>
    <mergeCell ref="D23:D24"/>
    <mergeCell ref="B35:C38"/>
    <mergeCell ref="D35:D36"/>
    <mergeCell ref="B7:C10"/>
    <mergeCell ref="D7:D8"/>
    <mergeCell ref="B11:C14"/>
    <mergeCell ref="D11:D12"/>
    <mergeCell ref="B19:C22"/>
    <mergeCell ref="D19:D20"/>
    <mergeCell ref="B27:C30"/>
    <mergeCell ref="D27:D28"/>
    <mergeCell ref="D21:D22"/>
  </mergeCells>
  <phoneticPr fontId="14"/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9"/>
  <sheetViews>
    <sheetView showGridLines="0" topLeftCell="F1" zoomScaleNormal="100" zoomScaleSheetLayoutView="100" workbookViewId="0">
      <selection activeCell="L3" sqref="L3"/>
    </sheetView>
  </sheetViews>
  <sheetFormatPr defaultRowHeight="16.5" x14ac:dyDescent="0.25"/>
  <cols>
    <col min="1" max="1" width="0.90625" style="97" customWidth="1"/>
    <col min="2" max="2" width="5.08984375" style="97" customWidth="1"/>
    <col min="3" max="3" width="27.453125" style="97" customWidth="1"/>
    <col min="4" max="5" width="22.26953125" style="97" customWidth="1"/>
    <col min="6" max="9" width="1.08984375" style="97" customWidth="1"/>
    <col min="10" max="10" width="6.453125" style="97" customWidth="1"/>
    <col min="11" max="11" width="1.6328125" style="97" customWidth="1"/>
    <col min="12" max="12" width="13.90625" style="97" customWidth="1"/>
    <col min="13" max="13" width="11.7265625" style="97" customWidth="1"/>
    <col min="14" max="19" width="10.453125" style="97" customWidth="1"/>
    <col min="20" max="20" width="1.453125" style="97" customWidth="1"/>
    <col min="21" max="169" width="9" style="97"/>
    <col min="170" max="170" width="4" style="97" customWidth="1"/>
    <col min="171" max="171" width="17" style="97" customWidth="1"/>
    <col min="172" max="179" width="0" style="97" hidden="1" customWidth="1"/>
    <col min="180" max="180" width="3.08984375" style="97" customWidth="1"/>
    <col min="181" max="181" width="8.6328125" style="97" customWidth="1"/>
    <col min="182" max="182" width="1.90625" style="97" customWidth="1"/>
    <col min="183" max="183" width="1.26953125" style="97" customWidth="1"/>
    <col min="184" max="184" width="3.08984375" style="97" customWidth="1"/>
    <col min="185" max="185" width="8.6328125" style="97" customWidth="1"/>
    <col min="186" max="186" width="1.90625" style="97" customWidth="1"/>
    <col min="187" max="187" width="1.26953125" style="97" customWidth="1"/>
    <col min="188" max="188" width="3.08984375" style="97" customWidth="1"/>
    <col min="189" max="189" width="8.6328125" style="97" customWidth="1"/>
    <col min="190" max="190" width="1.90625" style="97" customWidth="1"/>
    <col min="191" max="191" width="1.26953125" style="97" customWidth="1"/>
    <col min="192" max="192" width="3.08984375" style="97" customWidth="1"/>
    <col min="193" max="193" width="8.6328125" style="97" customWidth="1"/>
    <col min="194" max="194" width="1.90625" style="97" customWidth="1"/>
    <col min="195" max="195" width="1.26953125" style="97" customWidth="1"/>
    <col min="196" max="196" width="3.08984375" style="97" customWidth="1"/>
    <col min="197" max="197" width="8.6328125" style="97" customWidth="1"/>
    <col min="198" max="198" width="1.90625" style="97" customWidth="1"/>
    <col min="199" max="199" width="1.26953125" style="97" customWidth="1"/>
    <col min="200" max="425" width="9" style="97"/>
    <col min="426" max="426" width="4" style="97" customWidth="1"/>
    <col min="427" max="427" width="17" style="97" customWidth="1"/>
    <col min="428" max="435" width="0" style="97" hidden="1" customWidth="1"/>
    <col min="436" max="436" width="3.08984375" style="97" customWidth="1"/>
    <col min="437" max="437" width="8.6328125" style="97" customWidth="1"/>
    <col min="438" max="438" width="1.90625" style="97" customWidth="1"/>
    <col min="439" max="439" width="1.26953125" style="97" customWidth="1"/>
    <col min="440" max="440" width="3.08984375" style="97" customWidth="1"/>
    <col min="441" max="441" width="8.6328125" style="97" customWidth="1"/>
    <col min="442" max="442" width="1.90625" style="97" customWidth="1"/>
    <col min="443" max="443" width="1.26953125" style="97" customWidth="1"/>
    <col min="444" max="444" width="3.08984375" style="97" customWidth="1"/>
    <col min="445" max="445" width="8.6328125" style="97" customWidth="1"/>
    <col min="446" max="446" width="1.90625" style="97" customWidth="1"/>
    <col min="447" max="447" width="1.26953125" style="97" customWidth="1"/>
    <col min="448" max="448" width="3.08984375" style="97" customWidth="1"/>
    <col min="449" max="449" width="8.6328125" style="97" customWidth="1"/>
    <col min="450" max="450" width="1.90625" style="97" customWidth="1"/>
    <col min="451" max="451" width="1.26953125" style="97" customWidth="1"/>
    <col min="452" max="452" width="3.08984375" style="97" customWidth="1"/>
    <col min="453" max="453" width="8.6328125" style="97" customWidth="1"/>
    <col min="454" max="454" width="1.90625" style="97" customWidth="1"/>
    <col min="455" max="455" width="1.26953125" style="97" customWidth="1"/>
    <col min="456" max="681" width="9" style="97"/>
    <col min="682" max="682" width="4" style="97" customWidth="1"/>
    <col min="683" max="683" width="17" style="97" customWidth="1"/>
    <col min="684" max="691" width="0" style="97" hidden="1" customWidth="1"/>
    <col min="692" max="692" width="3.08984375" style="97" customWidth="1"/>
    <col min="693" max="693" width="8.6328125" style="97" customWidth="1"/>
    <col min="694" max="694" width="1.90625" style="97" customWidth="1"/>
    <col min="695" max="695" width="1.26953125" style="97" customWidth="1"/>
    <col min="696" max="696" width="3.08984375" style="97" customWidth="1"/>
    <col min="697" max="697" width="8.6328125" style="97" customWidth="1"/>
    <col min="698" max="698" width="1.90625" style="97" customWidth="1"/>
    <col min="699" max="699" width="1.26953125" style="97" customWidth="1"/>
    <col min="700" max="700" width="3.08984375" style="97" customWidth="1"/>
    <col min="701" max="701" width="8.6328125" style="97" customWidth="1"/>
    <col min="702" max="702" width="1.90625" style="97" customWidth="1"/>
    <col min="703" max="703" width="1.26953125" style="97" customWidth="1"/>
    <col min="704" max="704" width="3.08984375" style="97" customWidth="1"/>
    <col min="705" max="705" width="8.6328125" style="97" customWidth="1"/>
    <col min="706" max="706" width="1.90625" style="97" customWidth="1"/>
    <col min="707" max="707" width="1.26953125" style="97" customWidth="1"/>
    <col min="708" max="708" width="3.08984375" style="97" customWidth="1"/>
    <col min="709" max="709" width="8.6328125" style="97" customWidth="1"/>
    <col min="710" max="710" width="1.90625" style="97" customWidth="1"/>
    <col min="711" max="711" width="1.26953125" style="97" customWidth="1"/>
    <col min="712" max="937" width="9" style="97"/>
    <col min="938" max="938" width="4" style="97" customWidth="1"/>
    <col min="939" max="939" width="17" style="97" customWidth="1"/>
    <col min="940" max="947" width="0" style="97" hidden="1" customWidth="1"/>
    <col min="948" max="948" width="3.08984375" style="97" customWidth="1"/>
    <col min="949" max="949" width="8.6328125" style="97" customWidth="1"/>
    <col min="950" max="950" width="1.90625" style="97" customWidth="1"/>
    <col min="951" max="951" width="1.26953125" style="97" customWidth="1"/>
    <col min="952" max="952" width="3.08984375" style="97" customWidth="1"/>
    <col min="953" max="953" width="8.6328125" style="97" customWidth="1"/>
    <col min="954" max="954" width="1.90625" style="97" customWidth="1"/>
    <col min="955" max="955" width="1.26953125" style="97" customWidth="1"/>
    <col min="956" max="956" width="3.08984375" style="97" customWidth="1"/>
    <col min="957" max="957" width="8.6328125" style="97" customWidth="1"/>
    <col min="958" max="958" width="1.90625" style="97" customWidth="1"/>
    <col min="959" max="959" width="1.26953125" style="97" customWidth="1"/>
    <col min="960" max="960" width="3.08984375" style="97" customWidth="1"/>
    <col min="961" max="961" width="8.6328125" style="97" customWidth="1"/>
    <col min="962" max="962" width="1.90625" style="97" customWidth="1"/>
    <col min="963" max="963" width="1.26953125" style="97" customWidth="1"/>
    <col min="964" max="964" width="3.08984375" style="97" customWidth="1"/>
    <col min="965" max="965" width="8.6328125" style="97" customWidth="1"/>
    <col min="966" max="966" width="1.90625" style="97" customWidth="1"/>
    <col min="967" max="967" width="1.26953125" style="97" customWidth="1"/>
    <col min="968" max="1193" width="9" style="97"/>
    <col min="1194" max="1194" width="4" style="97" customWidth="1"/>
    <col min="1195" max="1195" width="17" style="97" customWidth="1"/>
    <col min="1196" max="1203" width="0" style="97" hidden="1" customWidth="1"/>
    <col min="1204" max="1204" width="3.08984375" style="97" customWidth="1"/>
    <col min="1205" max="1205" width="8.6328125" style="97" customWidth="1"/>
    <col min="1206" max="1206" width="1.90625" style="97" customWidth="1"/>
    <col min="1207" max="1207" width="1.26953125" style="97" customWidth="1"/>
    <col min="1208" max="1208" width="3.08984375" style="97" customWidth="1"/>
    <col min="1209" max="1209" width="8.6328125" style="97" customWidth="1"/>
    <col min="1210" max="1210" width="1.90625" style="97" customWidth="1"/>
    <col min="1211" max="1211" width="1.26953125" style="97" customWidth="1"/>
    <col min="1212" max="1212" width="3.08984375" style="97" customWidth="1"/>
    <col min="1213" max="1213" width="8.6328125" style="97" customWidth="1"/>
    <col min="1214" max="1214" width="1.90625" style="97" customWidth="1"/>
    <col min="1215" max="1215" width="1.26953125" style="97" customWidth="1"/>
    <col min="1216" max="1216" width="3.08984375" style="97" customWidth="1"/>
    <col min="1217" max="1217" width="8.6328125" style="97" customWidth="1"/>
    <col min="1218" max="1218" width="1.90625" style="97" customWidth="1"/>
    <col min="1219" max="1219" width="1.26953125" style="97" customWidth="1"/>
    <col min="1220" max="1220" width="3.08984375" style="97" customWidth="1"/>
    <col min="1221" max="1221" width="8.6328125" style="97" customWidth="1"/>
    <col min="1222" max="1222" width="1.90625" style="97" customWidth="1"/>
    <col min="1223" max="1223" width="1.26953125" style="97" customWidth="1"/>
    <col min="1224" max="1449" width="9" style="97"/>
    <col min="1450" max="1450" width="4" style="97" customWidth="1"/>
    <col min="1451" max="1451" width="17" style="97" customWidth="1"/>
    <col min="1452" max="1459" width="0" style="97" hidden="1" customWidth="1"/>
    <col min="1460" max="1460" width="3.08984375" style="97" customWidth="1"/>
    <col min="1461" max="1461" width="8.6328125" style="97" customWidth="1"/>
    <col min="1462" max="1462" width="1.90625" style="97" customWidth="1"/>
    <col min="1463" max="1463" width="1.26953125" style="97" customWidth="1"/>
    <col min="1464" max="1464" width="3.08984375" style="97" customWidth="1"/>
    <col min="1465" max="1465" width="8.6328125" style="97" customWidth="1"/>
    <col min="1466" max="1466" width="1.90625" style="97" customWidth="1"/>
    <col min="1467" max="1467" width="1.26953125" style="97" customWidth="1"/>
    <col min="1468" max="1468" width="3.08984375" style="97" customWidth="1"/>
    <col min="1469" max="1469" width="8.6328125" style="97" customWidth="1"/>
    <col min="1470" max="1470" width="1.90625" style="97" customWidth="1"/>
    <col min="1471" max="1471" width="1.26953125" style="97" customWidth="1"/>
    <col min="1472" max="1472" width="3.08984375" style="97" customWidth="1"/>
    <col min="1473" max="1473" width="8.6328125" style="97" customWidth="1"/>
    <col min="1474" max="1474" width="1.90625" style="97" customWidth="1"/>
    <col min="1475" max="1475" width="1.26953125" style="97" customWidth="1"/>
    <col min="1476" max="1476" width="3.08984375" style="97" customWidth="1"/>
    <col min="1477" max="1477" width="8.6328125" style="97" customWidth="1"/>
    <col min="1478" max="1478" width="1.90625" style="97" customWidth="1"/>
    <col min="1479" max="1479" width="1.26953125" style="97" customWidth="1"/>
    <col min="1480" max="1705" width="9" style="97"/>
    <col min="1706" max="1706" width="4" style="97" customWidth="1"/>
    <col min="1707" max="1707" width="17" style="97" customWidth="1"/>
    <col min="1708" max="1715" width="0" style="97" hidden="1" customWidth="1"/>
    <col min="1716" max="1716" width="3.08984375" style="97" customWidth="1"/>
    <col min="1717" max="1717" width="8.6328125" style="97" customWidth="1"/>
    <col min="1718" max="1718" width="1.90625" style="97" customWidth="1"/>
    <col min="1719" max="1719" width="1.26953125" style="97" customWidth="1"/>
    <col min="1720" max="1720" width="3.08984375" style="97" customWidth="1"/>
    <col min="1721" max="1721" width="8.6328125" style="97" customWidth="1"/>
    <col min="1722" max="1722" width="1.90625" style="97" customWidth="1"/>
    <col min="1723" max="1723" width="1.26953125" style="97" customWidth="1"/>
    <col min="1724" max="1724" width="3.08984375" style="97" customWidth="1"/>
    <col min="1725" max="1725" width="8.6328125" style="97" customWidth="1"/>
    <col min="1726" max="1726" width="1.90625" style="97" customWidth="1"/>
    <col min="1727" max="1727" width="1.26953125" style="97" customWidth="1"/>
    <col min="1728" max="1728" width="3.08984375" style="97" customWidth="1"/>
    <col min="1729" max="1729" width="8.6328125" style="97" customWidth="1"/>
    <col min="1730" max="1730" width="1.90625" style="97" customWidth="1"/>
    <col min="1731" max="1731" width="1.26953125" style="97" customWidth="1"/>
    <col min="1732" max="1732" width="3.08984375" style="97" customWidth="1"/>
    <col min="1733" max="1733" width="8.6328125" style="97" customWidth="1"/>
    <col min="1734" max="1734" width="1.90625" style="97" customWidth="1"/>
    <col min="1735" max="1735" width="1.26953125" style="97" customWidth="1"/>
    <col min="1736" max="1961" width="9" style="97"/>
    <col min="1962" max="1962" width="4" style="97" customWidth="1"/>
    <col min="1963" max="1963" width="17" style="97" customWidth="1"/>
    <col min="1964" max="1971" width="0" style="97" hidden="1" customWidth="1"/>
    <col min="1972" max="1972" width="3.08984375" style="97" customWidth="1"/>
    <col min="1973" max="1973" width="8.6328125" style="97" customWidth="1"/>
    <col min="1974" max="1974" width="1.90625" style="97" customWidth="1"/>
    <col min="1975" max="1975" width="1.26953125" style="97" customWidth="1"/>
    <col min="1976" max="1976" width="3.08984375" style="97" customWidth="1"/>
    <col min="1977" max="1977" width="8.6328125" style="97" customWidth="1"/>
    <col min="1978" max="1978" width="1.90625" style="97" customWidth="1"/>
    <col min="1979" max="1979" width="1.26953125" style="97" customWidth="1"/>
    <col min="1980" max="1980" width="3.08984375" style="97" customWidth="1"/>
    <col min="1981" max="1981" width="8.6328125" style="97" customWidth="1"/>
    <col min="1982" max="1982" width="1.90625" style="97" customWidth="1"/>
    <col min="1983" max="1983" width="1.26953125" style="97" customWidth="1"/>
    <col min="1984" max="1984" width="3.08984375" style="97" customWidth="1"/>
    <col min="1985" max="1985" width="8.6328125" style="97" customWidth="1"/>
    <col min="1986" max="1986" width="1.90625" style="97" customWidth="1"/>
    <col min="1987" max="1987" width="1.26953125" style="97" customWidth="1"/>
    <col min="1988" max="1988" width="3.08984375" style="97" customWidth="1"/>
    <col min="1989" max="1989" width="8.6328125" style="97" customWidth="1"/>
    <col min="1990" max="1990" width="1.90625" style="97" customWidth="1"/>
    <col min="1991" max="1991" width="1.26953125" style="97" customWidth="1"/>
    <col min="1992" max="2217" width="9" style="97"/>
    <col min="2218" max="2218" width="4" style="97" customWidth="1"/>
    <col min="2219" max="2219" width="17" style="97" customWidth="1"/>
    <col min="2220" max="2227" width="0" style="97" hidden="1" customWidth="1"/>
    <col min="2228" max="2228" width="3.08984375" style="97" customWidth="1"/>
    <col min="2229" max="2229" width="8.6328125" style="97" customWidth="1"/>
    <col min="2230" max="2230" width="1.90625" style="97" customWidth="1"/>
    <col min="2231" max="2231" width="1.26953125" style="97" customWidth="1"/>
    <col min="2232" max="2232" width="3.08984375" style="97" customWidth="1"/>
    <col min="2233" max="2233" width="8.6328125" style="97" customWidth="1"/>
    <col min="2234" max="2234" width="1.90625" style="97" customWidth="1"/>
    <col min="2235" max="2235" width="1.26953125" style="97" customWidth="1"/>
    <col min="2236" max="2236" width="3.08984375" style="97" customWidth="1"/>
    <col min="2237" max="2237" width="8.6328125" style="97" customWidth="1"/>
    <col min="2238" max="2238" width="1.90625" style="97" customWidth="1"/>
    <col min="2239" max="2239" width="1.26953125" style="97" customWidth="1"/>
    <col min="2240" max="2240" width="3.08984375" style="97" customWidth="1"/>
    <col min="2241" max="2241" width="8.6328125" style="97" customWidth="1"/>
    <col min="2242" max="2242" width="1.90625" style="97" customWidth="1"/>
    <col min="2243" max="2243" width="1.26953125" style="97" customWidth="1"/>
    <col min="2244" max="2244" width="3.08984375" style="97" customWidth="1"/>
    <col min="2245" max="2245" width="8.6328125" style="97" customWidth="1"/>
    <col min="2246" max="2246" width="1.90625" style="97" customWidth="1"/>
    <col min="2247" max="2247" width="1.26953125" style="97" customWidth="1"/>
    <col min="2248" max="2473" width="9" style="97"/>
    <col min="2474" max="2474" width="4" style="97" customWidth="1"/>
    <col min="2475" max="2475" width="17" style="97" customWidth="1"/>
    <col min="2476" max="2483" width="0" style="97" hidden="1" customWidth="1"/>
    <col min="2484" max="2484" width="3.08984375" style="97" customWidth="1"/>
    <col min="2485" max="2485" width="8.6328125" style="97" customWidth="1"/>
    <col min="2486" max="2486" width="1.90625" style="97" customWidth="1"/>
    <col min="2487" max="2487" width="1.26953125" style="97" customWidth="1"/>
    <col min="2488" max="2488" width="3.08984375" style="97" customWidth="1"/>
    <col min="2489" max="2489" width="8.6328125" style="97" customWidth="1"/>
    <col min="2490" max="2490" width="1.90625" style="97" customWidth="1"/>
    <col min="2491" max="2491" width="1.26953125" style="97" customWidth="1"/>
    <col min="2492" max="2492" width="3.08984375" style="97" customWidth="1"/>
    <col min="2493" max="2493" width="8.6328125" style="97" customWidth="1"/>
    <col min="2494" max="2494" width="1.90625" style="97" customWidth="1"/>
    <col min="2495" max="2495" width="1.26953125" style="97" customWidth="1"/>
    <col min="2496" max="2496" width="3.08984375" style="97" customWidth="1"/>
    <col min="2497" max="2497" width="8.6328125" style="97" customWidth="1"/>
    <col min="2498" max="2498" width="1.90625" style="97" customWidth="1"/>
    <col min="2499" max="2499" width="1.26953125" style="97" customWidth="1"/>
    <col min="2500" max="2500" width="3.08984375" style="97" customWidth="1"/>
    <col min="2501" max="2501" width="8.6328125" style="97" customWidth="1"/>
    <col min="2502" max="2502" width="1.90625" style="97" customWidth="1"/>
    <col min="2503" max="2503" width="1.26953125" style="97" customWidth="1"/>
    <col min="2504" max="2729" width="9" style="97"/>
    <col min="2730" max="2730" width="4" style="97" customWidth="1"/>
    <col min="2731" max="2731" width="17" style="97" customWidth="1"/>
    <col min="2732" max="2739" width="0" style="97" hidden="1" customWidth="1"/>
    <col min="2740" max="2740" width="3.08984375" style="97" customWidth="1"/>
    <col min="2741" max="2741" width="8.6328125" style="97" customWidth="1"/>
    <col min="2742" max="2742" width="1.90625" style="97" customWidth="1"/>
    <col min="2743" max="2743" width="1.26953125" style="97" customWidth="1"/>
    <col min="2744" max="2744" width="3.08984375" style="97" customWidth="1"/>
    <col min="2745" max="2745" width="8.6328125" style="97" customWidth="1"/>
    <col min="2746" max="2746" width="1.90625" style="97" customWidth="1"/>
    <col min="2747" max="2747" width="1.26953125" style="97" customWidth="1"/>
    <col min="2748" max="2748" width="3.08984375" style="97" customWidth="1"/>
    <col min="2749" max="2749" width="8.6328125" style="97" customWidth="1"/>
    <col min="2750" max="2750" width="1.90625" style="97" customWidth="1"/>
    <col min="2751" max="2751" width="1.26953125" style="97" customWidth="1"/>
    <col min="2752" max="2752" width="3.08984375" style="97" customWidth="1"/>
    <col min="2753" max="2753" width="8.6328125" style="97" customWidth="1"/>
    <col min="2754" max="2754" width="1.90625" style="97" customWidth="1"/>
    <col min="2755" max="2755" width="1.26953125" style="97" customWidth="1"/>
    <col min="2756" max="2756" width="3.08984375" style="97" customWidth="1"/>
    <col min="2757" max="2757" width="8.6328125" style="97" customWidth="1"/>
    <col min="2758" max="2758" width="1.90625" style="97" customWidth="1"/>
    <col min="2759" max="2759" width="1.26953125" style="97" customWidth="1"/>
    <col min="2760" max="2985" width="9" style="97"/>
    <col min="2986" max="2986" width="4" style="97" customWidth="1"/>
    <col min="2987" max="2987" width="17" style="97" customWidth="1"/>
    <col min="2988" max="2995" width="0" style="97" hidden="1" customWidth="1"/>
    <col min="2996" max="2996" width="3.08984375" style="97" customWidth="1"/>
    <col min="2997" max="2997" width="8.6328125" style="97" customWidth="1"/>
    <col min="2998" max="2998" width="1.90625" style="97" customWidth="1"/>
    <col min="2999" max="2999" width="1.26953125" style="97" customWidth="1"/>
    <col min="3000" max="3000" width="3.08984375" style="97" customWidth="1"/>
    <col min="3001" max="3001" width="8.6328125" style="97" customWidth="1"/>
    <col min="3002" max="3002" width="1.90625" style="97" customWidth="1"/>
    <col min="3003" max="3003" width="1.26953125" style="97" customWidth="1"/>
    <col min="3004" max="3004" width="3.08984375" style="97" customWidth="1"/>
    <col min="3005" max="3005" width="8.6328125" style="97" customWidth="1"/>
    <col min="3006" max="3006" width="1.90625" style="97" customWidth="1"/>
    <col min="3007" max="3007" width="1.26953125" style="97" customWidth="1"/>
    <col min="3008" max="3008" width="3.08984375" style="97" customWidth="1"/>
    <col min="3009" max="3009" width="8.6328125" style="97" customWidth="1"/>
    <col min="3010" max="3010" width="1.90625" style="97" customWidth="1"/>
    <col min="3011" max="3011" width="1.26953125" style="97" customWidth="1"/>
    <col min="3012" max="3012" width="3.08984375" style="97" customWidth="1"/>
    <col min="3013" max="3013" width="8.6328125" style="97" customWidth="1"/>
    <col min="3014" max="3014" width="1.90625" style="97" customWidth="1"/>
    <col min="3015" max="3015" width="1.26953125" style="97" customWidth="1"/>
    <col min="3016" max="3241" width="9" style="97"/>
    <col min="3242" max="3242" width="4" style="97" customWidth="1"/>
    <col min="3243" max="3243" width="17" style="97" customWidth="1"/>
    <col min="3244" max="3251" width="0" style="97" hidden="1" customWidth="1"/>
    <col min="3252" max="3252" width="3.08984375" style="97" customWidth="1"/>
    <col min="3253" max="3253" width="8.6328125" style="97" customWidth="1"/>
    <col min="3254" max="3254" width="1.90625" style="97" customWidth="1"/>
    <col min="3255" max="3255" width="1.26953125" style="97" customWidth="1"/>
    <col min="3256" max="3256" width="3.08984375" style="97" customWidth="1"/>
    <col min="3257" max="3257" width="8.6328125" style="97" customWidth="1"/>
    <col min="3258" max="3258" width="1.90625" style="97" customWidth="1"/>
    <col min="3259" max="3259" width="1.26953125" style="97" customWidth="1"/>
    <col min="3260" max="3260" width="3.08984375" style="97" customWidth="1"/>
    <col min="3261" max="3261" width="8.6328125" style="97" customWidth="1"/>
    <col min="3262" max="3262" width="1.90625" style="97" customWidth="1"/>
    <col min="3263" max="3263" width="1.26953125" style="97" customWidth="1"/>
    <col min="3264" max="3264" width="3.08984375" style="97" customWidth="1"/>
    <col min="3265" max="3265" width="8.6328125" style="97" customWidth="1"/>
    <col min="3266" max="3266" width="1.90625" style="97" customWidth="1"/>
    <col min="3267" max="3267" width="1.26953125" style="97" customWidth="1"/>
    <col min="3268" max="3268" width="3.08984375" style="97" customWidth="1"/>
    <col min="3269" max="3269" width="8.6328125" style="97" customWidth="1"/>
    <col min="3270" max="3270" width="1.90625" style="97" customWidth="1"/>
    <col min="3271" max="3271" width="1.26953125" style="97" customWidth="1"/>
    <col min="3272" max="3497" width="9" style="97"/>
    <col min="3498" max="3498" width="4" style="97" customWidth="1"/>
    <col min="3499" max="3499" width="17" style="97" customWidth="1"/>
    <col min="3500" max="3507" width="0" style="97" hidden="1" customWidth="1"/>
    <col min="3508" max="3508" width="3.08984375" style="97" customWidth="1"/>
    <col min="3509" max="3509" width="8.6328125" style="97" customWidth="1"/>
    <col min="3510" max="3510" width="1.90625" style="97" customWidth="1"/>
    <col min="3511" max="3511" width="1.26953125" style="97" customWidth="1"/>
    <col min="3512" max="3512" width="3.08984375" style="97" customWidth="1"/>
    <col min="3513" max="3513" width="8.6328125" style="97" customWidth="1"/>
    <col min="3514" max="3514" width="1.90625" style="97" customWidth="1"/>
    <col min="3515" max="3515" width="1.26953125" style="97" customWidth="1"/>
    <col min="3516" max="3516" width="3.08984375" style="97" customWidth="1"/>
    <col min="3517" max="3517" width="8.6328125" style="97" customWidth="1"/>
    <col min="3518" max="3518" width="1.90625" style="97" customWidth="1"/>
    <col min="3519" max="3519" width="1.26953125" style="97" customWidth="1"/>
    <col min="3520" max="3520" width="3.08984375" style="97" customWidth="1"/>
    <col min="3521" max="3521" width="8.6328125" style="97" customWidth="1"/>
    <col min="3522" max="3522" width="1.90625" style="97" customWidth="1"/>
    <col min="3523" max="3523" width="1.26953125" style="97" customWidth="1"/>
    <col min="3524" max="3524" width="3.08984375" style="97" customWidth="1"/>
    <col min="3525" max="3525" width="8.6328125" style="97" customWidth="1"/>
    <col min="3526" max="3526" width="1.90625" style="97" customWidth="1"/>
    <col min="3527" max="3527" width="1.26953125" style="97" customWidth="1"/>
    <col min="3528" max="3753" width="9" style="97"/>
    <col min="3754" max="3754" width="4" style="97" customWidth="1"/>
    <col min="3755" max="3755" width="17" style="97" customWidth="1"/>
    <col min="3756" max="3763" width="0" style="97" hidden="1" customWidth="1"/>
    <col min="3764" max="3764" width="3.08984375" style="97" customWidth="1"/>
    <col min="3765" max="3765" width="8.6328125" style="97" customWidth="1"/>
    <col min="3766" max="3766" width="1.90625" style="97" customWidth="1"/>
    <col min="3767" max="3767" width="1.26953125" style="97" customWidth="1"/>
    <col min="3768" max="3768" width="3.08984375" style="97" customWidth="1"/>
    <col min="3769" max="3769" width="8.6328125" style="97" customWidth="1"/>
    <col min="3770" max="3770" width="1.90625" style="97" customWidth="1"/>
    <col min="3771" max="3771" width="1.26953125" style="97" customWidth="1"/>
    <col min="3772" max="3772" width="3.08984375" style="97" customWidth="1"/>
    <col min="3773" max="3773" width="8.6328125" style="97" customWidth="1"/>
    <col min="3774" max="3774" width="1.90625" style="97" customWidth="1"/>
    <col min="3775" max="3775" width="1.26953125" style="97" customWidth="1"/>
    <col min="3776" max="3776" width="3.08984375" style="97" customWidth="1"/>
    <col min="3777" max="3777" width="8.6328125" style="97" customWidth="1"/>
    <col min="3778" max="3778" width="1.90625" style="97" customWidth="1"/>
    <col min="3779" max="3779" width="1.26953125" style="97" customWidth="1"/>
    <col min="3780" max="3780" width="3.08984375" style="97" customWidth="1"/>
    <col min="3781" max="3781" width="8.6328125" style="97" customWidth="1"/>
    <col min="3782" max="3782" width="1.90625" style="97" customWidth="1"/>
    <col min="3783" max="3783" width="1.26953125" style="97" customWidth="1"/>
    <col min="3784" max="4009" width="9" style="97"/>
    <col min="4010" max="4010" width="4" style="97" customWidth="1"/>
    <col min="4011" max="4011" width="17" style="97" customWidth="1"/>
    <col min="4012" max="4019" width="0" style="97" hidden="1" customWidth="1"/>
    <col min="4020" max="4020" width="3.08984375" style="97" customWidth="1"/>
    <col min="4021" max="4021" width="8.6328125" style="97" customWidth="1"/>
    <col min="4022" max="4022" width="1.90625" style="97" customWidth="1"/>
    <col min="4023" max="4023" width="1.26953125" style="97" customWidth="1"/>
    <col min="4024" max="4024" width="3.08984375" style="97" customWidth="1"/>
    <col min="4025" max="4025" width="8.6328125" style="97" customWidth="1"/>
    <col min="4026" max="4026" width="1.90625" style="97" customWidth="1"/>
    <col min="4027" max="4027" width="1.26953125" style="97" customWidth="1"/>
    <col min="4028" max="4028" width="3.08984375" style="97" customWidth="1"/>
    <col min="4029" max="4029" width="8.6328125" style="97" customWidth="1"/>
    <col min="4030" max="4030" width="1.90625" style="97" customWidth="1"/>
    <col min="4031" max="4031" width="1.26953125" style="97" customWidth="1"/>
    <col min="4032" max="4032" width="3.08984375" style="97" customWidth="1"/>
    <col min="4033" max="4033" width="8.6328125" style="97" customWidth="1"/>
    <col min="4034" max="4034" width="1.90625" style="97" customWidth="1"/>
    <col min="4035" max="4035" width="1.26953125" style="97" customWidth="1"/>
    <col min="4036" max="4036" width="3.08984375" style="97" customWidth="1"/>
    <col min="4037" max="4037" width="8.6328125" style="97" customWidth="1"/>
    <col min="4038" max="4038" width="1.90625" style="97" customWidth="1"/>
    <col min="4039" max="4039" width="1.26953125" style="97" customWidth="1"/>
    <col min="4040" max="4265" width="9" style="97"/>
    <col min="4266" max="4266" width="4" style="97" customWidth="1"/>
    <col min="4267" max="4267" width="17" style="97" customWidth="1"/>
    <col min="4268" max="4275" width="0" style="97" hidden="1" customWidth="1"/>
    <col min="4276" max="4276" width="3.08984375" style="97" customWidth="1"/>
    <col min="4277" max="4277" width="8.6328125" style="97" customWidth="1"/>
    <col min="4278" max="4278" width="1.90625" style="97" customWidth="1"/>
    <col min="4279" max="4279" width="1.26953125" style="97" customWidth="1"/>
    <col min="4280" max="4280" width="3.08984375" style="97" customWidth="1"/>
    <col min="4281" max="4281" width="8.6328125" style="97" customWidth="1"/>
    <col min="4282" max="4282" width="1.90625" style="97" customWidth="1"/>
    <col min="4283" max="4283" width="1.26953125" style="97" customWidth="1"/>
    <col min="4284" max="4284" width="3.08984375" style="97" customWidth="1"/>
    <col min="4285" max="4285" width="8.6328125" style="97" customWidth="1"/>
    <col min="4286" max="4286" width="1.90625" style="97" customWidth="1"/>
    <col min="4287" max="4287" width="1.26953125" style="97" customWidth="1"/>
    <col min="4288" max="4288" width="3.08984375" style="97" customWidth="1"/>
    <col min="4289" max="4289" width="8.6328125" style="97" customWidth="1"/>
    <col min="4290" max="4290" width="1.90625" style="97" customWidth="1"/>
    <col min="4291" max="4291" width="1.26953125" style="97" customWidth="1"/>
    <col min="4292" max="4292" width="3.08984375" style="97" customWidth="1"/>
    <col min="4293" max="4293" width="8.6328125" style="97" customWidth="1"/>
    <col min="4294" max="4294" width="1.90625" style="97" customWidth="1"/>
    <col min="4295" max="4295" width="1.26953125" style="97" customWidth="1"/>
    <col min="4296" max="4521" width="9" style="97"/>
    <col min="4522" max="4522" width="4" style="97" customWidth="1"/>
    <col min="4523" max="4523" width="17" style="97" customWidth="1"/>
    <col min="4524" max="4531" width="0" style="97" hidden="1" customWidth="1"/>
    <col min="4532" max="4532" width="3.08984375" style="97" customWidth="1"/>
    <col min="4533" max="4533" width="8.6328125" style="97" customWidth="1"/>
    <col min="4534" max="4534" width="1.90625" style="97" customWidth="1"/>
    <col min="4535" max="4535" width="1.26953125" style="97" customWidth="1"/>
    <col min="4536" max="4536" width="3.08984375" style="97" customWidth="1"/>
    <col min="4537" max="4537" width="8.6328125" style="97" customWidth="1"/>
    <col min="4538" max="4538" width="1.90625" style="97" customWidth="1"/>
    <col min="4539" max="4539" width="1.26953125" style="97" customWidth="1"/>
    <col min="4540" max="4540" width="3.08984375" style="97" customWidth="1"/>
    <col min="4541" max="4541" width="8.6328125" style="97" customWidth="1"/>
    <col min="4542" max="4542" width="1.90625" style="97" customWidth="1"/>
    <col min="4543" max="4543" width="1.26953125" style="97" customWidth="1"/>
    <col min="4544" max="4544" width="3.08984375" style="97" customWidth="1"/>
    <col min="4545" max="4545" width="8.6328125" style="97" customWidth="1"/>
    <col min="4546" max="4546" width="1.90625" style="97" customWidth="1"/>
    <col min="4547" max="4547" width="1.26953125" style="97" customWidth="1"/>
    <col min="4548" max="4548" width="3.08984375" style="97" customWidth="1"/>
    <col min="4549" max="4549" width="8.6328125" style="97" customWidth="1"/>
    <col min="4550" max="4550" width="1.90625" style="97" customWidth="1"/>
    <col min="4551" max="4551" width="1.26953125" style="97" customWidth="1"/>
    <col min="4552" max="4777" width="9" style="97"/>
    <col min="4778" max="4778" width="4" style="97" customWidth="1"/>
    <col min="4779" max="4779" width="17" style="97" customWidth="1"/>
    <col min="4780" max="4787" width="0" style="97" hidden="1" customWidth="1"/>
    <col min="4788" max="4788" width="3.08984375" style="97" customWidth="1"/>
    <col min="4789" max="4789" width="8.6328125" style="97" customWidth="1"/>
    <col min="4790" max="4790" width="1.90625" style="97" customWidth="1"/>
    <col min="4791" max="4791" width="1.26953125" style="97" customWidth="1"/>
    <col min="4792" max="4792" width="3.08984375" style="97" customWidth="1"/>
    <col min="4793" max="4793" width="8.6328125" style="97" customWidth="1"/>
    <col min="4794" max="4794" width="1.90625" style="97" customWidth="1"/>
    <col min="4795" max="4795" width="1.26953125" style="97" customWidth="1"/>
    <col min="4796" max="4796" width="3.08984375" style="97" customWidth="1"/>
    <col min="4797" max="4797" width="8.6328125" style="97" customWidth="1"/>
    <col min="4798" max="4798" width="1.90625" style="97" customWidth="1"/>
    <col min="4799" max="4799" width="1.26953125" style="97" customWidth="1"/>
    <col min="4800" max="4800" width="3.08984375" style="97" customWidth="1"/>
    <col min="4801" max="4801" width="8.6328125" style="97" customWidth="1"/>
    <col min="4802" max="4802" width="1.90625" style="97" customWidth="1"/>
    <col min="4803" max="4803" width="1.26953125" style="97" customWidth="1"/>
    <col min="4804" max="4804" width="3.08984375" style="97" customWidth="1"/>
    <col min="4805" max="4805" width="8.6328125" style="97" customWidth="1"/>
    <col min="4806" max="4806" width="1.90625" style="97" customWidth="1"/>
    <col min="4807" max="4807" width="1.26953125" style="97" customWidth="1"/>
    <col min="4808" max="5033" width="9" style="97"/>
    <col min="5034" max="5034" width="4" style="97" customWidth="1"/>
    <col min="5035" max="5035" width="17" style="97" customWidth="1"/>
    <col min="5036" max="5043" width="0" style="97" hidden="1" customWidth="1"/>
    <col min="5044" max="5044" width="3.08984375" style="97" customWidth="1"/>
    <col min="5045" max="5045" width="8.6328125" style="97" customWidth="1"/>
    <col min="5046" max="5046" width="1.90625" style="97" customWidth="1"/>
    <col min="5047" max="5047" width="1.26953125" style="97" customWidth="1"/>
    <col min="5048" max="5048" width="3.08984375" style="97" customWidth="1"/>
    <col min="5049" max="5049" width="8.6328125" style="97" customWidth="1"/>
    <col min="5050" max="5050" width="1.90625" style="97" customWidth="1"/>
    <col min="5051" max="5051" width="1.26953125" style="97" customWidth="1"/>
    <col min="5052" max="5052" width="3.08984375" style="97" customWidth="1"/>
    <col min="5053" max="5053" width="8.6328125" style="97" customWidth="1"/>
    <col min="5054" max="5054" width="1.90625" style="97" customWidth="1"/>
    <col min="5055" max="5055" width="1.26953125" style="97" customWidth="1"/>
    <col min="5056" max="5056" width="3.08984375" style="97" customWidth="1"/>
    <col min="5057" max="5057" width="8.6328125" style="97" customWidth="1"/>
    <col min="5058" max="5058" width="1.90625" style="97" customWidth="1"/>
    <col min="5059" max="5059" width="1.26953125" style="97" customWidth="1"/>
    <col min="5060" max="5060" width="3.08984375" style="97" customWidth="1"/>
    <col min="5061" max="5061" width="8.6328125" style="97" customWidth="1"/>
    <col min="5062" max="5062" width="1.90625" style="97" customWidth="1"/>
    <col min="5063" max="5063" width="1.26953125" style="97" customWidth="1"/>
    <col min="5064" max="5289" width="9" style="97"/>
    <col min="5290" max="5290" width="4" style="97" customWidth="1"/>
    <col min="5291" max="5291" width="17" style="97" customWidth="1"/>
    <col min="5292" max="5299" width="0" style="97" hidden="1" customWidth="1"/>
    <col min="5300" max="5300" width="3.08984375" style="97" customWidth="1"/>
    <col min="5301" max="5301" width="8.6328125" style="97" customWidth="1"/>
    <col min="5302" max="5302" width="1.90625" style="97" customWidth="1"/>
    <col min="5303" max="5303" width="1.26953125" style="97" customWidth="1"/>
    <col min="5304" max="5304" width="3.08984375" style="97" customWidth="1"/>
    <col min="5305" max="5305" width="8.6328125" style="97" customWidth="1"/>
    <col min="5306" max="5306" width="1.90625" style="97" customWidth="1"/>
    <col min="5307" max="5307" width="1.26953125" style="97" customWidth="1"/>
    <col min="5308" max="5308" width="3.08984375" style="97" customWidth="1"/>
    <col min="5309" max="5309" width="8.6328125" style="97" customWidth="1"/>
    <col min="5310" max="5310" width="1.90625" style="97" customWidth="1"/>
    <col min="5311" max="5311" width="1.26953125" style="97" customWidth="1"/>
    <col min="5312" max="5312" width="3.08984375" style="97" customWidth="1"/>
    <col min="5313" max="5313" width="8.6328125" style="97" customWidth="1"/>
    <col min="5314" max="5314" width="1.90625" style="97" customWidth="1"/>
    <col min="5315" max="5315" width="1.26953125" style="97" customWidth="1"/>
    <col min="5316" max="5316" width="3.08984375" style="97" customWidth="1"/>
    <col min="5317" max="5317" width="8.6328125" style="97" customWidth="1"/>
    <col min="5318" max="5318" width="1.90625" style="97" customWidth="1"/>
    <col min="5319" max="5319" width="1.26953125" style="97" customWidth="1"/>
    <col min="5320" max="5545" width="9" style="97"/>
    <col min="5546" max="5546" width="4" style="97" customWidth="1"/>
    <col min="5547" max="5547" width="17" style="97" customWidth="1"/>
    <col min="5548" max="5555" width="0" style="97" hidden="1" customWidth="1"/>
    <col min="5556" max="5556" width="3.08984375" style="97" customWidth="1"/>
    <col min="5557" max="5557" width="8.6328125" style="97" customWidth="1"/>
    <col min="5558" max="5558" width="1.90625" style="97" customWidth="1"/>
    <col min="5559" max="5559" width="1.26953125" style="97" customWidth="1"/>
    <col min="5560" max="5560" width="3.08984375" style="97" customWidth="1"/>
    <col min="5561" max="5561" width="8.6328125" style="97" customWidth="1"/>
    <col min="5562" max="5562" width="1.90625" style="97" customWidth="1"/>
    <col min="5563" max="5563" width="1.26953125" style="97" customWidth="1"/>
    <col min="5564" max="5564" width="3.08984375" style="97" customWidth="1"/>
    <col min="5565" max="5565" width="8.6328125" style="97" customWidth="1"/>
    <col min="5566" max="5566" width="1.90625" style="97" customWidth="1"/>
    <col min="5567" max="5567" width="1.26953125" style="97" customWidth="1"/>
    <col min="5568" max="5568" width="3.08984375" style="97" customWidth="1"/>
    <col min="5569" max="5569" width="8.6328125" style="97" customWidth="1"/>
    <col min="5570" max="5570" width="1.90625" style="97" customWidth="1"/>
    <col min="5571" max="5571" width="1.26953125" style="97" customWidth="1"/>
    <col min="5572" max="5572" width="3.08984375" style="97" customWidth="1"/>
    <col min="5573" max="5573" width="8.6328125" style="97" customWidth="1"/>
    <col min="5574" max="5574" width="1.90625" style="97" customWidth="1"/>
    <col min="5575" max="5575" width="1.26953125" style="97" customWidth="1"/>
    <col min="5576" max="5801" width="9" style="97"/>
    <col min="5802" max="5802" width="4" style="97" customWidth="1"/>
    <col min="5803" max="5803" width="17" style="97" customWidth="1"/>
    <col min="5804" max="5811" width="0" style="97" hidden="1" customWidth="1"/>
    <col min="5812" max="5812" width="3.08984375" style="97" customWidth="1"/>
    <col min="5813" max="5813" width="8.6328125" style="97" customWidth="1"/>
    <col min="5814" max="5814" width="1.90625" style="97" customWidth="1"/>
    <col min="5815" max="5815" width="1.26953125" style="97" customWidth="1"/>
    <col min="5816" max="5816" width="3.08984375" style="97" customWidth="1"/>
    <col min="5817" max="5817" width="8.6328125" style="97" customWidth="1"/>
    <col min="5818" max="5818" width="1.90625" style="97" customWidth="1"/>
    <col min="5819" max="5819" width="1.26953125" style="97" customWidth="1"/>
    <col min="5820" max="5820" width="3.08984375" style="97" customWidth="1"/>
    <col min="5821" max="5821" width="8.6328125" style="97" customWidth="1"/>
    <col min="5822" max="5822" width="1.90625" style="97" customWidth="1"/>
    <col min="5823" max="5823" width="1.26953125" style="97" customWidth="1"/>
    <col min="5824" max="5824" width="3.08984375" style="97" customWidth="1"/>
    <col min="5825" max="5825" width="8.6328125" style="97" customWidth="1"/>
    <col min="5826" max="5826" width="1.90625" style="97" customWidth="1"/>
    <col min="5827" max="5827" width="1.26953125" style="97" customWidth="1"/>
    <col min="5828" max="5828" width="3.08984375" style="97" customWidth="1"/>
    <col min="5829" max="5829" width="8.6328125" style="97" customWidth="1"/>
    <col min="5830" max="5830" width="1.90625" style="97" customWidth="1"/>
    <col min="5831" max="5831" width="1.26953125" style="97" customWidth="1"/>
    <col min="5832" max="6057" width="9" style="97"/>
    <col min="6058" max="6058" width="4" style="97" customWidth="1"/>
    <col min="6059" max="6059" width="17" style="97" customWidth="1"/>
    <col min="6060" max="6067" width="0" style="97" hidden="1" customWidth="1"/>
    <col min="6068" max="6068" width="3.08984375" style="97" customWidth="1"/>
    <col min="6069" max="6069" width="8.6328125" style="97" customWidth="1"/>
    <col min="6070" max="6070" width="1.90625" style="97" customWidth="1"/>
    <col min="6071" max="6071" width="1.26953125" style="97" customWidth="1"/>
    <col min="6072" max="6072" width="3.08984375" style="97" customWidth="1"/>
    <col min="6073" max="6073" width="8.6328125" style="97" customWidth="1"/>
    <col min="6074" max="6074" width="1.90625" style="97" customWidth="1"/>
    <col min="6075" max="6075" width="1.26953125" style="97" customWidth="1"/>
    <col min="6076" max="6076" width="3.08984375" style="97" customWidth="1"/>
    <col min="6077" max="6077" width="8.6328125" style="97" customWidth="1"/>
    <col min="6078" max="6078" width="1.90625" style="97" customWidth="1"/>
    <col min="6079" max="6079" width="1.26953125" style="97" customWidth="1"/>
    <col min="6080" max="6080" width="3.08984375" style="97" customWidth="1"/>
    <col min="6081" max="6081" width="8.6328125" style="97" customWidth="1"/>
    <col min="6082" max="6082" width="1.90625" style="97" customWidth="1"/>
    <col min="6083" max="6083" width="1.26953125" style="97" customWidth="1"/>
    <col min="6084" max="6084" width="3.08984375" style="97" customWidth="1"/>
    <col min="6085" max="6085" width="8.6328125" style="97" customWidth="1"/>
    <col min="6086" max="6086" width="1.90625" style="97" customWidth="1"/>
    <col min="6087" max="6087" width="1.26953125" style="97" customWidth="1"/>
    <col min="6088" max="6313" width="9" style="97"/>
    <col min="6314" max="6314" width="4" style="97" customWidth="1"/>
    <col min="6315" max="6315" width="17" style="97" customWidth="1"/>
    <col min="6316" max="6323" width="0" style="97" hidden="1" customWidth="1"/>
    <col min="6324" max="6324" width="3.08984375" style="97" customWidth="1"/>
    <col min="6325" max="6325" width="8.6328125" style="97" customWidth="1"/>
    <col min="6326" max="6326" width="1.90625" style="97" customWidth="1"/>
    <col min="6327" max="6327" width="1.26953125" style="97" customWidth="1"/>
    <col min="6328" max="6328" width="3.08984375" style="97" customWidth="1"/>
    <col min="6329" max="6329" width="8.6328125" style="97" customWidth="1"/>
    <col min="6330" max="6330" width="1.90625" style="97" customWidth="1"/>
    <col min="6331" max="6331" width="1.26953125" style="97" customWidth="1"/>
    <col min="6332" max="6332" width="3.08984375" style="97" customWidth="1"/>
    <col min="6333" max="6333" width="8.6328125" style="97" customWidth="1"/>
    <col min="6334" max="6334" width="1.90625" style="97" customWidth="1"/>
    <col min="6335" max="6335" width="1.26953125" style="97" customWidth="1"/>
    <col min="6336" max="6336" width="3.08984375" style="97" customWidth="1"/>
    <col min="6337" max="6337" width="8.6328125" style="97" customWidth="1"/>
    <col min="6338" max="6338" width="1.90625" style="97" customWidth="1"/>
    <col min="6339" max="6339" width="1.26953125" style="97" customWidth="1"/>
    <col min="6340" max="6340" width="3.08984375" style="97" customWidth="1"/>
    <col min="6341" max="6341" width="8.6328125" style="97" customWidth="1"/>
    <col min="6342" max="6342" width="1.90625" style="97" customWidth="1"/>
    <col min="6343" max="6343" width="1.26953125" style="97" customWidth="1"/>
    <col min="6344" max="6569" width="9" style="97"/>
    <col min="6570" max="6570" width="4" style="97" customWidth="1"/>
    <col min="6571" max="6571" width="17" style="97" customWidth="1"/>
    <col min="6572" max="6579" width="0" style="97" hidden="1" customWidth="1"/>
    <col min="6580" max="6580" width="3.08984375" style="97" customWidth="1"/>
    <col min="6581" max="6581" width="8.6328125" style="97" customWidth="1"/>
    <col min="6582" max="6582" width="1.90625" style="97" customWidth="1"/>
    <col min="6583" max="6583" width="1.26953125" style="97" customWidth="1"/>
    <col min="6584" max="6584" width="3.08984375" style="97" customWidth="1"/>
    <col min="6585" max="6585" width="8.6328125" style="97" customWidth="1"/>
    <col min="6586" max="6586" width="1.90625" style="97" customWidth="1"/>
    <col min="6587" max="6587" width="1.26953125" style="97" customWidth="1"/>
    <col min="6588" max="6588" width="3.08984375" style="97" customWidth="1"/>
    <col min="6589" max="6589" width="8.6328125" style="97" customWidth="1"/>
    <col min="6590" max="6590" width="1.90625" style="97" customWidth="1"/>
    <col min="6591" max="6591" width="1.26953125" style="97" customWidth="1"/>
    <col min="6592" max="6592" width="3.08984375" style="97" customWidth="1"/>
    <col min="6593" max="6593" width="8.6328125" style="97" customWidth="1"/>
    <col min="6594" max="6594" width="1.90625" style="97" customWidth="1"/>
    <col min="6595" max="6595" width="1.26953125" style="97" customWidth="1"/>
    <col min="6596" max="6596" width="3.08984375" style="97" customWidth="1"/>
    <col min="6597" max="6597" width="8.6328125" style="97" customWidth="1"/>
    <col min="6598" max="6598" width="1.90625" style="97" customWidth="1"/>
    <col min="6599" max="6599" width="1.26953125" style="97" customWidth="1"/>
    <col min="6600" max="6825" width="9" style="97"/>
    <col min="6826" max="6826" width="4" style="97" customWidth="1"/>
    <col min="6827" max="6827" width="17" style="97" customWidth="1"/>
    <col min="6828" max="6835" width="0" style="97" hidden="1" customWidth="1"/>
    <col min="6836" max="6836" width="3.08984375" style="97" customWidth="1"/>
    <col min="6837" max="6837" width="8.6328125" style="97" customWidth="1"/>
    <col min="6838" max="6838" width="1.90625" style="97" customWidth="1"/>
    <col min="6839" max="6839" width="1.26953125" style="97" customWidth="1"/>
    <col min="6840" max="6840" width="3.08984375" style="97" customWidth="1"/>
    <col min="6841" max="6841" width="8.6328125" style="97" customWidth="1"/>
    <col min="6842" max="6842" width="1.90625" style="97" customWidth="1"/>
    <col min="6843" max="6843" width="1.26953125" style="97" customWidth="1"/>
    <col min="6844" max="6844" width="3.08984375" style="97" customWidth="1"/>
    <col min="6845" max="6845" width="8.6328125" style="97" customWidth="1"/>
    <col min="6846" max="6846" width="1.90625" style="97" customWidth="1"/>
    <col min="6847" max="6847" width="1.26953125" style="97" customWidth="1"/>
    <col min="6848" max="6848" width="3.08984375" style="97" customWidth="1"/>
    <col min="6849" max="6849" width="8.6328125" style="97" customWidth="1"/>
    <col min="6850" max="6850" width="1.90625" style="97" customWidth="1"/>
    <col min="6851" max="6851" width="1.26953125" style="97" customWidth="1"/>
    <col min="6852" max="6852" width="3.08984375" style="97" customWidth="1"/>
    <col min="6853" max="6853" width="8.6328125" style="97" customWidth="1"/>
    <col min="6854" max="6854" width="1.90625" style="97" customWidth="1"/>
    <col min="6855" max="6855" width="1.26953125" style="97" customWidth="1"/>
    <col min="6856" max="7081" width="9" style="97"/>
    <col min="7082" max="7082" width="4" style="97" customWidth="1"/>
    <col min="7083" max="7083" width="17" style="97" customWidth="1"/>
    <col min="7084" max="7091" width="0" style="97" hidden="1" customWidth="1"/>
    <col min="7092" max="7092" width="3.08984375" style="97" customWidth="1"/>
    <col min="7093" max="7093" width="8.6328125" style="97" customWidth="1"/>
    <col min="7094" max="7094" width="1.90625" style="97" customWidth="1"/>
    <col min="7095" max="7095" width="1.26953125" style="97" customWidth="1"/>
    <col min="7096" max="7096" width="3.08984375" style="97" customWidth="1"/>
    <col min="7097" max="7097" width="8.6328125" style="97" customWidth="1"/>
    <col min="7098" max="7098" width="1.90625" style="97" customWidth="1"/>
    <col min="7099" max="7099" width="1.26953125" style="97" customWidth="1"/>
    <col min="7100" max="7100" width="3.08984375" style="97" customWidth="1"/>
    <col min="7101" max="7101" width="8.6328125" style="97" customWidth="1"/>
    <col min="7102" max="7102" width="1.90625" style="97" customWidth="1"/>
    <col min="7103" max="7103" width="1.26953125" style="97" customWidth="1"/>
    <col min="7104" max="7104" width="3.08984375" style="97" customWidth="1"/>
    <col min="7105" max="7105" width="8.6328125" style="97" customWidth="1"/>
    <col min="7106" max="7106" width="1.90625" style="97" customWidth="1"/>
    <col min="7107" max="7107" width="1.26953125" style="97" customWidth="1"/>
    <col min="7108" max="7108" width="3.08984375" style="97" customWidth="1"/>
    <col min="7109" max="7109" width="8.6328125" style="97" customWidth="1"/>
    <col min="7110" max="7110" width="1.90625" style="97" customWidth="1"/>
    <col min="7111" max="7111" width="1.26953125" style="97" customWidth="1"/>
    <col min="7112" max="7337" width="9" style="97"/>
    <col min="7338" max="7338" width="4" style="97" customWidth="1"/>
    <col min="7339" max="7339" width="17" style="97" customWidth="1"/>
    <col min="7340" max="7347" width="0" style="97" hidden="1" customWidth="1"/>
    <col min="7348" max="7348" width="3.08984375" style="97" customWidth="1"/>
    <col min="7349" max="7349" width="8.6328125" style="97" customWidth="1"/>
    <col min="7350" max="7350" width="1.90625" style="97" customWidth="1"/>
    <col min="7351" max="7351" width="1.26953125" style="97" customWidth="1"/>
    <col min="7352" max="7352" width="3.08984375" style="97" customWidth="1"/>
    <col min="7353" max="7353" width="8.6328125" style="97" customWidth="1"/>
    <col min="7354" max="7354" width="1.90625" style="97" customWidth="1"/>
    <col min="7355" max="7355" width="1.26953125" style="97" customWidth="1"/>
    <col min="7356" max="7356" width="3.08984375" style="97" customWidth="1"/>
    <col min="7357" max="7357" width="8.6328125" style="97" customWidth="1"/>
    <col min="7358" max="7358" width="1.90625" style="97" customWidth="1"/>
    <col min="7359" max="7359" width="1.26953125" style="97" customWidth="1"/>
    <col min="7360" max="7360" width="3.08984375" style="97" customWidth="1"/>
    <col min="7361" max="7361" width="8.6328125" style="97" customWidth="1"/>
    <col min="7362" max="7362" width="1.90625" style="97" customWidth="1"/>
    <col min="7363" max="7363" width="1.26953125" style="97" customWidth="1"/>
    <col min="7364" max="7364" width="3.08984375" style="97" customWidth="1"/>
    <col min="7365" max="7365" width="8.6328125" style="97" customWidth="1"/>
    <col min="7366" max="7366" width="1.90625" style="97" customWidth="1"/>
    <col min="7367" max="7367" width="1.26953125" style="97" customWidth="1"/>
    <col min="7368" max="7593" width="9" style="97"/>
    <col min="7594" max="7594" width="4" style="97" customWidth="1"/>
    <col min="7595" max="7595" width="17" style="97" customWidth="1"/>
    <col min="7596" max="7603" width="0" style="97" hidden="1" customWidth="1"/>
    <col min="7604" max="7604" width="3.08984375" style="97" customWidth="1"/>
    <col min="7605" max="7605" width="8.6328125" style="97" customWidth="1"/>
    <col min="7606" max="7606" width="1.90625" style="97" customWidth="1"/>
    <col min="7607" max="7607" width="1.26953125" style="97" customWidth="1"/>
    <col min="7608" max="7608" width="3.08984375" style="97" customWidth="1"/>
    <col min="7609" max="7609" width="8.6328125" style="97" customWidth="1"/>
    <col min="7610" max="7610" width="1.90625" style="97" customWidth="1"/>
    <col min="7611" max="7611" width="1.26953125" style="97" customWidth="1"/>
    <col min="7612" max="7612" width="3.08984375" style="97" customWidth="1"/>
    <col min="7613" max="7613" width="8.6328125" style="97" customWidth="1"/>
    <col min="7614" max="7614" width="1.90625" style="97" customWidth="1"/>
    <col min="7615" max="7615" width="1.26953125" style="97" customWidth="1"/>
    <col min="7616" max="7616" width="3.08984375" style="97" customWidth="1"/>
    <col min="7617" max="7617" width="8.6328125" style="97" customWidth="1"/>
    <col min="7618" max="7618" width="1.90625" style="97" customWidth="1"/>
    <col min="7619" max="7619" width="1.26953125" style="97" customWidth="1"/>
    <col min="7620" max="7620" width="3.08984375" style="97" customWidth="1"/>
    <col min="7621" max="7621" width="8.6328125" style="97" customWidth="1"/>
    <col min="7622" max="7622" width="1.90625" style="97" customWidth="1"/>
    <col min="7623" max="7623" width="1.26953125" style="97" customWidth="1"/>
    <col min="7624" max="7849" width="9" style="97"/>
    <col min="7850" max="7850" width="4" style="97" customWidth="1"/>
    <col min="7851" max="7851" width="17" style="97" customWidth="1"/>
    <col min="7852" max="7859" width="0" style="97" hidden="1" customWidth="1"/>
    <col min="7860" max="7860" width="3.08984375" style="97" customWidth="1"/>
    <col min="7861" max="7861" width="8.6328125" style="97" customWidth="1"/>
    <col min="7862" max="7862" width="1.90625" style="97" customWidth="1"/>
    <col min="7863" max="7863" width="1.26953125" style="97" customWidth="1"/>
    <col min="7864" max="7864" width="3.08984375" style="97" customWidth="1"/>
    <col min="7865" max="7865" width="8.6328125" style="97" customWidth="1"/>
    <col min="7866" max="7866" width="1.90625" style="97" customWidth="1"/>
    <col min="7867" max="7867" width="1.26953125" style="97" customWidth="1"/>
    <col min="7868" max="7868" width="3.08984375" style="97" customWidth="1"/>
    <col min="7869" max="7869" width="8.6328125" style="97" customWidth="1"/>
    <col min="7870" max="7870" width="1.90625" style="97" customWidth="1"/>
    <col min="7871" max="7871" width="1.26953125" style="97" customWidth="1"/>
    <col min="7872" max="7872" width="3.08984375" style="97" customWidth="1"/>
    <col min="7873" max="7873" width="8.6328125" style="97" customWidth="1"/>
    <col min="7874" max="7874" width="1.90625" style="97" customWidth="1"/>
    <col min="7875" max="7875" width="1.26953125" style="97" customWidth="1"/>
    <col min="7876" max="7876" width="3.08984375" style="97" customWidth="1"/>
    <col min="7877" max="7877" width="8.6328125" style="97" customWidth="1"/>
    <col min="7878" max="7878" width="1.90625" style="97" customWidth="1"/>
    <col min="7879" max="7879" width="1.26953125" style="97" customWidth="1"/>
    <col min="7880" max="8105" width="9" style="97"/>
    <col min="8106" max="8106" width="4" style="97" customWidth="1"/>
    <col min="8107" max="8107" width="17" style="97" customWidth="1"/>
    <col min="8108" max="8115" width="0" style="97" hidden="1" customWidth="1"/>
    <col min="8116" max="8116" width="3.08984375" style="97" customWidth="1"/>
    <col min="8117" max="8117" width="8.6328125" style="97" customWidth="1"/>
    <col min="8118" max="8118" width="1.90625" style="97" customWidth="1"/>
    <col min="8119" max="8119" width="1.26953125" style="97" customWidth="1"/>
    <col min="8120" max="8120" width="3.08984375" style="97" customWidth="1"/>
    <col min="8121" max="8121" width="8.6328125" style="97" customWidth="1"/>
    <col min="8122" max="8122" width="1.90625" style="97" customWidth="1"/>
    <col min="8123" max="8123" width="1.26953125" style="97" customWidth="1"/>
    <col min="8124" max="8124" width="3.08984375" style="97" customWidth="1"/>
    <col min="8125" max="8125" width="8.6328125" style="97" customWidth="1"/>
    <col min="8126" max="8126" width="1.90625" style="97" customWidth="1"/>
    <col min="8127" max="8127" width="1.26953125" style="97" customWidth="1"/>
    <col min="8128" max="8128" width="3.08984375" style="97" customWidth="1"/>
    <col min="8129" max="8129" width="8.6328125" style="97" customWidth="1"/>
    <col min="8130" max="8130" width="1.90625" style="97" customWidth="1"/>
    <col min="8131" max="8131" width="1.26953125" style="97" customWidth="1"/>
    <col min="8132" max="8132" width="3.08984375" style="97" customWidth="1"/>
    <col min="8133" max="8133" width="8.6328125" style="97" customWidth="1"/>
    <col min="8134" max="8134" width="1.90625" style="97" customWidth="1"/>
    <col min="8135" max="8135" width="1.26953125" style="97" customWidth="1"/>
    <col min="8136" max="8361" width="9" style="97"/>
    <col min="8362" max="8362" width="4" style="97" customWidth="1"/>
    <col min="8363" max="8363" width="17" style="97" customWidth="1"/>
    <col min="8364" max="8371" width="0" style="97" hidden="1" customWidth="1"/>
    <col min="8372" max="8372" width="3.08984375" style="97" customWidth="1"/>
    <col min="8373" max="8373" width="8.6328125" style="97" customWidth="1"/>
    <col min="8374" max="8374" width="1.90625" style="97" customWidth="1"/>
    <col min="8375" max="8375" width="1.26953125" style="97" customWidth="1"/>
    <col min="8376" max="8376" width="3.08984375" style="97" customWidth="1"/>
    <col min="8377" max="8377" width="8.6328125" style="97" customWidth="1"/>
    <col min="8378" max="8378" width="1.90625" style="97" customWidth="1"/>
    <col min="8379" max="8379" width="1.26953125" style="97" customWidth="1"/>
    <col min="8380" max="8380" width="3.08984375" style="97" customWidth="1"/>
    <col min="8381" max="8381" width="8.6328125" style="97" customWidth="1"/>
    <col min="8382" max="8382" width="1.90625" style="97" customWidth="1"/>
    <col min="8383" max="8383" width="1.26953125" style="97" customWidth="1"/>
    <col min="8384" max="8384" width="3.08984375" style="97" customWidth="1"/>
    <col min="8385" max="8385" width="8.6328125" style="97" customWidth="1"/>
    <col min="8386" max="8386" width="1.90625" style="97" customWidth="1"/>
    <col min="8387" max="8387" width="1.26953125" style="97" customWidth="1"/>
    <col min="8388" max="8388" width="3.08984375" style="97" customWidth="1"/>
    <col min="8389" max="8389" width="8.6328125" style="97" customWidth="1"/>
    <col min="8390" max="8390" width="1.90625" style="97" customWidth="1"/>
    <col min="8391" max="8391" width="1.26953125" style="97" customWidth="1"/>
    <col min="8392" max="8617" width="9" style="97"/>
    <col min="8618" max="8618" width="4" style="97" customWidth="1"/>
    <col min="8619" max="8619" width="17" style="97" customWidth="1"/>
    <col min="8620" max="8627" width="0" style="97" hidden="1" customWidth="1"/>
    <col min="8628" max="8628" width="3.08984375" style="97" customWidth="1"/>
    <col min="8629" max="8629" width="8.6328125" style="97" customWidth="1"/>
    <col min="8630" max="8630" width="1.90625" style="97" customWidth="1"/>
    <col min="8631" max="8631" width="1.26953125" style="97" customWidth="1"/>
    <col min="8632" max="8632" width="3.08984375" style="97" customWidth="1"/>
    <col min="8633" max="8633" width="8.6328125" style="97" customWidth="1"/>
    <col min="8634" max="8634" width="1.90625" style="97" customWidth="1"/>
    <col min="8635" max="8635" width="1.26953125" style="97" customWidth="1"/>
    <col min="8636" max="8636" width="3.08984375" style="97" customWidth="1"/>
    <col min="8637" max="8637" width="8.6328125" style="97" customWidth="1"/>
    <col min="8638" max="8638" width="1.90625" style="97" customWidth="1"/>
    <col min="8639" max="8639" width="1.26953125" style="97" customWidth="1"/>
    <col min="8640" max="8640" width="3.08984375" style="97" customWidth="1"/>
    <col min="8641" max="8641" width="8.6328125" style="97" customWidth="1"/>
    <col min="8642" max="8642" width="1.90625" style="97" customWidth="1"/>
    <col min="8643" max="8643" width="1.26953125" style="97" customWidth="1"/>
    <col min="8644" max="8644" width="3.08984375" style="97" customWidth="1"/>
    <col min="8645" max="8645" width="8.6328125" style="97" customWidth="1"/>
    <col min="8646" max="8646" width="1.90625" style="97" customWidth="1"/>
    <col min="8647" max="8647" width="1.26953125" style="97" customWidth="1"/>
    <col min="8648" max="8873" width="9" style="97"/>
    <col min="8874" max="8874" width="4" style="97" customWidth="1"/>
    <col min="8875" max="8875" width="17" style="97" customWidth="1"/>
    <col min="8876" max="8883" width="0" style="97" hidden="1" customWidth="1"/>
    <col min="8884" max="8884" width="3.08984375" style="97" customWidth="1"/>
    <col min="8885" max="8885" width="8.6328125" style="97" customWidth="1"/>
    <col min="8886" max="8886" width="1.90625" style="97" customWidth="1"/>
    <col min="8887" max="8887" width="1.26953125" style="97" customWidth="1"/>
    <col min="8888" max="8888" width="3.08984375" style="97" customWidth="1"/>
    <col min="8889" max="8889" width="8.6328125" style="97" customWidth="1"/>
    <col min="8890" max="8890" width="1.90625" style="97" customWidth="1"/>
    <col min="8891" max="8891" width="1.26953125" style="97" customWidth="1"/>
    <col min="8892" max="8892" width="3.08984375" style="97" customWidth="1"/>
    <col min="8893" max="8893" width="8.6328125" style="97" customWidth="1"/>
    <col min="8894" max="8894" width="1.90625" style="97" customWidth="1"/>
    <col min="8895" max="8895" width="1.26953125" style="97" customWidth="1"/>
    <col min="8896" max="8896" width="3.08984375" style="97" customWidth="1"/>
    <col min="8897" max="8897" width="8.6328125" style="97" customWidth="1"/>
    <col min="8898" max="8898" width="1.90625" style="97" customWidth="1"/>
    <col min="8899" max="8899" width="1.26953125" style="97" customWidth="1"/>
    <col min="8900" max="8900" width="3.08984375" style="97" customWidth="1"/>
    <col min="8901" max="8901" width="8.6328125" style="97" customWidth="1"/>
    <col min="8902" max="8902" width="1.90625" style="97" customWidth="1"/>
    <col min="8903" max="8903" width="1.26953125" style="97" customWidth="1"/>
    <col min="8904" max="9129" width="9" style="97"/>
    <col min="9130" max="9130" width="4" style="97" customWidth="1"/>
    <col min="9131" max="9131" width="17" style="97" customWidth="1"/>
    <col min="9132" max="9139" width="0" style="97" hidden="1" customWidth="1"/>
    <col min="9140" max="9140" width="3.08984375" style="97" customWidth="1"/>
    <col min="9141" max="9141" width="8.6328125" style="97" customWidth="1"/>
    <col min="9142" max="9142" width="1.90625" style="97" customWidth="1"/>
    <col min="9143" max="9143" width="1.26953125" style="97" customWidth="1"/>
    <col min="9144" max="9144" width="3.08984375" style="97" customWidth="1"/>
    <col min="9145" max="9145" width="8.6328125" style="97" customWidth="1"/>
    <col min="9146" max="9146" width="1.90625" style="97" customWidth="1"/>
    <col min="9147" max="9147" width="1.26953125" style="97" customWidth="1"/>
    <col min="9148" max="9148" width="3.08984375" style="97" customWidth="1"/>
    <col min="9149" max="9149" width="8.6328125" style="97" customWidth="1"/>
    <col min="9150" max="9150" width="1.90625" style="97" customWidth="1"/>
    <col min="9151" max="9151" width="1.26953125" style="97" customWidth="1"/>
    <col min="9152" max="9152" width="3.08984375" style="97" customWidth="1"/>
    <col min="9153" max="9153" width="8.6328125" style="97" customWidth="1"/>
    <col min="9154" max="9154" width="1.90625" style="97" customWidth="1"/>
    <col min="9155" max="9155" width="1.26953125" style="97" customWidth="1"/>
    <col min="9156" max="9156" width="3.08984375" style="97" customWidth="1"/>
    <col min="9157" max="9157" width="8.6328125" style="97" customWidth="1"/>
    <col min="9158" max="9158" width="1.90625" style="97" customWidth="1"/>
    <col min="9159" max="9159" width="1.26953125" style="97" customWidth="1"/>
    <col min="9160" max="9385" width="9" style="97"/>
    <col min="9386" max="9386" width="4" style="97" customWidth="1"/>
    <col min="9387" max="9387" width="17" style="97" customWidth="1"/>
    <col min="9388" max="9395" width="0" style="97" hidden="1" customWidth="1"/>
    <col min="9396" max="9396" width="3.08984375" style="97" customWidth="1"/>
    <col min="9397" max="9397" width="8.6328125" style="97" customWidth="1"/>
    <col min="9398" max="9398" width="1.90625" style="97" customWidth="1"/>
    <col min="9399" max="9399" width="1.26953125" style="97" customWidth="1"/>
    <col min="9400" max="9400" width="3.08984375" style="97" customWidth="1"/>
    <col min="9401" max="9401" width="8.6328125" style="97" customWidth="1"/>
    <col min="9402" max="9402" width="1.90625" style="97" customWidth="1"/>
    <col min="9403" max="9403" width="1.26953125" style="97" customWidth="1"/>
    <col min="9404" max="9404" width="3.08984375" style="97" customWidth="1"/>
    <col min="9405" max="9405" width="8.6328125" style="97" customWidth="1"/>
    <col min="9406" max="9406" width="1.90625" style="97" customWidth="1"/>
    <col min="9407" max="9407" width="1.26953125" style="97" customWidth="1"/>
    <col min="9408" max="9408" width="3.08984375" style="97" customWidth="1"/>
    <col min="9409" max="9409" width="8.6328125" style="97" customWidth="1"/>
    <col min="9410" max="9410" width="1.90625" style="97" customWidth="1"/>
    <col min="9411" max="9411" width="1.26953125" style="97" customWidth="1"/>
    <col min="9412" max="9412" width="3.08984375" style="97" customWidth="1"/>
    <col min="9413" max="9413" width="8.6328125" style="97" customWidth="1"/>
    <col min="9414" max="9414" width="1.90625" style="97" customWidth="1"/>
    <col min="9415" max="9415" width="1.26953125" style="97" customWidth="1"/>
    <col min="9416" max="9641" width="9" style="97"/>
    <col min="9642" max="9642" width="4" style="97" customWidth="1"/>
    <col min="9643" max="9643" width="17" style="97" customWidth="1"/>
    <col min="9644" max="9651" width="0" style="97" hidden="1" customWidth="1"/>
    <col min="9652" max="9652" width="3.08984375" style="97" customWidth="1"/>
    <col min="9653" max="9653" width="8.6328125" style="97" customWidth="1"/>
    <col min="9654" max="9654" width="1.90625" style="97" customWidth="1"/>
    <col min="9655" max="9655" width="1.26953125" style="97" customWidth="1"/>
    <col min="9656" max="9656" width="3.08984375" style="97" customWidth="1"/>
    <col min="9657" max="9657" width="8.6328125" style="97" customWidth="1"/>
    <col min="9658" max="9658" width="1.90625" style="97" customWidth="1"/>
    <col min="9659" max="9659" width="1.26953125" style="97" customWidth="1"/>
    <col min="9660" max="9660" width="3.08984375" style="97" customWidth="1"/>
    <col min="9661" max="9661" width="8.6328125" style="97" customWidth="1"/>
    <col min="9662" max="9662" width="1.90625" style="97" customWidth="1"/>
    <col min="9663" max="9663" width="1.26953125" style="97" customWidth="1"/>
    <col min="9664" max="9664" width="3.08984375" style="97" customWidth="1"/>
    <col min="9665" max="9665" width="8.6328125" style="97" customWidth="1"/>
    <col min="9666" max="9666" width="1.90625" style="97" customWidth="1"/>
    <col min="9667" max="9667" width="1.26953125" style="97" customWidth="1"/>
    <col min="9668" max="9668" width="3.08984375" style="97" customWidth="1"/>
    <col min="9669" max="9669" width="8.6328125" style="97" customWidth="1"/>
    <col min="9670" max="9670" width="1.90625" style="97" customWidth="1"/>
    <col min="9671" max="9671" width="1.26953125" style="97" customWidth="1"/>
    <col min="9672" max="9897" width="9" style="97"/>
    <col min="9898" max="9898" width="4" style="97" customWidth="1"/>
    <col min="9899" max="9899" width="17" style="97" customWidth="1"/>
    <col min="9900" max="9907" width="0" style="97" hidden="1" customWidth="1"/>
    <col min="9908" max="9908" width="3.08984375" style="97" customWidth="1"/>
    <col min="9909" max="9909" width="8.6328125" style="97" customWidth="1"/>
    <col min="9910" max="9910" width="1.90625" style="97" customWidth="1"/>
    <col min="9911" max="9911" width="1.26953125" style="97" customWidth="1"/>
    <col min="9912" max="9912" width="3.08984375" style="97" customWidth="1"/>
    <col min="9913" max="9913" width="8.6328125" style="97" customWidth="1"/>
    <col min="9914" max="9914" width="1.90625" style="97" customWidth="1"/>
    <col min="9915" max="9915" width="1.26953125" style="97" customWidth="1"/>
    <col min="9916" max="9916" width="3.08984375" style="97" customWidth="1"/>
    <col min="9917" max="9917" width="8.6328125" style="97" customWidth="1"/>
    <col min="9918" max="9918" width="1.90625" style="97" customWidth="1"/>
    <col min="9919" max="9919" width="1.26953125" style="97" customWidth="1"/>
    <col min="9920" max="9920" width="3.08984375" style="97" customWidth="1"/>
    <col min="9921" max="9921" width="8.6328125" style="97" customWidth="1"/>
    <col min="9922" max="9922" width="1.90625" style="97" customWidth="1"/>
    <col min="9923" max="9923" width="1.26953125" style="97" customWidth="1"/>
    <col min="9924" max="9924" width="3.08984375" style="97" customWidth="1"/>
    <col min="9925" max="9925" width="8.6328125" style="97" customWidth="1"/>
    <col min="9926" max="9926" width="1.90625" style="97" customWidth="1"/>
    <col min="9927" max="9927" width="1.26953125" style="97" customWidth="1"/>
    <col min="9928" max="10153" width="9" style="97"/>
    <col min="10154" max="10154" width="4" style="97" customWidth="1"/>
    <col min="10155" max="10155" width="17" style="97" customWidth="1"/>
    <col min="10156" max="10163" width="0" style="97" hidden="1" customWidth="1"/>
    <col min="10164" max="10164" width="3.08984375" style="97" customWidth="1"/>
    <col min="10165" max="10165" width="8.6328125" style="97" customWidth="1"/>
    <col min="10166" max="10166" width="1.90625" style="97" customWidth="1"/>
    <col min="10167" max="10167" width="1.26953125" style="97" customWidth="1"/>
    <col min="10168" max="10168" width="3.08984375" style="97" customWidth="1"/>
    <col min="10169" max="10169" width="8.6328125" style="97" customWidth="1"/>
    <col min="10170" max="10170" width="1.90625" style="97" customWidth="1"/>
    <col min="10171" max="10171" width="1.26953125" style="97" customWidth="1"/>
    <col min="10172" max="10172" width="3.08984375" style="97" customWidth="1"/>
    <col min="10173" max="10173" width="8.6328125" style="97" customWidth="1"/>
    <col min="10174" max="10174" width="1.90625" style="97" customWidth="1"/>
    <col min="10175" max="10175" width="1.26953125" style="97" customWidth="1"/>
    <col min="10176" max="10176" width="3.08984375" style="97" customWidth="1"/>
    <col min="10177" max="10177" width="8.6328125" style="97" customWidth="1"/>
    <col min="10178" max="10178" width="1.90625" style="97" customWidth="1"/>
    <col min="10179" max="10179" width="1.26953125" style="97" customWidth="1"/>
    <col min="10180" max="10180" width="3.08984375" style="97" customWidth="1"/>
    <col min="10181" max="10181" width="8.6328125" style="97" customWidth="1"/>
    <col min="10182" max="10182" width="1.90625" style="97" customWidth="1"/>
    <col min="10183" max="10183" width="1.26953125" style="97" customWidth="1"/>
    <col min="10184" max="10409" width="9" style="97"/>
    <col min="10410" max="10410" width="4" style="97" customWidth="1"/>
    <col min="10411" max="10411" width="17" style="97" customWidth="1"/>
    <col min="10412" max="10419" width="0" style="97" hidden="1" customWidth="1"/>
    <col min="10420" max="10420" width="3.08984375" style="97" customWidth="1"/>
    <col min="10421" max="10421" width="8.6328125" style="97" customWidth="1"/>
    <col min="10422" max="10422" width="1.90625" style="97" customWidth="1"/>
    <col min="10423" max="10423" width="1.26953125" style="97" customWidth="1"/>
    <col min="10424" max="10424" width="3.08984375" style="97" customWidth="1"/>
    <col min="10425" max="10425" width="8.6328125" style="97" customWidth="1"/>
    <col min="10426" max="10426" width="1.90625" style="97" customWidth="1"/>
    <col min="10427" max="10427" width="1.26953125" style="97" customWidth="1"/>
    <col min="10428" max="10428" width="3.08984375" style="97" customWidth="1"/>
    <col min="10429" max="10429" width="8.6328125" style="97" customWidth="1"/>
    <col min="10430" max="10430" width="1.90625" style="97" customWidth="1"/>
    <col min="10431" max="10431" width="1.26953125" style="97" customWidth="1"/>
    <col min="10432" max="10432" width="3.08984375" style="97" customWidth="1"/>
    <col min="10433" max="10433" width="8.6328125" style="97" customWidth="1"/>
    <col min="10434" max="10434" width="1.90625" style="97" customWidth="1"/>
    <col min="10435" max="10435" width="1.26953125" style="97" customWidth="1"/>
    <col min="10436" max="10436" width="3.08984375" style="97" customWidth="1"/>
    <col min="10437" max="10437" width="8.6328125" style="97" customWidth="1"/>
    <col min="10438" max="10438" width="1.90625" style="97" customWidth="1"/>
    <col min="10439" max="10439" width="1.26953125" style="97" customWidth="1"/>
    <col min="10440" max="10665" width="9" style="97"/>
    <col min="10666" max="10666" width="4" style="97" customWidth="1"/>
    <col min="10667" max="10667" width="17" style="97" customWidth="1"/>
    <col min="10668" max="10675" width="0" style="97" hidden="1" customWidth="1"/>
    <col min="10676" max="10676" width="3.08984375" style="97" customWidth="1"/>
    <col min="10677" max="10677" width="8.6328125" style="97" customWidth="1"/>
    <col min="10678" max="10678" width="1.90625" style="97" customWidth="1"/>
    <col min="10679" max="10679" width="1.26953125" style="97" customWidth="1"/>
    <col min="10680" max="10680" width="3.08984375" style="97" customWidth="1"/>
    <col min="10681" max="10681" width="8.6328125" style="97" customWidth="1"/>
    <col min="10682" max="10682" width="1.90625" style="97" customWidth="1"/>
    <col min="10683" max="10683" width="1.26953125" style="97" customWidth="1"/>
    <col min="10684" max="10684" width="3.08984375" style="97" customWidth="1"/>
    <col min="10685" max="10685" width="8.6328125" style="97" customWidth="1"/>
    <col min="10686" max="10686" width="1.90625" style="97" customWidth="1"/>
    <col min="10687" max="10687" width="1.26953125" style="97" customWidth="1"/>
    <col min="10688" max="10688" width="3.08984375" style="97" customWidth="1"/>
    <col min="10689" max="10689" width="8.6328125" style="97" customWidth="1"/>
    <col min="10690" max="10690" width="1.90625" style="97" customWidth="1"/>
    <col min="10691" max="10691" width="1.26953125" style="97" customWidth="1"/>
    <col min="10692" max="10692" width="3.08984375" style="97" customWidth="1"/>
    <col min="10693" max="10693" width="8.6328125" style="97" customWidth="1"/>
    <col min="10694" max="10694" width="1.90625" style="97" customWidth="1"/>
    <col min="10695" max="10695" width="1.26953125" style="97" customWidth="1"/>
    <col min="10696" max="10921" width="9" style="97"/>
    <col min="10922" max="10922" width="4" style="97" customWidth="1"/>
    <col min="10923" max="10923" width="17" style="97" customWidth="1"/>
    <col min="10924" max="10931" width="0" style="97" hidden="1" customWidth="1"/>
    <col min="10932" max="10932" width="3.08984375" style="97" customWidth="1"/>
    <col min="10933" max="10933" width="8.6328125" style="97" customWidth="1"/>
    <col min="10934" max="10934" width="1.90625" style="97" customWidth="1"/>
    <col min="10935" max="10935" width="1.26953125" style="97" customWidth="1"/>
    <col min="10936" max="10936" width="3.08984375" style="97" customWidth="1"/>
    <col min="10937" max="10937" width="8.6328125" style="97" customWidth="1"/>
    <col min="10938" max="10938" width="1.90625" style="97" customWidth="1"/>
    <col min="10939" max="10939" width="1.26953125" style="97" customWidth="1"/>
    <col min="10940" max="10940" width="3.08984375" style="97" customWidth="1"/>
    <col min="10941" max="10941" width="8.6328125" style="97" customWidth="1"/>
    <col min="10942" max="10942" width="1.90625" style="97" customWidth="1"/>
    <col min="10943" max="10943" width="1.26953125" style="97" customWidth="1"/>
    <col min="10944" max="10944" width="3.08984375" style="97" customWidth="1"/>
    <col min="10945" max="10945" width="8.6328125" style="97" customWidth="1"/>
    <col min="10946" max="10946" width="1.90625" style="97" customWidth="1"/>
    <col min="10947" max="10947" width="1.26953125" style="97" customWidth="1"/>
    <col min="10948" max="10948" width="3.08984375" style="97" customWidth="1"/>
    <col min="10949" max="10949" width="8.6328125" style="97" customWidth="1"/>
    <col min="10950" max="10950" width="1.90625" style="97" customWidth="1"/>
    <col min="10951" max="10951" width="1.26953125" style="97" customWidth="1"/>
    <col min="10952" max="11177" width="9" style="97"/>
    <col min="11178" max="11178" width="4" style="97" customWidth="1"/>
    <col min="11179" max="11179" width="17" style="97" customWidth="1"/>
    <col min="11180" max="11187" width="0" style="97" hidden="1" customWidth="1"/>
    <col min="11188" max="11188" width="3.08984375" style="97" customWidth="1"/>
    <col min="11189" max="11189" width="8.6328125" style="97" customWidth="1"/>
    <col min="11190" max="11190" width="1.90625" style="97" customWidth="1"/>
    <col min="11191" max="11191" width="1.26953125" style="97" customWidth="1"/>
    <col min="11192" max="11192" width="3.08984375" style="97" customWidth="1"/>
    <col min="11193" max="11193" width="8.6328125" style="97" customWidth="1"/>
    <col min="11194" max="11194" width="1.90625" style="97" customWidth="1"/>
    <col min="11195" max="11195" width="1.26953125" style="97" customWidth="1"/>
    <col min="11196" max="11196" width="3.08984375" style="97" customWidth="1"/>
    <col min="11197" max="11197" width="8.6328125" style="97" customWidth="1"/>
    <col min="11198" max="11198" width="1.90625" style="97" customWidth="1"/>
    <col min="11199" max="11199" width="1.26953125" style="97" customWidth="1"/>
    <col min="11200" max="11200" width="3.08984375" style="97" customWidth="1"/>
    <col min="11201" max="11201" width="8.6328125" style="97" customWidth="1"/>
    <col min="11202" max="11202" width="1.90625" style="97" customWidth="1"/>
    <col min="11203" max="11203" width="1.26953125" style="97" customWidth="1"/>
    <col min="11204" max="11204" width="3.08984375" style="97" customWidth="1"/>
    <col min="11205" max="11205" width="8.6328125" style="97" customWidth="1"/>
    <col min="11206" max="11206" width="1.90625" style="97" customWidth="1"/>
    <col min="11207" max="11207" width="1.26953125" style="97" customWidth="1"/>
    <col min="11208" max="11433" width="9" style="97"/>
    <col min="11434" max="11434" width="4" style="97" customWidth="1"/>
    <col min="11435" max="11435" width="17" style="97" customWidth="1"/>
    <col min="11436" max="11443" width="0" style="97" hidden="1" customWidth="1"/>
    <col min="11444" max="11444" width="3.08984375" style="97" customWidth="1"/>
    <col min="11445" max="11445" width="8.6328125" style="97" customWidth="1"/>
    <col min="11446" max="11446" width="1.90625" style="97" customWidth="1"/>
    <col min="11447" max="11447" width="1.26953125" style="97" customWidth="1"/>
    <col min="11448" max="11448" width="3.08984375" style="97" customWidth="1"/>
    <col min="11449" max="11449" width="8.6328125" style="97" customWidth="1"/>
    <col min="11450" max="11450" width="1.90625" style="97" customWidth="1"/>
    <col min="11451" max="11451" width="1.26953125" style="97" customWidth="1"/>
    <col min="11452" max="11452" width="3.08984375" style="97" customWidth="1"/>
    <col min="11453" max="11453" width="8.6328125" style="97" customWidth="1"/>
    <col min="11454" max="11454" width="1.90625" style="97" customWidth="1"/>
    <col min="11455" max="11455" width="1.26953125" style="97" customWidth="1"/>
    <col min="11456" max="11456" width="3.08984375" style="97" customWidth="1"/>
    <col min="11457" max="11457" width="8.6328125" style="97" customWidth="1"/>
    <col min="11458" max="11458" width="1.90625" style="97" customWidth="1"/>
    <col min="11459" max="11459" width="1.26953125" style="97" customWidth="1"/>
    <col min="11460" max="11460" width="3.08984375" style="97" customWidth="1"/>
    <col min="11461" max="11461" width="8.6328125" style="97" customWidth="1"/>
    <col min="11462" max="11462" width="1.90625" style="97" customWidth="1"/>
    <col min="11463" max="11463" width="1.26953125" style="97" customWidth="1"/>
    <col min="11464" max="11689" width="9" style="97"/>
    <col min="11690" max="11690" width="4" style="97" customWidth="1"/>
    <col min="11691" max="11691" width="17" style="97" customWidth="1"/>
    <col min="11692" max="11699" width="0" style="97" hidden="1" customWidth="1"/>
    <col min="11700" max="11700" width="3.08984375" style="97" customWidth="1"/>
    <col min="11701" max="11701" width="8.6328125" style="97" customWidth="1"/>
    <col min="11702" max="11702" width="1.90625" style="97" customWidth="1"/>
    <col min="11703" max="11703" width="1.26953125" style="97" customWidth="1"/>
    <col min="11704" max="11704" width="3.08984375" style="97" customWidth="1"/>
    <col min="11705" max="11705" width="8.6328125" style="97" customWidth="1"/>
    <col min="11706" max="11706" width="1.90625" style="97" customWidth="1"/>
    <col min="11707" max="11707" width="1.26953125" style="97" customWidth="1"/>
    <col min="11708" max="11708" width="3.08984375" style="97" customWidth="1"/>
    <col min="11709" max="11709" width="8.6328125" style="97" customWidth="1"/>
    <col min="11710" max="11710" width="1.90625" style="97" customWidth="1"/>
    <col min="11711" max="11711" width="1.26953125" style="97" customWidth="1"/>
    <col min="11712" max="11712" width="3.08984375" style="97" customWidth="1"/>
    <col min="11713" max="11713" width="8.6328125" style="97" customWidth="1"/>
    <col min="11714" max="11714" width="1.90625" style="97" customWidth="1"/>
    <col min="11715" max="11715" width="1.26953125" style="97" customWidth="1"/>
    <col min="11716" max="11716" width="3.08984375" style="97" customWidth="1"/>
    <col min="11717" max="11717" width="8.6328125" style="97" customWidth="1"/>
    <col min="11718" max="11718" width="1.90625" style="97" customWidth="1"/>
    <col min="11719" max="11719" width="1.26953125" style="97" customWidth="1"/>
    <col min="11720" max="11945" width="9" style="97"/>
    <col min="11946" max="11946" width="4" style="97" customWidth="1"/>
    <col min="11947" max="11947" width="17" style="97" customWidth="1"/>
    <col min="11948" max="11955" width="0" style="97" hidden="1" customWidth="1"/>
    <col min="11956" max="11956" width="3.08984375" style="97" customWidth="1"/>
    <col min="11957" max="11957" width="8.6328125" style="97" customWidth="1"/>
    <col min="11958" max="11958" width="1.90625" style="97" customWidth="1"/>
    <col min="11959" max="11959" width="1.26953125" style="97" customWidth="1"/>
    <col min="11960" max="11960" width="3.08984375" style="97" customWidth="1"/>
    <col min="11961" max="11961" width="8.6328125" style="97" customWidth="1"/>
    <col min="11962" max="11962" width="1.90625" style="97" customWidth="1"/>
    <col min="11963" max="11963" width="1.26953125" style="97" customWidth="1"/>
    <col min="11964" max="11964" width="3.08984375" style="97" customWidth="1"/>
    <col min="11965" max="11965" width="8.6328125" style="97" customWidth="1"/>
    <col min="11966" max="11966" width="1.90625" style="97" customWidth="1"/>
    <col min="11967" max="11967" width="1.26953125" style="97" customWidth="1"/>
    <col min="11968" max="11968" width="3.08984375" style="97" customWidth="1"/>
    <col min="11969" max="11969" width="8.6328125" style="97" customWidth="1"/>
    <col min="11970" max="11970" width="1.90625" style="97" customWidth="1"/>
    <col min="11971" max="11971" width="1.26953125" style="97" customWidth="1"/>
    <col min="11972" max="11972" width="3.08984375" style="97" customWidth="1"/>
    <col min="11973" max="11973" width="8.6328125" style="97" customWidth="1"/>
    <col min="11974" max="11974" width="1.90625" style="97" customWidth="1"/>
    <col min="11975" max="11975" width="1.26953125" style="97" customWidth="1"/>
    <col min="11976" max="12201" width="9" style="97"/>
    <col min="12202" max="12202" width="4" style="97" customWidth="1"/>
    <col min="12203" max="12203" width="17" style="97" customWidth="1"/>
    <col min="12204" max="12211" width="0" style="97" hidden="1" customWidth="1"/>
    <col min="12212" max="12212" width="3.08984375" style="97" customWidth="1"/>
    <col min="12213" max="12213" width="8.6328125" style="97" customWidth="1"/>
    <col min="12214" max="12214" width="1.90625" style="97" customWidth="1"/>
    <col min="12215" max="12215" width="1.26953125" style="97" customWidth="1"/>
    <col min="12216" max="12216" width="3.08984375" style="97" customWidth="1"/>
    <col min="12217" max="12217" width="8.6328125" style="97" customWidth="1"/>
    <col min="12218" max="12218" width="1.90625" style="97" customWidth="1"/>
    <col min="12219" max="12219" width="1.26953125" style="97" customWidth="1"/>
    <col min="12220" max="12220" width="3.08984375" style="97" customWidth="1"/>
    <col min="12221" max="12221" width="8.6328125" style="97" customWidth="1"/>
    <col min="12222" max="12222" width="1.90625" style="97" customWidth="1"/>
    <col min="12223" max="12223" width="1.26953125" style="97" customWidth="1"/>
    <col min="12224" max="12224" width="3.08984375" style="97" customWidth="1"/>
    <col min="12225" max="12225" width="8.6328125" style="97" customWidth="1"/>
    <col min="12226" max="12226" width="1.90625" style="97" customWidth="1"/>
    <col min="12227" max="12227" width="1.26953125" style="97" customWidth="1"/>
    <col min="12228" max="12228" width="3.08984375" style="97" customWidth="1"/>
    <col min="12229" max="12229" width="8.6328125" style="97" customWidth="1"/>
    <col min="12230" max="12230" width="1.90625" style="97" customWidth="1"/>
    <col min="12231" max="12231" width="1.26953125" style="97" customWidth="1"/>
    <col min="12232" max="12457" width="9" style="97"/>
    <col min="12458" max="12458" width="4" style="97" customWidth="1"/>
    <col min="12459" max="12459" width="17" style="97" customWidth="1"/>
    <col min="12460" max="12467" width="0" style="97" hidden="1" customWidth="1"/>
    <col min="12468" max="12468" width="3.08984375" style="97" customWidth="1"/>
    <col min="12469" max="12469" width="8.6328125" style="97" customWidth="1"/>
    <col min="12470" max="12470" width="1.90625" style="97" customWidth="1"/>
    <col min="12471" max="12471" width="1.26953125" style="97" customWidth="1"/>
    <col min="12472" max="12472" width="3.08984375" style="97" customWidth="1"/>
    <col min="12473" max="12473" width="8.6328125" style="97" customWidth="1"/>
    <col min="12474" max="12474" width="1.90625" style="97" customWidth="1"/>
    <col min="12475" max="12475" width="1.26953125" style="97" customWidth="1"/>
    <col min="12476" max="12476" width="3.08984375" style="97" customWidth="1"/>
    <col min="12477" max="12477" width="8.6328125" style="97" customWidth="1"/>
    <col min="12478" max="12478" width="1.90625" style="97" customWidth="1"/>
    <col min="12479" max="12479" width="1.26953125" style="97" customWidth="1"/>
    <col min="12480" max="12480" width="3.08984375" style="97" customWidth="1"/>
    <col min="12481" max="12481" width="8.6328125" style="97" customWidth="1"/>
    <col min="12482" max="12482" width="1.90625" style="97" customWidth="1"/>
    <col min="12483" max="12483" width="1.26953125" style="97" customWidth="1"/>
    <col min="12484" max="12484" width="3.08984375" style="97" customWidth="1"/>
    <col min="12485" max="12485" width="8.6328125" style="97" customWidth="1"/>
    <col min="12486" max="12486" width="1.90625" style="97" customWidth="1"/>
    <col min="12487" max="12487" width="1.26953125" style="97" customWidth="1"/>
    <col min="12488" max="12713" width="9" style="97"/>
    <col min="12714" max="12714" width="4" style="97" customWidth="1"/>
    <col min="12715" max="12715" width="17" style="97" customWidth="1"/>
    <col min="12716" max="12723" width="0" style="97" hidden="1" customWidth="1"/>
    <col min="12724" max="12724" width="3.08984375" style="97" customWidth="1"/>
    <col min="12725" max="12725" width="8.6328125" style="97" customWidth="1"/>
    <col min="12726" max="12726" width="1.90625" style="97" customWidth="1"/>
    <col min="12727" max="12727" width="1.26953125" style="97" customWidth="1"/>
    <col min="12728" max="12728" width="3.08984375" style="97" customWidth="1"/>
    <col min="12729" max="12729" width="8.6328125" style="97" customWidth="1"/>
    <col min="12730" max="12730" width="1.90625" style="97" customWidth="1"/>
    <col min="12731" max="12731" width="1.26953125" style="97" customWidth="1"/>
    <col min="12732" max="12732" width="3.08984375" style="97" customWidth="1"/>
    <col min="12733" max="12733" width="8.6328125" style="97" customWidth="1"/>
    <col min="12734" max="12734" width="1.90625" style="97" customWidth="1"/>
    <col min="12735" max="12735" width="1.26953125" style="97" customWidth="1"/>
    <col min="12736" max="12736" width="3.08984375" style="97" customWidth="1"/>
    <col min="12737" max="12737" width="8.6328125" style="97" customWidth="1"/>
    <col min="12738" max="12738" width="1.90625" style="97" customWidth="1"/>
    <col min="12739" max="12739" width="1.26953125" style="97" customWidth="1"/>
    <col min="12740" max="12740" width="3.08984375" style="97" customWidth="1"/>
    <col min="12741" max="12741" width="8.6328125" style="97" customWidth="1"/>
    <col min="12742" max="12742" width="1.90625" style="97" customWidth="1"/>
    <col min="12743" max="12743" width="1.26953125" style="97" customWidth="1"/>
    <col min="12744" max="12969" width="9" style="97"/>
    <col min="12970" max="12970" width="4" style="97" customWidth="1"/>
    <col min="12971" max="12971" width="17" style="97" customWidth="1"/>
    <col min="12972" max="12979" width="0" style="97" hidden="1" customWidth="1"/>
    <col min="12980" max="12980" width="3.08984375" style="97" customWidth="1"/>
    <col min="12981" max="12981" width="8.6328125" style="97" customWidth="1"/>
    <col min="12982" max="12982" width="1.90625" style="97" customWidth="1"/>
    <col min="12983" max="12983" width="1.26953125" style="97" customWidth="1"/>
    <col min="12984" max="12984" width="3.08984375" style="97" customWidth="1"/>
    <col min="12985" max="12985" width="8.6328125" style="97" customWidth="1"/>
    <col min="12986" max="12986" width="1.90625" style="97" customWidth="1"/>
    <col min="12987" max="12987" width="1.26953125" style="97" customWidth="1"/>
    <col min="12988" max="12988" width="3.08984375" style="97" customWidth="1"/>
    <col min="12989" max="12989" width="8.6328125" style="97" customWidth="1"/>
    <col min="12990" max="12990" width="1.90625" style="97" customWidth="1"/>
    <col min="12991" max="12991" width="1.26953125" style="97" customWidth="1"/>
    <col min="12992" max="12992" width="3.08984375" style="97" customWidth="1"/>
    <col min="12993" max="12993" width="8.6328125" style="97" customWidth="1"/>
    <col min="12994" max="12994" width="1.90625" style="97" customWidth="1"/>
    <col min="12995" max="12995" width="1.26953125" style="97" customWidth="1"/>
    <col min="12996" max="12996" width="3.08984375" style="97" customWidth="1"/>
    <col min="12997" max="12997" width="8.6328125" style="97" customWidth="1"/>
    <col min="12998" max="12998" width="1.90625" style="97" customWidth="1"/>
    <col min="12999" max="12999" width="1.26953125" style="97" customWidth="1"/>
    <col min="13000" max="13225" width="9" style="97"/>
    <col min="13226" max="13226" width="4" style="97" customWidth="1"/>
    <col min="13227" max="13227" width="17" style="97" customWidth="1"/>
    <col min="13228" max="13235" width="0" style="97" hidden="1" customWidth="1"/>
    <col min="13236" max="13236" width="3.08984375" style="97" customWidth="1"/>
    <col min="13237" max="13237" width="8.6328125" style="97" customWidth="1"/>
    <col min="13238" max="13238" width="1.90625" style="97" customWidth="1"/>
    <col min="13239" max="13239" width="1.26953125" style="97" customWidth="1"/>
    <col min="13240" max="13240" width="3.08984375" style="97" customWidth="1"/>
    <col min="13241" max="13241" width="8.6328125" style="97" customWidth="1"/>
    <col min="13242" max="13242" width="1.90625" style="97" customWidth="1"/>
    <col min="13243" max="13243" width="1.26953125" style="97" customWidth="1"/>
    <col min="13244" max="13244" width="3.08984375" style="97" customWidth="1"/>
    <col min="13245" max="13245" width="8.6328125" style="97" customWidth="1"/>
    <col min="13246" max="13246" width="1.90625" style="97" customWidth="1"/>
    <col min="13247" max="13247" width="1.26953125" style="97" customWidth="1"/>
    <col min="13248" max="13248" width="3.08984375" style="97" customWidth="1"/>
    <col min="13249" max="13249" width="8.6328125" style="97" customWidth="1"/>
    <col min="13250" max="13250" width="1.90625" style="97" customWidth="1"/>
    <col min="13251" max="13251" width="1.26953125" style="97" customWidth="1"/>
    <col min="13252" max="13252" width="3.08984375" style="97" customWidth="1"/>
    <col min="13253" max="13253" width="8.6328125" style="97" customWidth="1"/>
    <col min="13254" max="13254" width="1.90625" style="97" customWidth="1"/>
    <col min="13255" max="13255" width="1.26953125" style="97" customWidth="1"/>
    <col min="13256" max="13481" width="9" style="97"/>
    <col min="13482" max="13482" width="4" style="97" customWidth="1"/>
    <col min="13483" max="13483" width="17" style="97" customWidth="1"/>
    <col min="13484" max="13491" width="0" style="97" hidden="1" customWidth="1"/>
    <col min="13492" max="13492" width="3.08984375" style="97" customWidth="1"/>
    <col min="13493" max="13493" width="8.6328125" style="97" customWidth="1"/>
    <col min="13494" max="13494" width="1.90625" style="97" customWidth="1"/>
    <col min="13495" max="13495" width="1.26953125" style="97" customWidth="1"/>
    <col min="13496" max="13496" width="3.08984375" style="97" customWidth="1"/>
    <col min="13497" max="13497" width="8.6328125" style="97" customWidth="1"/>
    <col min="13498" max="13498" width="1.90625" style="97" customWidth="1"/>
    <col min="13499" max="13499" width="1.26953125" style="97" customWidth="1"/>
    <col min="13500" max="13500" width="3.08984375" style="97" customWidth="1"/>
    <col min="13501" max="13501" width="8.6328125" style="97" customWidth="1"/>
    <col min="13502" max="13502" width="1.90625" style="97" customWidth="1"/>
    <col min="13503" max="13503" width="1.26953125" style="97" customWidth="1"/>
    <col min="13504" max="13504" width="3.08984375" style="97" customWidth="1"/>
    <col min="13505" max="13505" width="8.6328125" style="97" customWidth="1"/>
    <col min="13506" max="13506" width="1.90625" style="97" customWidth="1"/>
    <col min="13507" max="13507" width="1.26953125" style="97" customWidth="1"/>
    <col min="13508" max="13508" width="3.08984375" style="97" customWidth="1"/>
    <col min="13509" max="13509" width="8.6328125" style="97" customWidth="1"/>
    <col min="13510" max="13510" width="1.90625" style="97" customWidth="1"/>
    <col min="13511" max="13511" width="1.26953125" style="97" customWidth="1"/>
    <col min="13512" max="13737" width="9" style="97"/>
    <col min="13738" max="13738" width="4" style="97" customWidth="1"/>
    <col min="13739" max="13739" width="17" style="97" customWidth="1"/>
    <col min="13740" max="13747" width="0" style="97" hidden="1" customWidth="1"/>
    <col min="13748" max="13748" width="3.08984375" style="97" customWidth="1"/>
    <col min="13749" max="13749" width="8.6328125" style="97" customWidth="1"/>
    <col min="13750" max="13750" width="1.90625" style="97" customWidth="1"/>
    <col min="13751" max="13751" width="1.26953125" style="97" customWidth="1"/>
    <col min="13752" max="13752" width="3.08984375" style="97" customWidth="1"/>
    <col min="13753" max="13753" width="8.6328125" style="97" customWidth="1"/>
    <col min="13754" max="13754" width="1.90625" style="97" customWidth="1"/>
    <col min="13755" max="13755" width="1.26953125" style="97" customWidth="1"/>
    <col min="13756" max="13756" width="3.08984375" style="97" customWidth="1"/>
    <col min="13757" max="13757" width="8.6328125" style="97" customWidth="1"/>
    <col min="13758" max="13758" width="1.90625" style="97" customWidth="1"/>
    <col min="13759" max="13759" width="1.26953125" style="97" customWidth="1"/>
    <col min="13760" max="13760" width="3.08984375" style="97" customWidth="1"/>
    <col min="13761" max="13761" width="8.6328125" style="97" customWidth="1"/>
    <col min="13762" max="13762" width="1.90625" style="97" customWidth="1"/>
    <col min="13763" max="13763" width="1.26953125" style="97" customWidth="1"/>
    <col min="13764" max="13764" width="3.08984375" style="97" customWidth="1"/>
    <col min="13765" max="13765" width="8.6328125" style="97" customWidth="1"/>
    <col min="13766" max="13766" width="1.90625" style="97" customWidth="1"/>
    <col min="13767" max="13767" width="1.26953125" style="97" customWidth="1"/>
    <col min="13768" max="13993" width="9" style="97"/>
    <col min="13994" max="13994" width="4" style="97" customWidth="1"/>
    <col min="13995" max="13995" width="17" style="97" customWidth="1"/>
    <col min="13996" max="14003" width="0" style="97" hidden="1" customWidth="1"/>
    <col min="14004" max="14004" width="3.08984375" style="97" customWidth="1"/>
    <col min="14005" max="14005" width="8.6328125" style="97" customWidth="1"/>
    <col min="14006" max="14006" width="1.90625" style="97" customWidth="1"/>
    <col min="14007" max="14007" width="1.26953125" style="97" customWidth="1"/>
    <col min="14008" max="14008" width="3.08984375" style="97" customWidth="1"/>
    <col min="14009" max="14009" width="8.6328125" style="97" customWidth="1"/>
    <col min="14010" max="14010" width="1.90625" style="97" customWidth="1"/>
    <col min="14011" max="14011" width="1.26953125" style="97" customWidth="1"/>
    <col min="14012" max="14012" width="3.08984375" style="97" customWidth="1"/>
    <col min="14013" max="14013" width="8.6328125" style="97" customWidth="1"/>
    <col min="14014" max="14014" width="1.90625" style="97" customWidth="1"/>
    <col min="14015" max="14015" width="1.26953125" style="97" customWidth="1"/>
    <col min="14016" max="14016" width="3.08984375" style="97" customWidth="1"/>
    <col min="14017" max="14017" width="8.6328125" style="97" customWidth="1"/>
    <col min="14018" max="14018" width="1.90625" style="97" customWidth="1"/>
    <col min="14019" max="14019" width="1.26953125" style="97" customWidth="1"/>
    <col min="14020" max="14020" width="3.08984375" style="97" customWidth="1"/>
    <col min="14021" max="14021" width="8.6328125" style="97" customWidth="1"/>
    <col min="14022" max="14022" width="1.90625" style="97" customWidth="1"/>
    <col min="14023" max="14023" width="1.26953125" style="97" customWidth="1"/>
    <col min="14024" max="14249" width="9" style="97"/>
    <col min="14250" max="14250" width="4" style="97" customWidth="1"/>
    <col min="14251" max="14251" width="17" style="97" customWidth="1"/>
    <col min="14252" max="14259" width="0" style="97" hidden="1" customWidth="1"/>
    <col min="14260" max="14260" width="3.08984375" style="97" customWidth="1"/>
    <col min="14261" max="14261" width="8.6328125" style="97" customWidth="1"/>
    <col min="14262" max="14262" width="1.90625" style="97" customWidth="1"/>
    <col min="14263" max="14263" width="1.26953125" style="97" customWidth="1"/>
    <col min="14264" max="14264" width="3.08984375" style="97" customWidth="1"/>
    <col min="14265" max="14265" width="8.6328125" style="97" customWidth="1"/>
    <col min="14266" max="14266" width="1.90625" style="97" customWidth="1"/>
    <col min="14267" max="14267" width="1.26953125" style="97" customWidth="1"/>
    <col min="14268" max="14268" width="3.08984375" style="97" customWidth="1"/>
    <col min="14269" max="14269" width="8.6328125" style="97" customWidth="1"/>
    <col min="14270" max="14270" width="1.90625" style="97" customWidth="1"/>
    <col min="14271" max="14271" width="1.26953125" style="97" customWidth="1"/>
    <col min="14272" max="14272" width="3.08984375" style="97" customWidth="1"/>
    <col min="14273" max="14273" width="8.6328125" style="97" customWidth="1"/>
    <col min="14274" max="14274" width="1.90625" style="97" customWidth="1"/>
    <col min="14275" max="14275" width="1.26953125" style="97" customWidth="1"/>
    <col min="14276" max="14276" width="3.08984375" style="97" customWidth="1"/>
    <col min="14277" max="14277" width="8.6328125" style="97" customWidth="1"/>
    <col min="14278" max="14278" width="1.90625" style="97" customWidth="1"/>
    <col min="14279" max="14279" width="1.26953125" style="97" customWidth="1"/>
    <col min="14280" max="14505" width="9" style="97"/>
    <col min="14506" max="14506" width="4" style="97" customWidth="1"/>
    <col min="14507" max="14507" width="17" style="97" customWidth="1"/>
    <col min="14508" max="14515" width="0" style="97" hidden="1" customWidth="1"/>
    <col min="14516" max="14516" width="3.08984375" style="97" customWidth="1"/>
    <col min="14517" max="14517" width="8.6328125" style="97" customWidth="1"/>
    <col min="14518" max="14518" width="1.90625" style="97" customWidth="1"/>
    <col min="14519" max="14519" width="1.26953125" style="97" customWidth="1"/>
    <col min="14520" max="14520" width="3.08984375" style="97" customWidth="1"/>
    <col min="14521" max="14521" width="8.6328125" style="97" customWidth="1"/>
    <col min="14522" max="14522" width="1.90625" style="97" customWidth="1"/>
    <col min="14523" max="14523" width="1.26953125" style="97" customWidth="1"/>
    <col min="14524" max="14524" width="3.08984375" style="97" customWidth="1"/>
    <col min="14525" max="14525" width="8.6328125" style="97" customWidth="1"/>
    <col min="14526" max="14526" width="1.90625" style="97" customWidth="1"/>
    <col min="14527" max="14527" width="1.26953125" style="97" customWidth="1"/>
    <col min="14528" max="14528" width="3.08984375" style="97" customWidth="1"/>
    <col min="14529" max="14529" width="8.6328125" style="97" customWidth="1"/>
    <col min="14530" max="14530" width="1.90625" style="97" customWidth="1"/>
    <col min="14531" max="14531" width="1.26953125" style="97" customWidth="1"/>
    <col min="14532" max="14532" width="3.08984375" style="97" customWidth="1"/>
    <col min="14533" max="14533" width="8.6328125" style="97" customWidth="1"/>
    <col min="14534" max="14534" width="1.90625" style="97" customWidth="1"/>
    <col min="14535" max="14535" width="1.26953125" style="97" customWidth="1"/>
    <col min="14536" max="14761" width="9" style="97"/>
    <col min="14762" max="14762" width="4" style="97" customWidth="1"/>
    <col min="14763" max="14763" width="17" style="97" customWidth="1"/>
    <col min="14764" max="14771" width="0" style="97" hidden="1" customWidth="1"/>
    <col min="14772" max="14772" width="3.08984375" style="97" customWidth="1"/>
    <col min="14773" max="14773" width="8.6328125" style="97" customWidth="1"/>
    <col min="14774" max="14774" width="1.90625" style="97" customWidth="1"/>
    <col min="14775" max="14775" width="1.26953125" style="97" customWidth="1"/>
    <col min="14776" max="14776" width="3.08984375" style="97" customWidth="1"/>
    <col min="14777" max="14777" width="8.6328125" style="97" customWidth="1"/>
    <col min="14778" max="14778" width="1.90625" style="97" customWidth="1"/>
    <col min="14779" max="14779" width="1.26953125" style="97" customWidth="1"/>
    <col min="14780" max="14780" width="3.08984375" style="97" customWidth="1"/>
    <col min="14781" max="14781" width="8.6328125" style="97" customWidth="1"/>
    <col min="14782" max="14782" width="1.90625" style="97" customWidth="1"/>
    <col min="14783" max="14783" width="1.26953125" style="97" customWidth="1"/>
    <col min="14784" max="14784" width="3.08984375" style="97" customWidth="1"/>
    <col min="14785" max="14785" width="8.6328125" style="97" customWidth="1"/>
    <col min="14786" max="14786" width="1.90625" style="97" customWidth="1"/>
    <col min="14787" max="14787" width="1.26953125" style="97" customWidth="1"/>
    <col min="14788" max="14788" width="3.08984375" style="97" customWidth="1"/>
    <col min="14789" max="14789" width="8.6328125" style="97" customWidth="1"/>
    <col min="14790" max="14790" width="1.90625" style="97" customWidth="1"/>
    <col min="14791" max="14791" width="1.26953125" style="97" customWidth="1"/>
    <col min="14792" max="15017" width="9" style="97"/>
    <col min="15018" max="15018" width="4" style="97" customWidth="1"/>
    <col min="15019" max="15019" width="17" style="97" customWidth="1"/>
    <col min="15020" max="15027" width="0" style="97" hidden="1" customWidth="1"/>
    <col min="15028" max="15028" width="3.08984375" style="97" customWidth="1"/>
    <col min="15029" max="15029" width="8.6328125" style="97" customWidth="1"/>
    <col min="15030" max="15030" width="1.90625" style="97" customWidth="1"/>
    <col min="15031" max="15031" width="1.26953125" style="97" customWidth="1"/>
    <col min="15032" max="15032" width="3.08984375" style="97" customWidth="1"/>
    <col min="15033" max="15033" width="8.6328125" style="97" customWidth="1"/>
    <col min="15034" max="15034" width="1.90625" style="97" customWidth="1"/>
    <col min="15035" max="15035" width="1.26953125" style="97" customWidth="1"/>
    <col min="15036" max="15036" width="3.08984375" style="97" customWidth="1"/>
    <col min="15037" max="15037" width="8.6328125" style="97" customWidth="1"/>
    <col min="15038" max="15038" width="1.90625" style="97" customWidth="1"/>
    <col min="15039" max="15039" width="1.26953125" style="97" customWidth="1"/>
    <col min="15040" max="15040" width="3.08984375" style="97" customWidth="1"/>
    <col min="15041" max="15041" width="8.6328125" style="97" customWidth="1"/>
    <col min="15042" max="15042" width="1.90625" style="97" customWidth="1"/>
    <col min="15043" max="15043" width="1.26953125" style="97" customWidth="1"/>
    <col min="15044" max="15044" width="3.08984375" style="97" customWidth="1"/>
    <col min="15045" max="15045" width="8.6328125" style="97" customWidth="1"/>
    <col min="15046" max="15046" width="1.90625" style="97" customWidth="1"/>
    <col min="15047" max="15047" width="1.26953125" style="97" customWidth="1"/>
    <col min="15048" max="15273" width="9" style="97"/>
    <col min="15274" max="15274" width="4" style="97" customWidth="1"/>
    <col min="15275" max="15275" width="17" style="97" customWidth="1"/>
    <col min="15276" max="15283" width="0" style="97" hidden="1" customWidth="1"/>
    <col min="15284" max="15284" width="3.08984375" style="97" customWidth="1"/>
    <col min="15285" max="15285" width="8.6328125" style="97" customWidth="1"/>
    <col min="15286" max="15286" width="1.90625" style="97" customWidth="1"/>
    <col min="15287" max="15287" width="1.26953125" style="97" customWidth="1"/>
    <col min="15288" max="15288" width="3.08984375" style="97" customWidth="1"/>
    <col min="15289" max="15289" width="8.6328125" style="97" customWidth="1"/>
    <col min="15290" max="15290" width="1.90625" style="97" customWidth="1"/>
    <col min="15291" max="15291" width="1.26953125" style="97" customWidth="1"/>
    <col min="15292" max="15292" width="3.08984375" style="97" customWidth="1"/>
    <col min="15293" max="15293" width="8.6328125" style="97" customWidth="1"/>
    <col min="15294" max="15294" width="1.90625" style="97" customWidth="1"/>
    <col min="15295" max="15295" width="1.26953125" style="97" customWidth="1"/>
    <col min="15296" max="15296" width="3.08984375" style="97" customWidth="1"/>
    <col min="15297" max="15297" width="8.6328125" style="97" customWidth="1"/>
    <col min="15298" max="15298" width="1.90625" style="97" customWidth="1"/>
    <col min="15299" max="15299" width="1.26953125" style="97" customWidth="1"/>
    <col min="15300" max="15300" width="3.08984375" style="97" customWidth="1"/>
    <col min="15301" max="15301" width="8.6328125" style="97" customWidth="1"/>
    <col min="15302" max="15302" width="1.90625" style="97" customWidth="1"/>
    <col min="15303" max="15303" width="1.26953125" style="97" customWidth="1"/>
    <col min="15304" max="15529" width="9" style="97"/>
    <col min="15530" max="15530" width="4" style="97" customWidth="1"/>
    <col min="15531" max="15531" width="17" style="97" customWidth="1"/>
    <col min="15532" max="15539" width="0" style="97" hidden="1" customWidth="1"/>
    <col min="15540" max="15540" width="3.08984375" style="97" customWidth="1"/>
    <col min="15541" max="15541" width="8.6328125" style="97" customWidth="1"/>
    <col min="15542" max="15542" width="1.90625" style="97" customWidth="1"/>
    <col min="15543" max="15543" width="1.26953125" style="97" customWidth="1"/>
    <col min="15544" max="15544" width="3.08984375" style="97" customWidth="1"/>
    <col min="15545" max="15545" width="8.6328125" style="97" customWidth="1"/>
    <col min="15546" max="15546" width="1.90625" style="97" customWidth="1"/>
    <col min="15547" max="15547" width="1.26953125" style="97" customWidth="1"/>
    <col min="15548" max="15548" width="3.08984375" style="97" customWidth="1"/>
    <col min="15549" max="15549" width="8.6328125" style="97" customWidth="1"/>
    <col min="15550" max="15550" width="1.90625" style="97" customWidth="1"/>
    <col min="15551" max="15551" width="1.26953125" style="97" customWidth="1"/>
    <col min="15552" max="15552" width="3.08984375" style="97" customWidth="1"/>
    <col min="15553" max="15553" width="8.6328125" style="97" customWidth="1"/>
    <col min="15554" max="15554" width="1.90625" style="97" customWidth="1"/>
    <col min="15555" max="15555" width="1.26953125" style="97" customWidth="1"/>
    <col min="15556" max="15556" width="3.08984375" style="97" customWidth="1"/>
    <col min="15557" max="15557" width="8.6328125" style="97" customWidth="1"/>
    <col min="15558" max="15558" width="1.90625" style="97" customWidth="1"/>
    <col min="15559" max="15559" width="1.26953125" style="97" customWidth="1"/>
    <col min="15560" max="15785" width="9" style="97"/>
    <col min="15786" max="15786" width="4" style="97" customWidth="1"/>
    <col min="15787" max="15787" width="17" style="97" customWidth="1"/>
    <col min="15788" max="15795" width="0" style="97" hidden="1" customWidth="1"/>
    <col min="15796" max="15796" width="3.08984375" style="97" customWidth="1"/>
    <col min="15797" max="15797" width="8.6328125" style="97" customWidth="1"/>
    <col min="15798" max="15798" width="1.90625" style="97" customWidth="1"/>
    <col min="15799" max="15799" width="1.26953125" style="97" customWidth="1"/>
    <col min="15800" max="15800" width="3.08984375" style="97" customWidth="1"/>
    <col min="15801" max="15801" width="8.6328125" style="97" customWidth="1"/>
    <col min="15802" max="15802" width="1.90625" style="97" customWidth="1"/>
    <col min="15803" max="15803" width="1.26953125" style="97" customWidth="1"/>
    <col min="15804" max="15804" width="3.08984375" style="97" customWidth="1"/>
    <col min="15805" max="15805" width="8.6328125" style="97" customWidth="1"/>
    <col min="15806" max="15806" width="1.90625" style="97" customWidth="1"/>
    <col min="15807" max="15807" width="1.26953125" style="97" customWidth="1"/>
    <col min="15808" max="15808" width="3.08984375" style="97" customWidth="1"/>
    <col min="15809" max="15809" width="8.6328125" style="97" customWidth="1"/>
    <col min="15810" max="15810" width="1.90625" style="97" customWidth="1"/>
    <col min="15811" max="15811" width="1.26953125" style="97" customWidth="1"/>
    <col min="15812" max="15812" width="3.08984375" style="97" customWidth="1"/>
    <col min="15813" max="15813" width="8.6328125" style="97" customWidth="1"/>
    <col min="15814" max="15814" width="1.90625" style="97" customWidth="1"/>
    <col min="15815" max="15815" width="1.26953125" style="97" customWidth="1"/>
    <col min="15816" max="16041" width="9" style="97"/>
    <col min="16042" max="16042" width="4" style="97" customWidth="1"/>
    <col min="16043" max="16043" width="17" style="97" customWidth="1"/>
    <col min="16044" max="16051" width="0" style="97" hidden="1" customWidth="1"/>
    <col min="16052" max="16052" width="3.08984375" style="97" customWidth="1"/>
    <col min="16053" max="16053" width="8.6328125" style="97" customWidth="1"/>
    <col min="16054" max="16054" width="1.90625" style="97" customWidth="1"/>
    <col min="16055" max="16055" width="1.26953125" style="97" customWidth="1"/>
    <col min="16056" max="16056" width="3.08984375" style="97" customWidth="1"/>
    <col min="16057" max="16057" width="8.6328125" style="97" customWidth="1"/>
    <col min="16058" max="16058" width="1.90625" style="97" customWidth="1"/>
    <col min="16059" max="16059" width="1.26953125" style="97" customWidth="1"/>
    <col min="16060" max="16060" width="3.08984375" style="97" customWidth="1"/>
    <col min="16061" max="16061" width="8.6328125" style="97" customWidth="1"/>
    <col min="16062" max="16062" width="1.90625" style="97" customWidth="1"/>
    <col min="16063" max="16063" width="1.26953125" style="97" customWidth="1"/>
    <col min="16064" max="16064" width="3.08984375" style="97" customWidth="1"/>
    <col min="16065" max="16065" width="8.6328125" style="97" customWidth="1"/>
    <col min="16066" max="16066" width="1.90625" style="97" customWidth="1"/>
    <col min="16067" max="16067" width="1.26953125" style="97" customWidth="1"/>
    <col min="16068" max="16068" width="3.08984375" style="97" customWidth="1"/>
    <col min="16069" max="16069" width="8.6328125" style="97" customWidth="1"/>
    <col min="16070" max="16070" width="1.90625" style="97" customWidth="1"/>
    <col min="16071" max="16071" width="1.26953125" style="97" customWidth="1"/>
    <col min="16072" max="16384" width="9" style="97"/>
  </cols>
  <sheetData>
    <row r="1" spans="1:19" s="17" customFormat="1" ht="21.75" customHeight="1" x14ac:dyDescent="0.25">
      <c r="A1" s="162"/>
      <c r="B1" s="162"/>
      <c r="C1" s="162"/>
      <c r="D1" s="182"/>
      <c r="E1" s="182"/>
      <c r="F1" s="182"/>
      <c r="G1" s="182"/>
      <c r="H1" s="182"/>
      <c r="I1" s="182"/>
      <c r="L1" s="97"/>
      <c r="M1" s="97"/>
      <c r="N1" s="97"/>
      <c r="O1" s="97"/>
      <c r="P1" s="97"/>
      <c r="Q1" s="97"/>
      <c r="R1" s="97"/>
      <c r="S1" s="97"/>
    </row>
    <row r="2" spans="1:19" x14ac:dyDescent="0.25">
      <c r="L2" s="94" t="s">
        <v>284</v>
      </c>
      <c r="M2" s="17"/>
      <c r="N2" s="17"/>
      <c r="O2" s="17"/>
      <c r="P2" s="17"/>
      <c r="Q2" s="17"/>
      <c r="R2" s="17"/>
      <c r="S2" s="17"/>
    </row>
    <row r="3" spans="1:19" ht="24.75" customHeight="1" x14ac:dyDescent="0.25">
      <c r="L3" s="18"/>
      <c r="M3" s="18"/>
      <c r="N3" s="18"/>
      <c r="O3" s="18"/>
      <c r="P3" s="18"/>
      <c r="Q3" s="18"/>
      <c r="R3" s="18"/>
      <c r="S3" s="181" t="s">
        <v>174</v>
      </c>
    </row>
    <row r="4" spans="1:19" ht="23.25" customHeight="1" x14ac:dyDescent="0.25">
      <c r="L4" s="486" t="s">
        <v>234</v>
      </c>
      <c r="M4" s="597" t="s">
        <v>67</v>
      </c>
      <c r="N4" s="600" t="s">
        <v>175</v>
      </c>
      <c r="O4" s="601"/>
      <c r="P4" s="601"/>
      <c r="Q4" s="601"/>
      <c r="R4" s="601"/>
      <c r="S4" s="602"/>
    </row>
    <row r="5" spans="1:19" ht="23.25" customHeight="1" x14ac:dyDescent="0.25">
      <c r="L5" s="599"/>
      <c r="M5" s="598"/>
      <c r="N5" s="183" t="s">
        <v>169</v>
      </c>
      <c r="O5" s="183" t="s">
        <v>170</v>
      </c>
      <c r="P5" s="183" t="s">
        <v>171</v>
      </c>
      <c r="Q5" s="183" t="s">
        <v>172</v>
      </c>
      <c r="R5" s="183" t="s">
        <v>173</v>
      </c>
      <c r="S5" s="183" t="s">
        <v>206</v>
      </c>
    </row>
    <row r="6" spans="1:19" ht="36" hidden="1" customHeight="1" x14ac:dyDescent="0.25">
      <c r="L6" s="184" t="s">
        <v>145</v>
      </c>
      <c r="M6" s="185">
        <v>322313</v>
      </c>
      <c r="N6" s="186">
        <v>96650</v>
      </c>
      <c r="O6" s="186">
        <v>84527</v>
      </c>
      <c r="P6" s="186">
        <v>77326</v>
      </c>
      <c r="Q6" s="186">
        <v>45519</v>
      </c>
      <c r="R6" s="186">
        <v>11173</v>
      </c>
      <c r="S6" s="186">
        <v>7118</v>
      </c>
    </row>
    <row r="7" spans="1:19" ht="36.75" hidden="1" customHeight="1" x14ac:dyDescent="0.25">
      <c r="L7" s="184" t="s">
        <v>217</v>
      </c>
      <c r="M7" s="185">
        <v>311463</v>
      </c>
      <c r="N7" s="186">
        <v>94547</v>
      </c>
      <c r="O7" s="186">
        <v>82941</v>
      </c>
      <c r="P7" s="186">
        <v>73271</v>
      </c>
      <c r="Q7" s="186">
        <v>43054</v>
      </c>
      <c r="R7" s="186">
        <v>10703</v>
      </c>
      <c r="S7" s="186">
        <v>6947</v>
      </c>
    </row>
    <row r="8" spans="1:19" ht="36.75" hidden="1" customHeight="1" x14ac:dyDescent="0.25">
      <c r="L8" s="184" t="s">
        <v>235</v>
      </c>
      <c r="M8" s="185">
        <v>311970</v>
      </c>
      <c r="N8" s="186">
        <v>96280</v>
      </c>
      <c r="O8" s="186">
        <v>84531</v>
      </c>
      <c r="P8" s="186">
        <v>72186</v>
      </c>
      <c r="Q8" s="186">
        <v>41640</v>
      </c>
      <c r="R8" s="186">
        <v>10382</v>
      </c>
      <c r="S8" s="186">
        <v>6951</v>
      </c>
    </row>
    <row r="9" spans="1:19" ht="36.75" customHeight="1" x14ac:dyDescent="0.25">
      <c r="L9" s="184" t="s">
        <v>241</v>
      </c>
      <c r="M9" s="185">
        <v>322750</v>
      </c>
      <c r="N9" s="186">
        <v>101756</v>
      </c>
      <c r="O9" s="186">
        <v>88960</v>
      </c>
      <c r="P9" s="186">
        <v>72580</v>
      </c>
      <c r="Q9" s="186">
        <v>41850</v>
      </c>
      <c r="R9" s="186">
        <v>10511</v>
      </c>
      <c r="S9" s="186">
        <v>7094</v>
      </c>
    </row>
    <row r="10" spans="1:19" ht="36.75" customHeight="1" x14ac:dyDescent="0.25">
      <c r="L10" s="184" t="s">
        <v>249</v>
      </c>
      <c r="M10" s="185">
        <v>318367</v>
      </c>
      <c r="N10" s="186">
        <v>99306</v>
      </c>
      <c r="O10" s="186">
        <v>88790</v>
      </c>
      <c r="P10" s="186">
        <v>71885</v>
      </c>
      <c r="Q10" s="186">
        <v>41036</v>
      </c>
      <c r="R10" s="186">
        <v>10275</v>
      </c>
      <c r="S10" s="186">
        <v>7074</v>
      </c>
    </row>
    <row r="11" spans="1:19" ht="36.75" customHeight="1" x14ac:dyDescent="0.25">
      <c r="L11" s="184" t="s">
        <v>252</v>
      </c>
      <c r="M11" s="185">
        <v>174133</v>
      </c>
      <c r="N11" s="186">
        <v>56937.027125845743</v>
      </c>
      <c r="O11" s="186">
        <v>50219.257829046379</v>
      </c>
      <c r="P11" s="186">
        <v>35802.516706570394</v>
      </c>
      <c r="Q11" s="186">
        <v>21804.409470743911</v>
      </c>
      <c r="R11" s="186">
        <v>5478.7201320917802</v>
      </c>
      <c r="S11" s="186">
        <v>3891.3107378907516</v>
      </c>
    </row>
    <row r="12" spans="1:19" ht="36.75" customHeight="1" x14ac:dyDescent="0.25">
      <c r="L12" s="344" t="s">
        <v>259</v>
      </c>
      <c r="M12" s="345">
        <v>155950.81470314402</v>
      </c>
      <c r="N12" s="346">
        <v>49056.469195466372</v>
      </c>
      <c r="O12" s="346">
        <v>46318.02606357028</v>
      </c>
      <c r="P12" s="346">
        <v>32874.39278829391</v>
      </c>
      <c r="Q12" s="346">
        <v>19705.936796389509</v>
      </c>
      <c r="R12" s="346">
        <v>4712.6438613358241</v>
      </c>
      <c r="S12" s="346">
        <v>3283.3459980879752</v>
      </c>
    </row>
    <row r="13" spans="1:19" ht="36.75" customHeight="1" x14ac:dyDescent="0.25">
      <c r="L13" s="344" t="s">
        <v>268</v>
      </c>
      <c r="M13" s="385">
        <v>218679</v>
      </c>
      <c r="N13" s="386">
        <v>66343</v>
      </c>
      <c r="O13" s="386">
        <v>63655</v>
      </c>
      <c r="P13" s="386">
        <v>48686</v>
      </c>
      <c r="Q13" s="386">
        <v>28436</v>
      </c>
      <c r="R13" s="386">
        <v>6961</v>
      </c>
      <c r="S13" s="386">
        <v>4598</v>
      </c>
    </row>
    <row r="14" spans="1:19" ht="18" customHeight="1" x14ac:dyDescent="0.25">
      <c r="L14" s="603" t="s">
        <v>168</v>
      </c>
      <c r="M14" s="308">
        <v>62728</v>
      </c>
      <c r="N14" s="308">
        <v>17287</v>
      </c>
      <c r="O14" s="308">
        <v>17337</v>
      </c>
      <c r="P14" s="308">
        <v>15812</v>
      </c>
      <c r="Q14" s="308">
        <v>8730</v>
      </c>
      <c r="R14" s="308">
        <v>2248</v>
      </c>
      <c r="S14" s="308">
        <v>1315</v>
      </c>
    </row>
    <row r="15" spans="1:19" ht="18" customHeight="1" x14ac:dyDescent="0.25">
      <c r="L15" s="604"/>
      <c r="M15" s="309">
        <v>1.4019999999999999</v>
      </c>
      <c r="N15" s="309">
        <v>1.3520000000000001</v>
      </c>
      <c r="O15" s="309">
        <v>1.3740000000000001</v>
      </c>
      <c r="P15" s="309">
        <v>1.4810000000000001</v>
      </c>
      <c r="Q15" s="309">
        <v>1.4430000000000001</v>
      </c>
      <c r="R15" s="309">
        <v>1.4770000000000001</v>
      </c>
      <c r="S15" s="309">
        <v>1.4</v>
      </c>
    </row>
    <row r="16" spans="1:19" x14ac:dyDescent="0.25">
      <c r="S16" s="238" t="s">
        <v>233</v>
      </c>
    </row>
    <row r="18" spans="13:19" x14ac:dyDescent="0.25">
      <c r="M18" s="270"/>
      <c r="N18" s="270"/>
      <c r="O18" s="270"/>
      <c r="P18" s="270"/>
      <c r="Q18" s="270"/>
      <c r="R18" s="270"/>
      <c r="S18" s="270"/>
    </row>
    <row r="19" spans="13:19" x14ac:dyDescent="0.25">
      <c r="M19" s="270"/>
      <c r="N19" s="270"/>
      <c r="O19" s="270"/>
      <c r="P19" s="270"/>
      <c r="Q19" s="270"/>
      <c r="R19" s="270"/>
      <c r="S19" s="270"/>
    </row>
  </sheetData>
  <mergeCells count="4">
    <mergeCell ref="M4:M5"/>
    <mergeCell ref="L4:L5"/>
    <mergeCell ref="N4:S4"/>
    <mergeCell ref="L14:L15"/>
  </mergeCells>
  <phoneticPr fontId="15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R4入り込み</vt:lpstr>
      <vt:lpstr>表１</vt:lpstr>
      <vt:lpstr>表２・３</vt:lpstr>
      <vt:lpstr>表４</vt:lpstr>
      <vt:lpstr>表５・６</vt:lpstr>
      <vt:lpstr>表７</vt:lpstr>
      <vt:lpstr>表８</vt:lpstr>
      <vt:lpstr>表９</vt:lpstr>
      <vt:lpstr>表10</vt:lpstr>
      <vt:lpstr>表11</vt:lpstr>
      <vt:lpstr>国民宿舎（ボツ）</vt:lpstr>
      <vt:lpstr>９能登有料道路</vt:lpstr>
      <vt:lpstr>'９能登有料道路'!Print_Area</vt:lpstr>
      <vt:lpstr>'国民宿舎（ボツ）'!Print_Area</vt:lpstr>
      <vt:lpstr>表１!Print_Area</vt:lpstr>
      <vt:lpstr>表10!Print_Area</vt:lpstr>
      <vt:lpstr>表11!Print_Area</vt:lpstr>
      <vt:lpstr>表４!Print_Area</vt:lpstr>
      <vt:lpstr>表７!Print_Area</vt:lpstr>
      <vt:lpstr>表８!Print_Area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2024-06-14T04:30:21Z</dcterms:modified>
</cp:coreProperties>
</file>