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8805" activeTab="0"/>
  </bookViews>
  <sheets>
    <sheet name="246" sheetId="1" r:id="rId1"/>
  </sheets>
  <definedNames>
    <definedName name="_xlnm.Print_Area" localSheetId="0">'246'!$A$1:$X$64</definedName>
  </definedNames>
  <calcPr fullCalcOnLoad="1"/>
</workbook>
</file>

<file path=xl/sharedStrings.xml><?xml version="1.0" encoding="utf-8"?>
<sst xmlns="http://schemas.openxmlformats.org/spreadsheetml/2006/main" count="205" uniqueCount="83">
  <si>
    <t>（単位　金額百万円）</t>
  </si>
  <si>
    <t>構　成　比（％）</t>
  </si>
  <si>
    <t>雇用者所得</t>
  </si>
  <si>
    <t>就業者1人当たり県内純生産</t>
  </si>
  <si>
    <t>246　県民所得</t>
  </si>
  <si>
    <t>県民所得　247</t>
  </si>
  <si>
    <t>総額</t>
  </si>
  <si>
    <t>移出</t>
  </si>
  <si>
    <t>農業</t>
  </si>
  <si>
    <t>鉱業</t>
  </si>
  <si>
    <t>建設業</t>
  </si>
  <si>
    <t>製造業</t>
  </si>
  <si>
    <t>金融・保健・不動産業</t>
  </si>
  <si>
    <t>電気・ガス・水道業</t>
  </si>
  <si>
    <t>サービス業</t>
  </si>
  <si>
    <t>公務</t>
  </si>
  <si>
    <t>資料　石川県統計調査課「石川県民所得」による。</t>
  </si>
  <si>
    <t>51年度</t>
  </si>
  <si>
    <t>県民所得統計は昭和52年度推計から新ＳＮＡへと移行することに伴い概念及び表章形式等の変更があるので速報値を掲載した。</t>
  </si>
  <si>
    <t>昭和50年度</t>
  </si>
  <si>
    <t>52年度　　(速報値)</t>
  </si>
  <si>
    <t>50年度</t>
  </si>
  <si>
    <t>52／51　(速報値)</t>
  </si>
  <si>
    <t>52年度(速報値)</t>
  </si>
  <si>
    <t>対前年度比（％）</t>
  </si>
  <si>
    <t>林業、狩猟業</t>
  </si>
  <si>
    <t>漁業、水産養殖業</t>
  </si>
  <si>
    <t>運輸・通信業</t>
  </si>
  <si>
    <t>卸売業、小売業</t>
  </si>
  <si>
    <t>50／49</t>
  </si>
  <si>
    <t>51／50</t>
  </si>
  <si>
    <t>全産業</t>
  </si>
  <si>
    <t>円</t>
  </si>
  <si>
    <t>個人業主所得</t>
  </si>
  <si>
    <t>個人の財産所得</t>
  </si>
  <si>
    <t>法人企業から個人への移転</t>
  </si>
  <si>
    <t>法人税及び税外負担</t>
  </si>
  <si>
    <t>法人留保</t>
  </si>
  <si>
    <t>財政の事業所得及び財産所得</t>
  </si>
  <si>
    <t>（控除）一般財政負債利子</t>
  </si>
  <si>
    <t>（控除）　消費者負債利子</t>
  </si>
  <si>
    <t>個人消費支出</t>
  </si>
  <si>
    <t>財政の財貨サービス経常購入</t>
  </si>
  <si>
    <t>県内総資本形成</t>
  </si>
  <si>
    <t>在庫品増加</t>
  </si>
  <si>
    <t>統計上の不突合</t>
  </si>
  <si>
    <t>県内総支出</t>
  </si>
  <si>
    <t>県外から個人への移転</t>
  </si>
  <si>
    <t>財政から個人への移転</t>
  </si>
  <si>
    <t>(個人所得)</t>
  </si>
  <si>
    <t>個人税及び税外負担</t>
  </si>
  <si>
    <t>社会保険に対する負担</t>
  </si>
  <si>
    <t>個人から財政へのその他の移転</t>
  </si>
  <si>
    <t>個人から県外への移転</t>
  </si>
  <si>
    <t>個人貯蓄</t>
  </si>
  <si>
    <t>個人可処分所得</t>
  </si>
  <si>
    <t>個人所得</t>
  </si>
  <si>
    <t>個人可処分所得</t>
  </si>
  <si>
    <t>家計消費支出</t>
  </si>
  <si>
    <t>〃</t>
  </si>
  <si>
    <t>…</t>
  </si>
  <si>
    <t>１人当たり</t>
  </si>
  <si>
    <t>(個人所得の処分)</t>
  </si>
  <si>
    <t>貯　　　　蓄　　　　率　（％）</t>
  </si>
  <si>
    <t>県外からの純所得</t>
  </si>
  <si>
    <t>第１次産業</t>
  </si>
  <si>
    <t>第２次産業</t>
  </si>
  <si>
    <t>第３次産業</t>
  </si>
  <si>
    <t>項　　　　　　　目</t>
  </si>
  <si>
    <t>52年度　　　　(速報値)</t>
  </si>
  <si>
    <t>第１次産業</t>
  </si>
  <si>
    <t>第２次産業</t>
  </si>
  <si>
    <t>第３次産業</t>
  </si>
  <si>
    <t>１人当たり分配所得</t>
  </si>
  <si>
    <t>（参考）法　人　所　得</t>
  </si>
  <si>
    <t>－</t>
  </si>
  <si>
    <t>(控除)移　　　　　入</t>
  </si>
  <si>
    <t>106　　県 民 所 得 の 分 配　（昭和50年度～52年度）</t>
  </si>
  <si>
    <t>105　　県　内　純　生　産　（昭和50年度～52年度）</t>
  </si>
  <si>
    <t>１６　　県　　　民　　　所　　　得</t>
  </si>
  <si>
    <r>
      <t>総額</t>
    </r>
    <r>
      <rPr>
        <sz val="12"/>
        <rFont val="ＭＳ ゴシック"/>
        <family val="3"/>
      </rPr>
      <t>(市場価格表示の県民総支出)</t>
    </r>
  </si>
  <si>
    <t>107　　県　民　総　支　出　（昭和50年度～52年度）</t>
  </si>
  <si>
    <t>108　　個人所得とその処分　（昭和50年度～52年度）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</si>
</sst>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0;&quot;△ &quot;0.0"/>
    <numFmt numFmtId="179" formatCode="#,##0;&quot;△ &quot;#,##0"/>
    <numFmt numFmtId="180" formatCode="#,##0.0"/>
    <numFmt numFmtId="181" formatCode="_ * #,##0_ ;_ * \-#,##0_ ;_ * &quot;―&quot;_ ;_ @_ "/>
    <numFmt numFmtId="182" formatCode="#,##0.0;&quot;△ &quot;#,##0.0"/>
    <numFmt numFmtId="183" formatCode="0.0;[Red]0.0"/>
    <numFmt numFmtId="184" formatCode="#,##0;[Red]#,##0"/>
  </numFmts>
  <fonts count="47">
    <font>
      <sz val="11"/>
      <name val="ＭＳ Ｐゴシック"/>
      <family val="3"/>
    </font>
    <font>
      <sz val="6"/>
      <name val="ＭＳ Ｐゴシック"/>
      <family val="3"/>
    </font>
    <font>
      <sz val="16"/>
      <name val="ＭＳ ゴシック"/>
      <family val="3"/>
    </font>
    <font>
      <sz val="14"/>
      <name val="ＭＳ ゴシック"/>
      <family val="3"/>
    </font>
    <font>
      <sz val="12"/>
      <name val="ＭＳ 明朝"/>
      <family val="1"/>
    </font>
    <font>
      <sz val="11"/>
      <name val="ＭＳ 明朝"/>
      <family val="1"/>
    </font>
    <font>
      <b/>
      <sz val="11"/>
      <name val="ＭＳ 明朝"/>
      <family val="1"/>
    </font>
    <font>
      <sz val="11"/>
      <name val="ＭＳ ゴシック"/>
      <family val="3"/>
    </font>
    <font>
      <b/>
      <sz val="12"/>
      <name val="ＭＳ ゴシック"/>
      <family val="3"/>
    </font>
    <font>
      <b/>
      <sz val="16"/>
      <name val="ＭＳ ゴシック"/>
      <family val="3"/>
    </font>
    <font>
      <b/>
      <sz val="14"/>
      <name val="ＭＳ 明朝"/>
      <family val="1"/>
    </font>
    <font>
      <sz val="12"/>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horizontal="distributed" vertical="center"/>
    </xf>
    <xf numFmtId="0" fontId="6" fillId="0" borderId="0" xfId="0" applyFont="1" applyAlignment="1">
      <alignment/>
    </xf>
    <xf numFmtId="0" fontId="0" fillId="0" borderId="0" xfId="0" applyAlignment="1">
      <alignment horizontal="left"/>
    </xf>
    <xf numFmtId="0" fontId="4" fillId="0" borderId="0" xfId="0" applyFont="1" applyBorder="1" applyAlignment="1">
      <alignment horizontal="right"/>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7" fillId="0" borderId="0" xfId="0" applyFont="1" applyAlignment="1">
      <alignment horizontal="left"/>
    </xf>
    <xf numFmtId="3" fontId="4" fillId="0" borderId="12" xfId="0" applyNumberFormat="1" applyFont="1" applyBorder="1" applyAlignment="1">
      <alignment/>
    </xf>
    <xf numFmtId="3" fontId="4" fillId="0" borderId="0" xfId="0" applyNumberFormat="1" applyFont="1" applyAlignment="1">
      <alignment/>
    </xf>
    <xf numFmtId="178" fontId="4" fillId="0" borderId="0" xfId="0" applyNumberFormat="1" applyFont="1" applyAlignment="1">
      <alignment/>
    </xf>
    <xf numFmtId="3" fontId="5" fillId="0" borderId="0" xfId="0" applyNumberFormat="1" applyFont="1" applyAlignment="1">
      <alignment/>
    </xf>
    <xf numFmtId="3" fontId="5" fillId="0" borderId="12" xfId="0" applyNumberFormat="1" applyFont="1" applyBorder="1" applyAlignment="1">
      <alignment/>
    </xf>
    <xf numFmtId="178" fontId="5" fillId="0" borderId="0" xfId="0" applyNumberFormat="1" applyFont="1" applyAlignment="1">
      <alignment/>
    </xf>
    <xf numFmtId="0" fontId="5"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xf>
    <xf numFmtId="0" fontId="5" fillId="0" borderId="15" xfId="0" applyFont="1" applyBorder="1" applyAlignment="1">
      <alignment/>
    </xf>
    <xf numFmtId="178" fontId="4" fillId="0" borderId="10" xfId="0" applyNumberFormat="1" applyFont="1" applyBorder="1" applyAlignment="1">
      <alignment/>
    </xf>
    <xf numFmtId="0" fontId="4" fillId="0" borderId="13" xfId="0" applyFont="1" applyBorder="1" applyAlignment="1">
      <alignment horizontal="distributed" vertical="center"/>
    </xf>
    <xf numFmtId="3" fontId="4" fillId="0" borderId="0" xfId="0" applyNumberFormat="1" applyFont="1" applyBorder="1" applyAlignment="1">
      <alignment/>
    </xf>
    <xf numFmtId="3" fontId="4" fillId="0" borderId="15" xfId="0" applyNumberFormat="1" applyFont="1" applyBorder="1" applyAlignment="1">
      <alignment/>
    </xf>
    <xf numFmtId="178" fontId="4" fillId="0" borderId="15" xfId="0" applyNumberFormat="1" applyFont="1" applyBorder="1" applyAlignment="1">
      <alignment/>
    </xf>
    <xf numFmtId="0" fontId="4" fillId="0" borderId="15" xfId="0" applyFont="1" applyBorder="1" applyAlignment="1">
      <alignment/>
    </xf>
    <xf numFmtId="0" fontId="4" fillId="0" borderId="15" xfId="0" applyFont="1" applyBorder="1" applyAlignment="1">
      <alignment horizontal="distributed" vertical="center"/>
    </xf>
    <xf numFmtId="0" fontId="5" fillId="0" borderId="10" xfId="0" applyFont="1" applyBorder="1" applyAlignment="1">
      <alignment horizontal="distributed" vertical="center"/>
    </xf>
    <xf numFmtId="0" fontId="5" fillId="0" borderId="14" xfId="0" applyFont="1" applyBorder="1" applyAlignment="1">
      <alignment horizontal="distributed" vertical="center"/>
    </xf>
    <xf numFmtId="0" fontId="7" fillId="0" borderId="0" xfId="0" applyFont="1" applyAlignment="1">
      <alignment horizontal="right"/>
    </xf>
    <xf numFmtId="3" fontId="4" fillId="0" borderId="0" xfId="0" applyNumberFormat="1" applyFont="1" applyBorder="1" applyAlignment="1">
      <alignment vertical="center"/>
    </xf>
    <xf numFmtId="3" fontId="8" fillId="0" borderId="12" xfId="0" applyNumberFormat="1" applyFont="1" applyBorder="1" applyAlignment="1">
      <alignment vertical="center"/>
    </xf>
    <xf numFmtId="3" fontId="8" fillId="0" borderId="0" xfId="0" applyNumberFormat="1" applyFont="1" applyBorder="1" applyAlignment="1">
      <alignment vertical="center"/>
    </xf>
    <xf numFmtId="178" fontId="8" fillId="0" borderId="0" xfId="0" applyNumberFormat="1" applyFont="1" applyAlignment="1">
      <alignment vertical="center"/>
    </xf>
    <xf numFmtId="180" fontId="8" fillId="0" borderId="0" xfId="0" applyNumberFormat="1"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3" fontId="4" fillId="0" borderId="12" xfId="0" applyNumberFormat="1" applyFont="1" applyBorder="1" applyAlignment="1">
      <alignment vertical="center"/>
    </xf>
    <xf numFmtId="178" fontId="4" fillId="0" borderId="0" xfId="0" applyNumberFormat="1" applyFont="1" applyAlignment="1">
      <alignment vertical="center"/>
    </xf>
    <xf numFmtId="3" fontId="4" fillId="0" borderId="0" xfId="0" applyNumberFormat="1" applyFont="1" applyAlignment="1">
      <alignment vertical="center"/>
    </xf>
    <xf numFmtId="3" fontId="4" fillId="0" borderId="16" xfId="0" applyNumberFormat="1" applyFont="1" applyBorder="1" applyAlignment="1">
      <alignment horizontal="right" vertical="center"/>
    </xf>
    <xf numFmtId="3" fontId="4" fillId="0" borderId="10" xfId="0" applyNumberFormat="1" applyFont="1" applyBorder="1" applyAlignment="1">
      <alignment horizontal="right" vertical="center"/>
    </xf>
    <xf numFmtId="178" fontId="4" fillId="0" borderId="10" xfId="0" applyNumberFormat="1" applyFont="1" applyBorder="1" applyAlignment="1">
      <alignment vertical="center"/>
    </xf>
    <xf numFmtId="184" fontId="4" fillId="0" borderId="0" xfId="0" applyNumberFormat="1" applyFont="1" applyAlignment="1">
      <alignment horizontal="right" vertical="center"/>
    </xf>
    <xf numFmtId="0" fontId="5" fillId="0" borderId="0" xfId="0" applyFont="1" applyAlignment="1">
      <alignment/>
    </xf>
    <xf numFmtId="0" fontId="5" fillId="0" borderId="0" xfId="0" applyFont="1" applyAlignment="1">
      <alignment horizontal="left" vertical="top"/>
    </xf>
    <xf numFmtId="0" fontId="5" fillId="0" borderId="0" xfId="0" applyFont="1" applyAlignment="1">
      <alignment horizontal="right" vertical="top"/>
    </xf>
    <xf numFmtId="0" fontId="5" fillId="0" borderId="0" xfId="0" applyFont="1" applyAlignment="1">
      <alignment vertical="center"/>
    </xf>
    <xf numFmtId="179" fontId="4" fillId="0" borderId="0" xfId="0" applyNumberFormat="1" applyFont="1" applyBorder="1" applyAlignment="1">
      <alignment vertical="center"/>
    </xf>
    <xf numFmtId="3" fontId="4" fillId="0" borderId="0" xfId="0" applyNumberFormat="1" applyFont="1" applyBorder="1" applyAlignment="1">
      <alignment horizontal="right" vertical="center"/>
    </xf>
    <xf numFmtId="3" fontId="4" fillId="0" borderId="15" xfId="0" applyNumberFormat="1" applyFont="1" applyBorder="1" applyAlignment="1">
      <alignment vertical="center"/>
    </xf>
    <xf numFmtId="178" fontId="4" fillId="0" borderId="15" xfId="0" applyNumberFormat="1" applyFont="1" applyBorder="1" applyAlignment="1">
      <alignment vertical="center"/>
    </xf>
    <xf numFmtId="38" fontId="4" fillId="0" borderId="0" xfId="48" applyFont="1" applyAlignment="1">
      <alignment vertical="center"/>
    </xf>
    <xf numFmtId="183" fontId="4" fillId="0" borderId="0" xfId="0" applyNumberFormat="1" applyFont="1" applyAlignment="1">
      <alignment vertical="center"/>
    </xf>
    <xf numFmtId="180" fontId="4" fillId="0" borderId="12" xfId="0" applyNumberFormat="1" applyFont="1" applyBorder="1" applyAlignment="1">
      <alignment vertical="center"/>
    </xf>
    <xf numFmtId="180" fontId="4" fillId="0" borderId="0" xfId="0" applyNumberFormat="1" applyFont="1" applyAlignment="1">
      <alignment vertical="center"/>
    </xf>
    <xf numFmtId="38" fontId="4" fillId="0" borderId="0" xfId="48" applyFont="1" applyAlignment="1">
      <alignment horizontal="right" vertical="center"/>
    </xf>
    <xf numFmtId="178" fontId="4" fillId="0" borderId="0" xfId="0" applyNumberFormat="1"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11" xfId="0" applyBorder="1" applyAlignment="1">
      <alignment horizontal="distributed"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0" fillId="0" borderId="14" xfId="0" applyBorder="1" applyAlignment="1">
      <alignment horizontal="distributed" vertical="center"/>
    </xf>
    <xf numFmtId="0" fontId="4" fillId="0" borderId="15" xfId="0" applyFont="1" applyBorder="1" applyAlignment="1">
      <alignment horizontal="distributed" vertical="center"/>
    </xf>
    <xf numFmtId="0" fontId="0" fillId="0" borderId="13" xfId="0" applyBorder="1" applyAlignment="1">
      <alignment horizontal="distributed" vertical="center"/>
    </xf>
    <xf numFmtId="0" fontId="4" fillId="0" borderId="13" xfId="0" applyFont="1" applyBorder="1" applyAlignment="1">
      <alignment horizontal="distributed"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4" fillId="0" borderId="0" xfId="0" applyFont="1" applyAlignment="1">
      <alignment horizontal="center" vertical="distributed" textRotation="255"/>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distributed" vertical="center"/>
    </xf>
    <xf numFmtId="0" fontId="0" fillId="0" borderId="20" xfId="0" applyBorder="1" applyAlignment="1">
      <alignment horizontal="distributed" vertical="center"/>
    </xf>
    <xf numFmtId="0" fontId="4" fillId="0" borderId="16" xfId="0" applyFont="1" applyBorder="1" applyAlignment="1">
      <alignment horizontal="distributed" vertical="center"/>
    </xf>
    <xf numFmtId="0" fontId="0" fillId="0" borderId="21" xfId="0" applyBorder="1" applyAlignment="1">
      <alignment horizontal="distributed" vertical="center"/>
    </xf>
    <xf numFmtId="3" fontId="4" fillId="0" borderId="16" xfId="0" applyNumberFormat="1" applyFont="1" applyBorder="1" applyAlignment="1">
      <alignment vertical="center"/>
    </xf>
    <xf numFmtId="0" fontId="4" fillId="0" borderId="21" xfId="0" applyFont="1" applyBorder="1" applyAlignment="1">
      <alignment vertical="center"/>
    </xf>
    <xf numFmtId="3" fontId="4" fillId="0" borderId="10" xfId="0" applyNumberFormat="1" applyFont="1" applyBorder="1" applyAlignment="1">
      <alignment vertical="center"/>
    </xf>
    <xf numFmtId="0" fontId="4" fillId="0" borderId="15" xfId="0" applyFont="1" applyBorder="1" applyAlignment="1">
      <alignment vertical="center"/>
    </xf>
    <xf numFmtId="180" fontId="4" fillId="0" borderId="10" xfId="0" applyNumberFormat="1" applyFont="1" applyBorder="1" applyAlignment="1">
      <alignment vertical="center"/>
    </xf>
    <xf numFmtId="180" fontId="4" fillId="0" borderId="15" xfId="0" applyNumberFormat="1" applyFont="1" applyBorder="1" applyAlignment="1">
      <alignment vertical="center"/>
    </xf>
    <xf numFmtId="0" fontId="10" fillId="0" borderId="0" xfId="0" applyFont="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180" fontId="4" fillId="0" borderId="0" xfId="0" applyNumberFormat="1" applyFont="1" applyBorder="1" applyAlignment="1">
      <alignment vertical="center"/>
    </xf>
    <xf numFmtId="184" fontId="4" fillId="0" borderId="0" xfId="0" applyNumberFormat="1" applyFont="1" applyBorder="1" applyAlignment="1">
      <alignment horizontal="right" vertical="center"/>
    </xf>
    <xf numFmtId="184" fontId="4" fillId="0" borderId="15" xfId="0" applyNumberFormat="1" applyFont="1" applyBorder="1" applyAlignment="1">
      <alignment horizontal="right" vertical="center"/>
    </xf>
    <xf numFmtId="3" fontId="4" fillId="0" borderId="0" xfId="0" applyNumberFormat="1" applyFont="1" applyBorder="1" applyAlignment="1">
      <alignment vertical="center"/>
    </xf>
    <xf numFmtId="0" fontId="4" fillId="0" borderId="14" xfId="0" applyFont="1" applyBorder="1" applyAlignment="1">
      <alignment horizontal="distributed" vertical="center"/>
    </xf>
    <xf numFmtId="0" fontId="4" fillId="0" borderId="25" xfId="0" applyFont="1" applyBorder="1" applyAlignment="1">
      <alignment horizontal="distributed" vertical="center"/>
    </xf>
    <xf numFmtId="0" fontId="0" fillId="0" borderId="26"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xf>
    <xf numFmtId="0" fontId="4" fillId="0" borderId="27" xfId="0" applyFont="1" applyBorder="1" applyAlignment="1">
      <alignment horizontal="distributed" vertical="center"/>
    </xf>
    <xf numFmtId="0" fontId="4" fillId="0" borderId="12" xfId="0" applyFont="1" applyBorder="1" applyAlignment="1">
      <alignment horizontal="distributed" vertical="center"/>
    </xf>
    <xf numFmtId="179" fontId="4" fillId="0" borderId="10" xfId="0" applyNumberFormat="1" applyFont="1" applyBorder="1" applyAlignment="1">
      <alignment vertical="center"/>
    </xf>
    <xf numFmtId="179" fontId="4" fillId="0" borderId="15" xfId="0" applyNumberFormat="1" applyFont="1" applyBorder="1" applyAlignment="1">
      <alignment vertical="center"/>
    </xf>
    <xf numFmtId="182" fontId="4" fillId="0" borderId="10" xfId="0" applyNumberFormat="1" applyFont="1" applyBorder="1" applyAlignment="1">
      <alignment vertical="center"/>
    </xf>
    <xf numFmtId="182" fontId="4" fillId="0" borderId="15" xfId="0" applyNumberFormat="1" applyFont="1" applyBorder="1" applyAlignment="1">
      <alignment vertical="center"/>
    </xf>
    <xf numFmtId="0" fontId="12" fillId="0" borderId="0" xfId="0" applyFont="1" applyAlignment="1">
      <alignment horizontal="center" vertical="distributed" textRotation="255"/>
    </xf>
    <xf numFmtId="0" fontId="12" fillId="0" borderId="15" xfId="0" applyFont="1" applyBorder="1" applyAlignment="1">
      <alignment horizontal="center" vertical="distributed" textRotation="255"/>
    </xf>
    <xf numFmtId="0" fontId="0" fillId="0" borderId="15" xfId="0" applyBorder="1" applyAlignment="1">
      <alignment horizontal="distributed" vertical="center"/>
    </xf>
    <xf numFmtId="0" fontId="9" fillId="0" borderId="0" xfId="0" applyFont="1" applyAlignment="1">
      <alignment horizontal="center" vertical="center"/>
    </xf>
    <xf numFmtId="0" fontId="4" fillId="0" borderId="0" xfId="0" applyFont="1" applyAlignment="1">
      <alignment horizontal="distributed" vertical="center"/>
    </xf>
    <xf numFmtId="0" fontId="4" fillId="0" borderId="10" xfId="0" applyFont="1" applyBorder="1" applyAlignment="1">
      <alignment/>
    </xf>
    <xf numFmtId="0" fontId="4" fillId="0" borderId="14"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485"/>
  <sheetViews>
    <sheetView tabSelected="1" zoomScaleSheetLayoutView="75" zoomScalePageLayoutView="0" workbookViewId="0" topLeftCell="A1">
      <selection activeCell="A1" sqref="A1"/>
    </sheetView>
  </sheetViews>
  <sheetFormatPr defaultColWidth="9.00390625" defaultRowHeight="16.5" customHeight="1"/>
  <cols>
    <col min="1" max="1" width="5.00390625" style="0" customWidth="1"/>
    <col min="2" max="2" width="26.875" style="0" customWidth="1"/>
    <col min="3" max="5" width="13.625" style="0" customWidth="1"/>
    <col min="6" max="7" width="7.625" style="0" customWidth="1"/>
    <col min="8" max="8" width="9.125" style="0" customWidth="1"/>
    <col min="9" max="10" width="7.625" style="0" customWidth="1"/>
    <col min="11" max="11" width="9.125" style="0" customWidth="1"/>
    <col min="12" max="12" width="15.00390625" style="0" customWidth="1"/>
    <col min="13" max="13" width="5.625" style="0" customWidth="1"/>
    <col min="14" max="14" width="13.625" style="0" customWidth="1"/>
    <col min="15" max="15" width="15.125" style="0" customWidth="1"/>
    <col min="16" max="18" width="12.625" style="0" customWidth="1"/>
    <col min="19" max="20" width="7.625" style="0" customWidth="1"/>
    <col min="21" max="21" width="9.125" style="0" customWidth="1"/>
    <col min="22" max="23" width="7.625" style="0" customWidth="1"/>
    <col min="24" max="24" width="9.125" style="0" customWidth="1"/>
    <col min="25" max="26" width="5.25390625" style="0" customWidth="1"/>
    <col min="27" max="27" width="8.625" style="0" customWidth="1"/>
    <col min="28" max="29" width="4.875" style="0" customWidth="1"/>
  </cols>
  <sheetData>
    <row r="1" spans="1:24" s="9" customFormat="1" ht="16.5" customHeight="1">
      <c r="A1" s="55" t="s">
        <v>4</v>
      </c>
      <c r="W1" s="56"/>
      <c r="X1" s="56" t="s">
        <v>5</v>
      </c>
    </row>
    <row r="2" spans="1:24" s="9" customFormat="1" ht="16.5" customHeight="1">
      <c r="A2" s="17"/>
      <c r="V2" s="39"/>
      <c r="W2" s="39"/>
      <c r="X2" s="39"/>
    </row>
    <row r="3" spans="1:15" ht="16.5" customHeight="1">
      <c r="A3" s="117" t="s">
        <v>79</v>
      </c>
      <c r="B3" s="117"/>
      <c r="C3" s="117"/>
      <c r="D3" s="117"/>
      <c r="E3" s="117"/>
      <c r="F3" s="117"/>
      <c r="G3" s="117"/>
      <c r="H3" s="117"/>
      <c r="I3" s="117"/>
      <c r="J3" s="117"/>
      <c r="K3" s="117"/>
      <c r="L3" s="1"/>
      <c r="N3" s="2"/>
      <c r="O3" s="2"/>
    </row>
    <row r="4" spans="1:10" s="5" customFormat="1" ht="16.5" customHeight="1">
      <c r="A4" s="57" t="s">
        <v>18</v>
      </c>
      <c r="B4" s="54"/>
      <c r="C4" s="54"/>
      <c r="D4" s="54"/>
      <c r="E4" s="54"/>
      <c r="F4" s="54"/>
      <c r="G4" s="54"/>
      <c r="H4" s="54"/>
      <c r="I4" s="54"/>
      <c r="J4" s="54"/>
    </row>
    <row r="5" spans="1:24" ht="16.5" customHeight="1">
      <c r="A5" s="93" t="s">
        <v>78</v>
      </c>
      <c r="B5" s="93"/>
      <c r="C5" s="93"/>
      <c r="D5" s="93"/>
      <c r="E5" s="93"/>
      <c r="F5" s="93"/>
      <c r="G5" s="93"/>
      <c r="H5" s="93"/>
      <c r="I5" s="93"/>
      <c r="J5" s="93"/>
      <c r="K5" s="93"/>
      <c r="L5" s="2"/>
      <c r="M5" s="93" t="s">
        <v>81</v>
      </c>
      <c r="N5" s="93"/>
      <c r="O5" s="93"/>
      <c r="P5" s="93"/>
      <c r="Q5" s="93"/>
      <c r="R5" s="93"/>
      <c r="S5" s="93"/>
      <c r="T5" s="93"/>
      <c r="U5" s="93"/>
      <c r="V5" s="93"/>
      <c r="W5" s="93"/>
      <c r="X5" s="93"/>
    </row>
    <row r="6" spans="2:24" s="4" customFormat="1" ht="16.5" customHeight="1" thickBot="1">
      <c r="B6" s="3"/>
      <c r="C6" s="3"/>
      <c r="D6" s="3"/>
      <c r="E6" s="3"/>
      <c r="F6" s="3"/>
      <c r="G6" s="3"/>
      <c r="H6" s="3"/>
      <c r="I6" s="94" t="s">
        <v>0</v>
      </c>
      <c r="J6" s="94"/>
      <c r="K6" s="94"/>
      <c r="L6" s="10"/>
      <c r="N6" s="3"/>
      <c r="O6" s="3"/>
      <c r="P6" s="3"/>
      <c r="Q6" s="3"/>
      <c r="R6" s="3"/>
      <c r="S6" s="3"/>
      <c r="T6" s="3"/>
      <c r="U6" s="3"/>
      <c r="V6" s="94" t="s">
        <v>0</v>
      </c>
      <c r="W6" s="94"/>
      <c r="X6" s="94"/>
    </row>
    <row r="7" spans="1:24" s="4" customFormat="1" ht="16.5" customHeight="1">
      <c r="A7" s="102" t="s">
        <v>68</v>
      </c>
      <c r="B7" s="103"/>
      <c r="C7" s="108" t="s">
        <v>19</v>
      </c>
      <c r="D7" s="95" t="s">
        <v>17</v>
      </c>
      <c r="E7" s="95" t="s">
        <v>69</v>
      </c>
      <c r="F7" s="81" t="s">
        <v>24</v>
      </c>
      <c r="G7" s="81"/>
      <c r="H7" s="81"/>
      <c r="I7" s="81" t="s">
        <v>1</v>
      </c>
      <c r="J7" s="81"/>
      <c r="K7" s="82"/>
      <c r="L7" s="11"/>
      <c r="M7" s="102" t="s">
        <v>68</v>
      </c>
      <c r="N7" s="102"/>
      <c r="O7" s="103"/>
      <c r="P7" s="108" t="s">
        <v>19</v>
      </c>
      <c r="Q7" s="95" t="s">
        <v>17</v>
      </c>
      <c r="R7" s="95" t="s">
        <v>20</v>
      </c>
      <c r="S7" s="81" t="s">
        <v>24</v>
      </c>
      <c r="T7" s="81"/>
      <c r="U7" s="81"/>
      <c r="V7" s="81" t="s">
        <v>1</v>
      </c>
      <c r="W7" s="81"/>
      <c r="X7" s="82"/>
    </row>
    <row r="8" spans="1:24" s="4" customFormat="1" ht="16.5" customHeight="1">
      <c r="A8" s="104"/>
      <c r="B8" s="105"/>
      <c r="C8" s="109"/>
      <c r="D8" s="96"/>
      <c r="E8" s="96"/>
      <c r="F8" s="83" t="s">
        <v>29</v>
      </c>
      <c r="G8" s="83" t="s">
        <v>30</v>
      </c>
      <c r="H8" s="83" t="s">
        <v>22</v>
      </c>
      <c r="I8" s="83" t="s">
        <v>21</v>
      </c>
      <c r="J8" s="83" t="s">
        <v>17</v>
      </c>
      <c r="K8" s="85" t="s">
        <v>23</v>
      </c>
      <c r="L8" s="12"/>
      <c r="M8" s="104"/>
      <c r="N8" s="104"/>
      <c r="O8" s="105"/>
      <c r="P8" s="109"/>
      <c r="Q8" s="96"/>
      <c r="R8" s="96"/>
      <c r="S8" s="83" t="s">
        <v>29</v>
      </c>
      <c r="T8" s="83" t="s">
        <v>30</v>
      </c>
      <c r="U8" s="83" t="s">
        <v>22</v>
      </c>
      <c r="V8" s="83" t="s">
        <v>21</v>
      </c>
      <c r="W8" s="83" t="s">
        <v>17</v>
      </c>
      <c r="X8" s="85" t="s">
        <v>23</v>
      </c>
    </row>
    <row r="9" spans="1:24" s="4" customFormat="1" ht="16.5" customHeight="1">
      <c r="A9" s="106"/>
      <c r="B9" s="107"/>
      <c r="C9" s="86"/>
      <c r="D9" s="84"/>
      <c r="E9" s="84"/>
      <c r="F9" s="84"/>
      <c r="G9" s="84"/>
      <c r="H9" s="84"/>
      <c r="I9" s="84"/>
      <c r="J9" s="84"/>
      <c r="K9" s="86"/>
      <c r="M9" s="106"/>
      <c r="N9" s="106"/>
      <c r="O9" s="107"/>
      <c r="P9" s="86"/>
      <c r="Q9" s="84"/>
      <c r="R9" s="84"/>
      <c r="S9" s="84"/>
      <c r="T9" s="84"/>
      <c r="U9" s="84"/>
      <c r="V9" s="84"/>
      <c r="W9" s="84"/>
      <c r="X9" s="86"/>
    </row>
    <row r="10" spans="1:15" s="4" customFormat="1" ht="16.5" customHeight="1">
      <c r="A10" s="5"/>
      <c r="B10" s="7"/>
      <c r="C10" s="22"/>
      <c r="D10" s="21"/>
      <c r="E10" s="21"/>
      <c r="F10" s="23"/>
      <c r="G10" s="23"/>
      <c r="H10" s="23"/>
      <c r="I10" s="23"/>
      <c r="J10" s="23"/>
      <c r="K10" s="23"/>
      <c r="N10" s="119"/>
      <c r="O10" s="120"/>
    </row>
    <row r="11" spans="1:24" s="4" customFormat="1" ht="16.5" customHeight="1">
      <c r="A11" s="78" t="s">
        <v>6</v>
      </c>
      <c r="B11" s="79"/>
      <c r="C11" s="41">
        <f>SUM(C13,C18,C23)</f>
        <v>1165940</v>
      </c>
      <c r="D11" s="42">
        <f>SUM(D13,D18,D23)</f>
        <v>1310424</v>
      </c>
      <c r="E11" s="42">
        <f>SUM(E13,E18,E23)</f>
        <v>1444829</v>
      </c>
      <c r="F11" s="43">
        <v>109.4</v>
      </c>
      <c r="G11" s="43">
        <f>D11/C11*100</f>
        <v>112.39206134106385</v>
      </c>
      <c r="H11" s="43">
        <f>E11/D11*100</f>
        <v>110.25660396940226</v>
      </c>
      <c r="I11" s="44">
        <f>SUM(I13,I18,I23)</f>
        <v>100</v>
      </c>
      <c r="J11" s="44">
        <f>SUM(J13,J18,J23)</f>
        <v>100</v>
      </c>
      <c r="K11" s="44">
        <f>SUM(K13,K18,K23)</f>
        <v>100</v>
      </c>
      <c r="M11" s="78" t="s">
        <v>80</v>
      </c>
      <c r="N11" s="78"/>
      <c r="O11" s="79"/>
      <c r="P11" s="42">
        <v>1394782</v>
      </c>
      <c r="Q11" s="42">
        <v>1540817</v>
      </c>
      <c r="R11" s="42">
        <v>1697129</v>
      </c>
      <c r="S11" s="43">
        <v>109.4</v>
      </c>
      <c r="T11" s="43">
        <f>Q11/P11*100</f>
        <v>110.47009496824593</v>
      </c>
      <c r="U11" s="43">
        <f>R11/Q11*100</f>
        <v>110.14474788375257</v>
      </c>
      <c r="V11" s="43">
        <v>100</v>
      </c>
      <c r="W11" s="43">
        <v>100</v>
      </c>
      <c r="X11" s="43">
        <v>100</v>
      </c>
    </row>
    <row r="12" spans="1:24" s="4" customFormat="1" ht="16.5" customHeight="1">
      <c r="A12" s="5"/>
      <c r="B12" s="26"/>
      <c r="C12" s="45"/>
      <c r="D12" s="46"/>
      <c r="E12" s="46"/>
      <c r="F12" s="46"/>
      <c r="G12" s="46"/>
      <c r="H12" s="46"/>
      <c r="I12" s="46"/>
      <c r="J12" s="46"/>
      <c r="K12" s="46"/>
      <c r="N12" s="69"/>
      <c r="O12" s="72"/>
      <c r="P12" s="40"/>
      <c r="Q12" s="49"/>
      <c r="R12" s="49"/>
      <c r="S12" s="48"/>
      <c r="T12" s="48"/>
      <c r="U12" s="48"/>
      <c r="V12" s="57"/>
      <c r="W12" s="57"/>
      <c r="X12" s="57"/>
    </row>
    <row r="13" spans="1:24" s="4" customFormat="1" ht="16.5" customHeight="1">
      <c r="A13" s="69" t="s">
        <v>65</v>
      </c>
      <c r="B13" s="72"/>
      <c r="C13" s="47">
        <f>SUM(C14:C16)</f>
        <v>78254</v>
      </c>
      <c r="D13" s="40">
        <f>SUM(D14:D16)</f>
        <v>76537</v>
      </c>
      <c r="E13" s="40">
        <f>SUM(E14:E16)</f>
        <v>85253</v>
      </c>
      <c r="F13" s="48">
        <v>114</v>
      </c>
      <c r="G13" s="48">
        <f aca="true" t="shared" si="0" ref="G13:H16">D13/C13*100</f>
        <v>97.80586295908196</v>
      </c>
      <c r="H13" s="48">
        <f t="shared" si="0"/>
        <v>111.38795615192652</v>
      </c>
      <c r="I13" s="48">
        <f aca="true" t="shared" si="1" ref="I13:K14">C13/C$11*100</f>
        <v>6.711666123471191</v>
      </c>
      <c r="J13" s="48">
        <f t="shared" si="1"/>
        <v>5.840628682014371</v>
      </c>
      <c r="K13" s="48">
        <f t="shared" si="1"/>
        <v>5.900559858640711</v>
      </c>
      <c r="N13" s="69" t="s">
        <v>41</v>
      </c>
      <c r="O13" s="72"/>
      <c r="P13" s="40">
        <v>783756</v>
      </c>
      <c r="Q13" s="49">
        <v>886566</v>
      </c>
      <c r="R13" s="49">
        <v>978872</v>
      </c>
      <c r="S13" s="48">
        <v>113.9</v>
      </c>
      <c r="T13" s="48">
        <f aca="true" t="shared" si="2" ref="T13:U16">Q13/P13*100</f>
        <v>113.11760292744171</v>
      </c>
      <c r="U13" s="48">
        <f t="shared" si="2"/>
        <v>110.4116332004611</v>
      </c>
      <c r="V13" s="48">
        <f aca="true" t="shared" si="3" ref="V13:W16">P13/P$11*100</f>
        <v>56.19200706633725</v>
      </c>
      <c r="W13" s="48">
        <f t="shared" si="3"/>
        <v>57.53869538043778</v>
      </c>
      <c r="X13" s="48">
        <v>57.6</v>
      </c>
    </row>
    <row r="14" spans="1:24" s="4" customFormat="1" ht="16.5" customHeight="1">
      <c r="A14" s="5"/>
      <c r="B14" s="25" t="s">
        <v>8</v>
      </c>
      <c r="C14" s="47">
        <v>58690</v>
      </c>
      <c r="D14" s="49">
        <v>53688</v>
      </c>
      <c r="E14" s="49">
        <v>61994</v>
      </c>
      <c r="F14" s="48">
        <v>116.3</v>
      </c>
      <c r="G14" s="48">
        <f t="shared" si="0"/>
        <v>91.47725336513886</v>
      </c>
      <c r="H14" s="48">
        <f t="shared" si="0"/>
        <v>115.47086872299211</v>
      </c>
      <c r="I14" s="48">
        <f t="shared" si="1"/>
        <v>5.033706708750022</v>
      </c>
      <c r="J14" s="48">
        <f t="shared" si="1"/>
        <v>4.096994560539184</v>
      </c>
      <c r="K14" s="48">
        <f t="shared" si="1"/>
        <v>4.290749978025081</v>
      </c>
      <c r="L14" s="13"/>
      <c r="N14" s="69" t="s">
        <v>42</v>
      </c>
      <c r="O14" s="72"/>
      <c r="P14" s="40">
        <v>163539</v>
      </c>
      <c r="Q14" s="49">
        <v>184330</v>
      </c>
      <c r="R14" s="49">
        <v>200838</v>
      </c>
      <c r="S14" s="48">
        <v>115.5</v>
      </c>
      <c r="T14" s="48">
        <f t="shared" si="2"/>
        <v>112.71317545050417</v>
      </c>
      <c r="U14" s="48">
        <f t="shared" si="2"/>
        <v>108.95567731785385</v>
      </c>
      <c r="V14" s="48">
        <f t="shared" si="3"/>
        <v>11.725058109439326</v>
      </c>
      <c r="W14" s="48">
        <f t="shared" si="3"/>
        <v>11.963133843928253</v>
      </c>
      <c r="X14" s="48">
        <f>R14/R$11*100</f>
        <v>11.833985513181378</v>
      </c>
    </row>
    <row r="15" spans="1:24" s="4" customFormat="1" ht="16.5" customHeight="1">
      <c r="A15" s="5"/>
      <c r="B15" s="25" t="s">
        <v>25</v>
      </c>
      <c r="C15" s="47">
        <v>3749</v>
      </c>
      <c r="D15" s="49">
        <v>3855</v>
      </c>
      <c r="E15" s="49">
        <v>4322</v>
      </c>
      <c r="F15" s="48">
        <v>102.7</v>
      </c>
      <c r="G15" s="48">
        <f t="shared" si="0"/>
        <v>102.82742064550547</v>
      </c>
      <c r="H15" s="48">
        <f t="shared" si="0"/>
        <v>112.11413748378729</v>
      </c>
      <c r="I15" s="48">
        <f aca="true" t="shared" si="4" ref="I15:K16">C15/C$11*100</f>
        <v>0.32154313257972106</v>
      </c>
      <c r="J15" s="48">
        <f t="shared" si="4"/>
        <v>0.2941795937803337</v>
      </c>
      <c r="K15" s="48">
        <f t="shared" si="4"/>
        <v>0.29913574547576216</v>
      </c>
      <c r="N15" s="69" t="s">
        <v>43</v>
      </c>
      <c r="O15" s="72"/>
      <c r="P15" s="40">
        <v>432128</v>
      </c>
      <c r="Q15" s="49">
        <v>463281</v>
      </c>
      <c r="R15" s="49">
        <v>510783</v>
      </c>
      <c r="S15" s="48">
        <v>102.6</v>
      </c>
      <c r="T15" s="48">
        <f t="shared" si="2"/>
        <v>107.2092065313981</v>
      </c>
      <c r="U15" s="48">
        <f t="shared" si="2"/>
        <v>110.25338833235121</v>
      </c>
      <c r="V15" s="48">
        <f t="shared" si="3"/>
        <v>30.98175915662806</v>
      </c>
      <c r="W15" s="48">
        <f t="shared" si="3"/>
        <v>30.067230566640944</v>
      </c>
      <c r="X15" s="48">
        <f>R15/R$11*100</f>
        <v>30.09688715471835</v>
      </c>
    </row>
    <row r="16" spans="1:24" s="4" customFormat="1" ht="16.5" customHeight="1">
      <c r="A16" s="5"/>
      <c r="B16" s="25" t="s">
        <v>26</v>
      </c>
      <c r="C16" s="47">
        <v>15815</v>
      </c>
      <c r="D16" s="49">
        <v>18994</v>
      </c>
      <c r="E16" s="49">
        <v>18937</v>
      </c>
      <c r="F16" s="48">
        <v>108.8</v>
      </c>
      <c r="G16" s="48">
        <f t="shared" si="0"/>
        <v>120.10116977552956</v>
      </c>
      <c r="H16" s="48">
        <f t="shared" si="0"/>
        <v>99.69990523323155</v>
      </c>
      <c r="I16" s="48">
        <f t="shared" si="4"/>
        <v>1.356416282141448</v>
      </c>
      <c r="J16" s="48">
        <f t="shared" si="4"/>
        <v>1.449454527694853</v>
      </c>
      <c r="K16" s="48">
        <f t="shared" si="4"/>
        <v>1.3106741351398676</v>
      </c>
      <c r="N16" s="69" t="s">
        <v>44</v>
      </c>
      <c r="O16" s="72"/>
      <c r="P16" s="40">
        <v>23739</v>
      </c>
      <c r="Q16" s="49">
        <v>35652</v>
      </c>
      <c r="R16" s="49">
        <v>28063</v>
      </c>
      <c r="S16" s="48">
        <v>41.9</v>
      </c>
      <c r="T16" s="48">
        <f t="shared" si="2"/>
        <v>150.18324276507013</v>
      </c>
      <c r="U16" s="48">
        <f t="shared" si="2"/>
        <v>78.71367665208123</v>
      </c>
      <c r="V16" s="48">
        <f t="shared" si="3"/>
        <v>1.7019864036100265</v>
      </c>
      <c r="W16" s="48">
        <f t="shared" si="3"/>
        <v>2.3138373992498784</v>
      </c>
      <c r="X16" s="48">
        <f>R16/R$11*100</f>
        <v>1.6535572723110619</v>
      </c>
    </row>
    <row r="17" spans="1:24" s="4" customFormat="1" ht="16.5" customHeight="1">
      <c r="A17" s="5"/>
      <c r="B17" s="27"/>
      <c r="C17" s="47"/>
      <c r="D17" s="49"/>
      <c r="E17" s="49"/>
      <c r="F17" s="48"/>
      <c r="G17" s="48"/>
      <c r="H17" s="48"/>
      <c r="I17" s="48"/>
      <c r="J17" s="48"/>
      <c r="K17" s="48"/>
      <c r="N17" s="69" t="s">
        <v>7</v>
      </c>
      <c r="O17" s="72"/>
      <c r="P17" s="59" t="s">
        <v>60</v>
      </c>
      <c r="Q17" s="59" t="s">
        <v>60</v>
      </c>
      <c r="R17" s="59" t="s">
        <v>60</v>
      </c>
      <c r="S17" s="59" t="s">
        <v>60</v>
      </c>
      <c r="T17" s="59" t="s">
        <v>60</v>
      </c>
      <c r="U17" s="59" t="s">
        <v>60</v>
      </c>
      <c r="V17" s="59" t="s">
        <v>60</v>
      </c>
      <c r="W17" s="59" t="s">
        <v>60</v>
      </c>
      <c r="X17" s="59" t="s">
        <v>60</v>
      </c>
    </row>
    <row r="18" spans="1:24" s="4" customFormat="1" ht="16.5" customHeight="1">
      <c r="A18" s="69" t="s">
        <v>66</v>
      </c>
      <c r="B18" s="72"/>
      <c r="C18" s="47">
        <f>SUM(C19:C21)</f>
        <v>374053</v>
      </c>
      <c r="D18" s="40">
        <f>SUM(D19:D21)</f>
        <v>423184</v>
      </c>
      <c r="E18" s="40">
        <f>SUM(E19:E21)</f>
        <v>452696</v>
      </c>
      <c r="F18" s="48">
        <v>103.7</v>
      </c>
      <c r="G18" s="48">
        <f>D18/C18*100</f>
        <v>113.13476967167755</v>
      </c>
      <c r="H18" s="48">
        <f>E18/D18*100</f>
        <v>106.97379863132821</v>
      </c>
      <c r="I18" s="48">
        <f aca="true" t="shared" si="5" ref="I18:K21">C18/C$11*100</f>
        <v>32.08166801036074</v>
      </c>
      <c r="J18" s="48">
        <f t="shared" si="5"/>
        <v>32.293669835106805</v>
      </c>
      <c r="K18" s="48">
        <f t="shared" si="5"/>
        <v>31.33215072510311</v>
      </c>
      <c r="N18" s="69" t="s">
        <v>76</v>
      </c>
      <c r="O18" s="72"/>
      <c r="P18" s="59" t="s">
        <v>60</v>
      </c>
      <c r="Q18" s="59" t="s">
        <v>60</v>
      </c>
      <c r="R18" s="59" t="s">
        <v>60</v>
      </c>
      <c r="S18" s="59" t="s">
        <v>60</v>
      </c>
      <c r="T18" s="59" t="s">
        <v>60</v>
      </c>
      <c r="U18" s="59" t="s">
        <v>60</v>
      </c>
      <c r="V18" s="59" t="s">
        <v>60</v>
      </c>
      <c r="W18" s="59" t="s">
        <v>60</v>
      </c>
      <c r="X18" s="59" t="s">
        <v>60</v>
      </c>
    </row>
    <row r="19" spans="1:24" s="4" customFormat="1" ht="16.5" customHeight="1">
      <c r="A19" s="5"/>
      <c r="B19" s="25" t="s">
        <v>9</v>
      </c>
      <c r="C19" s="47">
        <v>1279</v>
      </c>
      <c r="D19" s="49">
        <v>1199</v>
      </c>
      <c r="E19" s="49">
        <v>1435</v>
      </c>
      <c r="F19" s="48">
        <v>83</v>
      </c>
      <c r="G19" s="48">
        <v>93.8</v>
      </c>
      <c r="H19" s="48">
        <f>E19/D19*100</f>
        <v>119.68306922435363</v>
      </c>
      <c r="I19" s="48">
        <f t="shared" si="5"/>
        <v>0.10969689692437003</v>
      </c>
      <c r="J19" s="48">
        <f t="shared" si="5"/>
        <v>0.09149710322765761</v>
      </c>
      <c r="K19" s="48">
        <f t="shared" si="5"/>
        <v>0.09931971188285948</v>
      </c>
      <c r="N19" s="69" t="s">
        <v>45</v>
      </c>
      <c r="O19" s="70"/>
      <c r="P19" s="58">
        <v>-20190</v>
      </c>
      <c r="Q19" s="58">
        <v>-24439</v>
      </c>
      <c r="R19" s="58">
        <v>-12624</v>
      </c>
      <c r="S19" s="53" t="s">
        <v>75</v>
      </c>
      <c r="T19" s="53" t="s">
        <v>75</v>
      </c>
      <c r="U19" s="53" t="s">
        <v>75</v>
      </c>
      <c r="V19" s="48">
        <f>P19/P$11*100</f>
        <v>-1.447538038202386</v>
      </c>
      <c r="W19" s="48">
        <f>Q19/Q$11*100</f>
        <v>-1.5861065915030792</v>
      </c>
      <c r="X19" s="48">
        <f>R19/R$11*100</f>
        <v>-0.7438444573158551</v>
      </c>
    </row>
    <row r="20" spans="1:24" s="4" customFormat="1" ht="16.5" customHeight="1">
      <c r="A20" s="5"/>
      <c r="B20" s="25" t="s">
        <v>10</v>
      </c>
      <c r="C20" s="47">
        <v>102415</v>
      </c>
      <c r="D20" s="49">
        <v>119847</v>
      </c>
      <c r="E20" s="49">
        <v>129099</v>
      </c>
      <c r="F20" s="48">
        <v>108.2</v>
      </c>
      <c r="G20" s="48">
        <f>D20/C20*100</f>
        <v>117.0209441976273</v>
      </c>
      <c r="H20" s="48">
        <f>E20/D20*100</f>
        <v>107.71984279956945</v>
      </c>
      <c r="I20" s="48">
        <f t="shared" si="5"/>
        <v>8.783899686090194</v>
      </c>
      <c r="J20" s="48">
        <f t="shared" si="5"/>
        <v>9.14566583029615</v>
      </c>
      <c r="K20" s="48">
        <f t="shared" si="5"/>
        <v>8.935244239975804</v>
      </c>
      <c r="M20" s="35"/>
      <c r="N20" s="75"/>
      <c r="O20" s="77"/>
      <c r="P20" s="33"/>
      <c r="Q20" s="33"/>
      <c r="R20" s="33"/>
      <c r="S20" s="34"/>
      <c r="T20" s="34"/>
      <c r="U20" s="34"/>
      <c r="V20" s="34"/>
      <c r="W20" s="34"/>
      <c r="X20" s="34"/>
    </row>
    <row r="21" spans="1:24" s="4" customFormat="1" ht="16.5" customHeight="1">
      <c r="A21" s="5"/>
      <c r="B21" s="25" t="s">
        <v>11</v>
      </c>
      <c r="C21" s="47">
        <v>270359</v>
      </c>
      <c r="D21" s="49">
        <v>302138</v>
      </c>
      <c r="E21" s="49">
        <v>322162</v>
      </c>
      <c r="F21" s="48">
        <v>102.2</v>
      </c>
      <c r="G21" s="48">
        <f>D21/C21*100</f>
        <v>111.75437103998757</v>
      </c>
      <c r="H21" s="48">
        <f>E21/D21*100</f>
        <v>106.62743514552953</v>
      </c>
      <c r="I21" s="48">
        <f t="shared" si="5"/>
        <v>23.188071427346177</v>
      </c>
      <c r="J21" s="48">
        <f t="shared" si="5"/>
        <v>23.056506901583</v>
      </c>
      <c r="K21" s="48">
        <f t="shared" si="5"/>
        <v>22.297586773244447</v>
      </c>
      <c r="M21" s="73" t="s">
        <v>46</v>
      </c>
      <c r="N21" s="73"/>
      <c r="O21" s="74"/>
      <c r="P21" s="87">
        <v>1382973</v>
      </c>
      <c r="Q21" s="89">
        <f>SUM(Q13:Q16,Q19)</f>
        <v>1545390</v>
      </c>
      <c r="R21" s="89">
        <f>SUM(R13:R16,R19)</f>
        <v>1705932</v>
      </c>
      <c r="S21" s="91">
        <v>108.4</v>
      </c>
      <c r="T21" s="91">
        <f>Q21/P21*100</f>
        <v>111.74404706382555</v>
      </c>
      <c r="U21" s="91">
        <f>R21/Q21*100</f>
        <v>110.3884456350824</v>
      </c>
      <c r="V21" s="91">
        <v>100.8</v>
      </c>
      <c r="W21" s="91">
        <v>100.3</v>
      </c>
      <c r="X21" s="91">
        <v>100.5</v>
      </c>
    </row>
    <row r="22" spans="1:24" s="4" customFormat="1" ht="16.5" customHeight="1">
      <c r="A22" s="5"/>
      <c r="B22" s="26"/>
      <c r="C22" s="47"/>
      <c r="D22" s="49"/>
      <c r="E22" s="49"/>
      <c r="F22" s="48"/>
      <c r="G22" s="48"/>
      <c r="H22" s="48"/>
      <c r="I22" s="48"/>
      <c r="J22" s="48"/>
      <c r="K22" s="48"/>
      <c r="L22" s="13"/>
      <c r="M22" s="116"/>
      <c r="N22" s="116"/>
      <c r="O22" s="76"/>
      <c r="P22" s="88"/>
      <c r="Q22" s="90"/>
      <c r="R22" s="90"/>
      <c r="S22" s="92"/>
      <c r="T22" s="92" t="e">
        <f>Q22/P22*100</f>
        <v>#DIV/0!</v>
      </c>
      <c r="U22" s="92" t="e">
        <f>R22/Q22*100</f>
        <v>#DIV/0!</v>
      </c>
      <c r="V22" s="92"/>
      <c r="W22" s="92"/>
      <c r="X22" s="92"/>
    </row>
    <row r="23" spans="1:24" s="4" customFormat="1" ht="16.5" customHeight="1">
      <c r="A23" s="69" t="s">
        <v>67</v>
      </c>
      <c r="B23" s="72"/>
      <c r="C23" s="40">
        <f>SUM(C24:C29)</f>
        <v>713633</v>
      </c>
      <c r="D23" s="40">
        <f>SUM(D24:D29)</f>
        <v>810703</v>
      </c>
      <c r="E23" s="40">
        <f>SUM(E24:E29)</f>
        <v>906880</v>
      </c>
      <c r="F23" s="48">
        <v>112.1</v>
      </c>
      <c r="G23" s="48">
        <f aca="true" t="shared" si="6" ref="G23:H29">D23/C23*100</f>
        <v>113.60222971751585</v>
      </c>
      <c r="H23" s="48">
        <f t="shared" si="6"/>
        <v>111.8634074377423</v>
      </c>
      <c r="I23" s="48">
        <f>C23/C$11*100</f>
        <v>61.20666586616807</v>
      </c>
      <c r="J23" s="48">
        <f>D23/D$11*100</f>
        <v>61.86570148287882</v>
      </c>
      <c r="K23" s="48">
        <f>E23/E$11*100</f>
        <v>62.767289416256176</v>
      </c>
      <c r="L23" s="13"/>
      <c r="M23" s="6"/>
      <c r="N23" s="73" t="s">
        <v>64</v>
      </c>
      <c r="O23" s="74"/>
      <c r="P23" s="87">
        <v>11810</v>
      </c>
      <c r="Q23" s="110">
        <f>Q11-Q21</f>
        <v>-4573</v>
      </c>
      <c r="R23" s="110">
        <f>R11-R21</f>
        <v>-8803</v>
      </c>
      <c r="S23" s="98" t="s">
        <v>75</v>
      </c>
      <c r="T23" s="98" t="s">
        <v>75</v>
      </c>
      <c r="U23" s="98" t="s">
        <v>75</v>
      </c>
      <c r="V23" s="91">
        <f aca="true" t="shared" si="7" ref="V23:X24">P23/P$11*100</f>
        <v>0.8467273021877254</v>
      </c>
      <c r="W23" s="112">
        <f t="shared" si="7"/>
        <v>-0.296790598753778</v>
      </c>
      <c r="X23" s="112">
        <f t="shared" si="7"/>
        <v>-0.5186995213681459</v>
      </c>
    </row>
    <row r="24" spans="1:24" s="4" customFormat="1" ht="16.5" customHeight="1">
      <c r="A24" s="5"/>
      <c r="B24" s="25" t="s">
        <v>28</v>
      </c>
      <c r="C24" s="47">
        <v>225097</v>
      </c>
      <c r="D24" s="49">
        <v>250331</v>
      </c>
      <c r="E24" s="49">
        <v>281161</v>
      </c>
      <c r="F24" s="48">
        <v>109</v>
      </c>
      <c r="G24" s="48">
        <f t="shared" si="6"/>
        <v>111.2102782356051</v>
      </c>
      <c r="H24" s="48">
        <f t="shared" si="6"/>
        <v>112.31569402111606</v>
      </c>
      <c r="I24" s="48">
        <f aca="true" t="shared" si="8" ref="I24:J29">C24/C$11*100</f>
        <v>19.306053484741923</v>
      </c>
      <c r="J24" s="48">
        <f t="shared" si="8"/>
        <v>19.103053668125735</v>
      </c>
      <c r="K24" s="48">
        <v>19.4</v>
      </c>
      <c r="M24" s="29"/>
      <c r="N24" s="75"/>
      <c r="O24" s="76"/>
      <c r="P24" s="88"/>
      <c r="Q24" s="111"/>
      <c r="R24" s="111"/>
      <c r="S24" s="99"/>
      <c r="T24" s="99"/>
      <c r="U24" s="99"/>
      <c r="V24" s="92">
        <f t="shared" si="7"/>
        <v>0</v>
      </c>
      <c r="W24" s="113">
        <f t="shared" si="7"/>
        <v>0</v>
      </c>
      <c r="X24" s="113">
        <f t="shared" si="7"/>
        <v>0</v>
      </c>
    </row>
    <row r="25" spans="1:24" s="4" customFormat="1" ht="16.5" customHeight="1">
      <c r="A25" s="5"/>
      <c r="B25" s="25" t="s">
        <v>12</v>
      </c>
      <c r="C25" s="47">
        <v>136653</v>
      </c>
      <c r="D25" s="49">
        <v>164126</v>
      </c>
      <c r="E25" s="49">
        <v>191040</v>
      </c>
      <c r="F25" s="48">
        <v>114.5</v>
      </c>
      <c r="G25" s="48">
        <f t="shared" si="6"/>
        <v>120.10420554250547</v>
      </c>
      <c r="H25" s="48">
        <f t="shared" si="6"/>
        <v>116.39837685680514</v>
      </c>
      <c r="I25" s="48">
        <f t="shared" si="8"/>
        <v>11.720414429558982</v>
      </c>
      <c r="J25" s="48">
        <f t="shared" si="8"/>
        <v>12.524648510711037</v>
      </c>
      <c r="K25" s="48">
        <f>E25/E$11*100</f>
        <v>13.222325963833784</v>
      </c>
      <c r="M25" s="46" t="s">
        <v>16</v>
      </c>
      <c r="N25" s="46"/>
      <c r="P25" s="6"/>
      <c r="Q25" s="6"/>
      <c r="R25" s="6"/>
      <c r="S25" s="6"/>
      <c r="T25" s="6"/>
      <c r="U25" s="6"/>
      <c r="V25" s="6"/>
      <c r="W25" s="6"/>
      <c r="X25" s="6"/>
    </row>
    <row r="26" spans="1:11" s="4" customFormat="1" ht="16.5" customHeight="1">
      <c r="A26" s="5"/>
      <c r="B26" s="25" t="s">
        <v>27</v>
      </c>
      <c r="C26" s="47">
        <v>63181</v>
      </c>
      <c r="D26" s="49">
        <v>75365</v>
      </c>
      <c r="E26" s="49">
        <v>81954</v>
      </c>
      <c r="F26" s="48">
        <v>107.9</v>
      </c>
      <c r="G26" s="48">
        <f t="shared" si="6"/>
        <v>119.28427850144823</v>
      </c>
      <c r="H26" s="48">
        <f t="shared" si="6"/>
        <v>108.74278511245272</v>
      </c>
      <c r="I26" s="48">
        <f t="shared" si="8"/>
        <v>5.418889479733091</v>
      </c>
      <c r="J26" s="48">
        <f t="shared" si="8"/>
        <v>5.751191980610856</v>
      </c>
      <c r="K26" s="48">
        <f>E26/E$11*100</f>
        <v>5.672228339824298</v>
      </c>
    </row>
    <row r="27" spans="1:11" s="4" customFormat="1" ht="16.5" customHeight="1">
      <c r="A27" s="5"/>
      <c r="B27" s="25" t="s">
        <v>13</v>
      </c>
      <c r="C27" s="47">
        <v>13146</v>
      </c>
      <c r="D27" s="49">
        <v>15951</v>
      </c>
      <c r="E27" s="49">
        <v>18175</v>
      </c>
      <c r="F27" s="48">
        <v>140.8</v>
      </c>
      <c r="G27" s="48">
        <f t="shared" si="6"/>
        <v>121.3372889091739</v>
      </c>
      <c r="H27" s="48">
        <f t="shared" si="6"/>
        <v>113.94269951727165</v>
      </c>
      <c r="I27" s="48">
        <f t="shared" si="8"/>
        <v>1.1275022728442285</v>
      </c>
      <c r="J27" s="48">
        <f t="shared" si="8"/>
        <v>1.2172396109961356</v>
      </c>
      <c r="K27" s="48">
        <f>E27/E$11*100</f>
        <v>1.2579343299449277</v>
      </c>
    </row>
    <row r="28" spans="1:29" s="4" customFormat="1" ht="16.5" customHeight="1">
      <c r="A28" s="5"/>
      <c r="B28" s="25" t="s">
        <v>14</v>
      </c>
      <c r="C28" s="47">
        <v>223160</v>
      </c>
      <c r="D28" s="49">
        <v>247605</v>
      </c>
      <c r="E28" s="49">
        <v>272740</v>
      </c>
      <c r="F28" s="48">
        <v>113</v>
      </c>
      <c r="G28" s="48">
        <f t="shared" si="6"/>
        <v>110.95402401864133</v>
      </c>
      <c r="H28" s="48">
        <f t="shared" si="6"/>
        <v>110.15124896508553</v>
      </c>
      <c r="I28" s="48">
        <f t="shared" si="8"/>
        <v>19.139921436780625</v>
      </c>
      <c r="J28" s="48">
        <f t="shared" si="8"/>
        <v>18.895029395066025</v>
      </c>
      <c r="K28" s="48">
        <f>E28/E$11*100</f>
        <v>18.8769743685931</v>
      </c>
      <c r="M28" s="93" t="s">
        <v>82</v>
      </c>
      <c r="N28" s="93"/>
      <c r="O28" s="93"/>
      <c r="P28" s="93"/>
      <c r="Q28" s="93"/>
      <c r="R28" s="93"/>
      <c r="S28" s="93"/>
      <c r="T28" s="93"/>
      <c r="U28" s="93"/>
      <c r="V28" s="93"/>
      <c r="W28" s="93"/>
      <c r="X28" s="93"/>
      <c r="Y28" s="5"/>
      <c r="Z28" s="5"/>
      <c r="AA28" s="5"/>
      <c r="AB28" s="5"/>
      <c r="AC28" s="5"/>
    </row>
    <row r="29" spans="1:29" s="4" customFormat="1" ht="16.5" customHeight="1" thickBot="1">
      <c r="A29" s="5"/>
      <c r="B29" s="25" t="s">
        <v>15</v>
      </c>
      <c r="C29" s="47">
        <v>52396</v>
      </c>
      <c r="D29" s="49">
        <v>57325</v>
      </c>
      <c r="E29" s="49">
        <v>61810</v>
      </c>
      <c r="F29" s="48">
        <v>115.7</v>
      </c>
      <c r="G29" s="48">
        <f t="shared" si="6"/>
        <v>109.40720665699672</v>
      </c>
      <c r="H29" s="48">
        <f t="shared" si="6"/>
        <v>107.82381160052333</v>
      </c>
      <c r="I29" s="48">
        <f t="shared" si="8"/>
        <v>4.49388476250922</v>
      </c>
      <c r="J29" s="48">
        <f t="shared" si="8"/>
        <v>4.374538317369034</v>
      </c>
      <c r="K29" s="48">
        <f>E29/E$11*100</f>
        <v>4.278014906954387</v>
      </c>
      <c r="M29" s="5"/>
      <c r="N29" s="5"/>
      <c r="O29" s="5"/>
      <c r="P29" s="5"/>
      <c r="Q29" s="5"/>
      <c r="R29" s="5"/>
      <c r="S29" s="5"/>
      <c r="T29" s="5"/>
      <c r="U29" s="5"/>
      <c r="V29" s="94" t="s">
        <v>0</v>
      </c>
      <c r="W29" s="94"/>
      <c r="X29" s="94"/>
      <c r="Y29" s="5"/>
      <c r="Z29" s="5"/>
      <c r="AA29" s="5"/>
      <c r="AB29" s="5"/>
      <c r="AC29" s="5"/>
    </row>
    <row r="30" spans="1:29" s="4" customFormat="1" ht="16.5" customHeight="1">
      <c r="A30" s="5"/>
      <c r="B30" s="25"/>
      <c r="C30" s="47"/>
      <c r="D30" s="49"/>
      <c r="E30" s="49"/>
      <c r="F30" s="48"/>
      <c r="G30" s="48"/>
      <c r="H30" s="48"/>
      <c r="I30" s="48"/>
      <c r="J30" s="48"/>
      <c r="K30" s="48"/>
      <c r="M30" s="102" t="s">
        <v>68</v>
      </c>
      <c r="N30" s="102"/>
      <c r="O30" s="103"/>
      <c r="P30" s="108" t="s">
        <v>19</v>
      </c>
      <c r="Q30" s="95" t="s">
        <v>17</v>
      </c>
      <c r="R30" s="95" t="s">
        <v>20</v>
      </c>
      <c r="S30" s="81" t="s">
        <v>24</v>
      </c>
      <c r="T30" s="81"/>
      <c r="U30" s="81"/>
      <c r="V30" s="81" t="s">
        <v>1</v>
      </c>
      <c r="W30" s="81"/>
      <c r="X30" s="82"/>
      <c r="Y30" s="5"/>
      <c r="Z30" s="5"/>
      <c r="AA30" s="5"/>
      <c r="AB30" s="5"/>
      <c r="AC30" s="5"/>
    </row>
    <row r="31" spans="1:29" s="4" customFormat="1" ht="16.5" customHeight="1">
      <c r="A31" s="6"/>
      <c r="B31" s="28"/>
      <c r="C31" s="50" t="s">
        <v>32</v>
      </c>
      <c r="D31" s="51" t="s">
        <v>32</v>
      </c>
      <c r="E31" s="51" t="s">
        <v>32</v>
      </c>
      <c r="F31" s="52"/>
      <c r="G31" s="52"/>
      <c r="H31" s="52"/>
      <c r="I31" s="52"/>
      <c r="J31" s="52"/>
      <c r="K31" s="52"/>
      <c r="M31" s="104"/>
      <c r="N31" s="104"/>
      <c r="O31" s="105"/>
      <c r="P31" s="109"/>
      <c r="Q31" s="96"/>
      <c r="R31" s="96"/>
      <c r="S31" s="83" t="s">
        <v>29</v>
      </c>
      <c r="T31" s="83" t="s">
        <v>30</v>
      </c>
      <c r="U31" s="83" t="s">
        <v>22</v>
      </c>
      <c r="V31" s="83" t="s">
        <v>21</v>
      </c>
      <c r="W31" s="83" t="s">
        <v>17</v>
      </c>
      <c r="X31" s="85" t="s">
        <v>23</v>
      </c>
      <c r="Y31" s="5"/>
      <c r="Z31" s="5"/>
      <c r="AA31" s="5"/>
      <c r="AB31" s="5"/>
      <c r="AC31" s="5"/>
    </row>
    <row r="32" spans="1:29" s="4" customFormat="1" ht="16.5" customHeight="1">
      <c r="A32" s="118" t="s">
        <v>3</v>
      </c>
      <c r="B32" s="70"/>
      <c r="C32" s="47"/>
      <c r="D32" s="49"/>
      <c r="E32" s="49"/>
      <c r="F32" s="48"/>
      <c r="G32" s="48"/>
      <c r="H32" s="48"/>
      <c r="I32" s="48"/>
      <c r="J32" s="48"/>
      <c r="K32" s="48"/>
      <c r="M32" s="106"/>
      <c r="N32" s="106"/>
      <c r="O32" s="107"/>
      <c r="P32" s="86"/>
      <c r="Q32" s="84"/>
      <c r="R32" s="84"/>
      <c r="S32" s="84"/>
      <c r="T32" s="84"/>
      <c r="U32" s="84"/>
      <c r="V32" s="84"/>
      <c r="W32" s="84"/>
      <c r="X32" s="86"/>
      <c r="Y32" s="5"/>
      <c r="Z32" s="5"/>
      <c r="AA32" s="5"/>
      <c r="AB32" s="5"/>
      <c r="AC32" s="5"/>
    </row>
    <row r="33" spans="1:29" s="4" customFormat="1" ht="16.5" customHeight="1">
      <c r="A33" s="5"/>
      <c r="B33" s="25" t="s">
        <v>31</v>
      </c>
      <c r="C33" s="47">
        <v>2156948</v>
      </c>
      <c r="D33" s="40">
        <v>2401844</v>
      </c>
      <c r="E33" s="40">
        <v>2631747</v>
      </c>
      <c r="F33" s="48">
        <v>112</v>
      </c>
      <c r="G33" s="48">
        <f aca="true" t="shared" si="9" ref="G33:H36">D33/C33*100</f>
        <v>111.35382030535739</v>
      </c>
      <c r="H33" s="48">
        <f t="shared" si="9"/>
        <v>109.57193722822964</v>
      </c>
      <c r="I33" s="53" t="s">
        <v>75</v>
      </c>
      <c r="J33" s="53" t="s">
        <v>75</v>
      </c>
      <c r="K33" s="53" t="s">
        <v>75</v>
      </c>
      <c r="M33" s="5"/>
      <c r="N33" s="15"/>
      <c r="O33" s="38"/>
      <c r="Y33" s="5"/>
      <c r="Z33" s="5"/>
      <c r="AA33" s="5"/>
      <c r="AB33" s="5"/>
      <c r="AC33" s="5"/>
    </row>
    <row r="34" spans="1:29" s="4" customFormat="1" ht="16.5" customHeight="1">
      <c r="A34" s="5"/>
      <c r="B34" s="25" t="s">
        <v>70</v>
      </c>
      <c r="C34" s="47">
        <v>1035778</v>
      </c>
      <c r="D34" s="49">
        <v>1020646</v>
      </c>
      <c r="E34" s="49">
        <v>1152068</v>
      </c>
      <c r="F34" s="48">
        <v>147.6</v>
      </c>
      <c r="G34" s="48">
        <f t="shared" si="9"/>
        <v>98.53906918277855</v>
      </c>
      <c r="H34" s="48">
        <f t="shared" si="9"/>
        <v>112.87635477922807</v>
      </c>
      <c r="I34" s="53" t="s">
        <v>75</v>
      </c>
      <c r="J34" s="53" t="s">
        <v>75</v>
      </c>
      <c r="K34" s="53" t="s">
        <v>75</v>
      </c>
      <c r="M34" s="78" t="s">
        <v>6</v>
      </c>
      <c r="N34" s="78"/>
      <c r="O34" s="79"/>
      <c r="P34" s="41">
        <v>1260931</v>
      </c>
      <c r="Q34" s="42">
        <v>1397488</v>
      </c>
      <c r="R34" s="42">
        <f>SUM(R36:R39,R41:R42)-R40</f>
        <v>1551690</v>
      </c>
      <c r="S34" s="43">
        <v>113.5</v>
      </c>
      <c r="T34" s="43">
        <f>Q34/P34*100</f>
        <v>110.82985508326783</v>
      </c>
      <c r="U34" s="43">
        <f>R34/Q34*100</f>
        <v>111.03422712753168</v>
      </c>
      <c r="V34" s="44">
        <f>SUM(V36:V39,V41:V42)-V40</f>
        <v>99.99992069351931</v>
      </c>
      <c r="W34" s="44">
        <f>SUM(W36:W39,W41:W42)-W40</f>
        <v>100.00007155696507</v>
      </c>
      <c r="X34" s="44">
        <f>SUM(X36:X39,X41:X42)-X40</f>
        <v>100</v>
      </c>
      <c r="Y34" s="5"/>
      <c r="Z34" s="5"/>
      <c r="AA34" s="5"/>
      <c r="AB34" s="5"/>
      <c r="AC34" s="5"/>
    </row>
    <row r="35" spans="1:29" s="4" customFormat="1" ht="16.5" customHeight="1">
      <c r="A35" s="5"/>
      <c r="B35" s="25" t="s">
        <v>71</v>
      </c>
      <c r="C35" s="47">
        <v>1998563</v>
      </c>
      <c r="D35" s="49">
        <v>2265730</v>
      </c>
      <c r="E35" s="49">
        <v>2433849</v>
      </c>
      <c r="F35" s="48">
        <v>103.1</v>
      </c>
      <c r="G35" s="48">
        <f t="shared" si="9"/>
        <v>113.36795487557809</v>
      </c>
      <c r="H35" s="48">
        <f t="shared" si="9"/>
        <v>107.42008094521414</v>
      </c>
      <c r="I35" s="53" t="s">
        <v>75</v>
      </c>
      <c r="J35" s="53" t="s">
        <v>75</v>
      </c>
      <c r="K35" s="53" t="s">
        <v>75</v>
      </c>
      <c r="M35" s="5"/>
      <c r="N35" s="16"/>
      <c r="O35" s="25"/>
      <c r="P35" s="46"/>
      <c r="Q35" s="46"/>
      <c r="R35" s="46"/>
      <c r="S35" s="46"/>
      <c r="T35" s="48"/>
      <c r="U35" s="48"/>
      <c r="V35" s="57"/>
      <c r="W35" s="57"/>
      <c r="X35" s="57"/>
      <c r="Y35" s="5"/>
      <c r="Z35" s="5"/>
      <c r="AA35" s="5"/>
      <c r="AB35" s="5"/>
      <c r="AC35" s="5"/>
    </row>
    <row r="36" spans="2:24" s="5" customFormat="1" ht="16.5" customHeight="1">
      <c r="B36" s="25" t="s">
        <v>72</v>
      </c>
      <c r="C36" s="47">
        <v>2568513</v>
      </c>
      <c r="D36" s="49">
        <v>2856338</v>
      </c>
      <c r="E36" s="49">
        <v>3137993</v>
      </c>
      <c r="F36" s="48">
        <v>108.8</v>
      </c>
      <c r="G36" s="48">
        <f t="shared" si="9"/>
        <v>111.20590006747095</v>
      </c>
      <c r="H36" s="48">
        <f t="shared" si="9"/>
        <v>109.8607027599675</v>
      </c>
      <c r="I36" s="53" t="s">
        <v>75</v>
      </c>
      <c r="J36" s="53" t="s">
        <v>75</v>
      </c>
      <c r="K36" s="53" t="s">
        <v>75</v>
      </c>
      <c r="M36" s="80" t="s">
        <v>49</v>
      </c>
      <c r="N36" s="69" t="s">
        <v>2</v>
      </c>
      <c r="O36" s="70"/>
      <c r="P36" s="40">
        <v>715091</v>
      </c>
      <c r="Q36" s="49">
        <v>810056</v>
      </c>
      <c r="R36" s="49">
        <v>896629</v>
      </c>
      <c r="S36" s="48">
        <v>114.1</v>
      </c>
      <c r="T36" s="48">
        <f>Q36/P36*100</f>
        <v>113.28012798371117</v>
      </c>
      <c r="U36" s="48">
        <f>R36/Q36*100</f>
        <v>110.68728581727683</v>
      </c>
      <c r="V36" s="48">
        <f>P36/P$34*100</f>
        <v>56.71135058143546</v>
      </c>
      <c r="W36" s="48">
        <f>Q36/Q$34*100</f>
        <v>57.96514889573291</v>
      </c>
      <c r="X36" s="48">
        <f>R36/R$34*100</f>
        <v>57.78402902641636</v>
      </c>
    </row>
    <row r="37" spans="1:24" s="5" customFormat="1" ht="16.5" customHeight="1">
      <c r="A37" s="29"/>
      <c r="B37" s="24"/>
      <c r="C37" s="18"/>
      <c r="D37" s="19"/>
      <c r="E37" s="19"/>
      <c r="F37" s="20"/>
      <c r="G37" s="20"/>
      <c r="H37" s="20"/>
      <c r="I37" s="20"/>
      <c r="J37" s="20"/>
      <c r="K37" s="20"/>
      <c r="L37" s="2"/>
      <c r="M37" s="80"/>
      <c r="N37" s="69" t="s">
        <v>33</v>
      </c>
      <c r="O37" s="70"/>
      <c r="P37" s="40">
        <v>239566</v>
      </c>
      <c r="Q37" s="49">
        <v>232865</v>
      </c>
      <c r="R37" s="49">
        <v>254785</v>
      </c>
      <c r="S37" s="48">
        <v>104</v>
      </c>
      <c r="T37" s="48">
        <f aca="true" t="shared" si="10" ref="T37:T42">Q37/P37*100</f>
        <v>97.20285850245861</v>
      </c>
      <c r="U37" s="48">
        <f aca="true" t="shared" si="11" ref="U37:U42">R37/Q37*100</f>
        <v>109.41317930990057</v>
      </c>
      <c r="V37" s="48">
        <f aca="true" t="shared" si="12" ref="V37:V42">P37/P$34*100</f>
        <v>18.99913635242531</v>
      </c>
      <c r="W37" s="48">
        <f aca="true" t="shared" si="13" ref="W37:W42">Q37/Q$34*100</f>
        <v>16.663112670734918</v>
      </c>
      <c r="X37" s="48">
        <f aca="true" t="shared" si="14" ref="X37:X42">R37/R$34*100</f>
        <v>16.41983901423609</v>
      </c>
    </row>
    <row r="38" spans="1:24" s="5" customFormat="1" ht="16.5" customHeight="1">
      <c r="A38" s="46" t="s">
        <v>16</v>
      </c>
      <c r="B38" s="46"/>
      <c r="C38" s="6"/>
      <c r="D38" s="6"/>
      <c r="E38" s="6"/>
      <c r="F38" s="6"/>
      <c r="G38" s="6"/>
      <c r="H38" s="6"/>
      <c r="I38" s="6"/>
      <c r="J38" s="6"/>
      <c r="K38" s="6"/>
      <c r="L38" s="10"/>
      <c r="M38" s="80"/>
      <c r="N38" s="69" t="s">
        <v>34</v>
      </c>
      <c r="O38" s="70"/>
      <c r="P38" s="40">
        <v>178826</v>
      </c>
      <c r="Q38" s="49">
        <v>199860</v>
      </c>
      <c r="R38" s="49">
        <v>220654</v>
      </c>
      <c r="S38" s="48">
        <v>112.2</v>
      </c>
      <c r="T38" s="48">
        <f t="shared" si="10"/>
        <v>111.7622717054567</v>
      </c>
      <c r="U38" s="48">
        <f t="shared" si="11"/>
        <v>110.40428299809868</v>
      </c>
      <c r="V38" s="48">
        <f t="shared" si="12"/>
        <v>14.182060715455485</v>
      </c>
      <c r="W38" s="48">
        <f t="shared" si="13"/>
        <v>14.301375038640762</v>
      </c>
      <c r="X38" s="48">
        <f t="shared" si="14"/>
        <v>14.220237289664816</v>
      </c>
    </row>
    <row r="39" spans="1:24" s="5" customFormat="1" ht="16.5" customHeight="1">
      <c r="A39" s="4"/>
      <c r="B39" s="4"/>
      <c r="C39" s="4"/>
      <c r="D39" s="4"/>
      <c r="E39" s="4"/>
      <c r="F39" s="4"/>
      <c r="G39" s="4"/>
      <c r="H39" s="4"/>
      <c r="I39" s="4"/>
      <c r="J39" s="4"/>
      <c r="K39" s="4"/>
      <c r="L39" s="11"/>
      <c r="M39" s="80"/>
      <c r="N39" s="69" t="s">
        <v>35</v>
      </c>
      <c r="O39" s="70"/>
      <c r="P39" s="40">
        <v>1928</v>
      </c>
      <c r="Q39" s="49">
        <v>2143</v>
      </c>
      <c r="R39" s="49">
        <v>2325</v>
      </c>
      <c r="S39" s="48">
        <v>87.1</v>
      </c>
      <c r="T39" s="48">
        <f t="shared" si="10"/>
        <v>111.15145228215768</v>
      </c>
      <c r="U39" s="48">
        <f t="shared" si="11"/>
        <v>108.49276714885674</v>
      </c>
      <c r="V39" s="48">
        <f t="shared" si="12"/>
        <v>0.1529028947658516</v>
      </c>
      <c r="W39" s="48">
        <f t="shared" si="13"/>
        <v>0.1533465761423354</v>
      </c>
      <c r="X39" s="48">
        <f t="shared" si="14"/>
        <v>0.1498366297391876</v>
      </c>
    </row>
    <row r="40" spans="1:24" s="5" customFormat="1" ht="16.5" customHeight="1">
      <c r="A40" s="4"/>
      <c r="B40" s="4"/>
      <c r="C40" s="4"/>
      <c r="D40" s="4"/>
      <c r="E40" s="4"/>
      <c r="F40" s="4"/>
      <c r="G40" s="4"/>
      <c r="H40" s="4"/>
      <c r="I40" s="4"/>
      <c r="J40" s="4"/>
      <c r="K40" s="4"/>
      <c r="L40" s="12"/>
      <c r="M40" s="80"/>
      <c r="N40" s="69" t="s">
        <v>40</v>
      </c>
      <c r="O40" s="70"/>
      <c r="P40" s="40">
        <v>6129</v>
      </c>
      <c r="Q40" s="49">
        <v>6993</v>
      </c>
      <c r="R40" s="49">
        <v>7855</v>
      </c>
      <c r="S40" s="48">
        <v>117.1</v>
      </c>
      <c r="T40" s="48">
        <f t="shared" si="10"/>
        <v>114.09691629955947</v>
      </c>
      <c r="U40" s="48">
        <f t="shared" si="11"/>
        <v>112.32661232661232</v>
      </c>
      <c r="V40" s="48">
        <f t="shared" si="12"/>
        <v>0.48606942013480514</v>
      </c>
      <c r="W40" s="48">
        <f t="shared" si="13"/>
        <v>0.5003978567257822</v>
      </c>
      <c r="X40" s="48">
        <f t="shared" si="14"/>
        <v>0.5062222480005671</v>
      </c>
    </row>
    <row r="41" spans="1:24" s="5" customFormat="1" ht="16.5" customHeight="1">
      <c r="A41" s="93" t="s">
        <v>77</v>
      </c>
      <c r="B41" s="93"/>
      <c r="C41" s="93"/>
      <c r="D41" s="93"/>
      <c r="E41" s="93"/>
      <c r="F41" s="93"/>
      <c r="G41" s="93"/>
      <c r="H41" s="93"/>
      <c r="I41" s="93"/>
      <c r="J41" s="93"/>
      <c r="K41" s="93"/>
      <c r="M41" s="80"/>
      <c r="N41" s="69" t="s">
        <v>48</v>
      </c>
      <c r="O41" s="70"/>
      <c r="P41" s="40">
        <v>123390</v>
      </c>
      <c r="Q41" s="49">
        <v>151253</v>
      </c>
      <c r="R41" s="49">
        <v>175665</v>
      </c>
      <c r="S41" s="48">
        <v>136.8</v>
      </c>
      <c r="T41" s="48">
        <f t="shared" si="10"/>
        <v>122.58124645433179</v>
      </c>
      <c r="U41" s="48">
        <f t="shared" si="11"/>
        <v>116.13984516009599</v>
      </c>
      <c r="V41" s="48">
        <f t="shared" si="12"/>
        <v>9.785626652053125</v>
      </c>
      <c r="W41" s="48">
        <f t="shared" si="13"/>
        <v>10.823205637543936</v>
      </c>
      <c r="X41" s="48">
        <f t="shared" si="14"/>
        <v>11.320882392745974</v>
      </c>
    </row>
    <row r="42" spans="9:24" s="5" customFormat="1" ht="16.5" customHeight="1" thickBot="1">
      <c r="I42" s="94" t="s">
        <v>0</v>
      </c>
      <c r="J42" s="94"/>
      <c r="K42" s="94"/>
      <c r="M42" s="80"/>
      <c r="N42" s="69" t="s">
        <v>47</v>
      </c>
      <c r="O42" s="70"/>
      <c r="P42" s="40">
        <v>8258</v>
      </c>
      <c r="Q42" s="49">
        <v>8305</v>
      </c>
      <c r="R42" s="49">
        <v>9487</v>
      </c>
      <c r="S42" s="48">
        <v>106.1</v>
      </c>
      <c r="T42" s="48">
        <f t="shared" si="10"/>
        <v>100.56914507144587</v>
      </c>
      <c r="U42" s="48">
        <f t="shared" si="11"/>
        <v>114.23239012642988</v>
      </c>
      <c r="V42" s="48">
        <f t="shared" si="12"/>
        <v>0.6549129175188808</v>
      </c>
      <c r="W42" s="48">
        <f t="shared" si="13"/>
        <v>0.5942805948959848</v>
      </c>
      <c r="X42" s="48">
        <f t="shared" si="14"/>
        <v>0.6113978951981388</v>
      </c>
    </row>
    <row r="43" spans="1:24" s="5" customFormat="1" ht="16.5" customHeight="1">
      <c r="A43" s="102" t="s">
        <v>68</v>
      </c>
      <c r="B43" s="103"/>
      <c r="C43" s="108" t="s">
        <v>19</v>
      </c>
      <c r="D43" s="95" t="s">
        <v>17</v>
      </c>
      <c r="E43" s="95" t="s">
        <v>69</v>
      </c>
      <c r="F43" s="81" t="s">
        <v>24</v>
      </c>
      <c r="G43" s="81"/>
      <c r="H43" s="81"/>
      <c r="I43" s="81" t="s">
        <v>1</v>
      </c>
      <c r="J43" s="81"/>
      <c r="K43" s="82"/>
      <c r="M43" s="35"/>
      <c r="N43" s="36"/>
      <c r="O43" s="31"/>
      <c r="P43" s="60"/>
      <c r="Q43" s="60"/>
      <c r="R43" s="60"/>
      <c r="S43" s="61"/>
      <c r="T43" s="61"/>
      <c r="U43" s="61"/>
      <c r="V43" s="61"/>
      <c r="W43" s="61"/>
      <c r="X43" s="61"/>
    </row>
    <row r="44" spans="1:24" s="5" customFormat="1" ht="16.5" customHeight="1">
      <c r="A44" s="104"/>
      <c r="B44" s="105"/>
      <c r="C44" s="109"/>
      <c r="D44" s="96"/>
      <c r="E44" s="96"/>
      <c r="F44" s="83" t="s">
        <v>29</v>
      </c>
      <c r="G44" s="83" t="s">
        <v>30</v>
      </c>
      <c r="H44" s="83" t="s">
        <v>22</v>
      </c>
      <c r="I44" s="83" t="s">
        <v>21</v>
      </c>
      <c r="J44" s="83" t="s">
        <v>17</v>
      </c>
      <c r="K44" s="85" t="s">
        <v>23</v>
      </c>
      <c r="N44" s="15"/>
      <c r="O44" s="38"/>
      <c r="P44" s="46"/>
      <c r="Q44" s="46"/>
      <c r="R44" s="46"/>
      <c r="S44" s="46"/>
      <c r="T44" s="46"/>
      <c r="U44" s="46"/>
      <c r="V44" s="46"/>
      <c r="W44" s="46"/>
      <c r="X44" s="46"/>
    </row>
    <row r="45" spans="1:24" s="5" customFormat="1" ht="16.5" customHeight="1">
      <c r="A45" s="106"/>
      <c r="B45" s="107"/>
      <c r="C45" s="86"/>
      <c r="D45" s="84"/>
      <c r="E45" s="84"/>
      <c r="F45" s="84"/>
      <c r="G45" s="84"/>
      <c r="H45" s="84"/>
      <c r="I45" s="84"/>
      <c r="J45" s="84"/>
      <c r="K45" s="86"/>
      <c r="M45" s="78" t="s">
        <v>6</v>
      </c>
      <c r="N45" s="78"/>
      <c r="O45" s="79"/>
      <c r="P45" s="41">
        <f>SUM(P47:P52)</f>
        <v>1260931</v>
      </c>
      <c r="Q45" s="42">
        <f>SUM(Q47:Q52)</f>
        <v>1397488</v>
      </c>
      <c r="R45" s="42">
        <f>SUM(R47:R52)</f>
        <v>1551690</v>
      </c>
      <c r="S45" s="43">
        <v>113.5</v>
      </c>
      <c r="T45" s="43">
        <f>Q45/P45*100</f>
        <v>110.82985508326783</v>
      </c>
      <c r="U45" s="43">
        <f>R45/Q45*100</f>
        <v>111.03422712753168</v>
      </c>
      <c r="V45" s="43">
        <v>100</v>
      </c>
      <c r="W45" s="43">
        <v>100</v>
      </c>
      <c r="X45" s="43">
        <v>100</v>
      </c>
    </row>
    <row r="46" spans="2:24" s="5" customFormat="1" ht="16.5" customHeight="1">
      <c r="B46" s="7"/>
      <c r="M46" s="114" t="s">
        <v>62</v>
      </c>
      <c r="N46" s="16"/>
      <c r="O46" s="25"/>
      <c r="P46" s="46"/>
      <c r="Q46" s="46"/>
      <c r="R46" s="46"/>
      <c r="S46" s="46"/>
      <c r="T46" s="48"/>
      <c r="U46" s="48"/>
      <c r="V46" s="57"/>
      <c r="W46" s="57"/>
      <c r="X46" s="57"/>
    </row>
    <row r="47" spans="1:24" s="5" customFormat="1" ht="16.5" customHeight="1">
      <c r="A47" s="78" t="s">
        <v>6</v>
      </c>
      <c r="B47" s="79"/>
      <c r="C47" s="41">
        <f>SUM(C49:C55)-C56-C57</f>
        <v>1177750</v>
      </c>
      <c r="D47" s="42">
        <v>1305851</v>
      </c>
      <c r="E47" s="42">
        <f>SUM(E49:E55)-E56-E57</f>
        <v>1436026</v>
      </c>
      <c r="F47" s="43">
        <v>110.6</v>
      </c>
      <c r="G47" s="43">
        <f>D47/C47*100</f>
        <v>110.87675652727657</v>
      </c>
      <c r="H47" s="43">
        <f>E47/D47*100</f>
        <v>109.96859519194761</v>
      </c>
      <c r="I47" s="43">
        <f>SUM(I49:I55)-I56-I57</f>
        <v>99.99999999999999</v>
      </c>
      <c r="J47" s="43">
        <f>SUM(J49:J55)-J56-J57</f>
        <v>100.00007657841515</v>
      </c>
      <c r="K47" s="43">
        <f>SUM(K49:K55)-K56-K57</f>
        <v>99.99999999999997</v>
      </c>
      <c r="M47" s="114"/>
      <c r="N47" s="69" t="s">
        <v>41</v>
      </c>
      <c r="O47" s="70"/>
      <c r="P47" s="40">
        <v>783756</v>
      </c>
      <c r="Q47" s="49">
        <v>886566</v>
      </c>
      <c r="R47" s="49">
        <v>978872</v>
      </c>
      <c r="S47" s="48">
        <v>113.8</v>
      </c>
      <c r="T47" s="48">
        <f aca="true" t="shared" si="15" ref="T47:U52">Q47/P47*100</f>
        <v>113.11760292744171</v>
      </c>
      <c r="U47" s="48">
        <f t="shared" si="15"/>
        <v>110.4116332004611</v>
      </c>
      <c r="V47" s="48">
        <v>62.1</v>
      </c>
      <c r="W47" s="48">
        <f>Q47/Q$45*100</f>
        <v>63.43997229314312</v>
      </c>
      <c r="X47" s="48">
        <f>R47/R$45*100</f>
        <v>63.084250075723894</v>
      </c>
    </row>
    <row r="48" spans="2:24" s="5" customFormat="1" ht="16.5" customHeight="1">
      <c r="B48" s="25"/>
      <c r="C48" s="57"/>
      <c r="D48" s="57"/>
      <c r="E48" s="57"/>
      <c r="F48" s="57"/>
      <c r="G48" s="57"/>
      <c r="H48" s="57"/>
      <c r="I48" s="57"/>
      <c r="J48" s="57"/>
      <c r="K48" s="57"/>
      <c r="M48" s="114"/>
      <c r="N48" s="69" t="s">
        <v>50</v>
      </c>
      <c r="O48" s="70"/>
      <c r="P48" s="40">
        <v>61305</v>
      </c>
      <c r="Q48" s="49">
        <v>71686</v>
      </c>
      <c r="R48" s="49">
        <v>77058</v>
      </c>
      <c r="S48" s="48">
        <v>99.4</v>
      </c>
      <c r="T48" s="48">
        <f t="shared" si="15"/>
        <v>116.93336595709975</v>
      </c>
      <c r="U48" s="48">
        <f t="shared" si="15"/>
        <v>107.49379237229026</v>
      </c>
      <c r="V48" s="48">
        <f>P48/P$45*100</f>
        <v>4.861883798558367</v>
      </c>
      <c r="W48" s="48">
        <f>Q48/Q$45*100</f>
        <v>5.129632597918551</v>
      </c>
      <c r="X48" s="48">
        <f>R48/R$45*100</f>
        <v>4.966069253523578</v>
      </c>
    </row>
    <row r="49" spans="2:24" s="5" customFormat="1" ht="16.5" customHeight="1">
      <c r="B49" s="25" t="s">
        <v>2</v>
      </c>
      <c r="C49" s="40">
        <v>715091</v>
      </c>
      <c r="D49" s="49">
        <v>810056</v>
      </c>
      <c r="E49" s="49">
        <v>896629</v>
      </c>
      <c r="F49" s="48">
        <v>114.1</v>
      </c>
      <c r="G49" s="48">
        <f aca="true" t="shared" si="16" ref="G49:G57">D49/C49*100</f>
        <v>113.28012798371117</v>
      </c>
      <c r="H49" s="48">
        <f aca="true" t="shared" si="17" ref="H49:H57">E49/D49*100</f>
        <v>110.68728581727683</v>
      </c>
      <c r="I49" s="48">
        <f aca="true" t="shared" si="18" ref="I49:I57">C49/C$47*100</f>
        <v>60.716705582678834</v>
      </c>
      <c r="J49" s="48">
        <f aca="true" t="shared" si="19" ref="J49:J57">D49/D$47*100</f>
        <v>62.032804661481286</v>
      </c>
      <c r="K49" s="48">
        <f aca="true" t="shared" si="20" ref="K49:K57">E49/E$47*100</f>
        <v>62.43821490697243</v>
      </c>
      <c r="M49" s="114"/>
      <c r="N49" s="69" t="s">
        <v>51</v>
      </c>
      <c r="O49" s="70"/>
      <c r="P49" s="62">
        <v>76696</v>
      </c>
      <c r="Q49" s="62">
        <v>89264</v>
      </c>
      <c r="R49" s="62">
        <v>104794</v>
      </c>
      <c r="S49" s="63">
        <v>119</v>
      </c>
      <c r="T49" s="48">
        <f t="shared" si="15"/>
        <v>116.3867737561281</v>
      </c>
      <c r="U49" s="48">
        <f t="shared" si="15"/>
        <v>117.3978311525363</v>
      </c>
      <c r="V49" s="48">
        <f>P49/P$45*100</f>
        <v>6.082489842822486</v>
      </c>
      <c r="W49" s="48">
        <f>Q49/Q$45*100</f>
        <v>6.387460929897072</v>
      </c>
      <c r="X49" s="48">
        <v>6.7</v>
      </c>
    </row>
    <row r="50" spans="2:24" s="5" customFormat="1" ht="16.5" customHeight="1">
      <c r="B50" s="25" t="s">
        <v>33</v>
      </c>
      <c r="C50" s="40">
        <v>239566</v>
      </c>
      <c r="D50" s="49">
        <v>232865</v>
      </c>
      <c r="E50" s="49">
        <v>254785</v>
      </c>
      <c r="F50" s="48">
        <v>104</v>
      </c>
      <c r="G50" s="48">
        <f t="shared" si="16"/>
        <v>97.20285850245861</v>
      </c>
      <c r="H50" s="48">
        <f t="shared" si="17"/>
        <v>109.41317930990057</v>
      </c>
      <c r="I50" s="48">
        <f t="shared" si="18"/>
        <v>20.340989174272977</v>
      </c>
      <c r="J50" s="48">
        <f t="shared" si="19"/>
        <v>17.832432643540496</v>
      </c>
      <c r="K50" s="48">
        <f t="shared" si="20"/>
        <v>17.742366781659943</v>
      </c>
      <c r="M50" s="114"/>
      <c r="N50" s="69" t="s">
        <v>52</v>
      </c>
      <c r="O50" s="70"/>
      <c r="P50" s="62">
        <v>26101</v>
      </c>
      <c r="Q50" s="62">
        <v>31205</v>
      </c>
      <c r="R50" s="62">
        <v>36902</v>
      </c>
      <c r="S50" s="46">
        <v>122.7</v>
      </c>
      <c r="T50" s="48">
        <f t="shared" si="15"/>
        <v>119.5548063292594</v>
      </c>
      <c r="U50" s="48">
        <f t="shared" si="15"/>
        <v>118.25668963307163</v>
      </c>
      <c r="V50" s="48">
        <f>P50/P$45*100</f>
        <v>2.0699784524291975</v>
      </c>
      <c r="W50" s="48">
        <f>Q50/Q$45*100</f>
        <v>2.232935094970404</v>
      </c>
      <c r="X50" s="48">
        <f>R50/R$45*100</f>
        <v>2.378181208875484</v>
      </c>
    </row>
    <row r="51" spans="2:24" s="5" customFormat="1" ht="16.5" customHeight="1">
      <c r="B51" s="25" t="s">
        <v>34</v>
      </c>
      <c r="C51" s="40">
        <v>178826</v>
      </c>
      <c r="D51" s="49">
        <v>199860</v>
      </c>
      <c r="E51" s="49">
        <v>220654</v>
      </c>
      <c r="F51" s="48">
        <v>112.2</v>
      </c>
      <c r="G51" s="48">
        <f t="shared" si="16"/>
        <v>111.7622717054567</v>
      </c>
      <c r="H51" s="48">
        <f t="shared" si="17"/>
        <v>110.40428299809868</v>
      </c>
      <c r="I51" s="48">
        <f t="shared" si="18"/>
        <v>15.183697728720016</v>
      </c>
      <c r="J51" s="48">
        <f t="shared" si="19"/>
        <v>15.304962051566374</v>
      </c>
      <c r="K51" s="48">
        <f t="shared" si="20"/>
        <v>15.365599230097505</v>
      </c>
      <c r="M51" s="114"/>
      <c r="N51" s="69" t="s">
        <v>53</v>
      </c>
      <c r="O51" s="70"/>
      <c r="P51" s="62">
        <v>7370</v>
      </c>
      <c r="Q51" s="62">
        <v>7783</v>
      </c>
      <c r="R51" s="62">
        <v>8352</v>
      </c>
      <c r="S51" s="46">
        <v>111.4</v>
      </c>
      <c r="T51" s="48">
        <f t="shared" si="15"/>
        <v>105.60379918588873</v>
      </c>
      <c r="U51" s="48">
        <f t="shared" si="15"/>
        <v>107.31080560195298</v>
      </c>
      <c r="V51" s="48">
        <f>P51/P$45*100</f>
        <v>0.5844887626682189</v>
      </c>
      <c r="W51" s="48">
        <f>Q51/Q$45*100</f>
        <v>0.5569278591300962</v>
      </c>
      <c r="X51" s="48">
        <f>R51/R$45*100</f>
        <v>0.538251841540514</v>
      </c>
    </row>
    <row r="52" spans="2:24" s="5" customFormat="1" ht="16.5" customHeight="1">
      <c r="B52" s="25" t="s">
        <v>35</v>
      </c>
      <c r="C52" s="40">
        <v>1928</v>
      </c>
      <c r="D52" s="49">
        <v>2143</v>
      </c>
      <c r="E52" s="49">
        <v>2325</v>
      </c>
      <c r="F52" s="48">
        <v>87.1</v>
      </c>
      <c r="G52" s="48">
        <f t="shared" si="16"/>
        <v>111.15145228215768</v>
      </c>
      <c r="H52" s="48">
        <f t="shared" si="17"/>
        <v>108.49276714885674</v>
      </c>
      <c r="I52" s="48">
        <f t="shared" si="18"/>
        <v>0.1637019741031628</v>
      </c>
      <c r="J52" s="48">
        <f t="shared" si="19"/>
        <v>0.16410754366309788</v>
      </c>
      <c r="K52" s="48">
        <f t="shared" si="20"/>
        <v>0.16190514656419872</v>
      </c>
      <c r="M52" s="114"/>
      <c r="N52" s="69" t="s">
        <v>54</v>
      </c>
      <c r="O52" s="70"/>
      <c r="P52" s="62">
        <v>305703</v>
      </c>
      <c r="Q52" s="62">
        <v>310984</v>
      </c>
      <c r="R52" s="62">
        <v>345712</v>
      </c>
      <c r="S52" s="46">
        <v>113.7</v>
      </c>
      <c r="T52" s="48">
        <f t="shared" si="15"/>
        <v>101.72749367850496</v>
      </c>
      <c r="U52" s="48">
        <f t="shared" si="15"/>
        <v>111.16713400046305</v>
      </c>
      <c r="V52" s="48">
        <f>P52/P$45*100</f>
        <v>24.24422906566656</v>
      </c>
      <c r="W52" s="48">
        <f>Q52/Q$45*100</f>
        <v>22.25307122494075</v>
      </c>
      <c r="X52" s="48">
        <f>R52/R$45*100</f>
        <v>22.27970793135227</v>
      </c>
    </row>
    <row r="53" spans="2:24" s="5" customFormat="1" ht="16.5" customHeight="1">
      <c r="B53" s="25" t="s">
        <v>36</v>
      </c>
      <c r="C53" s="40">
        <v>47927</v>
      </c>
      <c r="D53" s="49">
        <v>47599</v>
      </c>
      <c r="E53" s="49">
        <v>51844</v>
      </c>
      <c r="F53" s="48">
        <v>83.8</v>
      </c>
      <c r="G53" s="48">
        <f t="shared" si="16"/>
        <v>99.31562584764329</v>
      </c>
      <c r="H53" s="48">
        <f t="shared" si="17"/>
        <v>108.91825458518036</v>
      </c>
      <c r="I53" s="48">
        <f t="shared" si="18"/>
        <v>4.069369560602844</v>
      </c>
      <c r="J53" s="48">
        <f t="shared" si="19"/>
        <v>3.645055982650394</v>
      </c>
      <c r="K53" s="48">
        <f t="shared" si="20"/>
        <v>3.6102410402040075</v>
      </c>
      <c r="M53" s="115"/>
      <c r="N53" s="36"/>
      <c r="O53" s="31"/>
      <c r="P53" s="60"/>
      <c r="Q53" s="60"/>
      <c r="R53" s="60"/>
      <c r="S53" s="61"/>
      <c r="T53" s="61"/>
      <c r="U53" s="61"/>
      <c r="V53" s="61"/>
      <c r="W53" s="61"/>
      <c r="X53" s="61"/>
    </row>
    <row r="54" spans="2:24" s="5" customFormat="1" ht="16.5" customHeight="1">
      <c r="B54" s="25" t="s">
        <v>37</v>
      </c>
      <c r="C54" s="40">
        <v>20199</v>
      </c>
      <c r="D54" s="49">
        <v>39330</v>
      </c>
      <c r="E54" s="49">
        <v>52039</v>
      </c>
      <c r="F54" s="48">
        <v>147.2</v>
      </c>
      <c r="G54" s="48">
        <f t="shared" si="16"/>
        <v>194.7126095351255</v>
      </c>
      <c r="H54" s="48">
        <f t="shared" si="17"/>
        <v>132.31375540300024</v>
      </c>
      <c r="I54" s="48">
        <f t="shared" si="18"/>
        <v>1.7150498832519634</v>
      </c>
      <c r="J54" s="48">
        <f t="shared" si="19"/>
        <v>3.011829067787979</v>
      </c>
      <c r="K54" s="48">
        <f t="shared" si="20"/>
        <v>3.6238201815287465</v>
      </c>
      <c r="M54" s="6"/>
      <c r="N54" s="37"/>
      <c r="O54" s="38"/>
      <c r="P54" s="46"/>
      <c r="Q54" s="46"/>
      <c r="R54" s="46"/>
      <c r="S54" s="46"/>
      <c r="T54" s="46"/>
      <c r="U54" s="46"/>
      <c r="V54" s="46"/>
      <c r="W54" s="46"/>
      <c r="X54" s="46"/>
    </row>
    <row r="55" spans="2:24" s="5" customFormat="1" ht="16.5" customHeight="1">
      <c r="B55" s="25" t="s">
        <v>38</v>
      </c>
      <c r="C55" s="58">
        <v>-3759</v>
      </c>
      <c r="D55" s="49">
        <v>3175</v>
      </c>
      <c r="E55" s="58">
        <v>-2828</v>
      </c>
      <c r="F55" s="53" t="s">
        <v>75</v>
      </c>
      <c r="G55" s="53" t="s">
        <v>75</v>
      </c>
      <c r="H55" s="53" t="s">
        <v>75</v>
      </c>
      <c r="I55" s="48">
        <f t="shared" si="18"/>
        <v>-0.3191679049034175</v>
      </c>
      <c r="J55" s="48">
        <f t="shared" si="19"/>
        <v>0.24313646809628356</v>
      </c>
      <c r="K55" s="48">
        <f t="shared" si="20"/>
        <v>-0.19693236751980814</v>
      </c>
      <c r="M55" s="69" t="s">
        <v>55</v>
      </c>
      <c r="N55" s="69"/>
      <c r="O55" s="70"/>
      <c r="P55" s="47">
        <v>1089459</v>
      </c>
      <c r="Q55" s="49">
        <v>1197550</v>
      </c>
      <c r="R55" s="49">
        <v>1324584</v>
      </c>
      <c r="S55" s="48">
        <v>113.8</v>
      </c>
      <c r="T55" s="48">
        <f>Q55/P55*100</f>
        <v>109.92152986023338</v>
      </c>
      <c r="U55" s="48">
        <f>R55/Q55*100</f>
        <v>110.6078243079621</v>
      </c>
      <c r="V55" s="48">
        <f>P55/P$45*100</f>
        <v>86.40115914352174</v>
      </c>
      <c r="W55" s="48">
        <f>Q55/Q$45*100</f>
        <v>85.69304351808388</v>
      </c>
      <c r="X55" s="48">
        <f>R55/R$45*100</f>
        <v>85.36395800707616</v>
      </c>
    </row>
    <row r="56" spans="2:24" s="5" customFormat="1" ht="16.5" customHeight="1">
      <c r="B56" s="25" t="s">
        <v>39</v>
      </c>
      <c r="C56" s="40">
        <v>15899</v>
      </c>
      <c r="D56" s="49">
        <v>22183</v>
      </c>
      <c r="E56" s="49">
        <v>31567</v>
      </c>
      <c r="F56" s="48">
        <v>136.5</v>
      </c>
      <c r="G56" s="48">
        <f t="shared" si="16"/>
        <v>139.52449839612555</v>
      </c>
      <c r="H56" s="48">
        <f t="shared" si="17"/>
        <v>142.3026642023171</v>
      </c>
      <c r="I56" s="48">
        <f t="shared" si="18"/>
        <v>1.349946932710677</v>
      </c>
      <c r="J56" s="48">
        <f t="shared" si="19"/>
        <v>1.6987389832377506</v>
      </c>
      <c r="K56" s="48">
        <f t="shared" si="20"/>
        <v>2.1982192522976605</v>
      </c>
      <c r="M56" s="69" t="s">
        <v>63</v>
      </c>
      <c r="N56" s="69"/>
      <c r="O56" s="70"/>
      <c r="P56" s="64">
        <v>28.1</v>
      </c>
      <c r="Q56" s="65">
        <v>26</v>
      </c>
      <c r="R56" s="65">
        <v>26.1</v>
      </c>
      <c r="S56" s="53" t="s">
        <v>75</v>
      </c>
      <c r="T56" s="53" t="s">
        <v>75</v>
      </c>
      <c r="U56" s="53" t="s">
        <v>75</v>
      </c>
      <c r="V56" s="53" t="s">
        <v>75</v>
      </c>
      <c r="W56" s="53" t="s">
        <v>75</v>
      </c>
      <c r="X56" s="53" t="s">
        <v>75</v>
      </c>
    </row>
    <row r="57" spans="2:24" s="5" customFormat="1" ht="16.5" customHeight="1">
      <c r="B57" s="25" t="s">
        <v>40</v>
      </c>
      <c r="C57" s="40">
        <v>6129</v>
      </c>
      <c r="D57" s="49">
        <v>6993</v>
      </c>
      <c r="E57" s="49">
        <v>7855</v>
      </c>
      <c r="F57" s="48">
        <v>117.1</v>
      </c>
      <c r="G57" s="48">
        <f t="shared" si="16"/>
        <v>114.09691629955947</v>
      </c>
      <c r="H57" s="48">
        <f t="shared" si="17"/>
        <v>112.32661232661232</v>
      </c>
      <c r="I57" s="48">
        <f t="shared" si="18"/>
        <v>0.520399066015708</v>
      </c>
      <c r="J57" s="48">
        <f t="shared" si="19"/>
        <v>0.5355128571330113</v>
      </c>
      <c r="K57" s="48">
        <f t="shared" si="20"/>
        <v>0.5469956672093681</v>
      </c>
      <c r="M57" s="35"/>
      <c r="N57" s="36"/>
      <c r="O57" s="31"/>
      <c r="P57" s="60"/>
      <c r="Q57" s="60"/>
      <c r="R57" s="60"/>
      <c r="S57" s="61"/>
      <c r="T57" s="61"/>
      <c r="U57" s="61"/>
      <c r="V57" s="61"/>
      <c r="W57" s="61"/>
      <c r="X57" s="61"/>
    </row>
    <row r="58" spans="2:24" s="5" customFormat="1" ht="16.5" customHeight="1">
      <c r="B58" s="31"/>
      <c r="C58" s="32"/>
      <c r="D58" s="19"/>
      <c r="E58" s="19"/>
      <c r="F58" s="20"/>
      <c r="G58" s="20"/>
      <c r="H58" s="20"/>
      <c r="I58" s="20"/>
      <c r="J58" s="20"/>
      <c r="K58" s="20"/>
      <c r="N58" s="37"/>
      <c r="O58" s="38"/>
      <c r="P58" s="50" t="s">
        <v>32</v>
      </c>
      <c r="Q58" s="51" t="s">
        <v>32</v>
      </c>
      <c r="R58" s="51" t="s">
        <v>32</v>
      </c>
      <c r="S58" s="46"/>
      <c r="T58" s="46"/>
      <c r="U58" s="46"/>
      <c r="V58" s="46"/>
      <c r="W58" s="46"/>
      <c r="X58" s="46"/>
    </row>
    <row r="59" spans="1:24" s="5" customFormat="1" ht="16.5" customHeight="1">
      <c r="A59" s="6"/>
      <c r="B59" s="101" t="s">
        <v>74</v>
      </c>
      <c r="C59" s="87">
        <v>74187</v>
      </c>
      <c r="D59" s="89">
        <v>93182</v>
      </c>
      <c r="E59" s="89">
        <v>108444</v>
      </c>
      <c r="F59" s="91">
        <v>96</v>
      </c>
      <c r="G59" s="91">
        <f>D59/C59*100</f>
        <v>125.60421637214067</v>
      </c>
      <c r="H59" s="91">
        <f>E59/D59*100</f>
        <v>116.37869974887853</v>
      </c>
      <c r="I59" s="91">
        <f aca="true" t="shared" si="21" ref="I59:K60">C59/C$47*100</f>
        <v>6.299044788792188</v>
      </c>
      <c r="J59" s="91">
        <f t="shared" si="21"/>
        <v>7.135729880361542</v>
      </c>
      <c r="K59" s="91">
        <f t="shared" si="21"/>
        <v>7.551673855487297</v>
      </c>
      <c r="M59" s="71" t="s">
        <v>61</v>
      </c>
      <c r="N59" s="71"/>
      <c r="O59" s="25" t="s">
        <v>56</v>
      </c>
      <c r="P59" s="62">
        <v>1178440</v>
      </c>
      <c r="Q59" s="62">
        <v>1291579</v>
      </c>
      <c r="R59" s="62">
        <v>1420962</v>
      </c>
      <c r="S59" s="46">
        <v>111.2</v>
      </c>
      <c r="T59" s="48">
        <f aca="true" t="shared" si="22" ref="T59:U61">Q59/P59*100</f>
        <v>109.60074335562268</v>
      </c>
      <c r="U59" s="48">
        <f t="shared" si="22"/>
        <v>110.0174282796484</v>
      </c>
      <c r="V59" s="53" t="s">
        <v>75</v>
      </c>
      <c r="W59" s="53" t="s">
        <v>75</v>
      </c>
      <c r="X59" s="53" t="s">
        <v>75</v>
      </c>
    </row>
    <row r="60" spans="1:24" s="5" customFormat="1" ht="16.5" customHeight="1">
      <c r="A60" s="29"/>
      <c r="B60" s="77"/>
      <c r="C60" s="88"/>
      <c r="D60" s="90"/>
      <c r="E60" s="90"/>
      <c r="F60" s="92"/>
      <c r="G60" s="92" t="e">
        <f>D60/C60*100</f>
        <v>#DIV/0!</v>
      </c>
      <c r="H60" s="92" t="e">
        <f>E60/D60*100</f>
        <v>#DIV/0!</v>
      </c>
      <c r="I60" s="92">
        <f t="shared" si="21"/>
        <v>0</v>
      </c>
      <c r="J60" s="92">
        <f t="shared" si="21"/>
        <v>0</v>
      </c>
      <c r="K60" s="92">
        <f t="shared" si="21"/>
        <v>0</v>
      </c>
      <c r="M60" s="68" t="s">
        <v>59</v>
      </c>
      <c r="N60" s="68"/>
      <c r="O60" s="25" t="s">
        <v>57</v>
      </c>
      <c r="P60" s="62">
        <v>1018186</v>
      </c>
      <c r="Q60" s="62">
        <v>1106793</v>
      </c>
      <c r="R60" s="62">
        <v>1212989</v>
      </c>
      <c r="S60" s="46">
        <v>111.6</v>
      </c>
      <c r="T60" s="48">
        <f t="shared" si="22"/>
        <v>108.70243747213182</v>
      </c>
      <c r="U60" s="48">
        <f t="shared" si="22"/>
        <v>109.5949287716854</v>
      </c>
      <c r="V60" s="53" t="s">
        <v>75</v>
      </c>
      <c r="W60" s="53" t="s">
        <v>75</v>
      </c>
      <c r="X60" s="53" t="s">
        <v>75</v>
      </c>
    </row>
    <row r="61" spans="1:24" s="5" customFormat="1" ht="16.5" customHeight="1">
      <c r="A61" s="6"/>
      <c r="B61" s="28"/>
      <c r="C61" s="50" t="s">
        <v>32</v>
      </c>
      <c r="D61" s="51" t="s">
        <v>32</v>
      </c>
      <c r="E61" s="51" t="s">
        <v>32</v>
      </c>
      <c r="F61" s="30"/>
      <c r="G61" s="30"/>
      <c r="H61" s="30"/>
      <c r="I61" s="30"/>
      <c r="J61" s="30"/>
      <c r="K61" s="30"/>
      <c r="M61" s="68" t="s">
        <v>59</v>
      </c>
      <c r="N61" s="68"/>
      <c r="O61" s="25" t="s">
        <v>41</v>
      </c>
      <c r="P61" s="62">
        <v>732482</v>
      </c>
      <c r="Q61" s="62">
        <v>819377</v>
      </c>
      <c r="R61" s="62">
        <v>896403</v>
      </c>
      <c r="S61" s="46">
        <v>111.6</v>
      </c>
      <c r="T61" s="48">
        <f t="shared" si="22"/>
        <v>111.86309015102078</v>
      </c>
      <c r="U61" s="48">
        <f t="shared" si="22"/>
        <v>109.4005567644686</v>
      </c>
      <c r="V61" s="53" t="s">
        <v>75</v>
      </c>
      <c r="W61" s="53" t="s">
        <v>75</v>
      </c>
      <c r="X61" s="53" t="s">
        <v>75</v>
      </c>
    </row>
    <row r="62" spans="2:24" s="5" customFormat="1" ht="16.5" customHeight="1">
      <c r="B62" s="72" t="s">
        <v>73</v>
      </c>
      <c r="C62" s="100">
        <v>1100701</v>
      </c>
      <c r="D62" s="100">
        <v>1206886</v>
      </c>
      <c r="E62" s="100">
        <v>1315042</v>
      </c>
      <c r="F62" s="97">
        <v>108.5</v>
      </c>
      <c r="G62" s="97">
        <f>D62/C62*100</f>
        <v>109.64703402649766</v>
      </c>
      <c r="H62" s="97">
        <f>E62/D62*100</f>
        <v>108.96157549263145</v>
      </c>
      <c r="I62" s="98" t="s">
        <v>75</v>
      </c>
      <c r="J62" s="98" t="s">
        <v>75</v>
      </c>
      <c r="K62" s="98" t="s">
        <v>75</v>
      </c>
      <c r="L62" s="8"/>
      <c r="M62" s="68" t="s">
        <v>59</v>
      </c>
      <c r="N62" s="68"/>
      <c r="O62" s="25" t="s">
        <v>58</v>
      </c>
      <c r="P62" s="62">
        <v>708990</v>
      </c>
      <c r="Q62" s="62">
        <v>793703</v>
      </c>
      <c r="R62" s="66" t="s">
        <v>60</v>
      </c>
      <c r="S62" s="46">
        <v>111.5</v>
      </c>
      <c r="T62" s="48">
        <f>Q62/P62*100</f>
        <v>111.94840547821549</v>
      </c>
      <c r="U62" s="67" t="s">
        <v>60</v>
      </c>
      <c r="V62" s="53" t="s">
        <v>75</v>
      </c>
      <c r="W62" s="53" t="s">
        <v>75</v>
      </c>
      <c r="X62" s="53" t="s">
        <v>75</v>
      </c>
    </row>
    <row r="63" spans="1:24" s="5" customFormat="1" ht="16.5" customHeight="1">
      <c r="A63" s="29"/>
      <c r="B63" s="76"/>
      <c r="C63" s="88"/>
      <c r="D63" s="90"/>
      <c r="E63" s="90"/>
      <c r="F63" s="92"/>
      <c r="G63" s="92" t="e">
        <f>D63/C63*100</f>
        <v>#DIV/0!</v>
      </c>
      <c r="H63" s="92" t="e">
        <f>E63/D63*100</f>
        <v>#DIV/0!</v>
      </c>
      <c r="I63" s="99"/>
      <c r="J63" s="99"/>
      <c r="K63" s="99"/>
      <c r="M63" s="35"/>
      <c r="N63" s="36"/>
      <c r="O63" s="31"/>
      <c r="P63" s="33"/>
      <c r="Q63" s="33"/>
      <c r="R63" s="33"/>
      <c r="S63" s="34"/>
      <c r="T63" s="34"/>
      <c r="U63" s="34"/>
      <c r="V63" s="34"/>
      <c r="W63" s="34"/>
      <c r="X63" s="34"/>
    </row>
    <row r="64" spans="1:53" s="5" customFormat="1" ht="16.5" customHeight="1">
      <c r="A64" s="46" t="s">
        <v>16</v>
      </c>
      <c r="B64" s="46"/>
      <c r="L64" s="14"/>
      <c r="M64" s="46" t="s">
        <v>16</v>
      </c>
      <c r="N64" s="46"/>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row>
    <row r="65" s="5" customFormat="1" ht="16.5" customHeight="1"/>
    <row r="66" s="5" customFormat="1" ht="16.5" customHeight="1"/>
    <row r="67" s="5" customFormat="1" ht="16.5" customHeight="1"/>
    <row r="68" s="5" customFormat="1" ht="16.5" customHeight="1"/>
    <row r="69" s="5" customFormat="1" ht="16.5" customHeight="1"/>
    <row r="70" s="5" customFormat="1" ht="16.5" customHeight="1"/>
    <row r="71" s="5" customFormat="1" ht="16.5" customHeight="1"/>
    <row r="72" s="5" customFormat="1" ht="16.5" customHeight="1"/>
    <row r="73" s="5" customFormat="1" ht="16.5" customHeight="1"/>
    <row r="74" s="5" customFormat="1" ht="16.5" customHeight="1"/>
    <row r="75" s="5" customFormat="1" ht="16.5" customHeight="1"/>
    <row r="76" s="5" customFormat="1" ht="16.5" customHeight="1"/>
    <row r="77" s="5" customFormat="1" ht="16.5" customHeight="1"/>
    <row r="78" s="5" customFormat="1" ht="16.5" customHeight="1"/>
    <row r="79" s="5" customFormat="1" ht="16.5" customHeight="1"/>
    <row r="80" s="5" customFormat="1" ht="16.5" customHeight="1"/>
    <row r="81" s="5" customFormat="1" ht="16.5" customHeight="1"/>
    <row r="82" s="5" customFormat="1" ht="16.5" customHeight="1"/>
    <row r="83" s="5" customFormat="1" ht="16.5" customHeight="1"/>
    <row r="84" s="5" customFormat="1" ht="16.5" customHeight="1"/>
    <row r="85" s="5" customFormat="1" ht="16.5" customHeight="1"/>
    <row r="86" s="5" customFormat="1" ht="16.5" customHeight="1"/>
    <row r="87" s="5" customFormat="1" ht="16.5" customHeight="1"/>
    <row r="88" s="5" customFormat="1" ht="16.5" customHeight="1"/>
    <row r="89" s="5" customFormat="1" ht="16.5" customHeight="1"/>
    <row r="90" s="5" customFormat="1" ht="16.5" customHeight="1"/>
    <row r="91" s="5" customFormat="1" ht="16.5" customHeight="1"/>
    <row r="92" s="5" customFormat="1" ht="16.5" customHeight="1"/>
    <row r="93" s="5" customFormat="1" ht="16.5" customHeight="1"/>
    <row r="94" s="5" customFormat="1" ht="16.5" customHeight="1"/>
    <row r="95" s="5" customFormat="1" ht="16.5" customHeight="1"/>
    <row r="96" s="5" customFormat="1" ht="16.5" customHeight="1"/>
    <row r="97" s="5" customFormat="1" ht="16.5" customHeight="1"/>
    <row r="98" s="5" customFormat="1" ht="16.5" customHeight="1"/>
    <row r="99" s="5" customFormat="1" ht="16.5" customHeight="1"/>
    <row r="100" s="5" customFormat="1" ht="16.5" customHeight="1"/>
    <row r="101" s="5" customFormat="1" ht="16.5" customHeight="1"/>
    <row r="102" s="5" customFormat="1" ht="16.5" customHeight="1"/>
    <row r="103" s="5" customFormat="1" ht="16.5" customHeight="1"/>
    <row r="104" s="5" customFormat="1" ht="16.5" customHeight="1"/>
    <row r="105" s="5" customFormat="1" ht="16.5" customHeight="1"/>
    <row r="106" s="5" customFormat="1" ht="16.5" customHeight="1"/>
    <row r="107" s="5" customFormat="1" ht="16.5" customHeight="1"/>
    <row r="108" s="5" customFormat="1" ht="16.5" customHeight="1"/>
    <row r="109" s="5" customFormat="1" ht="16.5" customHeight="1"/>
    <row r="110" s="5" customFormat="1" ht="16.5" customHeight="1"/>
    <row r="111" s="5" customFormat="1" ht="16.5" customHeight="1"/>
    <row r="112" s="5" customFormat="1" ht="16.5" customHeight="1"/>
    <row r="113" s="5" customFormat="1" ht="16.5" customHeight="1"/>
    <row r="114" s="5" customFormat="1" ht="16.5" customHeight="1"/>
    <row r="115" s="5" customFormat="1" ht="16.5" customHeight="1"/>
    <row r="116" s="5" customFormat="1" ht="16.5" customHeight="1"/>
    <row r="117" s="5" customFormat="1" ht="16.5" customHeight="1"/>
    <row r="118" s="5" customFormat="1" ht="16.5" customHeight="1"/>
    <row r="119" s="5" customFormat="1" ht="16.5" customHeight="1"/>
    <row r="120" s="5" customFormat="1" ht="16.5" customHeight="1"/>
    <row r="121" s="5" customFormat="1" ht="16.5" customHeight="1"/>
    <row r="122" s="5" customFormat="1" ht="16.5" customHeight="1"/>
    <row r="123" s="5" customFormat="1" ht="16.5" customHeight="1"/>
    <row r="124" s="5" customFormat="1" ht="16.5" customHeight="1"/>
    <row r="125" s="5" customFormat="1" ht="16.5" customHeight="1"/>
    <row r="126" s="5" customFormat="1" ht="16.5" customHeight="1"/>
    <row r="127" s="5" customFormat="1" ht="16.5" customHeight="1"/>
    <row r="128" s="5" customFormat="1" ht="16.5" customHeight="1"/>
    <row r="129" s="5" customFormat="1" ht="16.5" customHeight="1"/>
    <row r="130" s="5" customFormat="1" ht="16.5" customHeight="1"/>
    <row r="131" s="5" customFormat="1" ht="16.5" customHeight="1"/>
    <row r="132" s="5" customFormat="1" ht="16.5" customHeight="1"/>
    <row r="133" s="5" customFormat="1" ht="16.5" customHeight="1"/>
    <row r="134" s="5" customFormat="1" ht="16.5" customHeight="1"/>
    <row r="135" s="5" customFormat="1" ht="16.5" customHeight="1"/>
    <row r="136" s="5" customFormat="1" ht="16.5" customHeight="1"/>
    <row r="137" s="5" customFormat="1" ht="16.5" customHeight="1"/>
    <row r="138" s="5" customFormat="1" ht="16.5" customHeight="1"/>
    <row r="139" s="5" customFormat="1" ht="16.5" customHeight="1"/>
    <row r="140" s="5" customFormat="1" ht="16.5" customHeight="1"/>
    <row r="141" s="5" customFormat="1" ht="16.5" customHeight="1"/>
    <row r="142" s="5" customFormat="1" ht="16.5" customHeight="1"/>
    <row r="143" s="5" customFormat="1" ht="16.5" customHeight="1"/>
    <row r="144" s="5" customFormat="1" ht="16.5" customHeight="1"/>
    <row r="145" s="5" customFormat="1" ht="16.5" customHeight="1"/>
    <row r="146" s="5" customFormat="1" ht="16.5" customHeight="1"/>
    <row r="147" s="5" customFormat="1" ht="16.5" customHeight="1"/>
    <row r="148" s="5" customFormat="1" ht="16.5" customHeight="1"/>
    <row r="149" s="5" customFormat="1" ht="16.5" customHeight="1"/>
    <row r="150" s="5" customFormat="1" ht="16.5" customHeight="1"/>
    <row r="151" s="5" customFormat="1" ht="16.5" customHeight="1"/>
    <row r="152" s="5" customFormat="1" ht="16.5" customHeight="1"/>
    <row r="153" s="5" customFormat="1" ht="16.5" customHeight="1"/>
    <row r="154" s="5" customFormat="1" ht="16.5" customHeight="1"/>
    <row r="155" s="5" customFormat="1" ht="16.5" customHeight="1"/>
    <row r="156" s="5" customFormat="1" ht="16.5" customHeight="1"/>
    <row r="157" s="5" customFormat="1" ht="16.5" customHeight="1"/>
    <row r="158" s="5" customFormat="1" ht="16.5" customHeight="1"/>
    <row r="159" s="5" customFormat="1" ht="16.5" customHeight="1"/>
    <row r="160" s="5" customFormat="1" ht="16.5" customHeight="1"/>
    <row r="161" s="5" customFormat="1" ht="16.5" customHeight="1"/>
    <row r="162" s="5" customFormat="1" ht="16.5" customHeight="1"/>
    <row r="163" s="5" customFormat="1" ht="16.5" customHeight="1"/>
    <row r="164" s="5" customFormat="1" ht="16.5" customHeight="1"/>
    <row r="165" s="5" customFormat="1" ht="16.5" customHeight="1"/>
    <row r="166" s="5" customFormat="1" ht="16.5" customHeight="1"/>
    <row r="167" s="5" customFormat="1" ht="16.5" customHeight="1"/>
    <row r="168" s="5" customFormat="1" ht="16.5" customHeight="1"/>
    <row r="169" s="5" customFormat="1" ht="16.5" customHeight="1"/>
    <row r="170" s="5" customFormat="1" ht="16.5" customHeight="1"/>
    <row r="171" s="5" customFormat="1" ht="16.5" customHeight="1"/>
    <row r="172" s="5" customFormat="1" ht="16.5" customHeight="1"/>
    <row r="173" s="5" customFormat="1" ht="16.5" customHeight="1"/>
    <row r="174" s="5" customFormat="1" ht="16.5" customHeight="1"/>
    <row r="175" s="5" customFormat="1" ht="16.5" customHeight="1"/>
    <row r="176" s="5" customFormat="1" ht="16.5" customHeight="1"/>
    <row r="177" s="5" customFormat="1" ht="16.5" customHeight="1"/>
    <row r="178" s="5" customFormat="1" ht="16.5" customHeight="1"/>
    <row r="179" s="5" customFormat="1" ht="16.5" customHeight="1"/>
    <row r="180" s="5" customFormat="1" ht="16.5" customHeight="1"/>
    <row r="181" s="5" customFormat="1" ht="16.5" customHeight="1"/>
    <row r="182" s="5" customFormat="1" ht="16.5" customHeight="1"/>
    <row r="183" s="5" customFormat="1" ht="16.5" customHeight="1"/>
    <row r="184" s="5" customFormat="1" ht="16.5" customHeight="1"/>
    <row r="185" s="5" customFormat="1" ht="16.5" customHeight="1"/>
    <row r="186" s="5" customFormat="1" ht="16.5" customHeight="1"/>
    <row r="187" s="5" customFormat="1" ht="16.5" customHeight="1"/>
    <row r="188" s="5" customFormat="1" ht="16.5" customHeight="1"/>
    <row r="189" s="5" customFormat="1" ht="16.5" customHeight="1"/>
    <row r="190" s="5" customFormat="1" ht="16.5" customHeight="1"/>
    <row r="191" s="5" customFormat="1" ht="16.5" customHeight="1"/>
    <row r="192" s="5" customFormat="1" ht="16.5" customHeight="1"/>
    <row r="193" s="5" customFormat="1" ht="16.5" customHeight="1"/>
    <row r="194" s="5" customFormat="1" ht="16.5" customHeight="1"/>
    <row r="195" s="5" customFormat="1" ht="16.5" customHeight="1"/>
    <row r="196" s="5" customFormat="1" ht="16.5" customHeight="1"/>
    <row r="197" s="5" customFormat="1" ht="16.5" customHeight="1"/>
    <row r="198" s="5" customFormat="1" ht="16.5" customHeight="1"/>
    <row r="199" s="5" customFormat="1" ht="16.5" customHeight="1"/>
    <row r="200" s="5" customFormat="1" ht="16.5" customHeight="1"/>
    <row r="201" s="5" customFormat="1" ht="16.5" customHeight="1"/>
    <row r="202" s="5" customFormat="1" ht="16.5" customHeight="1"/>
    <row r="203" s="5" customFormat="1" ht="16.5" customHeight="1"/>
    <row r="204" s="5" customFormat="1" ht="16.5" customHeight="1"/>
    <row r="205" s="5" customFormat="1" ht="16.5" customHeight="1"/>
    <row r="206" s="5" customFormat="1" ht="16.5" customHeight="1"/>
    <row r="207" s="5" customFormat="1" ht="16.5" customHeight="1"/>
    <row r="208" s="5" customFormat="1" ht="16.5" customHeight="1"/>
    <row r="209" s="5" customFormat="1" ht="16.5" customHeight="1"/>
    <row r="210" s="5" customFormat="1" ht="16.5" customHeight="1"/>
    <row r="211" s="5" customFormat="1" ht="16.5" customHeight="1"/>
    <row r="212" s="5" customFormat="1" ht="16.5" customHeight="1"/>
    <row r="213" s="5" customFormat="1" ht="16.5" customHeight="1"/>
    <row r="214" s="5" customFormat="1" ht="16.5" customHeight="1"/>
    <row r="215" s="5" customFormat="1" ht="16.5" customHeight="1"/>
    <row r="216" s="5" customFormat="1" ht="16.5" customHeight="1"/>
    <row r="217" s="5" customFormat="1" ht="16.5" customHeight="1"/>
    <row r="218" s="5" customFormat="1" ht="16.5" customHeight="1"/>
    <row r="219" s="5" customFormat="1" ht="16.5" customHeight="1"/>
    <row r="220" s="5" customFormat="1" ht="16.5" customHeight="1"/>
    <row r="221" s="5" customFormat="1" ht="16.5" customHeight="1"/>
    <row r="222" s="5" customFormat="1" ht="16.5" customHeight="1"/>
    <row r="223" s="5" customFormat="1" ht="16.5" customHeight="1"/>
    <row r="224" s="5" customFormat="1" ht="16.5" customHeight="1"/>
    <row r="225" s="5" customFormat="1" ht="16.5" customHeight="1"/>
    <row r="226" s="5" customFormat="1" ht="16.5" customHeight="1"/>
    <row r="227" s="5" customFormat="1" ht="16.5" customHeight="1"/>
    <row r="228" s="5" customFormat="1" ht="16.5" customHeight="1"/>
    <row r="229" s="5" customFormat="1" ht="16.5" customHeight="1"/>
    <row r="230" s="5" customFormat="1" ht="16.5" customHeight="1"/>
    <row r="231" s="5" customFormat="1" ht="16.5" customHeight="1"/>
    <row r="232" s="5" customFormat="1" ht="16.5" customHeight="1"/>
    <row r="233" s="5" customFormat="1" ht="16.5" customHeight="1"/>
    <row r="234" s="5" customFormat="1" ht="16.5" customHeight="1"/>
    <row r="235" s="5" customFormat="1" ht="16.5" customHeight="1"/>
    <row r="236" s="5" customFormat="1" ht="16.5" customHeight="1"/>
    <row r="237" s="5" customFormat="1" ht="16.5" customHeight="1"/>
    <row r="238" s="5" customFormat="1" ht="16.5" customHeight="1"/>
    <row r="239" s="5" customFormat="1" ht="16.5" customHeight="1"/>
    <row r="240" s="5" customFormat="1" ht="16.5" customHeight="1"/>
    <row r="241" s="5" customFormat="1" ht="16.5" customHeight="1"/>
    <row r="242" s="5" customFormat="1" ht="16.5" customHeight="1"/>
    <row r="243" s="5" customFormat="1" ht="16.5" customHeight="1"/>
    <row r="244" s="5" customFormat="1" ht="16.5" customHeight="1"/>
    <row r="245" s="5" customFormat="1" ht="16.5" customHeight="1"/>
    <row r="246" s="5" customFormat="1" ht="16.5" customHeight="1"/>
    <row r="247" s="5" customFormat="1" ht="16.5" customHeight="1"/>
    <row r="248" s="5" customFormat="1" ht="16.5" customHeight="1"/>
    <row r="249" s="5" customFormat="1" ht="16.5" customHeight="1"/>
    <row r="250" s="5" customFormat="1" ht="16.5" customHeight="1"/>
    <row r="251" s="5" customFormat="1" ht="16.5" customHeight="1"/>
    <row r="252" s="5" customFormat="1" ht="16.5" customHeight="1"/>
    <row r="253" s="5" customFormat="1" ht="16.5" customHeight="1"/>
    <row r="254" s="5" customFormat="1" ht="16.5" customHeight="1"/>
    <row r="255" s="5" customFormat="1" ht="16.5" customHeight="1"/>
    <row r="256" s="5" customFormat="1" ht="16.5" customHeight="1"/>
    <row r="257" s="5" customFormat="1" ht="16.5" customHeight="1"/>
    <row r="258" s="5" customFormat="1" ht="16.5" customHeight="1"/>
    <row r="259" s="5" customFormat="1" ht="16.5" customHeight="1"/>
    <row r="260" s="5" customFormat="1" ht="16.5" customHeight="1"/>
    <row r="261" s="5" customFormat="1" ht="16.5" customHeight="1"/>
    <row r="262" s="5" customFormat="1" ht="16.5" customHeight="1"/>
    <row r="263" s="5" customFormat="1" ht="16.5" customHeight="1"/>
    <row r="264" s="5" customFormat="1" ht="16.5" customHeight="1"/>
    <row r="265" s="5" customFormat="1" ht="16.5" customHeight="1"/>
    <row r="266" s="5" customFormat="1" ht="16.5" customHeight="1"/>
    <row r="267" s="5" customFormat="1" ht="16.5" customHeight="1"/>
    <row r="268" s="5" customFormat="1" ht="16.5" customHeight="1"/>
    <row r="269" s="5" customFormat="1" ht="16.5" customHeight="1"/>
    <row r="270" s="5" customFormat="1" ht="16.5" customHeight="1"/>
    <row r="271" s="5" customFormat="1" ht="16.5" customHeight="1"/>
    <row r="272" s="5" customFormat="1" ht="16.5" customHeight="1"/>
    <row r="273" s="5" customFormat="1" ht="16.5" customHeight="1"/>
    <row r="274" s="5" customFormat="1" ht="16.5" customHeight="1"/>
    <row r="275" s="5" customFormat="1" ht="16.5" customHeight="1"/>
    <row r="276" s="5" customFormat="1" ht="16.5" customHeight="1"/>
    <row r="277" s="5" customFormat="1" ht="16.5" customHeight="1"/>
    <row r="278" s="5" customFormat="1" ht="16.5" customHeight="1"/>
    <row r="279" s="5" customFormat="1" ht="16.5" customHeight="1"/>
    <row r="280" s="5" customFormat="1" ht="16.5" customHeight="1"/>
    <row r="281" s="5" customFormat="1" ht="16.5" customHeight="1"/>
    <row r="282" s="5" customFormat="1" ht="16.5" customHeight="1"/>
    <row r="283" s="5" customFormat="1" ht="16.5" customHeight="1"/>
    <row r="284" s="5" customFormat="1" ht="16.5" customHeight="1"/>
    <row r="285" s="5" customFormat="1" ht="16.5" customHeight="1"/>
    <row r="286" s="5" customFormat="1" ht="16.5" customHeight="1"/>
    <row r="287" s="5" customFormat="1" ht="16.5" customHeight="1"/>
    <row r="288" s="5" customFormat="1" ht="16.5" customHeight="1"/>
    <row r="289" s="5" customFormat="1" ht="16.5" customHeight="1"/>
    <row r="290" s="5" customFormat="1" ht="16.5" customHeight="1"/>
    <row r="291" s="5" customFormat="1" ht="16.5" customHeight="1"/>
    <row r="292" s="5" customFormat="1" ht="16.5" customHeight="1"/>
    <row r="293" s="5" customFormat="1" ht="16.5" customHeight="1"/>
    <row r="294" s="5" customFormat="1" ht="16.5" customHeight="1"/>
    <row r="295" s="5" customFormat="1" ht="16.5" customHeight="1"/>
    <row r="296" s="5" customFormat="1" ht="16.5" customHeight="1"/>
    <row r="297" s="5" customFormat="1" ht="16.5" customHeight="1"/>
    <row r="298" s="5" customFormat="1" ht="16.5" customHeight="1"/>
    <row r="299" s="5" customFormat="1" ht="16.5" customHeight="1"/>
    <row r="300" s="5" customFormat="1" ht="16.5" customHeight="1"/>
    <row r="301" s="5" customFormat="1" ht="16.5" customHeight="1"/>
    <row r="302" s="5" customFormat="1" ht="16.5" customHeight="1"/>
    <row r="303" s="5" customFormat="1" ht="16.5" customHeight="1"/>
    <row r="304" s="5" customFormat="1" ht="16.5" customHeight="1"/>
    <row r="305" s="5" customFormat="1" ht="16.5" customHeight="1"/>
    <row r="306" s="5" customFormat="1" ht="16.5" customHeight="1"/>
    <row r="307" s="5" customFormat="1" ht="16.5" customHeight="1"/>
    <row r="308" s="5" customFormat="1" ht="16.5" customHeight="1"/>
    <row r="309" s="5" customFormat="1" ht="16.5" customHeight="1"/>
    <row r="310" s="5" customFormat="1" ht="16.5" customHeight="1"/>
    <row r="311" s="5" customFormat="1" ht="16.5" customHeight="1"/>
    <row r="312" s="5" customFormat="1" ht="16.5" customHeight="1"/>
    <row r="313" s="5" customFormat="1" ht="16.5" customHeight="1"/>
    <row r="314" s="5" customFormat="1" ht="16.5" customHeight="1"/>
    <row r="315" s="5" customFormat="1" ht="16.5" customHeight="1"/>
    <row r="316" s="5" customFormat="1" ht="16.5" customHeight="1"/>
    <row r="317" s="5" customFormat="1" ht="16.5" customHeight="1"/>
    <row r="318" s="5" customFormat="1" ht="16.5" customHeight="1"/>
    <row r="319" s="5" customFormat="1" ht="16.5" customHeight="1"/>
    <row r="320" s="5" customFormat="1" ht="16.5" customHeight="1"/>
    <row r="321" s="5" customFormat="1" ht="16.5" customHeight="1"/>
    <row r="322" s="5" customFormat="1" ht="16.5" customHeight="1"/>
    <row r="323" s="5" customFormat="1" ht="16.5" customHeight="1"/>
    <row r="324" s="5" customFormat="1" ht="16.5" customHeight="1"/>
    <row r="325" s="5" customFormat="1" ht="16.5" customHeight="1"/>
    <row r="326" s="5" customFormat="1" ht="16.5" customHeight="1"/>
    <row r="327" s="5" customFormat="1" ht="16.5" customHeight="1"/>
    <row r="328" s="5" customFormat="1" ht="16.5" customHeight="1"/>
    <row r="329" s="5" customFormat="1" ht="16.5" customHeight="1"/>
    <row r="330" s="5" customFormat="1" ht="16.5" customHeight="1"/>
    <row r="331" s="5" customFormat="1" ht="16.5" customHeight="1"/>
    <row r="332" s="5" customFormat="1" ht="16.5" customHeight="1"/>
    <row r="333" s="5" customFormat="1" ht="16.5" customHeight="1"/>
    <row r="334" s="5" customFormat="1" ht="16.5" customHeight="1"/>
    <row r="335" s="5" customFormat="1" ht="16.5" customHeight="1"/>
    <row r="336" s="5" customFormat="1" ht="16.5" customHeight="1"/>
    <row r="337" s="5" customFormat="1" ht="16.5" customHeight="1"/>
    <row r="338" s="5" customFormat="1" ht="16.5" customHeight="1"/>
    <row r="339" s="5" customFormat="1" ht="16.5" customHeight="1"/>
    <row r="340" s="5" customFormat="1" ht="16.5" customHeight="1"/>
    <row r="341" s="5" customFormat="1" ht="16.5" customHeight="1"/>
    <row r="342" s="5" customFormat="1" ht="16.5" customHeight="1"/>
    <row r="343" s="5" customFormat="1" ht="16.5" customHeight="1"/>
    <row r="344" s="5" customFormat="1" ht="16.5" customHeight="1"/>
    <row r="345" s="5" customFormat="1" ht="16.5" customHeight="1"/>
    <row r="346" s="5" customFormat="1" ht="16.5" customHeight="1"/>
    <row r="347" s="5" customFormat="1" ht="16.5" customHeight="1"/>
    <row r="348" s="5" customFormat="1" ht="16.5" customHeight="1"/>
    <row r="349" s="5" customFormat="1" ht="16.5" customHeight="1"/>
    <row r="350" s="5" customFormat="1" ht="16.5" customHeight="1"/>
    <row r="351" s="5" customFormat="1" ht="16.5" customHeight="1"/>
    <row r="352" s="5" customFormat="1" ht="16.5" customHeight="1"/>
    <row r="353" s="5" customFormat="1" ht="16.5" customHeight="1"/>
    <row r="354" s="5" customFormat="1" ht="16.5" customHeight="1"/>
    <row r="355" s="5" customFormat="1" ht="16.5" customHeight="1"/>
    <row r="356" s="5" customFormat="1" ht="16.5" customHeight="1"/>
    <row r="357" s="5" customFormat="1" ht="16.5" customHeight="1"/>
    <row r="358" s="5" customFormat="1" ht="16.5" customHeight="1"/>
    <row r="359" s="5" customFormat="1" ht="16.5" customHeight="1"/>
    <row r="360" s="5" customFormat="1" ht="16.5" customHeight="1"/>
    <row r="361" s="5" customFormat="1" ht="16.5" customHeight="1"/>
    <row r="362" s="5" customFormat="1" ht="16.5" customHeight="1"/>
    <row r="363" s="5" customFormat="1" ht="16.5" customHeight="1"/>
    <row r="364" s="5" customFormat="1" ht="16.5" customHeight="1"/>
    <row r="365" s="5" customFormat="1" ht="16.5" customHeight="1"/>
    <row r="366" s="5" customFormat="1" ht="16.5" customHeight="1"/>
    <row r="367" s="5" customFormat="1" ht="16.5" customHeight="1"/>
    <row r="368" s="5" customFormat="1" ht="16.5" customHeight="1"/>
    <row r="369" s="5" customFormat="1" ht="16.5" customHeight="1"/>
    <row r="370" s="5" customFormat="1" ht="16.5" customHeight="1"/>
    <row r="371" s="5" customFormat="1" ht="16.5" customHeight="1"/>
    <row r="372" s="5" customFormat="1" ht="16.5" customHeight="1"/>
    <row r="373" s="5" customFormat="1" ht="16.5" customHeight="1"/>
    <row r="374" s="5" customFormat="1" ht="16.5" customHeight="1"/>
    <row r="375" s="5" customFormat="1" ht="16.5" customHeight="1"/>
    <row r="376" s="5" customFormat="1" ht="16.5" customHeight="1"/>
    <row r="377" s="5" customFormat="1" ht="16.5" customHeight="1"/>
    <row r="378" s="5" customFormat="1" ht="16.5" customHeight="1"/>
    <row r="379" s="5" customFormat="1" ht="16.5" customHeight="1"/>
    <row r="380" s="5" customFormat="1" ht="16.5" customHeight="1"/>
    <row r="381" s="5" customFormat="1" ht="16.5" customHeight="1"/>
    <row r="382" s="5" customFormat="1" ht="16.5" customHeight="1"/>
    <row r="383" s="5" customFormat="1" ht="16.5" customHeight="1"/>
    <row r="384" s="5" customFormat="1" ht="16.5" customHeight="1"/>
    <row r="385" s="5" customFormat="1" ht="16.5" customHeight="1"/>
    <row r="386" s="5" customFormat="1" ht="16.5" customHeight="1"/>
    <row r="387" s="5" customFormat="1" ht="16.5" customHeight="1"/>
    <row r="388" s="5" customFormat="1" ht="16.5" customHeight="1"/>
    <row r="389" s="5" customFormat="1" ht="16.5" customHeight="1"/>
    <row r="390" s="5" customFormat="1" ht="16.5" customHeight="1"/>
    <row r="391" s="5" customFormat="1" ht="16.5" customHeight="1"/>
    <row r="392" s="5" customFormat="1" ht="16.5" customHeight="1"/>
    <row r="393" s="5" customFormat="1" ht="16.5" customHeight="1"/>
    <row r="394" s="5" customFormat="1" ht="16.5" customHeight="1"/>
    <row r="395" s="5" customFormat="1" ht="16.5" customHeight="1"/>
    <row r="396" s="5" customFormat="1" ht="16.5" customHeight="1"/>
    <row r="397" s="5" customFormat="1" ht="16.5" customHeight="1"/>
    <row r="398" s="5" customFormat="1" ht="16.5" customHeight="1"/>
    <row r="399" s="5" customFormat="1" ht="16.5" customHeight="1"/>
    <row r="400" s="5" customFormat="1" ht="16.5" customHeight="1"/>
    <row r="401" s="5" customFormat="1" ht="16.5" customHeight="1"/>
    <row r="402" s="5" customFormat="1" ht="16.5" customHeight="1"/>
    <row r="403" s="5" customFormat="1" ht="16.5" customHeight="1"/>
    <row r="404" s="5" customFormat="1" ht="16.5" customHeight="1"/>
    <row r="405" s="5" customFormat="1" ht="16.5" customHeight="1"/>
    <row r="406" s="5" customFormat="1" ht="16.5" customHeight="1"/>
    <row r="407" s="5" customFormat="1" ht="16.5" customHeight="1"/>
    <row r="408" s="5" customFormat="1" ht="16.5" customHeight="1"/>
    <row r="409" s="5" customFormat="1" ht="16.5" customHeight="1"/>
    <row r="410" s="5" customFormat="1" ht="16.5" customHeight="1"/>
    <row r="411" s="5" customFormat="1" ht="16.5" customHeight="1"/>
    <row r="412" s="5" customFormat="1" ht="16.5" customHeight="1"/>
    <row r="413" s="5" customFormat="1" ht="16.5" customHeight="1"/>
    <row r="414" s="5" customFormat="1" ht="16.5" customHeight="1"/>
    <row r="415" s="5" customFormat="1" ht="16.5" customHeight="1"/>
    <row r="416" s="5" customFormat="1" ht="16.5" customHeight="1"/>
    <row r="417" s="5" customFormat="1" ht="16.5" customHeight="1"/>
    <row r="418" s="5" customFormat="1" ht="16.5" customHeight="1"/>
    <row r="419" s="5" customFormat="1" ht="16.5" customHeight="1"/>
    <row r="420" s="5" customFormat="1" ht="16.5" customHeight="1"/>
    <row r="421" s="5" customFormat="1" ht="16.5" customHeight="1"/>
    <row r="422" s="5" customFormat="1" ht="16.5" customHeight="1"/>
    <row r="423" s="5" customFormat="1" ht="16.5" customHeight="1"/>
    <row r="424" spans="2:3" s="5" customFormat="1" ht="16.5" customHeight="1">
      <c r="B424"/>
      <c r="C424"/>
    </row>
    <row r="425" spans="2:3" s="5" customFormat="1" ht="16.5" customHeight="1">
      <c r="B425"/>
      <c r="C425"/>
    </row>
    <row r="426" spans="2:3" s="5" customFormat="1" ht="16.5" customHeight="1">
      <c r="B426"/>
      <c r="C426"/>
    </row>
    <row r="427" spans="2:3" s="5" customFormat="1" ht="16.5" customHeight="1">
      <c r="B427"/>
      <c r="C427"/>
    </row>
    <row r="428" spans="2:3" s="5" customFormat="1" ht="16.5" customHeight="1">
      <c r="B428"/>
      <c r="C428"/>
    </row>
    <row r="429" spans="2:3" s="5" customFormat="1" ht="16.5" customHeight="1">
      <c r="B429"/>
      <c r="C429"/>
    </row>
    <row r="430" spans="2:3" s="5" customFormat="1" ht="16.5" customHeight="1">
      <c r="B430"/>
      <c r="C430"/>
    </row>
    <row r="431" spans="2:3" s="5" customFormat="1" ht="16.5" customHeight="1">
      <c r="B431"/>
      <c r="C431"/>
    </row>
    <row r="432" spans="2:3" s="5" customFormat="1" ht="16.5" customHeight="1">
      <c r="B432"/>
      <c r="C432"/>
    </row>
    <row r="433" spans="2:3" s="5" customFormat="1" ht="16.5" customHeight="1">
      <c r="B433"/>
      <c r="C433"/>
    </row>
    <row r="434" spans="2:3" s="5" customFormat="1" ht="16.5" customHeight="1">
      <c r="B434"/>
      <c r="C434"/>
    </row>
    <row r="435" spans="2:3" s="5" customFormat="1" ht="16.5" customHeight="1">
      <c r="B435"/>
      <c r="C435"/>
    </row>
    <row r="436" spans="2:3" s="5" customFormat="1" ht="16.5" customHeight="1">
      <c r="B436"/>
      <c r="C436"/>
    </row>
    <row r="437" spans="2:3" s="5" customFormat="1" ht="16.5" customHeight="1">
      <c r="B437"/>
      <c r="C437"/>
    </row>
    <row r="438" spans="2:3" s="5" customFormat="1" ht="16.5" customHeight="1">
      <c r="B438"/>
      <c r="C438"/>
    </row>
    <row r="439" spans="2:3" s="5" customFormat="1" ht="16.5" customHeight="1">
      <c r="B439"/>
      <c r="C439"/>
    </row>
    <row r="440" spans="2:3" s="5" customFormat="1" ht="16.5" customHeight="1">
      <c r="B440"/>
      <c r="C440"/>
    </row>
    <row r="441" spans="2:11" s="5" customFormat="1" ht="16.5" customHeight="1">
      <c r="B441"/>
      <c r="C441"/>
      <c r="D441"/>
      <c r="E441"/>
      <c r="F441"/>
      <c r="G441"/>
      <c r="H441"/>
      <c r="I441"/>
      <c r="J441"/>
      <c r="K441"/>
    </row>
    <row r="442" spans="2:11" s="5" customFormat="1" ht="16.5" customHeight="1">
      <c r="B442"/>
      <c r="C442"/>
      <c r="D442"/>
      <c r="E442"/>
      <c r="F442"/>
      <c r="G442"/>
      <c r="H442"/>
      <c r="I442"/>
      <c r="J442"/>
      <c r="K442"/>
    </row>
    <row r="443" spans="1:11" s="5" customFormat="1" ht="16.5" customHeight="1">
      <c r="A443"/>
      <c r="B443"/>
      <c r="C443"/>
      <c r="D443"/>
      <c r="E443"/>
      <c r="F443"/>
      <c r="G443"/>
      <c r="H443"/>
      <c r="I443"/>
      <c r="J443"/>
      <c r="K443"/>
    </row>
    <row r="444" spans="1:11" s="5" customFormat="1" ht="16.5" customHeight="1">
      <c r="A444"/>
      <c r="B444"/>
      <c r="C444"/>
      <c r="D444"/>
      <c r="E444"/>
      <c r="F444"/>
      <c r="G444"/>
      <c r="H444"/>
      <c r="I444"/>
      <c r="J444"/>
      <c r="K444"/>
    </row>
    <row r="445" spans="1:11" s="5" customFormat="1" ht="16.5" customHeight="1">
      <c r="A445"/>
      <c r="B445"/>
      <c r="C445"/>
      <c r="D445"/>
      <c r="E445"/>
      <c r="F445"/>
      <c r="G445"/>
      <c r="H445"/>
      <c r="I445"/>
      <c r="J445"/>
      <c r="K445"/>
    </row>
    <row r="446" spans="1:29" s="5" customFormat="1" ht="16.5" customHeight="1">
      <c r="A446"/>
      <c r="B446"/>
      <c r="C446"/>
      <c r="D446"/>
      <c r="E446"/>
      <c r="F446"/>
      <c r="G446"/>
      <c r="H446"/>
      <c r="I446"/>
      <c r="J446"/>
      <c r="K446"/>
      <c r="AC446"/>
    </row>
    <row r="447" spans="1:29" s="5" customFormat="1" ht="16.5" customHeight="1">
      <c r="A447"/>
      <c r="B447"/>
      <c r="C447"/>
      <c r="D447"/>
      <c r="E447"/>
      <c r="F447"/>
      <c r="G447"/>
      <c r="H447"/>
      <c r="I447"/>
      <c r="J447"/>
      <c r="K447"/>
      <c r="AC447"/>
    </row>
    <row r="448" spans="1:29" s="5" customFormat="1" ht="16.5" customHeight="1">
      <c r="A448"/>
      <c r="B448"/>
      <c r="C448"/>
      <c r="D448"/>
      <c r="E448"/>
      <c r="F448"/>
      <c r="G448"/>
      <c r="H448"/>
      <c r="I448"/>
      <c r="J448"/>
      <c r="K448"/>
      <c r="AC448"/>
    </row>
    <row r="449" spans="1:29" s="5" customFormat="1" ht="16.5" customHeight="1">
      <c r="A449"/>
      <c r="B449"/>
      <c r="C449"/>
      <c r="D449"/>
      <c r="E449"/>
      <c r="F449"/>
      <c r="G449"/>
      <c r="H449"/>
      <c r="I449"/>
      <c r="J449"/>
      <c r="K449"/>
      <c r="Y449"/>
      <c r="Z449"/>
      <c r="AA449"/>
      <c r="AB449"/>
      <c r="AC449"/>
    </row>
    <row r="450" spans="1:29" s="5" customFormat="1" ht="16.5" customHeight="1">
      <c r="A450"/>
      <c r="B450"/>
      <c r="C450"/>
      <c r="D450"/>
      <c r="E450"/>
      <c r="F450"/>
      <c r="G450"/>
      <c r="H450"/>
      <c r="I450"/>
      <c r="J450"/>
      <c r="K450"/>
      <c r="M450"/>
      <c r="N450"/>
      <c r="O450"/>
      <c r="P450"/>
      <c r="Q450"/>
      <c r="R450"/>
      <c r="S450"/>
      <c r="T450"/>
      <c r="U450"/>
      <c r="V450"/>
      <c r="W450"/>
      <c r="X450"/>
      <c r="Y450"/>
      <c r="Z450"/>
      <c r="AA450"/>
      <c r="AB450"/>
      <c r="AC450"/>
    </row>
    <row r="451" spans="1:29" s="5" customFormat="1" ht="16.5" customHeight="1">
      <c r="A451"/>
      <c r="B451"/>
      <c r="C451"/>
      <c r="D451"/>
      <c r="E451"/>
      <c r="F451"/>
      <c r="G451"/>
      <c r="H451"/>
      <c r="I451"/>
      <c r="J451"/>
      <c r="K451"/>
      <c r="M451"/>
      <c r="N451"/>
      <c r="O451"/>
      <c r="P451"/>
      <c r="Q451"/>
      <c r="R451"/>
      <c r="S451"/>
      <c r="T451"/>
      <c r="U451"/>
      <c r="V451"/>
      <c r="W451"/>
      <c r="X451"/>
      <c r="Y451"/>
      <c r="Z451"/>
      <c r="AA451"/>
      <c r="AB451"/>
      <c r="AC451"/>
    </row>
    <row r="452" spans="1:29" s="5" customFormat="1" ht="16.5" customHeight="1">
      <c r="A452"/>
      <c r="B452"/>
      <c r="C452"/>
      <c r="D452"/>
      <c r="E452"/>
      <c r="F452"/>
      <c r="G452"/>
      <c r="H452"/>
      <c r="I452"/>
      <c r="J452"/>
      <c r="K452"/>
      <c r="M452"/>
      <c r="N452"/>
      <c r="O452"/>
      <c r="P452"/>
      <c r="Q452"/>
      <c r="R452"/>
      <c r="S452"/>
      <c r="T452"/>
      <c r="U452"/>
      <c r="V452"/>
      <c r="W452"/>
      <c r="X452"/>
      <c r="Y452"/>
      <c r="Z452"/>
      <c r="AA452"/>
      <c r="AB452"/>
      <c r="AC452"/>
    </row>
    <row r="453" spans="1:29" s="5" customFormat="1" ht="16.5" customHeight="1">
      <c r="A453"/>
      <c r="B453"/>
      <c r="C453"/>
      <c r="D453"/>
      <c r="E453"/>
      <c r="F453"/>
      <c r="G453"/>
      <c r="H453"/>
      <c r="I453"/>
      <c r="J453"/>
      <c r="K453"/>
      <c r="M453"/>
      <c r="N453"/>
      <c r="O453"/>
      <c r="P453"/>
      <c r="Q453"/>
      <c r="R453"/>
      <c r="S453"/>
      <c r="T453"/>
      <c r="U453"/>
      <c r="V453"/>
      <c r="W453"/>
      <c r="X453"/>
      <c r="Y453"/>
      <c r="Z453"/>
      <c r="AA453"/>
      <c r="AB453"/>
      <c r="AC453"/>
    </row>
    <row r="454" spans="1:29" s="5" customFormat="1" ht="16.5" customHeight="1">
      <c r="A454"/>
      <c r="B454"/>
      <c r="C454"/>
      <c r="D454"/>
      <c r="E454"/>
      <c r="F454"/>
      <c r="G454"/>
      <c r="H454"/>
      <c r="I454"/>
      <c r="J454"/>
      <c r="K454"/>
      <c r="M454"/>
      <c r="N454"/>
      <c r="O454"/>
      <c r="P454"/>
      <c r="Q454"/>
      <c r="R454"/>
      <c r="S454"/>
      <c r="T454"/>
      <c r="U454"/>
      <c r="V454"/>
      <c r="W454"/>
      <c r="X454"/>
      <c r="Y454"/>
      <c r="Z454"/>
      <c r="AA454"/>
      <c r="AB454"/>
      <c r="AC454"/>
    </row>
    <row r="455" spans="1:29" s="5" customFormat="1" ht="16.5" customHeight="1">
      <c r="A455"/>
      <c r="B455"/>
      <c r="C455"/>
      <c r="D455"/>
      <c r="E455"/>
      <c r="F455"/>
      <c r="G455"/>
      <c r="H455"/>
      <c r="I455"/>
      <c r="J455"/>
      <c r="K455"/>
      <c r="M455"/>
      <c r="N455"/>
      <c r="O455"/>
      <c r="P455"/>
      <c r="Q455"/>
      <c r="R455"/>
      <c r="S455"/>
      <c r="T455"/>
      <c r="U455"/>
      <c r="V455"/>
      <c r="W455"/>
      <c r="X455"/>
      <c r="Y455"/>
      <c r="Z455"/>
      <c r="AA455"/>
      <c r="AB455"/>
      <c r="AC455"/>
    </row>
    <row r="456" spans="1:29" s="5" customFormat="1" ht="16.5" customHeight="1">
      <c r="A456"/>
      <c r="B456"/>
      <c r="C456"/>
      <c r="D456"/>
      <c r="E456"/>
      <c r="F456"/>
      <c r="G456"/>
      <c r="H456"/>
      <c r="I456"/>
      <c r="J456"/>
      <c r="K456"/>
      <c r="M456"/>
      <c r="N456"/>
      <c r="O456"/>
      <c r="P456"/>
      <c r="Q456"/>
      <c r="R456"/>
      <c r="S456"/>
      <c r="T456"/>
      <c r="U456"/>
      <c r="V456"/>
      <c r="W456"/>
      <c r="X456"/>
      <c r="Y456"/>
      <c r="Z456"/>
      <c r="AA456"/>
      <c r="AB456"/>
      <c r="AC456"/>
    </row>
    <row r="457" spans="1:29" s="5" customFormat="1" ht="16.5" customHeight="1">
      <c r="A457"/>
      <c r="B457"/>
      <c r="C457"/>
      <c r="D457"/>
      <c r="E457"/>
      <c r="F457"/>
      <c r="G457"/>
      <c r="H457"/>
      <c r="I457"/>
      <c r="J457"/>
      <c r="K457"/>
      <c r="M457"/>
      <c r="N457"/>
      <c r="O457"/>
      <c r="P457"/>
      <c r="Q457"/>
      <c r="R457"/>
      <c r="S457"/>
      <c r="T457"/>
      <c r="U457"/>
      <c r="V457"/>
      <c r="W457"/>
      <c r="X457"/>
      <c r="Y457"/>
      <c r="Z457"/>
      <c r="AA457"/>
      <c r="AB457"/>
      <c r="AC457"/>
    </row>
    <row r="458" spans="1:29" s="5" customFormat="1" ht="16.5" customHeight="1">
      <c r="A458"/>
      <c r="B458"/>
      <c r="C458"/>
      <c r="D458"/>
      <c r="E458"/>
      <c r="F458"/>
      <c r="G458"/>
      <c r="H458"/>
      <c r="I458"/>
      <c r="J458"/>
      <c r="K458"/>
      <c r="M458"/>
      <c r="N458"/>
      <c r="O458"/>
      <c r="P458"/>
      <c r="Q458"/>
      <c r="R458"/>
      <c r="S458"/>
      <c r="T458"/>
      <c r="U458"/>
      <c r="V458"/>
      <c r="W458"/>
      <c r="X458"/>
      <c r="Y458"/>
      <c r="Z458"/>
      <c r="AA458"/>
      <c r="AB458"/>
      <c r="AC458"/>
    </row>
    <row r="459" spans="1:29" s="5" customFormat="1" ht="16.5" customHeight="1">
      <c r="A459"/>
      <c r="B459"/>
      <c r="C459"/>
      <c r="D459"/>
      <c r="E459"/>
      <c r="F459"/>
      <c r="G459"/>
      <c r="H459"/>
      <c r="I459"/>
      <c r="J459"/>
      <c r="K459"/>
      <c r="M459"/>
      <c r="N459"/>
      <c r="O459"/>
      <c r="P459"/>
      <c r="Q459"/>
      <c r="R459"/>
      <c r="S459"/>
      <c r="T459"/>
      <c r="U459"/>
      <c r="V459"/>
      <c r="W459"/>
      <c r="X459"/>
      <c r="Y459"/>
      <c r="Z459"/>
      <c r="AA459"/>
      <c r="AB459"/>
      <c r="AC459"/>
    </row>
    <row r="460" spans="1:29" s="5" customFormat="1" ht="16.5" customHeight="1">
      <c r="A460"/>
      <c r="B460"/>
      <c r="C460"/>
      <c r="D460"/>
      <c r="E460"/>
      <c r="F460"/>
      <c r="G460"/>
      <c r="H460"/>
      <c r="I460"/>
      <c r="J460"/>
      <c r="K460"/>
      <c r="M460"/>
      <c r="N460"/>
      <c r="O460"/>
      <c r="P460"/>
      <c r="Q460"/>
      <c r="R460"/>
      <c r="S460"/>
      <c r="T460"/>
      <c r="U460"/>
      <c r="V460"/>
      <c r="W460"/>
      <c r="X460"/>
      <c r="Y460"/>
      <c r="Z460"/>
      <c r="AA460"/>
      <c r="AB460"/>
      <c r="AC460"/>
    </row>
    <row r="461" spans="1:29" s="5" customFormat="1" ht="16.5" customHeight="1">
      <c r="A461"/>
      <c r="B461"/>
      <c r="C461"/>
      <c r="D461"/>
      <c r="E461"/>
      <c r="F461"/>
      <c r="G461"/>
      <c r="H461"/>
      <c r="I461"/>
      <c r="J461"/>
      <c r="K461"/>
      <c r="M461"/>
      <c r="N461"/>
      <c r="O461"/>
      <c r="P461"/>
      <c r="Q461"/>
      <c r="R461"/>
      <c r="S461"/>
      <c r="T461"/>
      <c r="U461"/>
      <c r="V461"/>
      <c r="W461"/>
      <c r="X461"/>
      <c r="Y461"/>
      <c r="Z461"/>
      <c r="AA461"/>
      <c r="AB461"/>
      <c r="AC461"/>
    </row>
    <row r="462" spans="1:29" s="5" customFormat="1" ht="16.5" customHeight="1">
      <c r="A462"/>
      <c r="B462"/>
      <c r="C462"/>
      <c r="D462"/>
      <c r="E462"/>
      <c r="F462"/>
      <c r="G462"/>
      <c r="H462"/>
      <c r="I462"/>
      <c r="J462"/>
      <c r="K462"/>
      <c r="M462"/>
      <c r="N462"/>
      <c r="O462"/>
      <c r="P462"/>
      <c r="Q462"/>
      <c r="R462"/>
      <c r="S462"/>
      <c r="T462"/>
      <c r="U462"/>
      <c r="V462"/>
      <c r="W462"/>
      <c r="X462"/>
      <c r="Y462"/>
      <c r="Z462"/>
      <c r="AA462"/>
      <c r="AB462"/>
      <c r="AC462"/>
    </row>
    <row r="463" spans="1:29" s="5" customFormat="1" ht="16.5" customHeight="1">
      <c r="A463"/>
      <c r="B463"/>
      <c r="C463"/>
      <c r="D463"/>
      <c r="E463"/>
      <c r="F463"/>
      <c r="G463"/>
      <c r="H463"/>
      <c r="I463"/>
      <c r="J463"/>
      <c r="K463"/>
      <c r="M463"/>
      <c r="N463"/>
      <c r="O463"/>
      <c r="P463"/>
      <c r="Q463"/>
      <c r="R463"/>
      <c r="S463"/>
      <c r="T463"/>
      <c r="U463"/>
      <c r="V463"/>
      <c r="W463"/>
      <c r="X463"/>
      <c r="Y463"/>
      <c r="Z463"/>
      <c r="AA463"/>
      <c r="AB463"/>
      <c r="AC463"/>
    </row>
    <row r="464" spans="1:29" s="5" customFormat="1" ht="16.5" customHeight="1">
      <c r="A464"/>
      <c r="B464"/>
      <c r="C464"/>
      <c r="D464"/>
      <c r="E464"/>
      <c r="F464"/>
      <c r="G464"/>
      <c r="H464"/>
      <c r="I464"/>
      <c r="J464"/>
      <c r="K464"/>
      <c r="M464"/>
      <c r="N464"/>
      <c r="O464"/>
      <c r="P464"/>
      <c r="Q464"/>
      <c r="R464"/>
      <c r="S464"/>
      <c r="T464"/>
      <c r="U464"/>
      <c r="V464"/>
      <c r="W464"/>
      <c r="X464"/>
      <c r="Y464"/>
      <c r="Z464"/>
      <c r="AA464"/>
      <c r="AB464"/>
      <c r="AC464"/>
    </row>
    <row r="465" spans="1:29" s="5" customFormat="1" ht="16.5" customHeight="1">
      <c r="A465"/>
      <c r="B465"/>
      <c r="C465"/>
      <c r="D465"/>
      <c r="E465"/>
      <c r="F465"/>
      <c r="G465"/>
      <c r="H465"/>
      <c r="I465"/>
      <c r="J465"/>
      <c r="K465"/>
      <c r="M465"/>
      <c r="N465"/>
      <c r="O465"/>
      <c r="P465"/>
      <c r="Q465"/>
      <c r="R465"/>
      <c r="S465"/>
      <c r="T465"/>
      <c r="U465"/>
      <c r="V465"/>
      <c r="W465"/>
      <c r="X465"/>
      <c r="Y465"/>
      <c r="Z465"/>
      <c r="AA465"/>
      <c r="AB465"/>
      <c r="AC465"/>
    </row>
    <row r="466" spans="1:29" s="5" customFormat="1" ht="16.5" customHeight="1">
      <c r="A466"/>
      <c r="B466"/>
      <c r="C466"/>
      <c r="D466"/>
      <c r="E466"/>
      <c r="F466"/>
      <c r="G466"/>
      <c r="H466"/>
      <c r="I466"/>
      <c r="J466"/>
      <c r="K466"/>
      <c r="M466"/>
      <c r="N466"/>
      <c r="O466"/>
      <c r="P466"/>
      <c r="Q466"/>
      <c r="R466"/>
      <c r="S466"/>
      <c r="T466"/>
      <c r="U466"/>
      <c r="V466"/>
      <c r="W466"/>
      <c r="X466"/>
      <c r="Y466"/>
      <c r="Z466"/>
      <c r="AA466"/>
      <c r="AB466"/>
      <c r="AC466"/>
    </row>
    <row r="467" spans="1:29" s="5" customFormat="1" ht="16.5" customHeight="1">
      <c r="A467"/>
      <c r="B467"/>
      <c r="C467"/>
      <c r="D467"/>
      <c r="E467"/>
      <c r="F467"/>
      <c r="G467"/>
      <c r="H467"/>
      <c r="I467"/>
      <c r="J467"/>
      <c r="K467"/>
      <c r="M467"/>
      <c r="N467"/>
      <c r="O467"/>
      <c r="P467"/>
      <c r="Q467"/>
      <c r="R467"/>
      <c r="S467"/>
      <c r="T467"/>
      <c r="U467"/>
      <c r="V467"/>
      <c r="W467"/>
      <c r="X467"/>
      <c r="Y467"/>
      <c r="Z467"/>
      <c r="AA467"/>
      <c r="AB467"/>
      <c r="AC467"/>
    </row>
    <row r="468" spans="1:29" s="5" customFormat="1" ht="16.5" customHeight="1">
      <c r="A468"/>
      <c r="B468"/>
      <c r="C468"/>
      <c r="D468"/>
      <c r="E468"/>
      <c r="F468"/>
      <c r="G468"/>
      <c r="H468"/>
      <c r="I468"/>
      <c r="J468"/>
      <c r="K468"/>
      <c r="M468"/>
      <c r="N468"/>
      <c r="O468"/>
      <c r="P468"/>
      <c r="Q468"/>
      <c r="R468"/>
      <c r="S468"/>
      <c r="T468"/>
      <c r="U468"/>
      <c r="V468"/>
      <c r="W468"/>
      <c r="X468"/>
      <c r="Y468"/>
      <c r="Z468"/>
      <c r="AA468"/>
      <c r="AB468"/>
      <c r="AC468"/>
    </row>
    <row r="469" spans="1:29" s="5" customFormat="1" ht="16.5" customHeight="1">
      <c r="A469"/>
      <c r="B469"/>
      <c r="C469"/>
      <c r="D469"/>
      <c r="E469"/>
      <c r="F469"/>
      <c r="G469"/>
      <c r="H469"/>
      <c r="I469"/>
      <c r="J469"/>
      <c r="K469"/>
      <c r="M469"/>
      <c r="N469"/>
      <c r="O469"/>
      <c r="P469"/>
      <c r="Q469"/>
      <c r="R469"/>
      <c r="S469"/>
      <c r="T469"/>
      <c r="U469"/>
      <c r="V469"/>
      <c r="W469"/>
      <c r="X469"/>
      <c r="Y469"/>
      <c r="Z469"/>
      <c r="AA469"/>
      <c r="AB469"/>
      <c r="AC469"/>
    </row>
    <row r="470" spans="1:29" s="5" customFormat="1" ht="16.5" customHeight="1">
      <c r="A470"/>
      <c r="B470"/>
      <c r="C470"/>
      <c r="D470"/>
      <c r="E470"/>
      <c r="F470"/>
      <c r="G470"/>
      <c r="H470"/>
      <c r="I470"/>
      <c r="J470"/>
      <c r="K470"/>
      <c r="M470"/>
      <c r="N470"/>
      <c r="O470"/>
      <c r="P470"/>
      <c r="Q470"/>
      <c r="R470"/>
      <c r="S470"/>
      <c r="T470"/>
      <c r="U470"/>
      <c r="V470"/>
      <c r="W470"/>
      <c r="X470"/>
      <c r="Y470"/>
      <c r="Z470"/>
      <c r="AA470"/>
      <c r="AB470"/>
      <c r="AC470"/>
    </row>
    <row r="471" spans="1:29" s="5" customFormat="1" ht="16.5" customHeight="1">
      <c r="A471"/>
      <c r="B471"/>
      <c r="C471"/>
      <c r="D471"/>
      <c r="E471"/>
      <c r="F471"/>
      <c r="G471"/>
      <c r="H471"/>
      <c r="I471"/>
      <c r="J471"/>
      <c r="K471"/>
      <c r="M471"/>
      <c r="N471"/>
      <c r="O471"/>
      <c r="P471"/>
      <c r="Q471"/>
      <c r="R471"/>
      <c r="S471"/>
      <c r="T471"/>
      <c r="U471"/>
      <c r="V471"/>
      <c r="W471"/>
      <c r="X471"/>
      <c r="Y471"/>
      <c r="Z471"/>
      <c r="AA471"/>
      <c r="AB471"/>
      <c r="AC471"/>
    </row>
    <row r="472" spans="1:29" s="5" customFormat="1" ht="16.5" customHeight="1">
      <c r="A472"/>
      <c r="B472"/>
      <c r="C472"/>
      <c r="D472"/>
      <c r="E472"/>
      <c r="F472"/>
      <c r="G472"/>
      <c r="H472"/>
      <c r="I472"/>
      <c r="J472"/>
      <c r="K472"/>
      <c r="M472"/>
      <c r="N472"/>
      <c r="O472"/>
      <c r="P472"/>
      <c r="Q472"/>
      <c r="R472"/>
      <c r="S472"/>
      <c r="T472"/>
      <c r="U472"/>
      <c r="V472"/>
      <c r="W472"/>
      <c r="X472"/>
      <c r="Y472"/>
      <c r="Z472"/>
      <c r="AA472"/>
      <c r="AB472"/>
      <c r="AC472"/>
    </row>
    <row r="473" spans="1:29" s="5" customFormat="1" ht="16.5" customHeight="1">
      <c r="A473"/>
      <c r="B473"/>
      <c r="C473"/>
      <c r="D473"/>
      <c r="E473"/>
      <c r="F473"/>
      <c r="G473"/>
      <c r="H473"/>
      <c r="I473"/>
      <c r="J473"/>
      <c r="K473"/>
      <c r="M473"/>
      <c r="N473"/>
      <c r="O473"/>
      <c r="P473"/>
      <c r="Q473"/>
      <c r="R473"/>
      <c r="S473"/>
      <c r="T473"/>
      <c r="U473"/>
      <c r="V473"/>
      <c r="W473"/>
      <c r="X473"/>
      <c r="Y473"/>
      <c r="Z473"/>
      <c r="AA473"/>
      <c r="AB473"/>
      <c r="AC473"/>
    </row>
    <row r="474" spans="1:29" s="5" customFormat="1" ht="16.5" customHeight="1">
      <c r="A474"/>
      <c r="B474"/>
      <c r="C474"/>
      <c r="D474"/>
      <c r="E474"/>
      <c r="F474"/>
      <c r="G474"/>
      <c r="H474"/>
      <c r="I474"/>
      <c r="J474"/>
      <c r="K474"/>
      <c r="M474"/>
      <c r="N474"/>
      <c r="O474"/>
      <c r="P474"/>
      <c r="Q474"/>
      <c r="R474"/>
      <c r="S474"/>
      <c r="T474"/>
      <c r="U474"/>
      <c r="V474"/>
      <c r="W474"/>
      <c r="X474"/>
      <c r="Y474"/>
      <c r="Z474"/>
      <c r="AA474"/>
      <c r="AB474"/>
      <c r="AC474"/>
    </row>
    <row r="475" spans="1:29" s="5" customFormat="1" ht="16.5" customHeight="1">
      <c r="A475"/>
      <c r="B475"/>
      <c r="C475"/>
      <c r="D475"/>
      <c r="E475"/>
      <c r="F475"/>
      <c r="G475"/>
      <c r="H475"/>
      <c r="I475"/>
      <c r="J475"/>
      <c r="K475"/>
      <c r="M475"/>
      <c r="N475"/>
      <c r="O475"/>
      <c r="P475"/>
      <c r="Q475"/>
      <c r="R475"/>
      <c r="S475"/>
      <c r="T475"/>
      <c r="U475"/>
      <c r="V475"/>
      <c r="W475"/>
      <c r="X475"/>
      <c r="Y475"/>
      <c r="Z475"/>
      <c r="AA475"/>
      <c r="AB475"/>
      <c r="AC475"/>
    </row>
    <row r="476" spans="1:29" s="5" customFormat="1" ht="16.5" customHeight="1">
      <c r="A476"/>
      <c r="B476"/>
      <c r="C476"/>
      <c r="D476"/>
      <c r="E476"/>
      <c r="F476"/>
      <c r="G476"/>
      <c r="H476"/>
      <c r="I476"/>
      <c r="J476"/>
      <c r="K476"/>
      <c r="M476"/>
      <c r="N476"/>
      <c r="O476"/>
      <c r="P476"/>
      <c r="Q476"/>
      <c r="R476"/>
      <c r="S476"/>
      <c r="T476"/>
      <c r="U476"/>
      <c r="V476"/>
      <c r="W476"/>
      <c r="X476"/>
      <c r="Y476"/>
      <c r="Z476"/>
      <c r="AA476"/>
      <c r="AB476"/>
      <c r="AC476"/>
    </row>
    <row r="477" spans="1:29" s="5" customFormat="1" ht="16.5" customHeight="1">
      <c r="A477"/>
      <c r="B477"/>
      <c r="C477"/>
      <c r="D477"/>
      <c r="E477"/>
      <c r="F477"/>
      <c r="G477"/>
      <c r="H477"/>
      <c r="I477"/>
      <c r="J477"/>
      <c r="K477"/>
      <c r="M477"/>
      <c r="N477"/>
      <c r="O477"/>
      <c r="P477"/>
      <c r="Q477"/>
      <c r="R477"/>
      <c r="S477"/>
      <c r="T477"/>
      <c r="U477"/>
      <c r="V477"/>
      <c r="W477"/>
      <c r="X477"/>
      <c r="Y477"/>
      <c r="Z477"/>
      <c r="AA477"/>
      <c r="AB477"/>
      <c r="AC477"/>
    </row>
    <row r="478" spans="1:29" s="5" customFormat="1" ht="16.5" customHeight="1">
      <c r="A478"/>
      <c r="B478"/>
      <c r="C478"/>
      <c r="D478"/>
      <c r="E478"/>
      <c r="F478"/>
      <c r="G478"/>
      <c r="H478"/>
      <c r="I478"/>
      <c r="J478"/>
      <c r="K478"/>
      <c r="M478"/>
      <c r="N478"/>
      <c r="O478"/>
      <c r="P478"/>
      <c r="Q478"/>
      <c r="R478"/>
      <c r="S478"/>
      <c r="T478"/>
      <c r="U478"/>
      <c r="V478"/>
      <c r="W478"/>
      <c r="X478"/>
      <c r="Y478"/>
      <c r="Z478"/>
      <c r="AA478"/>
      <c r="AB478"/>
      <c r="AC478"/>
    </row>
    <row r="479" spans="1:29" s="5" customFormat="1" ht="16.5" customHeight="1">
      <c r="A479"/>
      <c r="B479"/>
      <c r="C479"/>
      <c r="D479"/>
      <c r="E479"/>
      <c r="F479"/>
      <c r="G479"/>
      <c r="H479"/>
      <c r="I479"/>
      <c r="J479"/>
      <c r="K479"/>
      <c r="M479"/>
      <c r="N479"/>
      <c r="O479"/>
      <c r="P479"/>
      <c r="Q479"/>
      <c r="R479"/>
      <c r="S479"/>
      <c r="T479"/>
      <c r="U479"/>
      <c r="V479"/>
      <c r="W479"/>
      <c r="X479"/>
      <c r="Y479"/>
      <c r="Z479"/>
      <c r="AA479"/>
      <c r="AB479"/>
      <c r="AC479"/>
    </row>
    <row r="480" spans="1:29" s="5" customFormat="1" ht="16.5" customHeight="1">
      <c r="A480"/>
      <c r="B480"/>
      <c r="C480"/>
      <c r="D480"/>
      <c r="E480"/>
      <c r="F480"/>
      <c r="G480"/>
      <c r="H480"/>
      <c r="I480"/>
      <c r="J480"/>
      <c r="K480"/>
      <c r="M480"/>
      <c r="N480"/>
      <c r="O480"/>
      <c r="P480"/>
      <c r="Q480"/>
      <c r="R480"/>
      <c r="S480"/>
      <c r="T480"/>
      <c r="U480"/>
      <c r="V480"/>
      <c r="W480"/>
      <c r="X480"/>
      <c r="Y480"/>
      <c r="Z480"/>
      <c r="AA480"/>
      <c r="AB480"/>
      <c r="AC480"/>
    </row>
    <row r="481" spans="1:29" s="5" customFormat="1" ht="16.5" customHeight="1">
      <c r="A481"/>
      <c r="B481"/>
      <c r="C481"/>
      <c r="D481"/>
      <c r="E481"/>
      <c r="F481"/>
      <c r="G481"/>
      <c r="H481"/>
      <c r="I481"/>
      <c r="J481"/>
      <c r="K481"/>
      <c r="M481"/>
      <c r="N481"/>
      <c r="O481"/>
      <c r="P481"/>
      <c r="Q481"/>
      <c r="R481"/>
      <c r="S481"/>
      <c r="T481"/>
      <c r="U481"/>
      <c r="V481"/>
      <c r="W481"/>
      <c r="X481"/>
      <c r="Y481"/>
      <c r="Z481"/>
      <c r="AA481"/>
      <c r="AB481"/>
      <c r="AC481"/>
    </row>
    <row r="482" spans="1:29" s="5" customFormat="1" ht="16.5" customHeight="1">
      <c r="A482"/>
      <c r="B482"/>
      <c r="C482"/>
      <c r="D482"/>
      <c r="E482"/>
      <c r="F482"/>
      <c r="G482"/>
      <c r="H482"/>
      <c r="I482"/>
      <c r="J482"/>
      <c r="K482"/>
      <c r="M482"/>
      <c r="N482"/>
      <c r="O482"/>
      <c r="P482"/>
      <c r="Q482"/>
      <c r="R482"/>
      <c r="S482"/>
      <c r="T482"/>
      <c r="U482"/>
      <c r="V482"/>
      <c r="W482"/>
      <c r="X482"/>
      <c r="Y482"/>
      <c r="Z482"/>
      <c r="AA482"/>
      <c r="AB482"/>
      <c r="AC482"/>
    </row>
    <row r="483" spans="1:29" s="5" customFormat="1" ht="16.5" customHeight="1">
      <c r="A483"/>
      <c r="B483"/>
      <c r="C483"/>
      <c r="D483"/>
      <c r="E483"/>
      <c r="F483"/>
      <c r="G483"/>
      <c r="H483"/>
      <c r="I483"/>
      <c r="J483"/>
      <c r="K483"/>
      <c r="M483"/>
      <c r="N483"/>
      <c r="O483"/>
      <c r="P483"/>
      <c r="Q483"/>
      <c r="R483"/>
      <c r="S483"/>
      <c r="T483"/>
      <c r="U483"/>
      <c r="V483"/>
      <c r="W483"/>
      <c r="X483"/>
      <c r="Y483"/>
      <c r="Z483"/>
      <c r="AA483"/>
      <c r="AB483"/>
      <c r="AC483"/>
    </row>
    <row r="484" spans="1:29" s="5" customFormat="1" ht="16.5" customHeight="1">
      <c r="A484"/>
      <c r="B484"/>
      <c r="C484"/>
      <c r="D484"/>
      <c r="E484"/>
      <c r="F484"/>
      <c r="G484"/>
      <c r="H484"/>
      <c r="I484"/>
      <c r="J484"/>
      <c r="K484"/>
      <c r="M484"/>
      <c r="N484"/>
      <c r="O484"/>
      <c r="P484"/>
      <c r="Q484"/>
      <c r="R484"/>
      <c r="S484"/>
      <c r="T484"/>
      <c r="U484"/>
      <c r="V484"/>
      <c r="W484"/>
      <c r="X484"/>
      <c r="Y484"/>
      <c r="Z484"/>
      <c r="AA484"/>
      <c r="AB484"/>
      <c r="AC484"/>
    </row>
    <row r="485" spans="1:29" s="5" customFormat="1" ht="16.5" customHeight="1">
      <c r="A485"/>
      <c r="B485"/>
      <c r="C485"/>
      <c r="D485"/>
      <c r="E485"/>
      <c r="F485"/>
      <c r="G485"/>
      <c r="H485"/>
      <c r="I485"/>
      <c r="J485"/>
      <c r="K485"/>
      <c r="M485"/>
      <c r="N485"/>
      <c r="O485"/>
      <c r="P485"/>
      <c r="Q485"/>
      <c r="R485"/>
      <c r="S485"/>
      <c r="T485"/>
      <c r="U485"/>
      <c r="V485"/>
      <c r="W485"/>
      <c r="X485"/>
      <c r="Y485"/>
      <c r="Z485"/>
      <c r="AA485"/>
      <c r="AB485"/>
      <c r="AC485"/>
    </row>
  </sheetData>
  <sheetProtection/>
  <mergeCells count="137">
    <mergeCell ref="X23:X24"/>
    <mergeCell ref="A7:B9"/>
    <mergeCell ref="K8:K9"/>
    <mergeCell ref="G8:G9"/>
    <mergeCell ref="H8:H9"/>
    <mergeCell ref="I8:I9"/>
    <mergeCell ref="J8:J9"/>
    <mergeCell ref="C7:C9"/>
    <mergeCell ref="S8:S9"/>
    <mergeCell ref="A23:B23"/>
    <mergeCell ref="A32:B32"/>
    <mergeCell ref="Q30:Q32"/>
    <mergeCell ref="D7:D9"/>
    <mergeCell ref="E7:E9"/>
    <mergeCell ref="F8:F9"/>
    <mergeCell ref="F7:H7"/>
    <mergeCell ref="I7:K7"/>
    <mergeCell ref="M30:O32"/>
    <mergeCell ref="P30:P32"/>
    <mergeCell ref="N10:O10"/>
    <mergeCell ref="V6:X6"/>
    <mergeCell ref="S7:U7"/>
    <mergeCell ref="V7:X7"/>
    <mergeCell ref="M7:O9"/>
    <mergeCell ref="P7:P9"/>
    <mergeCell ref="Q7:Q9"/>
    <mergeCell ref="R7:R9"/>
    <mergeCell ref="V8:V9"/>
    <mergeCell ref="M5:X5"/>
    <mergeCell ref="N15:O15"/>
    <mergeCell ref="N14:O14"/>
    <mergeCell ref="I6:K6"/>
    <mergeCell ref="A3:K3"/>
    <mergeCell ref="A5:K5"/>
    <mergeCell ref="T8:T9"/>
    <mergeCell ref="U8:U9"/>
    <mergeCell ref="W8:W9"/>
    <mergeCell ref="N13:O13"/>
    <mergeCell ref="P23:P24"/>
    <mergeCell ref="Q23:Q24"/>
    <mergeCell ref="X21:X22"/>
    <mergeCell ref="M21:O22"/>
    <mergeCell ref="A11:B11"/>
    <mergeCell ref="A13:B13"/>
    <mergeCell ref="A18:B18"/>
    <mergeCell ref="N18:O18"/>
    <mergeCell ref="N17:O17"/>
    <mergeCell ref="N16:O16"/>
    <mergeCell ref="V21:V22"/>
    <mergeCell ref="W21:W22"/>
    <mergeCell ref="R23:R24"/>
    <mergeCell ref="S23:S24"/>
    <mergeCell ref="T23:T24"/>
    <mergeCell ref="U23:U24"/>
    <mergeCell ref="V23:V24"/>
    <mergeCell ref="W23:W24"/>
    <mergeCell ref="U21:U22"/>
    <mergeCell ref="A47:B47"/>
    <mergeCell ref="A41:K41"/>
    <mergeCell ref="A43:B45"/>
    <mergeCell ref="C43:C45"/>
    <mergeCell ref="D43:D45"/>
    <mergeCell ref="E43:E45"/>
    <mergeCell ref="F43:H43"/>
    <mergeCell ref="I43:K43"/>
    <mergeCell ref="F44:F45"/>
    <mergeCell ref="G44:G45"/>
    <mergeCell ref="B59:B60"/>
    <mergeCell ref="B62:B63"/>
    <mergeCell ref="C59:C60"/>
    <mergeCell ref="D59:D60"/>
    <mergeCell ref="C62:C63"/>
    <mergeCell ref="D62:D63"/>
    <mergeCell ref="J62:J63"/>
    <mergeCell ref="K62:K63"/>
    <mergeCell ref="E59:E60"/>
    <mergeCell ref="F59:F60"/>
    <mergeCell ref="G59:G60"/>
    <mergeCell ref="H59:H60"/>
    <mergeCell ref="E62:E63"/>
    <mergeCell ref="F62:F63"/>
    <mergeCell ref="M45:O45"/>
    <mergeCell ref="M55:O55"/>
    <mergeCell ref="I44:I45"/>
    <mergeCell ref="J44:J45"/>
    <mergeCell ref="R30:R32"/>
    <mergeCell ref="G62:G63"/>
    <mergeCell ref="H62:H63"/>
    <mergeCell ref="I62:I63"/>
    <mergeCell ref="K44:K45"/>
    <mergeCell ref="H44:H45"/>
    <mergeCell ref="S21:S22"/>
    <mergeCell ref="T21:T22"/>
    <mergeCell ref="M28:X28"/>
    <mergeCell ref="V29:X29"/>
    <mergeCell ref="I42:K42"/>
    <mergeCell ref="I59:I60"/>
    <mergeCell ref="J59:J60"/>
    <mergeCell ref="K59:K60"/>
    <mergeCell ref="V31:V32"/>
    <mergeCell ref="W31:W32"/>
    <mergeCell ref="N48:O48"/>
    <mergeCell ref="N47:O47"/>
    <mergeCell ref="N49:O49"/>
    <mergeCell ref="N50:O50"/>
    <mergeCell ref="X31:X32"/>
    <mergeCell ref="X8:X9"/>
    <mergeCell ref="M11:O11"/>
    <mergeCell ref="P21:P22"/>
    <mergeCell ref="Q21:Q22"/>
    <mergeCell ref="R21:R22"/>
    <mergeCell ref="V30:X30"/>
    <mergeCell ref="S31:S32"/>
    <mergeCell ref="T31:T32"/>
    <mergeCell ref="U31:U32"/>
    <mergeCell ref="N40:O40"/>
    <mergeCell ref="N42:O42"/>
    <mergeCell ref="N39:O39"/>
    <mergeCell ref="N41:O41"/>
    <mergeCell ref="S30:U30"/>
    <mergeCell ref="N12:O12"/>
    <mergeCell ref="M61:N61"/>
    <mergeCell ref="N23:O24"/>
    <mergeCell ref="N19:O19"/>
    <mergeCell ref="N20:O20"/>
    <mergeCell ref="N36:O36"/>
    <mergeCell ref="M34:O34"/>
    <mergeCell ref="M36:M42"/>
    <mergeCell ref="N37:O37"/>
    <mergeCell ref="N38:O38"/>
    <mergeCell ref="M62:N62"/>
    <mergeCell ref="N51:O51"/>
    <mergeCell ref="N52:O52"/>
    <mergeCell ref="M59:N59"/>
    <mergeCell ref="M60:N60"/>
    <mergeCell ref="M56:O56"/>
    <mergeCell ref="M46:M53"/>
  </mergeCells>
  <printOptions horizontalCentered="1"/>
  <pageMargins left="0.3937007874015748" right="0.3937007874015748" top="0.5905511811023623" bottom="0.3937007874015748" header="0" footer="0"/>
  <pageSetup fitToHeight="1"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yutaka-k</cp:lastModifiedBy>
  <cp:lastPrinted>2015-03-13T01:40:24Z</cp:lastPrinted>
  <dcterms:created xsi:type="dcterms:W3CDTF">2004-02-06T00:07:47Z</dcterms:created>
  <dcterms:modified xsi:type="dcterms:W3CDTF">2015-03-13T01:41:58Z</dcterms:modified>
  <cp:category/>
  <cp:version/>
  <cp:contentType/>
  <cp:contentStatus/>
</cp:coreProperties>
</file>