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20" windowHeight="8775" activeTab="3"/>
  </bookViews>
  <sheets>
    <sheet name="276" sheetId="1" r:id="rId1"/>
    <sheet name="278" sheetId="2" r:id="rId2"/>
    <sheet name="280" sheetId="3" r:id="rId3"/>
    <sheet name="282" sheetId="4" r:id="rId4"/>
  </sheets>
  <definedNames>
    <definedName name="_xlnm.Print_Area" localSheetId="0">'276'!$A$1:$W$60</definedName>
    <definedName name="_xlnm.Print_Area" localSheetId="1">'278'!$A$1:$S$75</definedName>
    <definedName name="_xlnm.Print_Area" localSheetId="2">'280'!$A$1:$V$58</definedName>
    <definedName name="_xlnm.Print_Area" localSheetId="3">'282'!$A$1:$S$70</definedName>
  </definedNames>
  <calcPr fullCalcOnLoad="1"/>
</workbook>
</file>

<file path=xl/sharedStrings.xml><?xml version="1.0" encoding="utf-8"?>
<sst xmlns="http://schemas.openxmlformats.org/spreadsheetml/2006/main" count="773" uniqueCount="257">
  <si>
    <t>市郡別</t>
  </si>
  <si>
    <t>公民館数</t>
  </si>
  <si>
    <t>中央館数</t>
  </si>
  <si>
    <t>総数</t>
  </si>
  <si>
    <t>館長</t>
  </si>
  <si>
    <t>主事等</t>
  </si>
  <si>
    <t>その他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</si>
  <si>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</si>
  <si>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</si>
  <si>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</si>
  <si>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</si>
  <si>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</si>
  <si>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</si>
  <si>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</si>
  <si>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</si>
  <si>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</si>
  <si>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</si>
  <si>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</si>
  <si>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</si>
  <si>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</si>
  <si>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</si>
  <si>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</si>
  <si>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</si>
  <si>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石川県教育委員会社会教育課「市町村社会教育行政実態調査」による。</t>
  </si>
  <si>
    <t>男</t>
  </si>
  <si>
    <t>女</t>
  </si>
  <si>
    <t>団員数</t>
  </si>
  <si>
    <t>地域青年団</t>
  </si>
  <si>
    <t>地域婦人会</t>
  </si>
  <si>
    <t>最高(円)</t>
  </si>
  <si>
    <t>最低(円)</t>
  </si>
  <si>
    <t>団体数</t>
  </si>
  <si>
    <t>会員数</t>
  </si>
  <si>
    <t>こども会</t>
  </si>
  <si>
    <t>スポーツ少年団</t>
  </si>
  <si>
    <t>ボーイスカウト</t>
  </si>
  <si>
    <t>海洋少年団</t>
  </si>
  <si>
    <t>ＰＴＡ</t>
  </si>
  <si>
    <t>学級数</t>
  </si>
  <si>
    <t>学級生数</t>
  </si>
  <si>
    <t>青少年対象学級</t>
  </si>
  <si>
    <t>婦人対象学級</t>
  </si>
  <si>
    <t>家庭教育学級</t>
  </si>
  <si>
    <t>成人対象学級</t>
  </si>
  <si>
    <t>高齢者対象学級</t>
  </si>
  <si>
    <t>本表には、移動図書館は含まない。</t>
  </si>
  <si>
    <t>社会科学</t>
  </si>
  <si>
    <t>資料　石川県立図書館「業務実績調査」による。</t>
  </si>
  <si>
    <t>計</t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</si>
  <si>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</si>
  <si>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</si>
  <si>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</si>
  <si>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</si>
  <si>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</si>
  <si>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</si>
  <si>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</si>
  <si>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自然科学</t>
  </si>
  <si>
    <t>図書冊数</t>
  </si>
  <si>
    <t>新聞種類数</t>
  </si>
  <si>
    <t>雑誌種類数</t>
  </si>
  <si>
    <t>図書館数</t>
  </si>
  <si>
    <t>職員数</t>
  </si>
  <si>
    <t>蔵書等の数</t>
  </si>
  <si>
    <t>普通契約</t>
  </si>
  <si>
    <t>カラー契約</t>
  </si>
  <si>
    <t>資料　日本放送協会「放送受信契約数統計要覧」による。</t>
  </si>
  <si>
    <t>１日の購読部数</t>
  </si>
  <si>
    <t>１部当たり人口</t>
  </si>
  <si>
    <t>体育館</t>
  </si>
  <si>
    <t>プール</t>
  </si>
  <si>
    <t>野球場</t>
  </si>
  <si>
    <t>武道館</t>
  </si>
  <si>
    <t>弓道場</t>
  </si>
  <si>
    <t>相撲場</t>
  </si>
  <si>
    <t>神ながら教</t>
  </si>
  <si>
    <t>大本教</t>
  </si>
  <si>
    <t>神習教</t>
  </si>
  <si>
    <t>御嶽教</t>
  </si>
  <si>
    <t>金光教</t>
  </si>
  <si>
    <t>祖神道教団</t>
  </si>
  <si>
    <t>僧侶布教師</t>
  </si>
  <si>
    <t>修験道</t>
  </si>
  <si>
    <t>金峰山修験本宗</t>
  </si>
  <si>
    <t>高野山真言宗</t>
  </si>
  <si>
    <t>真言宗醍醐派</t>
  </si>
  <si>
    <t>真言密宗</t>
  </si>
  <si>
    <t>浄土宗</t>
  </si>
  <si>
    <t>浄土宗西山禅林寺派</t>
  </si>
  <si>
    <t>浄土真宗本願寺派</t>
  </si>
  <si>
    <t>真宗大谷派</t>
  </si>
  <si>
    <t>時宗</t>
  </si>
  <si>
    <t>臨済宗妙心寺派</t>
  </si>
  <si>
    <t>曹洞宗</t>
  </si>
  <si>
    <t>一尊教団</t>
  </si>
  <si>
    <t>日蓮宗</t>
  </si>
  <si>
    <t>日蓮正宗</t>
  </si>
  <si>
    <t>顕本法華宗</t>
  </si>
  <si>
    <t>法華宗本門流</t>
  </si>
  <si>
    <t>法華日蓮宗</t>
  </si>
  <si>
    <t>本門仏立宗</t>
  </si>
  <si>
    <t>単立</t>
  </si>
  <si>
    <t>日本聖公会</t>
  </si>
  <si>
    <t>イムマヌエル綜合伝導団</t>
  </si>
  <si>
    <t>聖イエス会</t>
  </si>
  <si>
    <t>天理教</t>
  </si>
  <si>
    <t>生長の家</t>
  </si>
  <si>
    <t>パーフェクトリパティ教団</t>
  </si>
  <si>
    <t>神社</t>
  </si>
  <si>
    <t>教会</t>
  </si>
  <si>
    <t>寺院</t>
  </si>
  <si>
    <t>教務所</t>
  </si>
  <si>
    <t>神社及び神道</t>
  </si>
  <si>
    <t>キリスト教</t>
  </si>
  <si>
    <t>球技場</t>
  </si>
  <si>
    <t>文化及び教育　277</t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</si>
  <si>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</si>
  <si>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</si>
  <si>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</si>
  <si>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282　文化及び宗教</t>
  </si>
  <si>
    <t>280　文化及び宗教</t>
  </si>
  <si>
    <t>文化及び宗教　281</t>
  </si>
  <si>
    <t>資料　石川県教育委員会社会教育課「石川県社会教育の現状」による。</t>
  </si>
  <si>
    <t>天台宗</t>
  </si>
  <si>
    <t>天台真盛宗</t>
  </si>
  <si>
    <t>神道系単立</t>
  </si>
  <si>
    <t>神社単立</t>
  </si>
  <si>
    <t>扶桑教</t>
  </si>
  <si>
    <r>
      <t>昭和59年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</si>
  <si>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t>館内</t>
  </si>
  <si>
    <t>館外</t>
  </si>
  <si>
    <t>公務員、教職員、宗教家</t>
  </si>
  <si>
    <t>その他の有業者</t>
  </si>
  <si>
    <t>運動広場</t>
  </si>
  <si>
    <t>黒住教</t>
  </si>
  <si>
    <t>円浄宗</t>
  </si>
  <si>
    <t>真言宗東寺派</t>
  </si>
  <si>
    <t>真言宗山階派</t>
  </si>
  <si>
    <t>真言宗智山派</t>
  </si>
  <si>
    <t>真言宗国分寺派</t>
  </si>
  <si>
    <t>真宗山元派</t>
  </si>
  <si>
    <t>臨済宗国泰寺派</t>
  </si>
  <si>
    <t>法華宗陣門流</t>
  </si>
  <si>
    <t>法華宗真門流</t>
  </si>
  <si>
    <t>観音慈恵会</t>
  </si>
  <si>
    <t>日本基督教団</t>
  </si>
  <si>
    <t>日本同盟基督教団</t>
  </si>
  <si>
    <t>138　　市郡別テレビ受信契約数　（各年3.31現在）</t>
  </si>
  <si>
    <t>資料　石川県教育委員会保健体育課「市町村別公共社会体育施設一覧」による。</t>
  </si>
  <si>
    <t>神社布教所</t>
  </si>
  <si>
    <t>宗教法人</t>
  </si>
  <si>
    <t>教会布教所</t>
  </si>
  <si>
    <t>寺院布教所</t>
  </si>
  <si>
    <t>資料　石川県統計調査課「市町村勢要覧」による。</t>
  </si>
  <si>
    <t>昭和53年</t>
  </si>
  <si>
    <t>浄土真宗同朋教団</t>
  </si>
  <si>
    <t>資料　石川県総務課「宗教法人調査」による。</t>
  </si>
  <si>
    <t>地区館数(含分館)</t>
  </si>
  <si>
    <t>昭和48年</t>
  </si>
  <si>
    <t>昭和52年1月</t>
  </si>
  <si>
    <t>年次及び月次</t>
  </si>
  <si>
    <t>昭和52年</t>
  </si>
  <si>
    <t>昭和50年</t>
  </si>
  <si>
    <t>140　　市郡別公共社会体育施設　（昭和53.3.31現在）</t>
  </si>
  <si>
    <t>用務員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</si>
  <si>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</si>
  <si>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</si>
  <si>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</si>
  <si>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276　文化及び宗教</t>
  </si>
  <si>
    <t>２０　　文　化　及　び　宗　教</t>
  </si>
  <si>
    <t>133　　公　　　民　　　館　（昭和52.5.1現在）</t>
  </si>
  <si>
    <t>市　　郡　　別</t>
  </si>
  <si>
    <t>職　　員　　数（常勤）</t>
  </si>
  <si>
    <t>金　　　沢　　　市</t>
  </si>
  <si>
    <t>七　　　尾　　　市</t>
  </si>
  <si>
    <t>小　　　松　　　市</t>
  </si>
  <si>
    <t>輪　　　島　　　市</t>
  </si>
  <si>
    <t>珠　　　洲　　　市</t>
  </si>
  <si>
    <t>加　　　賀　　　市</t>
  </si>
  <si>
    <t>羽　　　咋　　　市</t>
  </si>
  <si>
    <t>松　　　任　　　市</t>
  </si>
  <si>
    <t>江　　　沼　　　郡</t>
  </si>
  <si>
    <t>能　　　美　　　郡</t>
  </si>
  <si>
    <t>石　　　川　　　郡</t>
  </si>
  <si>
    <t>河　　　北　　　郡</t>
  </si>
  <si>
    <t>羽　　　咋　　　郡</t>
  </si>
  <si>
    <t>鹿　　　島　　　郡</t>
  </si>
  <si>
    <t>鳳　　　至　　　郡</t>
  </si>
  <si>
    <t>珠　　　洲　　　郡</t>
  </si>
  <si>
    <t>総　　　　　　　　数</t>
  </si>
  <si>
    <t>－</t>
  </si>
  <si>
    <t>－</t>
  </si>
  <si>
    <t>134　　地域青年団及び地域婦人会　（52年）</t>
  </si>
  <si>
    <t>単　位　　団体数</t>
  </si>
  <si>
    <t>団　　員　　数</t>
  </si>
  <si>
    <t>会　　費</t>
  </si>
  <si>
    <t>会　員</t>
  </si>
  <si>
    <t>135　　各　種　団　体　（昭和48～52年）（各年5.1現在）</t>
  </si>
  <si>
    <t>年次及び　　市 郡 別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</si>
  <si>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</si>
  <si>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136　　各　種　学　級　（昭和52.5.1現在）</t>
  </si>
  <si>
    <t>－</t>
  </si>
  <si>
    <t>年次及び月次</t>
  </si>
  <si>
    <t>年　　　　　次</t>
  </si>
  <si>
    <t>137　　図　　　　　　　　書　　　　　　　　館</t>
  </si>
  <si>
    <t>（１）　　県　　　立　　　図　　　書　　　館</t>
  </si>
  <si>
    <t>総　記</t>
  </si>
  <si>
    <t>哲　学</t>
  </si>
  <si>
    <t>歴　　史</t>
  </si>
  <si>
    <t>工　業</t>
  </si>
  <si>
    <t>産　業</t>
  </si>
  <si>
    <t>芸　術</t>
  </si>
  <si>
    <t>語　学</t>
  </si>
  <si>
    <t>文　学</t>
  </si>
  <si>
    <t>児　童</t>
  </si>
  <si>
    <t>総　　　　　数</t>
  </si>
  <si>
    <t>278　文化及び宗教</t>
  </si>
  <si>
    <t>文化及び宗教　279</t>
  </si>
  <si>
    <t>イ　　職　　　業　　　別　　　閲　　　覧　　　人　　　員　（昭和48～52年）</t>
  </si>
  <si>
    <t>商　工、農　業</t>
  </si>
  <si>
    <t>職　　不　　明</t>
  </si>
  <si>
    <t>児　　　　童</t>
  </si>
  <si>
    <t>会　　社　　員</t>
  </si>
  <si>
    <t>学　　　　生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</si>
  <si>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</si>
  <si>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郷　土</t>
  </si>
  <si>
    <t>ウ　　種　　　類　　　別　　　閲　　　覧　　　冊　　　数　（昭和48～52年）</t>
  </si>
  <si>
    <t>ア　　種　　　類　　　別　　　蔵　　　書　　　数　（昭和48～52年）</t>
  </si>
  <si>
    <t>注　　金沢市には県立図書館は含まない。</t>
  </si>
  <si>
    <t>本　　館</t>
  </si>
  <si>
    <t>分　　館</t>
  </si>
  <si>
    <t>（２）　　公　　　立　　　図　　　書　　　館　（昭和52年度）</t>
  </si>
  <si>
    <t>　</t>
  </si>
  <si>
    <t>市　郡　別</t>
  </si>
  <si>
    <t>昭和51年</t>
  </si>
  <si>
    <t>139　　市　郡　別　新　聞　購　読　数　（昭和50～52年）</t>
  </si>
  <si>
    <t>陸　上　　競技場</t>
  </si>
  <si>
    <t>馬事公苑</t>
  </si>
  <si>
    <t>漕　艇　　競技場</t>
  </si>
  <si>
    <t>バレー　　テニス　　コート</t>
  </si>
  <si>
    <t>文化及び宗教　283</t>
  </si>
  <si>
    <t>（１）　　教派別社寺、教会数及び教師、僧侶数</t>
  </si>
  <si>
    <t>教　　　派　　　別</t>
  </si>
  <si>
    <t>宗　教　教　師</t>
  </si>
  <si>
    <t>教　　　　　師</t>
  </si>
  <si>
    <t>非　教　師</t>
  </si>
  <si>
    <t>ア　　神　社　及　び　神　道</t>
  </si>
  <si>
    <t>イ　　仏　　　　　　　　　　教</t>
  </si>
  <si>
    <t>教　　派　　別</t>
  </si>
  <si>
    <t>141　　宗　　　　　　　　　　教　（昭和53.3.31現在）</t>
  </si>
  <si>
    <t>ウ　　キ　　リ　　ス　　ト　　教</t>
  </si>
  <si>
    <t>教　　　　　　　師</t>
  </si>
  <si>
    <t>教　　　　　　　　師</t>
  </si>
  <si>
    <t>非　　教　　師</t>
  </si>
  <si>
    <t>エ　　諸　　　　　　　　　　教</t>
  </si>
  <si>
    <t>（２）　　市　郡　別　社　寺　、　教　会　数</t>
  </si>
  <si>
    <t>仏　　　　　　　　教</t>
  </si>
  <si>
    <t>諸　　　　　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</si>
</sst>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_ * #,##0_ ;_ * \-#,##0_ ;_ * &quot;―&quot;_ ;_ @_ "/>
    <numFmt numFmtId="179" formatCode="0_);[Red]\(0\)"/>
    <numFmt numFmtId="180" formatCode="#,##0;[Red]#,##0"/>
  </numFmts>
  <fonts count="47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0" borderId="0" xfId="0" applyFont="1" applyAlignment="1">
      <alignment vertical="top"/>
    </xf>
    <xf numFmtId="180" fontId="8" fillId="0" borderId="21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top"/>
    </xf>
    <xf numFmtId="0" fontId="11" fillId="0" borderId="0" xfId="0" applyFont="1" applyAlignment="1">
      <alignment horizontal="distributed" vertical="center"/>
    </xf>
    <xf numFmtId="180" fontId="7" fillId="0" borderId="2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12" fillId="0" borderId="21" xfId="0" applyNumberFormat="1" applyFont="1" applyBorder="1" applyAlignment="1">
      <alignment horizontal="right" vertical="center"/>
    </xf>
    <xf numFmtId="180" fontId="12" fillId="0" borderId="0" xfId="0" applyNumberFormat="1" applyFont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5" fillId="0" borderId="21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8" fillId="0" borderId="21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vertical="center"/>
    </xf>
    <xf numFmtId="180" fontId="8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L42">
      <selection activeCell="M58" sqref="M58"/>
    </sheetView>
  </sheetViews>
  <sheetFormatPr defaultColWidth="9.00390625" defaultRowHeight="18.75" customHeight="1"/>
  <cols>
    <col min="1" max="1" width="9.875" style="22" customWidth="1"/>
    <col min="2" max="2" width="9.625" style="22" customWidth="1"/>
    <col min="3" max="3" width="10.25390625" style="22" customWidth="1"/>
    <col min="4" max="8" width="9.625" style="22" customWidth="1"/>
    <col min="9" max="9" width="11.25390625" style="22" customWidth="1"/>
    <col min="10" max="11" width="9.625" style="22" customWidth="1"/>
    <col min="12" max="12" width="17.50390625" style="22" customWidth="1"/>
    <col min="13" max="13" width="12.875" style="22" customWidth="1"/>
    <col min="14" max="22" width="10.375" style="22" customWidth="1"/>
    <col min="23" max="23" width="11.50390625" style="22" customWidth="1"/>
    <col min="24" max="16384" width="9.00390625" style="22" customWidth="1"/>
  </cols>
  <sheetData>
    <row r="1" spans="1:23" ht="18.75" customHeight="1">
      <c r="A1" s="32" t="s">
        <v>167</v>
      </c>
      <c r="W1" s="38" t="s">
        <v>114</v>
      </c>
    </row>
    <row r="3" spans="1:10" ht="18.75" customHeight="1">
      <c r="A3" s="90" t="s">
        <v>168</v>
      </c>
      <c r="B3" s="90"/>
      <c r="C3" s="90"/>
      <c r="D3" s="90"/>
      <c r="E3" s="90"/>
      <c r="F3" s="90"/>
      <c r="G3" s="90"/>
      <c r="H3" s="90"/>
      <c r="I3" s="90"/>
      <c r="J3" s="90"/>
    </row>
    <row r="4" spans="1:23" ht="18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M4" s="86" t="s">
        <v>196</v>
      </c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10" ht="18.75" customHeight="1" thickBot="1">
      <c r="A5" s="86" t="s">
        <v>169</v>
      </c>
      <c r="B5" s="86"/>
      <c r="C5" s="86"/>
      <c r="D5" s="86"/>
      <c r="E5" s="86"/>
      <c r="F5" s="86"/>
      <c r="G5" s="86"/>
      <c r="H5" s="86"/>
      <c r="I5" s="86"/>
      <c r="J5" s="86"/>
    </row>
    <row r="6" spans="13:23" ht="18.75" customHeight="1" thickBot="1">
      <c r="M6" s="88" t="s">
        <v>197</v>
      </c>
      <c r="N6" s="80" t="s">
        <v>33</v>
      </c>
      <c r="O6" s="80"/>
      <c r="P6" s="80" t="s">
        <v>34</v>
      </c>
      <c r="Q6" s="80"/>
      <c r="R6" s="80" t="s">
        <v>35</v>
      </c>
      <c r="S6" s="80"/>
      <c r="T6" s="80" t="s">
        <v>36</v>
      </c>
      <c r="U6" s="80"/>
      <c r="V6" s="80" t="s">
        <v>37</v>
      </c>
      <c r="W6" s="87"/>
    </row>
    <row r="7" spans="1:23" ht="18.75" customHeight="1">
      <c r="A7" s="84" t="s">
        <v>170</v>
      </c>
      <c r="B7" s="80"/>
      <c r="C7" s="80"/>
      <c r="D7" s="80" t="s">
        <v>1</v>
      </c>
      <c r="E7" s="80" t="s">
        <v>2</v>
      </c>
      <c r="F7" s="75" t="s">
        <v>156</v>
      </c>
      <c r="G7" s="80" t="s">
        <v>171</v>
      </c>
      <c r="H7" s="80"/>
      <c r="I7" s="80"/>
      <c r="J7" s="87"/>
      <c r="K7" s="14"/>
      <c r="M7" s="89"/>
      <c r="N7" s="3" t="s">
        <v>31</v>
      </c>
      <c r="O7" s="3" t="s">
        <v>26</v>
      </c>
      <c r="P7" s="3" t="s">
        <v>31</v>
      </c>
      <c r="Q7" s="3" t="s">
        <v>26</v>
      </c>
      <c r="R7" s="3" t="s">
        <v>31</v>
      </c>
      <c r="S7" s="3" t="s">
        <v>26</v>
      </c>
      <c r="T7" s="3" t="s">
        <v>31</v>
      </c>
      <c r="U7" s="3" t="s">
        <v>26</v>
      </c>
      <c r="V7" s="3" t="s">
        <v>31</v>
      </c>
      <c r="W7" s="4" t="s">
        <v>32</v>
      </c>
    </row>
    <row r="8" spans="1:15" ht="18.75" customHeight="1">
      <c r="A8" s="85"/>
      <c r="B8" s="81"/>
      <c r="C8" s="81"/>
      <c r="D8" s="81"/>
      <c r="E8" s="81"/>
      <c r="F8" s="76"/>
      <c r="G8" s="3" t="s">
        <v>3</v>
      </c>
      <c r="H8" s="3" t="s">
        <v>4</v>
      </c>
      <c r="I8" s="3" t="s">
        <v>5</v>
      </c>
      <c r="J8" s="4" t="s">
        <v>163</v>
      </c>
      <c r="K8" s="14"/>
      <c r="N8" s="7"/>
      <c r="O8" s="17"/>
    </row>
    <row r="9" spans="1:23" ht="18.75" customHeight="1">
      <c r="A9" s="77"/>
      <c r="B9" s="77"/>
      <c r="C9" s="77"/>
      <c r="D9" s="23"/>
      <c r="M9" s="18" t="s">
        <v>157</v>
      </c>
      <c r="N9" s="40">
        <v>2364</v>
      </c>
      <c r="O9" s="41">
        <v>88981</v>
      </c>
      <c r="P9" s="42">
        <v>222</v>
      </c>
      <c r="Q9" s="42">
        <v>9005</v>
      </c>
      <c r="R9" s="42">
        <v>42</v>
      </c>
      <c r="S9" s="42">
        <v>3463</v>
      </c>
      <c r="T9" s="42">
        <v>6</v>
      </c>
      <c r="U9" s="42">
        <v>364</v>
      </c>
      <c r="V9" s="42">
        <v>442</v>
      </c>
      <c r="W9" s="42">
        <v>135510</v>
      </c>
    </row>
    <row r="10" spans="1:23" ht="18.75" customHeight="1">
      <c r="A10" s="78" t="s">
        <v>188</v>
      </c>
      <c r="B10" s="78"/>
      <c r="C10" s="78"/>
      <c r="D10" s="33">
        <f aca="true" t="shared" si="0" ref="D10:J10">SUM(D12:D19,D21:D28)</f>
        <v>308</v>
      </c>
      <c r="E10" s="34">
        <f t="shared" si="0"/>
        <v>35</v>
      </c>
      <c r="F10" s="34">
        <f t="shared" si="0"/>
        <v>273</v>
      </c>
      <c r="G10" s="34">
        <f t="shared" si="0"/>
        <v>326</v>
      </c>
      <c r="H10" s="34">
        <f t="shared" si="0"/>
        <v>17</v>
      </c>
      <c r="I10" s="34">
        <f t="shared" si="0"/>
        <v>243</v>
      </c>
      <c r="J10" s="34">
        <f t="shared" si="0"/>
        <v>66</v>
      </c>
      <c r="K10" s="24"/>
      <c r="M10" s="20" t="s">
        <v>164</v>
      </c>
      <c r="N10" s="40">
        <v>2039</v>
      </c>
      <c r="O10" s="41">
        <v>89644</v>
      </c>
      <c r="P10" s="42">
        <v>198</v>
      </c>
      <c r="Q10" s="42">
        <v>8996</v>
      </c>
      <c r="R10" s="42">
        <v>39</v>
      </c>
      <c r="S10" s="42">
        <v>2372</v>
      </c>
      <c r="T10" s="42">
        <v>6</v>
      </c>
      <c r="U10" s="42">
        <v>350</v>
      </c>
      <c r="V10" s="42">
        <v>412</v>
      </c>
      <c r="W10" s="42">
        <v>137348</v>
      </c>
    </row>
    <row r="11" spans="1:23" ht="18.75" customHeight="1">
      <c r="A11" s="79"/>
      <c r="B11" s="79"/>
      <c r="C11" s="79"/>
      <c r="D11" s="35"/>
      <c r="E11" s="36"/>
      <c r="F11" s="36"/>
      <c r="G11" s="36"/>
      <c r="H11" s="36"/>
      <c r="I11" s="36"/>
      <c r="J11" s="36"/>
      <c r="K11" s="8"/>
      <c r="M11" s="20" t="s">
        <v>165</v>
      </c>
      <c r="N11" s="40">
        <v>2042</v>
      </c>
      <c r="O11" s="41">
        <v>89833</v>
      </c>
      <c r="P11" s="42">
        <v>202</v>
      </c>
      <c r="Q11" s="42">
        <v>8983</v>
      </c>
      <c r="R11" s="42">
        <v>33</v>
      </c>
      <c r="S11" s="42">
        <v>1839</v>
      </c>
      <c r="T11" s="42">
        <v>6</v>
      </c>
      <c r="U11" s="42">
        <v>409</v>
      </c>
      <c r="V11" s="42">
        <v>385</v>
      </c>
      <c r="W11" s="42">
        <v>137345</v>
      </c>
    </row>
    <row r="12" spans="1:23" ht="18.75" customHeight="1">
      <c r="A12" s="79" t="s">
        <v>172</v>
      </c>
      <c r="B12" s="79"/>
      <c r="C12" s="79"/>
      <c r="D12" s="35">
        <v>47</v>
      </c>
      <c r="E12" s="36">
        <v>1</v>
      </c>
      <c r="F12" s="36">
        <v>46</v>
      </c>
      <c r="G12" s="36">
        <f>SUM(H12:J12)</f>
        <v>55</v>
      </c>
      <c r="H12" s="36">
        <v>1</v>
      </c>
      <c r="I12" s="36">
        <v>51</v>
      </c>
      <c r="J12" s="36">
        <v>3</v>
      </c>
      <c r="K12" s="8"/>
      <c r="M12" s="20" t="s">
        <v>166</v>
      </c>
      <c r="N12" s="40">
        <v>2143</v>
      </c>
      <c r="O12" s="41">
        <v>102902</v>
      </c>
      <c r="P12" s="42">
        <v>142</v>
      </c>
      <c r="Q12" s="42">
        <v>6852</v>
      </c>
      <c r="R12" s="42">
        <v>43</v>
      </c>
      <c r="S12" s="42">
        <v>2409</v>
      </c>
      <c r="T12" s="42">
        <v>6</v>
      </c>
      <c r="U12" s="42">
        <v>349</v>
      </c>
      <c r="V12" s="42">
        <v>384</v>
      </c>
      <c r="W12" s="42">
        <v>113815</v>
      </c>
    </row>
    <row r="13" spans="1:23" ht="18.75" customHeight="1">
      <c r="A13" s="79" t="s">
        <v>173</v>
      </c>
      <c r="B13" s="79"/>
      <c r="C13" s="79"/>
      <c r="D13" s="35">
        <v>12</v>
      </c>
      <c r="E13" s="36" t="s">
        <v>189</v>
      </c>
      <c r="F13" s="36">
        <v>12</v>
      </c>
      <c r="G13" s="36">
        <f aca="true" t="shared" si="1" ref="G13:G19">SUM(H13:J13)</f>
        <v>21</v>
      </c>
      <c r="H13" s="36" t="s">
        <v>189</v>
      </c>
      <c r="I13" s="36">
        <v>13</v>
      </c>
      <c r="J13" s="36">
        <v>8</v>
      </c>
      <c r="K13" s="8"/>
      <c r="M13" s="39" t="s">
        <v>198</v>
      </c>
      <c r="N13" s="43">
        <f>SUM(N15:N22,N24:N31)</f>
        <v>2378</v>
      </c>
      <c r="O13" s="44">
        <f aca="true" t="shared" si="2" ref="O13:W13">SUM(O15:O22,O24:O31)</f>
        <v>99721</v>
      </c>
      <c r="P13" s="44">
        <f t="shared" si="2"/>
        <v>204</v>
      </c>
      <c r="Q13" s="44">
        <f t="shared" si="2"/>
        <v>9040</v>
      </c>
      <c r="R13" s="44">
        <f t="shared" si="2"/>
        <v>44</v>
      </c>
      <c r="S13" s="44">
        <f t="shared" si="2"/>
        <v>2207</v>
      </c>
      <c r="T13" s="44">
        <f t="shared" si="2"/>
        <v>6</v>
      </c>
      <c r="U13" s="44">
        <f t="shared" si="2"/>
        <v>311</v>
      </c>
      <c r="V13" s="44">
        <f t="shared" si="2"/>
        <v>384</v>
      </c>
      <c r="W13" s="44">
        <f t="shared" si="2"/>
        <v>120116</v>
      </c>
    </row>
    <row r="14" spans="1:23" ht="18.75" customHeight="1">
      <c r="A14" s="79" t="s">
        <v>174</v>
      </c>
      <c r="B14" s="79"/>
      <c r="C14" s="79"/>
      <c r="D14" s="35">
        <v>31</v>
      </c>
      <c r="E14" s="36">
        <v>1</v>
      </c>
      <c r="F14" s="36">
        <v>30</v>
      </c>
      <c r="G14" s="36">
        <f t="shared" si="1"/>
        <v>3</v>
      </c>
      <c r="H14" s="36" t="s">
        <v>189</v>
      </c>
      <c r="I14" s="36">
        <v>3</v>
      </c>
      <c r="J14" s="36" t="s">
        <v>189</v>
      </c>
      <c r="K14" s="8"/>
      <c r="N14" s="40"/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18.75" customHeight="1">
      <c r="A15" s="79" t="s">
        <v>175</v>
      </c>
      <c r="B15" s="79"/>
      <c r="C15" s="79"/>
      <c r="D15" s="35">
        <v>10</v>
      </c>
      <c r="E15" s="36">
        <v>1</v>
      </c>
      <c r="F15" s="36">
        <v>9</v>
      </c>
      <c r="G15" s="36">
        <f t="shared" si="1"/>
        <v>9</v>
      </c>
      <c r="H15" s="36">
        <v>1</v>
      </c>
      <c r="I15" s="36">
        <v>7</v>
      </c>
      <c r="J15" s="36">
        <v>1</v>
      </c>
      <c r="K15" s="8"/>
      <c r="M15" s="5" t="s">
        <v>7</v>
      </c>
      <c r="N15" s="40">
        <v>967</v>
      </c>
      <c r="O15" s="42">
        <v>43154</v>
      </c>
      <c r="P15" s="42">
        <v>27</v>
      </c>
      <c r="Q15" s="42">
        <v>1122</v>
      </c>
      <c r="R15" s="42">
        <v>12</v>
      </c>
      <c r="S15" s="42">
        <v>1046</v>
      </c>
      <c r="T15" s="42">
        <v>1</v>
      </c>
      <c r="U15" s="42">
        <v>43</v>
      </c>
      <c r="V15" s="42">
        <v>74</v>
      </c>
      <c r="W15" s="42">
        <v>39363</v>
      </c>
    </row>
    <row r="16" spans="1:23" ht="18.75" customHeight="1">
      <c r="A16" s="79" t="s">
        <v>176</v>
      </c>
      <c r="B16" s="79"/>
      <c r="C16" s="79"/>
      <c r="D16" s="35">
        <v>11</v>
      </c>
      <c r="E16" s="36">
        <v>1</v>
      </c>
      <c r="F16" s="36">
        <v>10</v>
      </c>
      <c r="G16" s="36">
        <f t="shared" si="1"/>
        <v>15</v>
      </c>
      <c r="H16" s="36">
        <v>1</v>
      </c>
      <c r="I16" s="36">
        <v>12</v>
      </c>
      <c r="J16" s="36">
        <v>2</v>
      </c>
      <c r="K16" s="8"/>
      <c r="M16" s="5" t="s">
        <v>8</v>
      </c>
      <c r="N16" s="40">
        <v>103</v>
      </c>
      <c r="O16" s="42">
        <v>3605</v>
      </c>
      <c r="P16" s="42">
        <v>14</v>
      </c>
      <c r="Q16" s="42">
        <v>643</v>
      </c>
      <c r="R16" s="42" t="s">
        <v>189</v>
      </c>
      <c r="S16" s="42" t="s">
        <v>189</v>
      </c>
      <c r="T16" s="42">
        <v>2</v>
      </c>
      <c r="U16" s="42">
        <v>80</v>
      </c>
      <c r="V16" s="42">
        <v>18</v>
      </c>
      <c r="W16" s="42">
        <v>5540</v>
      </c>
    </row>
    <row r="17" spans="1:23" ht="18.75" customHeight="1">
      <c r="A17" s="79" t="s">
        <v>177</v>
      </c>
      <c r="B17" s="79"/>
      <c r="C17" s="79"/>
      <c r="D17" s="35">
        <v>5</v>
      </c>
      <c r="E17" s="36" t="s">
        <v>189</v>
      </c>
      <c r="F17" s="36">
        <v>5</v>
      </c>
      <c r="G17" s="36">
        <f t="shared" si="1"/>
        <v>11</v>
      </c>
      <c r="H17" s="36" t="s">
        <v>189</v>
      </c>
      <c r="I17" s="36">
        <v>9</v>
      </c>
      <c r="J17" s="36">
        <v>2</v>
      </c>
      <c r="K17" s="8"/>
      <c r="M17" s="5" t="s">
        <v>9</v>
      </c>
      <c r="N17" s="40">
        <v>241</v>
      </c>
      <c r="O17" s="42">
        <v>10505</v>
      </c>
      <c r="P17" s="42">
        <v>8</v>
      </c>
      <c r="Q17" s="42">
        <v>290</v>
      </c>
      <c r="R17" s="42">
        <v>2</v>
      </c>
      <c r="S17" s="42">
        <v>91</v>
      </c>
      <c r="T17" s="42" t="s">
        <v>189</v>
      </c>
      <c r="U17" s="42" t="s">
        <v>189</v>
      </c>
      <c r="V17" s="42">
        <v>35</v>
      </c>
      <c r="W17" s="42">
        <v>11132</v>
      </c>
    </row>
    <row r="18" spans="1:23" ht="18.75" customHeight="1">
      <c r="A18" s="79" t="s">
        <v>178</v>
      </c>
      <c r="B18" s="79"/>
      <c r="C18" s="79"/>
      <c r="D18" s="35">
        <v>11</v>
      </c>
      <c r="E18" s="36" t="s">
        <v>190</v>
      </c>
      <c r="F18" s="36">
        <v>11</v>
      </c>
      <c r="G18" s="36">
        <f t="shared" si="1"/>
        <v>6</v>
      </c>
      <c r="H18" s="36" t="s">
        <v>189</v>
      </c>
      <c r="I18" s="36">
        <v>5</v>
      </c>
      <c r="J18" s="36">
        <v>1</v>
      </c>
      <c r="K18" s="8"/>
      <c r="M18" s="5" t="s">
        <v>10</v>
      </c>
      <c r="N18" s="40">
        <v>30</v>
      </c>
      <c r="O18" s="42">
        <v>2830</v>
      </c>
      <c r="P18" s="42">
        <v>4</v>
      </c>
      <c r="Q18" s="42">
        <v>530</v>
      </c>
      <c r="R18" s="42" t="s">
        <v>189</v>
      </c>
      <c r="S18" s="42" t="s">
        <v>189</v>
      </c>
      <c r="T18" s="42" t="s">
        <v>189</v>
      </c>
      <c r="U18" s="42" t="s">
        <v>189</v>
      </c>
      <c r="V18" s="42">
        <v>28</v>
      </c>
      <c r="W18" s="42">
        <v>3178</v>
      </c>
    </row>
    <row r="19" spans="1:23" ht="18.75" customHeight="1">
      <c r="A19" s="79" t="s">
        <v>179</v>
      </c>
      <c r="B19" s="79"/>
      <c r="C19" s="79"/>
      <c r="D19" s="35">
        <v>14</v>
      </c>
      <c r="E19" s="36">
        <v>1</v>
      </c>
      <c r="F19" s="36">
        <v>13</v>
      </c>
      <c r="G19" s="36">
        <f t="shared" si="1"/>
        <v>29</v>
      </c>
      <c r="H19" s="36">
        <v>1</v>
      </c>
      <c r="I19" s="36">
        <v>15</v>
      </c>
      <c r="J19" s="36">
        <v>13</v>
      </c>
      <c r="K19" s="8"/>
      <c r="M19" s="5" t="s">
        <v>11</v>
      </c>
      <c r="N19" s="40">
        <v>81</v>
      </c>
      <c r="O19" s="42">
        <v>2272</v>
      </c>
      <c r="P19" s="42">
        <v>9</v>
      </c>
      <c r="Q19" s="42">
        <v>427</v>
      </c>
      <c r="R19" s="42" t="s">
        <v>189</v>
      </c>
      <c r="S19" s="42" t="s">
        <v>189</v>
      </c>
      <c r="T19" s="42" t="s">
        <v>189</v>
      </c>
      <c r="U19" s="42" t="s">
        <v>189</v>
      </c>
      <c r="V19" s="42">
        <v>24</v>
      </c>
      <c r="W19" s="42">
        <v>3578</v>
      </c>
    </row>
    <row r="20" spans="1:23" ht="18.75" customHeight="1">
      <c r="A20" s="79"/>
      <c r="B20" s="79"/>
      <c r="C20" s="79"/>
      <c r="D20" s="35"/>
      <c r="E20" s="36"/>
      <c r="F20" s="36"/>
      <c r="G20" s="36"/>
      <c r="H20" s="36"/>
      <c r="I20" s="36"/>
      <c r="J20" s="36"/>
      <c r="K20" s="8"/>
      <c r="M20" s="5" t="s">
        <v>12</v>
      </c>
      <c r="N20" s="40">
        <v>104</v>
      </c>
      <c r="O20" s="42">
        <v>2245</v>
      </c>
      <c r="P20" s="42">
        <v>1</v>
      </c>
      <c r="Q20" s="42">
        <v>80</v>
      </c>
      <c r="R20" s="42">
        <v>7</v>
      </c>
      <c r="S20" s="42">
        <v>170</v>
      </c>
      <c r="T20" s="42" t="s">
        <v>189</v>
      </c>
      <c r="U20" s="42" t="s">
        <v>189</v>
      </c>
      <c r="V20" s="42">
        <v>22</v>
      </c>
      <c r="W20" s="42">
        <v>8287</v>
      </c>
    </row>
    <row r="21" spans="1:23" ht="18.75" customHeight="1">
      <c r="A21" s="79" t="s">
        <v>180</v>
      </c>
      <c r="B21" s="79"/>
      <c r="C21" s="79"/>
      <c r="D21" s="35">
        <v>1</v>
      </c>
      <c r="E21" s="36">
        <v>1</v>
      </c>
      <c r="F21" s="36" t="s">
        <v>189</v>
      </c>
      <c r="G21" s="36">
        <f aca="true" t="shared" si="3" ref="G21:G28">SUM(H21:J21)</f>
        <v>6</v>
      </c>
      <c r="H21" s="36">
        <v>1</v>
      </c>
      <c r="I21" s="36">
        <v>3</v>
      </c>
      <c r="J21" s="36">
        <v>2</v>
      </c>
      <c r="K21" s="8"/>
      <c r="M21" s="5" t="s">
        <v>13</v>
      </c>
      <c r="N21" s="40">
        <v>97</v>
      </c>
      <c r="O21" s="42">
        <v>2769</v>
      </c>
      <c r="P21" s="42">
        <v>8</v>
      </c>
      <c r="Q21" s="42">
        <v>138</v>
      </c>
      <c r="R21" s="42" t="s">
        <v>189</v>
      </c>
      <c r="S21" s="42" t="s">
        <v>189</v>
      </c>
      <c r="T21" s="42" t="s">
        <v>189</v>
      </c>
      <c r="U21" s="42" t="s">
        <v>189</v>
      </c>
      <c r="V21" s="42">
        <v>13</v>
      </c>
      <c r="W21" s="42">
        <v>3189</v>
      </c>
    </row>
    <row r="22" spans="1:23" ht="18.75" customHeight="1">
      <c r="A22" s="79" t="s">
        <v>181</v>
      </c>
      <c r="B22" s="79"/>
      <c r="C22" s="79"/>
      <c r="D22" s="35">
        <v>5</v>
      </c>
      <c r="E22" s="36">
        <v>4</v>
      </c>
      <c r="F22" s="36">
        <v>1</v>
      </c>
      <c r="G22" s="36">
        <f t="shared" si="3"/>
        <v>21</v>
      </c>
      <c r="H22" s="36">
        <v>3</v>
      </c>
      <c r="I22" s="36">
        <v>15</v>
      </c>
      <c r="J22" s="36">
        <v>3</v>
      </c>
      <c r="K22" s="8"/>
      <c r="M22" s="5" t="s">
        <v>14</v>
      </c>
      <c r="N22" s="40">
        <v>130</v>
      </c>
      <c r="O22" s="42">
        <v>3743</v>
      </c>
      <c r="P22" s="42">
        <v>15</v>
      </c>
      <c r="Q22" s="42">
        <v>451</v>
      </c>
      <c r="R22" s="42">
        <v>2</v>
      </c>
      <c r="S22" s="42">
        <v>50</v>
      </c>
      <c r="T22" s="42" t="s">
        <v>189</v>
      </c>
      <c r="U22" s="42" t="s">
        <v>189</v>
      </c>
      <c r="V22" s="42">
        <v>9</v>
      </c>
      <c r="W22" s="42">
        <v>4121</v>
      </c>
    </row>
    <row r="23" spans="1:23" ht="18.75" customHeight="1">
      <c r="A23" s="79" t="s">
        <v>182</v>
      </c>
      <c r="B23" s="79"/>
      <c r="C23" s="79"/>
      <c r="D23" s="35">
        <v>24</v>
      </c>
      <c r="E23" s="36">
        <v>7</v>
      </c>
      <c r="F23" s="36">
        <v>17</v>
      </c>
      <c r="G23" s="36">
        <f t="shared" si="3"/>
        <v>43</v>
      </c>
      <c r="H23" s="36">
        <v>3</v>
      </c>
      <c r="I23" s="36">
        <v>26</v>
      </c>
      <c r="J23" s="36">
        <v>14</v>
      </c>
      <c r="K23" s="8"/>
      <c r="M23" s="5"/>
      <c r="N23" s="40"/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18.75" customHeight="1">
      <c r="A24" s="79" t="s">
        <v>183</v>
      </c>
      <c r="B24" s="79"/>
      <c r="C24" s="79"/>
      <c r="D24" s="35">
        <v>57</v>
      </c>
      <c r="E24" s="36">
        <v>4</v>
      </c>
      <c r="F24" s="36">
        <v>53</v>
      </c>
      <c r="G24" s="36">
        <f t="shared" si="3"/>
        <v>33</v>
      </c>
      <c r="H24" s="36">
        <v>1</v>
      </c>
      <c r="I24" s="36">
        <v>26</v>
      </c>
      <c r="J24" s="36">
        <v>6</v>
      </c>
      <c r="K24" s="8"/>
      <c r="M24" s="5" t="s">
        <v>15</v>
      </c>
      <c r="N24" s="40">
        <v>30</v>
      </c>
      <c r="O24" s="42">
        <v>1770</v>
      </c>
      <c r="P24" s="42" t="s">
        <v>189</v>
      </c>
      <c r="Q24" s="42" t="s">
        <v>189</v>
      </c>
      <c r="R24" s="42">
        <v>1</v>
      </c>
      <c r="S24" s="42">
        <v>18</v>
      </c>
      <c r="T24" s="42" t="s">
        <v>189</v>
      </c>
      <c r="U24" s="42" t="s">
        <v>189</v>
      </c>
      <c r="V24" s="42">
        <v>4</v>
      </c>
      <c r="W24" s="42">
        <v>1415</v>
      </c>
    </row>
    <row r="25" spans="1:23" ht="18.75" customHeight="1">
      <c r="A25" s="79" t="s">
        <v>184</v>
      </c>
      <c r="B25" s="79"/>
      <c r="C25" s="79"/>
      <c r="D25" s="35">
        <v>25</v>
      </c>
      <c r="E25" s="36">
        <v>4</v>
      </c>
      <c r="F25" s="36">
        <v>21</v>
      </c>
      <c r="G25" s="36">
        <f t="shared" si="3"/>
        <v>24</v>
      </c>
      <c r="H25" s="36">
        <v>3</v>
      </c>
      <c r="I25" s="36">
        <v>18</v>
      </c>
      <c r="J25" s="36">
        <v>3</v>
      </c>
      <c r="K25" s="8"/>
      <c r="M25" s="5" t="s">
        <v>16</v>
      </c>
      <c r="N25" s="40">
        <v>34</v>
      </c>
      <c r="O25" s="42">
        <v>2611</v>
      </c>
      <c r="P25" s="42">
        <v>6</v>
      </c>
      <c r="Q25" s="42">
        <v>320</v>
      </c>
      <c r="R25" s="42">
        <v>2</v>
      </c>
      <c r="S25" s="42">
        <v>105</v>
      </c>
      <c r="T25" s="42" t="s">
        <v>189</v>
      </c>
      <c r="U25" s="42" t="s">
        <v>189</v>
      </c>
      <c r="V25" s="42">
        <v>15</v>
      </c>
      <c r="W25" s="42">
        <v>4946</v>
      </c>
    </row>
    <row r="26" spans="1:23" ht="18.75" customHeight="1">
      <c r="A26" s="79" t="s">
        <v>185</v>
      </c>
      <c r="B26" s="79"/>
      <c r="C26" s="79"/>
      <c r="D26" s="35">
        <v>13</v>
      </c>
      <c r="E26" s="36">
        <v>6</v>
      </c>
      <c r="F26" s="36">
        <v>7</v>
      </c>
      <c r="G26" s="36">
        <f t="shared" si="3"/>
        <v>29</v>
      </c>
      <c r="H26" s="36" t="s">
        <v>189</v>
      </c>
      <c r="I26" s="36">
        <v>25</v>
      </c>
      <c r="J26" s="36">
        <v>4</v>
      </c>
      <c r="K26" s="8"/>
      <c r="M26" s="5" t="s">
        <v>17</v>
      </c>
      <c r="N26" s="40">
        <v>207</v>
      </c>
      <c r="O26" s="42">
        <v>6500</v>
      </c>
      <c r="P26" s="42">
        <v>3</v>
      </c>
      <c r="Q26" s="42">
        <v>127</v>
      </c>
      <c r="R26" s="42">
        <v>5</v>
      </c>
      <c r="S26" s="42">
        <v>185</v>
      </c>
      <c r="T26" s="42" t="s">
        <v>189</v>
      </c>
      <c r="U26" s="42" t="s">
        <v>189</v>
      </c>
      <c r="V26" s="42">
        <v>15</v>
      </c>
      <c r="W26" s="42">
        <v>6978</v>
      </c>
    </row>
    <row r="27" spans="1:23" ht="18.75" customHeight="1">
      <c r="A27" s="79" t="s">
        <v>186</v>
      </c>
      <c r="B27" s="79"/>
      <c r="C27" s="79"/>
      <c r="D27" s="35">
        <v>36</v>
      </c>
      <c r="E27" s="36">
        <v>3</v>
      </c>
      <c r="F27" s="36">
        <v>33</v>
      </c>
      <c r="G27" s="36">
        <f t="shared" si="3"/>
        <v>12</v>
      </c>
      <c r="H27" s="36">
        <v>2</v>
      </c>
      <c r="I27" s="36">
        <v>6</v>
      </c>
      <c r="J27" s="36">
        <v>4</v>
      </c>
      <c r="K27" s="8"/>
      <c r="M27" s="5" t="s">
        <v>18</v>
      </c>
      <c r="N27" s="40">
        <v>110</v>
      </c>
      <c r="O27" s="42">
        <v>9615</v>
      </c>
      <c r="P27" s="42">
        <v>45</v>
      </c>
      <c r="Q27" s="42">
        <v>1877</v>
      </c>
      <c r="R27" s="42">
        <v>4</v>
      </c>
      <c r="S27" s="42">
        <v>178</v>
      </c>
      <c r="T27" s="42" t="s">
        <v>189</v>
      </c>
      <c r="U27" s="42" t="s">
        <v>189</v>
      </c>
      <c r="V27" s="42">
        <v>27</v>
      </c>
      <c r="W27" s="42">
        <v>9231</v>
      </c>
    </row>
    <row r="28" spans="1:23" ht="18.75" customHeight="1">
      <c r="A28" s="79" t="s">
        <v>187</v>
      </c>
      <c r="B28" s="79"/>
      <c r="C28" s="79"/>
      <c r="D28" s="35">
        <v>6</v>
      </c>
      <c r="E28" s="36">
        <v>1</v>
      </c>
      <c r="F28" s="36">
        <v>5</v>
      </c>
      <c r="G28" s="36">
        <f t="shared" si="3"/>
        <v>9</v>
      </c>
      <c r="H28" s="36" t="s">
        <v>189</v>
      </c>
      <c r="I28" s="36">
        <v>9</v>
      </c>
      <c r="J28" s="36" t="s">
        <v>189</v>
      </c>
      <c r="K28" s="8"/>
      <c r="M28" s="5" t="s">
        <v>19</v>
      </c>
      <c r="N28" s="40">
        <v>84</v>
      </c>
      <c r="O28" s="42">
        <v>2615</v>
      </c>
      <c r="P28" s="42">
        <v>16</v>
      </c>
      <c r="Q28" s="42">
        <v>1042</v>
      </c>
      <c r="R28" s="42">
        <v>7</v>
      </c>
      <c r="S28" s="42">
        <v>314</v>
      </c>
      <c r="T28" s="42" t="s">
        <v>189</v>
      </c>
      <c r="U28" s="42" t="s">
        <v>189</v>
      </c>
      <c r="V28" s="42">
        <v>26</v>
      </c>
      <c r="W28" s="42">
        <v>6968</v>
      </c>
    </row>
    <row r="29" spans="1:23" ht="18.75" customHeight="1">
      <c r="A29" s="83"/>
      <c r="B29" s="83"/>
      <c r="C29" s="83"/>
      <c r="D29" s="26"/>
      <c r="K29" s="17"/>
      <c r="M29" s="5" t="s">
        <v>20</v>
      </c>
      <c r="N29" s="40">
        <v>47</v>
      </c>
      <c r="O29" s="42">
        <v>2549</v>
      </c>
      <c r="P29" s="42">
        <v>42</v>
      </c>
      <c r="Q29" s="42">
        <v>1615</v>
      </c>
      <c r="R29" s="42">
        <v>2</v>
      </c>
      <c r="S29" s="42">
        <v>50</v>
      </c>
      <c r="T29" s="42">
        <v>1</v>
      </c>
      <c r="U29" s="42">
        <v>86</v>
      </c>
      <c r="V29" s="42">
        <v>26</v>
      </c>
      <c r="W29" s="42">
        <v>5222</v>
      </c>
    </row>
    <row r="30" spans="1:23" ht="18.75" customHeight="1">
      <c r="A30" s="27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17"/>
      <c r="M30" s="5" t="s">
        <v>21</v>
      </c>
      <c r="N30" s="40">
        <v>86</v>
      </c>
      <c r="O30" s="42">
        <v>2481</v>
      </c>
      <c r="P30" s="42">
        <v>1</v>
      </c>
      <c r="Q30" s="42">
        <v>68</v>
      </c>
      <c r="R30" s="42" t="s">
        <v>189</v>
      </c>
      <c r="S30" s="42" t="s">
        <v>189</v>
      </c>
      <c r="T30" s="42">
        <v>1</v>
      </c>
      <c r="U30" s="42">
        <v>52</v>
      </c>
      <c r="V30" s="42">
        <v>43</v>
      </c>
      <c r="W30" s="42">
        <v>5772</v>
      </c>
    </row>
    <row r="31" spans="13:23" ht="18.75" customHeight="1">
      <c r="M31" s="5" t="s">
        <v>22</v>
      </c>
      <c r="N31" s="40">
        <v>27</v>
      </c>
      <c r="O31" s="42">
        <v>457</v>
      </c>
      <c r="P31" s="42">
        <v>5</v>
      </c>
      <c r="Q31" s="42">
        <v>310</v>
      </c>
      <c r="R31" s="42" t="s">
        <v>189</v>
      </c>
      <c r="S31" s="42" t="s">
        <v>189</v>
      </c>
      <c r="T31" s="42">
        <v>1</v>
      </c>
      <c r="U31" s="42">
        <v>50</v>
      </c>
      <c r="V31" s="42">
        <v>5</v>
      </c>
      <c r="W31" s="42">
        <v>1196</v>
      </c>
    </row>
    <row r="32" spans="13:23" ht="18.75" customHeight="1">
      <c r="M32" s="28"/>
      <c r="N32" s="29"/>
      <c r="O32" s="30"/>
      <c r="P32" s="30"/>
      <c r="Q32" s="30"/>
      <c r="R32" s="30"/>
      <c r="S32" s="30"/>
      <c r="T32" s="30"/>
      <c r="U32" s="30"/>
      <c r="V32" s="30"/>
      <c r="W32" s="30"/>
    </row>
    <row r="33" spans="1:13" ht="18.75" customHeight="1">
      <c r="A33" s="86" t="s">
        <v>191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M33" s="17" t="s">
        <v>23</v>
      </c>
    </row>
    <row r="34" ht="18.75" customHeight="1" thickBot="1"/>
    <row r="35" spans="1:23" ht="18.75" customHeight="1">
      <c r="A35" s="84" t="s">
        <v>0</v>
      </c>
      <c r="B35" s="80" t="s">
        <v>27</v>
      </c>
      <c r="C35" s="80"/>
      <c r="D35" s="80"/>
      <c r="E35" s="80"/>
      <c r="F35" s="80"/>
      <c r="G35" s="80"/>
      <c r="H35" s="80" t="s">
        <v>28</v>
      </c>
      <c r="I35" s="80"/>
      <c r="J35" s="80"/>
      <c r="K35" s="87"/>
      <c r="M35" s="86" t="s">
        <v>199</v>
      </c>
      <c r="N35" s="86"/>
      <c r="O35" s="86"/>
      <c r="P35" s="86"/>
      <c r="Q35" s="86"/>
      <c r="R35" s="86"/>
      <c r="S35" s="86"/>
      <c r="T35" s="86"/>
      <c r="U35" s="86"/>
      <c r="V35" s="86"/>
      <c r="W35" s="86"/>
    </row>
    <row r="36" spans="1:11" ht="18.75" customHeight="1" thickBot="1">
      <c r="A36" s="85"/>
      <c r="B36" s="76" t="s">
        <v>192</v>
      </c>
      <c r="C36" s="81" t="s">
        <v>193</v>
      </c>
      <c r="D36" s="81"/>
      <c r="E36" s="81"/>
      <c r="F36" s="81" t="s">
        <v>194</v>
      </c>
      <c r="G36" s="82"/>
      <c r="H36" s="76" t="s">
        <v>192</v>
      </c>
      <c r="I36" s="81" t="s">
        <v>195</v>
      </c>
      <c r="J36" s="81" t="s">
        <v>194</v>
      </c>
      <c r="K36" s="82"/>
    </row>
    <row r="37" spans="1:23" ht="18.75" customHeight="1">
      <c r="A37" s="85"/>
      <c r="B37" s="76"/>
      <c r="C37" s="3" t="s">
        <v>3</v>
      </c>
      <c r="D37" s="3" t="s">
        <v>24</v>
      </c>
      <c r="E37" s="3" t="s">
        <v>25</v>
      </c>
      <c r="F37" s="3" t="s">
        <v>29</v>
      </c>
      <c r="G37" s="4" t="s">
        <v>30</v>
      </c>
      <c r="H37" s="76"/>
      <c r="I37" s="81"/>
      <c r="J37" s="3" t="s">
        <v>29</v>
      </c>
      <c r="K37" s="4" t="s">
        <v>30</v>
      </c>
      <c r="M37" s="84" t="s">
        <v>0</v>
      </c>
      <c r="N37" s="80" t="s">
        <v>40</v>
      </c>
      <c r="O37" s="80"/>
      <c r="P37" s="80" t="s">
        <v>41</v>
      </c>
      <c r="Q37" s="80"/>
      <c r="R37" s="80" t="s">
        <v>42</v>
      </c>
      <c r="S37" s="80"/>
      <c r="T37" s="80" t="s">
        <v>43</v>
      </c>
      <c r="U37" s="80"/>
      <c r="V37" s="80" t="s">
        <v>44</v>
      </c>
      <c r="W37" s="87"/>
    </row>
    <row r="38" spans="1:23" ht="18.75" customHeight="1">
      <c r="A38" s="6"/>
      <c r="B38" s="23"/>
      <c r="M38" s="85"/>
      <c r="N38" s="3" t="s">
        <v>38</v>
      </c>
      <c r="O38" s="3" t="s">
        <v>39</v>
      </c>
      <c r="P38" s="3" t="s">
        <v>38</v>
      </c>
      <c r="Q38" s="3" t="s">
        <v>39</v>
      </c>
      <c r="R38" s="3" t="s">
        <v>38</v>
      </c>
      <c r="S38" s="3" t="s">
        <v>39</v>
      </c>
      <c r="T38" s="3" t="s">
        <v>38</v>
      </c>
      <c r="U38" s="3" t="s">
        <v>39</v>
      </c>
      <c r="V38" s="3" t="s">
        <v>38</v>
      </c>
      <c r="W38" s="4" t="s">
        <v>39</v>
      </c>
    </row>
    <row r="39" spans="1:14" ht="18.75" customHeight="1">
      <c r="A39" s="37" t="s">
        <v>3</v>
      </c>
      <c r="B39" s="33">
        <f>SUM(B41:B48,B50:B57)</f>
        <v>428</v>
      </c>
      <c r="C39" s="34">
        <f>SUM(C41:C48,C50:C57)</f>
        <v>10609</v>
      </c>
      <c r="D39" s="34">
        <f>SUM(D41:D48,D50:D57)</f>
        <v>7061</v>
      </c>
      <c r="E39" s="34">
        <f>SUM(E41:E48,E50:E57)</f>
        <v>3548</v>
      </c>
      <c r="F39" s="34" t="s">
        <v>189</v>
      </c>
      <c r="G39" s="34" t="s">
        <v>189</v>
      </c>
      <c r="H39" s="34">
        <f>SUM(H41:H48,H50:H57)</f>
        <v>366</v>
      </c>
      <c r="I39" s="34">
        <f>SUM(I41:I48,I50:I57)</f>
        <v>106374</v>
      </c>
      <c r="J39" s="34" t="s">
        <v>189</v>
      </c>
      <c r="K39" s="34" t="s">
        <v>189</v>
      </c>
      <c r="N39" s="23"/>
    </row>
    <row r="40" spans="1:23" ht="18.75" customHeight="1">
      <c r="A40" s="6"/>
      <c r="B40" s="35"/>
      <c r="C40" s="36"/>
      <c r="D40" s="36"/>
      <c r="E40" s="36"/>
      <c r="F40" s="36"/>
      <c r="G40" s="36"/>
      <c r="H40" s="36"/>
      <c r="I40" s="36"/>
      <c r="J40" s="36"/>
      <c r="K40" s="36"/>
      <c r="M40" s="37" t="s">
        <v>3</v>
      </c>
      <c r="N40" s="43">
        <f>SUM(N42:N49,N51:N58)</f>
        <v>280</v>
      </c>
      <c r="O40" s="44">
        <f aca="true" t="shared" si="4" ref="O40:W40">SUM(O42:O49,O51:O58)</f>
        <v>10690</v>
      </c>
      <c r="P40" s="44">
        <f t="shared" si="4"/>
        <v>361</v>
      </c>
      <c r="Q40" s="44">
        <f t="shared" si="4"/>
        <v>13452</v>
      </c>
      <c r="R40" s="44">
        <f t="shared" si="4"/>
        <v>185</v>
      </c>
      <c r="S40" s="44">
        <f t="shared" si="4"/>
        <v>8009</v>
      </c>
      <c r="T40" s="44">
        <f t="shared" si="4"/>
        <v>134</v>
      </c>
      <c r="U40" s="44">
        <f t="shared" si="4"/>
        <v>7509</v>
      </c>
      <c r="V40" s="44">
        <f t="shared" si="4"/>
        <v>131</v>
      </c>
      <c r="W40" s="44">
        <f t="shared" si="4"/>
        <v>6789</v>
      </c>
    </row>
    <row r="41" spans="1:23" ht="18.75" customHeight="1">
      <c r="A41" s="5" t="s">
        <v>7</v>
      </c>
      <c r="B41" s="35">
        <v>23</v>
      </c>
      <c r="C41" s="36">
        <f>SUM(D41:E41)</f>
        <v>1625</v>
      </c>
      <c r="D41" s="36">
        <v>1105</v>
      </c>
      <c r="E41" s="36">
        <v>520</v>
      </c>
      <c r="F41" s="36">
        <v>2000</v>
      </c>
      <c r="G41" s="36">
        <v>1200</v>
      </c>
      <c r="H41" s="36">
        <v>47</v>
      </c>
      <c r="I41" s="36">
        <v>32952</v>
      </c>
      <c r="J41" s="36">
        <v>600</v>
      </c>
      <c r="K41" s="36">
        <v>100</v>
      </c>
      <c r="N41" s="35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8.75" customHeight="1">
      <c r="A42" s="5" t="s">
        <v>8</v>
      </c>
      <c r="B42" s="35">
        <v>91</v>
      </c>
      <c r="C42" s="36">
        <f aca="true" t="shared" si="5" ref="C42:C48">SUM(D42:E42)</f>
        <v>701</v>
      </c>
      <c r="D42" s="36">
        <v>495</v>
      </c>
      <c r="E42" s="36">
        <v>206</v>
      </c>
      <c r="F42" s="36">
        <v>2000</v>
      </c>
      <c r="G42" s="36">
        <v>1000</v>
      </c>
      <c r="H42" s="36">
        <v>11</v>
      </c>
      <c r="I42" s="36">
        <v>5497</v>
      </c>
      <c r="J42" s="36">
        <v>400</v>
      </c>
      <c r="K42" s="36">
        <v>100</v>
      </c>
      <c r="M42" s="5" t="s">
        <v>7</v>
      </c>
      <c r="N42" s="35">
        <v>28</v>
      </c>
      <c r="O42" s="36">
        <v>1488</v>
      </c>
      <c r="P42" s="36">
        <v>46</v>
      </c>
      <c r="Q42" s="36">
        <v>1833</v>
      </c>
      <c r="R42" s="36">
        <v>42</v>
      </c>
      <c r="S42" s="36">
        <v>1935</v>
      </c>
      <c r="T42" s="36">
        <v>64</v>
      </c>
      <c r="U42" s="36">
        <v>2520</v>
      </c>
      <c r="V42" s="36">
        <v>43</v>
      </c>
      <c r="W42" s="36">
        <v>1167</v>
      </c>
    </row>
    <row r="43" spans="1:23" ht="18.75" customHeight="1">
      <c r="A43" s="5" t="s">
        <v>9</v>
      </c>
      <c r="B43" s="35">
        <v>61</v>
      </c>
      <c r="C43" s="36">
        <f t="shared" si="5"/>
        <v>762</v>
      </c>
      <c r="D43" s="36">
        <v>432</v>
      </c>
      <c r="E43" s="36">
        <v>330</v>
      </c>
      <c r="F43" s="36">
        <v>1000</v>
      </c>
      <c r="G43" s="36" t="s">
        <v>189</v>
      </c>
      <c r="H43" s="36">
        <v>25</v>
      </c>
      <c r="I43" s="36">
        <v>7621</v>
      </c>
      <c r="J43" s="36">
        <v>2000</v>
      </c>
      <c r="K43" s="36">
        <v>150</v>
      </c>
      <c r="M43" s="5" t="s">
        <v>8</v>
      </c>
      <c r="N43" s="35">
        <v>4</v>
      </c>
      <c r="O43" s="36">
        <v>87</v>
      </c>
      <c r="P43" s="36">
        <v>9</v>
      </c>
      <c r="Q43" s="36">
        <v>210</v>
      </c>
      <c r="R43" s="36">
        <v>3</v>
      </c>
      <c r="S43" s="36">
        <v>70</v>
      </c>
      <c r="T43" s="36">
        <v>2</v>
      </c>
      <c r="U43" s="36">
        <v>50</v>
      </c>
      <c r="V43" s="36">
        <v>3</v>
      </c>
      <c r="W43" s="36">
        <v>140</v>
      </c>
    </row>
    <row r="44" spans="1:23" ht="18.75" customHeight="1">
      <c r="A44" s="5" t="s">
        <v>10</v>
      </c>
      <c r="B44" s="35">
        <v>9</v>
      </c>
      <c r="C44" s="36">
        <f t="shared" si="5"/>
        <v>295</v>
      </c>
      <c r="D44" s="36">
        <v>190</v>
      </c>
      <c r="E44" s="36">
        <v>105</v>
      </c>
      <c r="F44" s="36">
        <v>3000</v>
      </c>
      <c r="G44" s="36">
        <v>1000</v>
      </c>
      <c r="H44" s="36">
        <v>8</v>
      </c>
      <c r="I44" s="36">
        <v>3461</v>
      </c>
      <c r="J44" s="36">
        <v>300</v>
      </c>
      <c r="K44" s="36">
        <v>100</v>
      </c>
      <c r="M44" s="5" t="s">
        <v>9</v>
      </c>
      <c r="N44" s="35">
        <v>24</v>
      </c>
      <c r="O44" s="36">
        <v>843</v>
      </c>
      <c r="P44" s="36">
        <v>8</v>
      </c>
      <c r="Q44" s="36">
        <v>237</v>
      </c>
      <c r="R44" s="36">
        <v>6</v>
      </c>
      <c r="S44" s="36">
        <v>241</v>
      </c>
      <c r="T44" s="36">
        <v>1</v>
      </c>
      <c r="U44" s="36">
        <v>30</v>
      </c>
      <c r="V44" s="36">
        <v>6</v>
      </c>
      <c r="W44" s="36">
        <v>182</v>
      </c>
    </row>
    <row r="45" spans="1:23" ht="18.75" customHeight="1">
      <c r="A45" s="5" t="s">
        <v>11</v>
      </c>
      <c r="B45" s="35">
        <v>10</v>
      </c>
      <c r="C45" s="36">
        <f t="shared" si="5"/>
        <v>414</v>
      </c>
      <c r="D45" s="36">
        <v>280</v>
      </c>
      <c r="E45" s="36">
        <v>134</v>
      </c>
      <c r="F45" s="36">
        <v>4000</v>
      </c>
      <c r="G45" s="36">
        <v>2400</v>
      </c>
      <c r="H45" s="36">
        <v>23</v>
      </c>
      <c r="I45" s="36">
        <v>4248</v>
      </c>
      <c r="J45" s="36">
        <v>1000</v>
      </c>
      <c r="K45" s="36">
        <v>200</v>
      </c>
      <c r="M45" s="5" t="s">
        <v>10</v>
      </c>
      <c r="N45" s="35">
        <v>2</v>
      </c>
      <c r="O45" s="36">
        <v>70</v>
      </c>
      <c r="P45" s="36">
        <v>13</v>
      </c>
      <c r="Q45" s="36">
        <v>485</v>
      </c>
      <c r="R45" s="36">
        <v>6</v>
      </c>
      <c r="S45" s="36">
        <v>195</v>
      </c>
      <c r="T45" s="36" t="s">
        <v>189</v>
      </c>
      <c r="U45" s="36" t="s">
        <v>189</v>
      </c>
      <c r="V45" s="36">
        <v>1</v>
      </c>
      <c r="W45" s="36">
        <v>68</v>
      </c>
    </row>
    <row r="46" spans="1:23" ht="18.75" customHeight="1">
      <c r="A46" s="5" t="s">
        <v>12</v>
      </c>
      <c r="B46" s="35">
        <v>15</v>
      </c>
      <c r="C46" s="36">
        <f t="shared" si="5"/>
        <v>640</v>
      </c>
      <c r="D46" s="36">
        <v>375</v>
      </c>
      <c r="E46" s="36">
        <v>265</v>
      </c>
      <c r="F46" s="36">
        <v>2000</v>
      </c>
      <c r="G46" s="36">
        <v>1000</v>
      </c>
      <c r="H46" s="36">
        <v>18</v>
      </c>
      <c r="I46" s="36">
        <v>3951</v>
      </c>
      <c r="J46" s="36">
        <v>2000</v>
      </c>
      <c r="K46" s="36">
        <v>400</v>
      </c>
      <c r="M46" s="5" t="s">
        <v>11</v>
      </c>
      <c r="N46" s="35">
        <v>12</v>
      </c>
      <c r="O46" s="36">
        <v>309</v>
      </c>
      <c r="P46" s="36">
        <v>18</v>
      </c>
      <c r="Q46" s="36">
        <v>662</v>
      </c>
      <c r="R46" s="36">
        <v>13</v>
      </c>
      <c r="S46" s="36">
        <v>523</v>
      </c>
      <c r="T46" s="36">
        <v>5</v>
      </c>
      <c r="U46" s="36">
        <v>177</v>
      </c>
      <c r="V46" s="36">
        <v>12</v>
      </c>
      <c r="W46" s="36">
        <v>383</v>
      </c>
    </row>
    <row r="47" spans="1:23" ht="18.75" customHeight="1">
      <c r="A47" s="5" t="s">
        <v>13</v>
      </c>
      <c r="B47" s="35">
        <v>8</v>
      </c>
      <c r="C47" s="36">
        <f t="shared" si="5"/>
        <v>245</v>
      </c>
      <c r="D47" s="36">
        <v>150</v>
      </c>
      <c r="E47" s="36">
        <v>95</v>
      </c>
      <c r="F47" s="36">
        <v>700</v>
      </c>
      <c r="G47" s="36">
        <v>200</v>
      </c>
      <c r="H47" s="36">
        <v>11</v>
      </c>
      <c r="I47" s="36">
        <v>3556</v>
      </c>
      <c r="J47" s="36">
        <v>600</v>
      </c>
      <c r="K47" s="36">
        <v>350</v>
      </c>
      <c r="M47" s="5" t="s">
        <v>12</v>
      </c>
      <c r="N47" s="35">
        <v>37</v>
      </c>
      <c r="O47" s="36">
        <v>1305</v>
      </c>
      <c r="P47" s="36">
        <v>10</v>
      </c>
      <c r="Q47" s="36">
        <v>454</v>
      </c>
      <c r="R47" s="36">
        <v>2</v>
      </c>
      <c r="S47" s="36">
        <v>60</v>
      </c>
      <c r="T47" s="36">
        <v>3</v>
      </c>
      <c r="U47" s="36">
        <v>85</v>
      </c>
      <c r="V47" s="36">
        <v>5</v>
      </c>
      <c r="W47" s="36">
        <v>255</v>
      </c>
    </row>
    <row r="48" spans="1:23" ht="18.75" customHeight="1">
      <c r="A48" s="5" t="s">
        <v>14</v>
      </c>
      <c r="B48" s="35">
        <v>10</v>
      </c>
      <c r="C48" s="36">
        <f t="shared" si="5"/>
        <v>453</v>
      </c>
      <c r="D48" s="36">
        <v>270</v>
      </c>
      <c r="E48" s="36">
        <v>183</v>
      </c>
      <c r="F48" s="36">
        <v>2000</v>
      </c>
      <c r="G48" s="36">
        <v>1500</v>
      </c>
      <c r="H48" s="36">
        <v>13</v>
      </c>
      <c r="I48" s="36">
        <v>3812</v>
      </c>
      <c r="J48" s="36">
        <v>700</v>
      </c>
      <c r="K48" s="36">
        <v>300</v>
      </c>
      <c r="M48" s="5" t="s">
        <v>13</v>
      </c>
      <c r="N48" s="35">
        <v>12</v>
      </c>
      <c r="O48" s="36">
        <v>437</v>
      </c>
      <c r="P48" s="36">
        <v>11</v>
      </c>
      <c r="Q48" s="36">
        <v>375</v>
      </c>
      <c r="R48" s="36">
        <v>2</v>
      </c>
      <c r="S48" s="36">
        <v>71</v>
      </c>
      <c r="T48" s="36">
        <v>9</v>
      </c>
      <c r="U48" s="36">
        <v>863</v>
      </c>
      <c r="V48" s="36">
        <v>10</v>
      </c>
      <c r="W48" s="36">
        <v>1343</v>
      </c>
    </row>
    <row r="49" spans="1:23" ht="18.75" customHeight="1">
      <c r="A49" s="5"/>
      <c r="B49" s="35"/>
      <c r="C49" s="36"/>
      <c r="D49" s="36"/>
      <c r="E49" s="36"/>
      <c r="F49" s="36"/>
      <c r="G49" s="36"/>
      <c r="H49" s="36"/>
      <c r="I49" s="36"/>
      <c r="J49" s="36"/>
      <c r="K49" s="36"/>
      <c r="M49" s="5" t="s">
        <v>14</v>
      </c>
      <c r="N49" s="35">
        <v>2</v>
      </c>
      <c r="O49" s="36">
        <v>46</v>
      </c>
      <c r="P49" s="36">
        <v>17</v>
      </c>
      <c r="Q49" s="36">
        <v>743</v>
      </c>
      <c r="R49" s="36">
        <v>3</v>
      </c>
      <c r="S49" s="36">
        <v>105</v>
      </c>
      <c r="T49" s="36">
        <v>2</v>
      </c>
      <c r="U49" s="36">
        <v>100</v>
      </c>
      <c r="V49" s="36">
        <v>5</v>
      </c>
      <c r="W49" s="36">
        <v>331</v>
      </c>
    </row>
    <row r="50" spans="1:23" ht="18.75" customHeight="1">
      <c r="A50" s="5" t="s">
        <v>15</v>
      </c>
      <c r="B50" s="35">
        <v>4</v>
      </c>
      <c r="C50" s="36">
        <f aca="true" t="shared" si="6" ref="C50:C57">SUM(D50:E50)</f>
        <v>154</v>
      </c>
      <c r="D50" s="36">
        <v>86</v>
      </c>
      <c r="E50" s="36">
        <v>68</v>
      </c>
      <c r="F50" s="36">
        <v>1500</v>
      </c>
      <c r="G50" s="36" t="s">
        <v>189</v>
      </c>
      <c r="H50" s="36">
        <v>4</v>
      </c>
      <c r="I50" s="36">
        <v>500</v>
      </c>
      <c r="J50" s="36">
        <v>1000</v>
      </c>
      <c r="K50" s="36">
        <v>500</v>
      </c>
      <c r="M50" s="5"/>
      <c r="N50" s="35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18.75" customHeight="1">
      <c r="A51" s="5" t="s">
        <v>16</v>
      </c>
      <c r="B51" s="35">
        <v>41</v>
      </c>
      <c r="C51" s="36">
        <f t="shared" si="6"/>
        <v>700</v>
      </c>
      <c r="D51" s="36">
        <v>453</v>
      </c>
      <c r="E51" s="36">
        <v>247</v>
      </c>
      <c r="F51" s="36">
        <v>2500</v>
      </c>
      <c r="G51" s="36">
        <v>100</v>
      </c>
      <c r="H51" s="36">
        <v>30</v>
      </c>
      <c r="I51" s="36">
        <v>5420</v>
      </c>
      <c r="J51" s="36">
        <v>1500</v>
      </c>
      <c r="K51" s="36">
        <v>200</v>
      </c>
      <c r="M51" s="5" t="s">
        <v>15</v>
      </c>
      <c r="N51" s="35">
        <v>10</v>
      </c>
      <c r="O51" s="36">
        <v>335</v>
      </c>
      <c r="P51" s="36">
        <v>6</v>
      </c>
      <c r="Q51" s="36">
        <v>170</v>
      </c>
      <c r="R51" s="36">
        <v>6</v>
      </c>
      <c r="S51" s="36">
        <v>180</v>
      </c>
      <c r="T51" s="36" t="s">
        <v>189</v>
      </c>
      <c r="U51" s="36" t="s">
        <v>200</v>
      </c>
      <c r="V51" s="36">
        <v>1</v>
      </c>
      <c r="W51" s="36">
        <v>50</v>
      </c>
    </row>
    <row r="52" spans="1:23" ht="18.75" customHeight="1">
      <c r="A52" s="5" t="s">
        <v>17</v>
      </c>
      <c r="B52" s="35">
        <v>18</v>
      </c>
      <c r="C52" s="36">
        <f t="shared" si="6"/>
        <v>654</v>
      </c>
      <c r="D52" s="36">
        <v>403</v>
      </c>
      <c r="E52" s="36">
        <v>251</v>
      </c>
      <c r="F52" s="36">
        <v>4000</v>
      </c>
      <c r="G52" s="36">
        <v>500</v>
      </c>
      <c r="H52" s="36">
        <v>15</v>
      </c>
      <c r="I52" s="36">
        <v>4182</v>
      </c>
      <c r="J52" s="36">
        <v>800</v>
      </c>
      <c r="K52" s="36">
        <v>300</v>
      </c>
      <c r="M52" s="5" t="s">
        <v>16</v>
      </c>
      <c r="N52" s="35">
        <v>21</v>
      </c>
      <c r="O52" s="36">
        <v>935</v>
      </c>
      <c r="P52" s="36">
        <v>21</v>
      </c>
      <c r="Q52" s="36">
        <v>778</v>
      </c>
      <c r="R52" s="36">
        <v>7</v>
      </c>
      <c r="S52" s="36">
        <v>346</v>
      </c>
      <c r="T52" s="36">
        <v>1</v>
      </c>
      <c r="U52" s="36">
        <v>40</v>
      </c>
      <c r="V52" s="36">
        <v>4</v>
      </c>
      <c r="W52" s="36">
        <v>388</v>
      </c>
    </row>
    <row r="53" spans="1:23" ht="18.75" customHeight="1">
      <c r="A53" s="5" t="s">
        <v>18</v>
      </c>
      <c r="B53" s="35">
        <v>38</v>
      </c>
      <c r="C53" s="36">
        <f t="shared" si="6"/>
        <v>1665</v>
      </c>
      <c r="D53" s="36">
        <v>1147</v>
      </c>
      <c r="E53" s="36">
        <v>518</v>
      </c>
      <c r="F53" s="36">
        <v>2000</v>
      </c>
      <c r="G53" s="36">
        <v>125</v>
      </c>
      <c r="H53" s="36">
        <v>30</v>
      </c>
      <c r="I53" s="36">
        <v>7776</v>
      </c>
      <c r="J53" s="36">
        <v>1500</v>
      </c>
      <c r="K53" s="36">
        <v>0</v>
      </c>
      <c r="M53" s="5" t="s">
        <v>17</v>
      </c>
      <c r="N53" s="35">
        <v>25</v>
      </c>
      <c r="O53" s="36">
        <v>865</v>
      </c>
      <c r="P53" s="36">
        <v>51</v>
      </c>
      <c r="Q53" s="36">
        <v>1333</v>
      </c>
      <c r="R53" s="36">
        <v>20</v>
      </c>
      <c r="S53" s="36">
        <v>998</v>
      </c>
      <c r="T53" s="36">
        <v>12</v>
      </c>
      <c r="U53" s="36">
        <v>1003</v>
      </c>
      <c r="V53" s="36">
        <v>8</v>
      </c>
      <c r="W53" s="36">
        <v>412</v>
      </c>
    </row>
    <row r="54" spans="1:23" ht="18.75" customHeight="1">
      <c r="A54" s="5" t="s">
        <v>19</v>
      </c>
      <c r="B54" s="35">
        <v>39</v>
      </c>
      <c r="C54" s="36">
        <f t="shared" si="6"/>
        <v>1054</v>
      </c>
      <c r="D54" s="36">
        <v>766</v>
      </c>
      <c r="E54" s="36">
        <v>288</v>
      </c>
      <c r="F54" s="36">
        <v>500</v>
      </c>
      <c r="G54" s="36" t="s">
        <v>189</v>
      </c>
      <c r="H54" s="36">
        <v>39</v>
      </c>
      <c r="I54" s="36">
        <v>6435</v>
      </c>
      <c r="J54" s="36">
        <v>2400</v>
      </c>
      <c r="K54" s="36">
        <v>0</v>
      </c>
      <c r="M54" s="5" t="s">
        <v>18</v>
      </c>
      <c r="N54" s="35">
        <v>34</v>
      </c>
      <c r="O54" s="36">
        <v>1189</v>
      </c>
      <c r="P54" s="36">
        <v>48</v>
      </c>
      <c r="Q54" s="36">
        <v>2025</v>
      </c>
      <c r="R54" s="36">
        <v>15</v>
      </c>
      <c r="S54" s="36">
        <v>727</v>
      </c>
      <c r="T54" s="36">
        <v>16</v>
      </c>
      <c r="U54" s="36">
        <v>466</v>
      </c>
      <c r="V54" s="36">
        <v>4</v>
      </c>
      <c r="W54" s="36">
        <v>235</v>
      </c>
    </row>
    <row r="55" spans="1:23" ht="18.75" customHeight="1">
      <c r="A55" s="5" t="s">
        <v>20</v>
      </c>
      <c r="B55" s="35">
        <v>44</v>
      </c>
      <c r="C55" s="36">
        <f t="shared" si="6"/>
        <v>764</v>
      </c>
      <c r="D55" s="36">
        <v>578</v>
      </c>
      <c r="E55" s="36">
        <v>186</v>
      </c>
      <c r="F55" s="36">
        <v>1000</v>
      </c>
      <c r="G55" s="36">
        <v>400</v>
      </c>
      <c r="H55" s="36">
        <v>49</v>
      </c>
      <c r="I55" s="36">
        <v>6991</v>
      </c>
      <c r="J55" s="36">
        <v>2400</v>
      </c>
      <c r="K55" s="36">
        <v>200</v>
      </c>
      <c r="M55" s="5" t="s">
        <v>19</v>
      </c>
      <c r="N55" s="35">
        <v>23</v>
      </c>
      <c r="O55" s="36">
        <v>871</v>
      </c>
      <c r="P55" s="36">
        <v>32</v>
      </c>
      <c r="Q55" s="36">
        <v>1024</v>
      </c>
      <c r="R55" s="36">
        <v>18</v>
      </c>
      <c r="S55" s="36">
        <v>1114</v>
      </c>
      <c r="T55" s="36">
        <v>8</v>
      </c>
      <c r="U55" s="36">
        <v>1350</v>
      </c>
      <c r="V55" s="36">
        <v>9</v>
      </c>
      <c r="W55" s="36">
        <v>380</v>
      </c>
    </row>
    <row r="56" spans="1:23" ht="18.75" customHeight="1">
      <c r="A56" s="5" t="s">
        <v>21</v>
      </c>
      <c r="B56" s="35">
        <v>11</v>
      </c>
      <c r="C56" s="36">
        <f t="shared" si="6"/>
        <v>333</v>
      </c>
      <c r="D56" s="36">
        <v>235</v>
      </c>
      <c r="E56" s="36">
        <v>98</v>
      </c>
      <c r="F56" s="36">
        <v>200</v>
      </c>
      <c r="G56" s="36" t="s">
        <v>189</v>
      </c>
      <c r="H56" s="36">
        <v>38</v>
      </c>
      <c r="I56" s="36">
        <v>8035</v>
      </c>
      <c r="J56" s="36">
        <v>3600</v>
      </c>
      <c r="K56" s="36">
        <v>0</v>
      </c>
      <c r="M56" s="5" t="s">
        <v>20</v>
      </c>
      <c r="N56" s="35">
        <v>22</v>
      </c>
      <c r="O56" s="36">
        <v>1037</v>
      </c>
      <c r="P56" s="36">
        <v>45</v>
      </c>
      <c r="Q56" s="36">
        <v>2287</v>
      </c>
      <c r="R56" s="36">
        <v>21</v>
      </c>
      <c r="S56" s="36">
        <v>928</v>
      </c>
      <c r="T56" s="36">
        <v>7</v>
      </c>
      <c r="U56" s="36">
        <v>740</v>
      </c>
      <c r="V56" s="36">
        <v>5</v>
      </c>
      <c r="W56" s="36">
        <v>675</v>
      </c>
    </row>
    <row r="57" spans="1:23" ht="18.75" customHeight="1">
      <c r="A57" s="5" t="s">
        <v>22</v>
      </c>
      <c r="B57" s="35">
        <v>6</v>
      </c>
      <c r="C57" s="36">
        <f t="shared" si="6"/>
        <v>150</v>
      </c>
      <c r="D57" s="36">
        <v>96</v>
      </c>
      <c r="E57" s="36">
        <v>54</v>
      </c>
      <c r="F57" s="36">
        <v>100</v>
      </c>
      <c r="G57" s="36" t="s">
        <v>189</v>
      </c>
      <c r="H57" s="36">
        <v>5</v>
      </c>
      <c r="I57" s="36">
        <v>1937</v>
      </c>
      <c r="J57" s="36">
        <v>300</v>
      </c>
      <c r="K57" s="36" t="s">
        <v>189</v>
      </c>
      <c r="M57" s="5" t="s">
        <v>21</v>
      </c>
      <c r="N57" s="35">
        <v>20</v>
      </c>
      <c r="O57" s="36">
        <v>738</v>
      </c>
      <c r="P57" s="36">
        <v>22</v>
      </c>
      <c r="Q57" s="36">
        <v>711</v>
      </c>
      <c r="R57" s="36">
        <v>17</v>
      </c>
      <c r="S57" s="36">
        <v>388</v>
      </c>
      <c r="T57" s="36">
        <v>1</v>
      </c>
      <c r="U57" s="36">
        <v>25</v>
      </c>
      <c r="V57" s="36">
        <v>12</v>
      </c>
      <c r="W57" s="36">
        <v>610</v>
      </c>
    </row>
    <row r="58" spans="2:23" ht="18.75" customHeight="1">
      <c r="B58" s="31"/>
      <c r="M58" s="5" t="s">
        <v>22</v>
      </c>
      <c r="N58" s="35">
        <v>4</v>
      </c>
      <c r="O58" s="36">
        <v>135</v>
      </c>
      <c r="P58" s="36">
        <v>4</v>
      </c>
      <c r="Q58" s="36">
        <v>125</v>
      </c>
      <c r="R58" s="36">
        <v>4</v>
      </c>
      <c r="S58" s="36">
        <v>128</v>
      </c>
      <c r="T58" s="36">
        <v>3</v>
      </c>
      <c r="U58" s="36">
        <v>60</v>
      </c>
      <c r="V58" s="36">
        <v>3</v>
      </c>
      <c r="W58" s="36">
        <v>170</v>
      </c>
    </row>
    <row r="59" spans="1:23" ht="18.75" customHeight="1">
      <c r="A59" s="27" t="s">
        <v>23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M59" s="28"/>
      <c r="N59" s="26"/>
      <c r="O59" s="28"/>
      <c r="P59" s="28"/>
      <c r="Q59" s="28"/>
      <c r="R59" s="28"/>
      <c r="S59" s="28"/>
      <c r="T59" s="28"/>
      <c r="U59" s="28"/>
      <c r="V59" s="28"/>
      <c r="W59" s="28"/>
    </row>
    <row r="60" ht="18.75" customHeight="1">
      <c r="M60" s="17" t="s">
        <v>23</v>
      </c>
    </row>
  </sheetData>
  <sheetProtection/>
  <mergeCells count="52">
    <mergeCell ref="A5:J5"/>
    <mergeCell ref="A3:J3"/>
    <mergeCell ref="M4:W4"/>
    <mergeCell ref="M35:W35"/>
    <mergeCell ref="T37:U37"/>
    <mergeCell ref="V37:W37"/>
    <mergeCell ref="M37:M38"/>
    <mergeCell ref="N37:O37"/>
    <mergeCell ref="P37:Q37"/>
    <mergeCell ref="R37:S37"/>
    <mergeCell ref="J36:K36"/>
    <mergeCell ref="R6:S6"/>
    <mergeCell ref="T6:U6"/>
    <mergeCell ref="V6:W6"/>
    <mergeCell ref="H35:K35"/>
    <mergeCell ref="M6:M7"/>
    <mergeCell ref="N6:O6"/>
    <mergeCell ref="P6:Q6"/>
    <mergeCell ref="G7:J7"/>
    <mergeCell ref="A35:A37"/>
    <mergeCell ref="B36:B37"/>
    <mergeCell ref="C36:E36"/>
    <mergeCell ref="B35:G35"/>
    <mergeCell ref="H36:H37"/>
    <mergeCell ref="I36:I37"/>
    <mergeCell ref="F36:G36"/>
    <mergeCell ref="A26:C26"/>
    <mergeCell ref="A27:C27"/>
    <mergeCell ref="A28:C28"/>
    <mergeCell ref="A29:C29"/>
    <mergeCell ref="A22:C22"/>
    <mergeCell ref="A23:C23"/>
    <mergeCell ref="A24:C24"/>
    <mergeCell ref="A25:C25"/>
    <mergeCell ref="A33:K33"/>
    <mergeCell ref="A18:C18"/>
    <mergeCell ref="A19:C19"/>
    <mergeCell ref="A20:C20"/>
    <mergeCell ref="A21:C21"/>
    <mergeCell ref="A14:C14"/>
    <mergeCell ref="A15:C15"/>
    <mergeCell ref="A16:C16"/>
    <mergeCell ref="A17:C17"/>
    <mergeCell ref="F7:F8"/>
    <mergeCell ref="A9:C9"/>
    <mergeCell ref="A10:C10"/>
    <mergeCell ref="A11:C11"/>
    <mergeCell ref="A12:C12"/>
    <mergeCell ref="A13:C13"/>
    <mergeCell ref="E7:E8"/>
    <mergeCell ref="A7:C8"/>
    <mergeCell ref="D7:D8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2"/>
  <sheetViews>
    <sheetView zoomScalePageLayoutView="0" workbookViewId="0" topLeftCell="A54">
      <selection activeCell="A75" sqref="A75"/>
    </sheetView>
  </sheetViews>
  <sheetFormatPr defaultColWidth="9.00390625" defaultRowHeight="13.5"/>
  <cols>
    <col min="1" max="1" width="13.50390625" style="22" customWidth="1"/>
    <col min="2" max="6" width="10.625" style="22" customWidth="1"/>
    <col min="7" max="8" width="12.625" style="22" customWidth="1"/>
    <col min="9" max="9" width="7.625" style="22" customWidth="1"/>
    <col min="10" max="19" width="10.625" style="22" customWidth="1"/>
    <col min="20" max="16384" width="9.00390625" style="22" customWidth="1"/>
  </cols>
  <sheetData>
    <row r="1" spans="1:19" ht="14.25">
      <c r="A1" s="32" t="s">
        <v>215</v>
      </c>
      <c r="S1" s="38" t="s">
        <v>216</v>
      </c>
    </row>
    <row r="3" spans="1:19" ht="17.25">
      <c r="A3" s="86" t="s">
        <v>203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5" spans="1:19" ht="14.25">
      <c r="A5" s="83" t="s">
        <v>204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7" spans="1:19" ht="14.25">
      <c r="A7" s="91" t="s">
        <v>226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7"/>
      <c r="R7" s="17"/>
      <c r="S7" s="17"/>
    </row>
    <row r="8" spans="1:9" ht="14.25">
      <c r="A8" s="17"/>
      <c r="B8" s="17"/>
      <c r="C8" s="17"/>
      <c r="D8" s="17"/>
      <c r="E8" s="17"/>
      <c r="F8" s="17"/>
      <c r="G8" s="17"/>
      <c r="H8" s="17"/>
      <c r="I8" s="17"/>
    </row>
    <row r="9" ht="15" thickBot="1">
      <c r="A9" s="22" t="s">
        <v>45</v>
      </c>
    </row>
    <row r="10" spans="1:18" ht="26.25" customHeight="1">
      <c r="A10" s="84" t="s">
        <v>202</v>
      </c>
      <c r="B10" s="80"/>
      <c r="C10" s="80" t="s">
        <v>214</v>
      </c>
      <c r="D10" s="80"/>
      <c r="E10" s="1" t="s">
        <v>205</v>
      </c>
      <c r="F10" s="1" t="s">
        <v>206</v>
      </c>
      <c r="G10" s="1" t="s">
        <v>207</v>
      </c>
      <c r="H10" s="2" t="s">
        <v>46</v>
      </c>
      <c r="I10" s="17"/>
      <c r="J10" s="12" t="s">
        <v>208</v>
      </c>
      <c r="K10" s="1" t="s">
        <v>209</v>
      </c>
      <c r="L10" s="1" t="s">
        <v>210</v>
      </c>
      <c r="M10" s="1" t="s">
        <v>211</v>
      </c>
      <c r="N10" s="1" t="s">
        <v>56</v>
      </c>
      <c r="O10" s="1" t="s">
        <v>212</v>
      </c>
      <c r="P10" s="2" t="s">
        <v>213</v>
      </c>
      <c r="Q10" s="17"/>
      <c r="R10" s="17"/>
    </row>
    <row r="11" spans="1:18" ht="14.25">
      <c r="A11" s="83"/>
      <c r="B11" s="83"/>
      <c r="C11" s="113"/>
      <c r="D11" s="1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7"/>
      <c r="R11" s="17"/>
    </row>
    <row r="12" spans="1:18" ht="14.25">
      <c r="A12" s="93" t="s">
        <v>157</v>
      </c>
      <c r="B12" s="115"/>
      <c r="C12" s="95">
        <f>SUM(E12:H12,J12:P12)</f>
        <v>149036</v>
      </c>
      <c r="D12" s="96"/>
      <c r="E12" s="46">
        <v>21279</v>
      </c>
      <c r="F12" s="46">
        <v>13680</v>
      </c>
      <c r="G12" s="46">
        <v>23081</v>
      </c>
      <c r="H12" s="46">
        <v>21720</v>
      </c>
      <c r="I12" s="46"/>
      <c r="J12" s="46">
        <v>3852</v>
      </c>
      <c r="K12" s="46">
        <v>10498</v>
      </c>
      <c r="L12" s="46">
        <v>12145</v>
      </c>
      <c r="M12" s="46">
        <v>2064</v>
      </c>
      <c r="N12" s="46">
        <v>11666</v>
      </c>
      <c r="O12" s="46">
        <v>22057</v>
      </c>
      <c r="P12" s="46">
        <v>6994</v>
      </c>
      <c r="Q12" s="17"/>
      <c r="R12" s="17"/>
    </row>
    <row r="13" spans="1:18" ht="14.25">
      <c r="A13" s="105" t="s">
        <v>164</v>
      </c>
      <c r="B13" s="106"/>
      <c r="C13" s="95">
        <f>SUM(E13:H13,J13:P13)</f>
        <v>204582</v>
      </c>
      <c r="D13" s="96"/>
      <c r="E13" s="46">
        <v>23306</v>
      </c>
      <c r="F13" s="46">
        <v>16059</v>
      </c>
      <c r="G13" s="46">
        <v>26520</v>
      </c>
      <c r="H13" s="46">
        <v>29564</v>
      </c>
      <c r="I13" s="46"/>
      <c r="J13" s="46">
        <v>6345</v>
      </c>
      <c r="K13" s="46">
        <v>12772</v>
      </c>
      <c r="L13" s="46">
        <v>14564</v>
      </c>
      <c r="M13" s="46">
        <v>2703</v>
      </c>
      <c r="N13" s="46">
        <v>13944</v>
      </c>
      <c r="O13" s="46">
        <v>51519</v>
      </c>
      <c r="P13" s="46">
        <v>7286</v>
      </c>
      <c r="Q13" s="17"/>
      <c r="R13" s="17"/>
    </row>
    <row r="14" spans="1:18" ht="14.25">
      <c r="A14" s="92" t="s">
        <v>165</v>
      </c>
      <c r="B14" s="105"/>
      <c r="C14" s="95">
        <f>SUM(E14:H14,J14:P14)</f>
        <v>215076</v>
      </c>
      <c r="D14" s="96"/>
      <c r="E14" s="46">
        <v>23962</v>
      </c>
      <c r="F14" s="46">
        <v>16445</v>
      </c>
      <c r="G14" s="46">
        <v>27294</v>
      </c>
      <c r="H14" s="47">
        <v>31209</v>
      </c>
      <c r="I14" s="46"/>
      <c r="J14" s="46">
        <v>6995</v>
      </c>
      <c r="K14" s="46">
        <v>13015</v>
      </c>
      <c r="L14" s="46">
        <v>15230</v>
      </c>
      <c r="M14" s="46">
        <v>2876</v>
      </c>
      <c r="N14" s="46">
        <v>14591</v>
      </c>
      <c r="O14" s="46">
        <v>55288</v>
      </c>
      <c r="P14" s="46">
        <v>8171</v>
      </c>
      <c r="Q14" s="17"/>
      <c r="R14" s="17"/>
    </row>
    <row r="15" spans="1:18" ht="14.25">
      <c r="A15" s="105" t="s">
        <v>166</v>
      </c>
      <c r="B15" s="106"/>
      <c r="C15" s="95">
        <f>SUM(E15:H15,J15:P15)</f>
        <v>224888</v>
      </c>
      <c r="D15" s="96"/>
      <c r="E15" s="46">
        <v>24435</v>
      </c>
      <c r="F15" s="46">
        <v>16801</v>
      </c>
      <c r="G15" s="46">
        <v>28254</v>
      </c>
      <c r="H15" s="46">
        <v>33043</v>
      </c>
      <c r="I15" s="46"/>
      <c r="J15" s="46">
        <v>7447</v>
      </c>
      <c r="K15" s="46">
        <v>13454</v>
      </c>
      <c r="L15" s="46">
        <v>15869</v>
      </c>
      <c r="M15" s="46">
        <v>3043</v>
      </c>
      <c r="N15" s="46">
        <v>15206</v>
      </c>
      <c r="O15" s="46">
        <v>58189</v>
      </c>
      <c r="P15" s="46">
        <v>9147</v>
      </c>
      <c r="Q15" s="17"/>
      <c r="R15" s="17"/>
    </row>
    <row r="16" spans="1:18" ht="14.25">
      <c r="A16" s="97" t="s">
        <v>198</v>
      </c>
      <c r="B16" s="98"/>
      <c r="C16" s="99">
        <f>SUM(E16:H16,J16:P16)</f>
        <v>245960</v>
      </c>
      <c r="D16" s="100"/>
      <c r="E16" s="56">
        <v>26538</v>
      </c>
      <c r="F16" s="56">
        <v>17338</v>
      </c>
      <c r="G16" s="56">
        <v>29945</v>
      </c>
      <c r="H16" s="56">
        <v>35122</v>
      </c>
      <c r="I16" s="56"/>
      <c r="J16" s="56">
        <v>8037</v>
      </c>
      <c r="K16" s="56">
        <v>14023</v>
      </c>
      <c r="L16" s="56">
        <v>18239</v>
      </c>
      <c r="M16" s="56">
        <v>3302</v>
      </c>
      <c r="N16" s="56">
        <v>16662</v>
      </c>
      <c r="O16" s="56">
        <v>66589</v>
      </c>
      <c r="P16" s="56">
        <v>10165</v>
      </c>
      <c r="Q16" s="17"/>
      <c r="R16" s="17"/>
    </row>
    <row r="17" spans="1:18" ht="14.25">
      <c r="A17" s="107"/>
      <c r="B17" s="107"/>
      <c r="C17" s="108"/>
      <c r="D17" s="109"/>
      <c r="E17" s="49"/>
      <c r="F17" s="49"/>
      <c r="G17" s="49"/>
      <c r="H17" s="49"/>
      <c r="I17" s="8"/>
      <c r="J17" s="8"/>
      <c r="K17" s="8"/>
      <c r="L17" s="8"/>
      <c r="M17" s="8"/>
      <c r="N17" s="8"/>
      <c r="O17" s="8"/>
      <c r="P17" s="8"/>
      <c r="Q17" s="17"/>
      <c r="R17" s="17"/>
    </row>
    <row r="18" spans="10:18" ht="14.25">
      <c r="J18" s="27"/>
      <c r="K18" s="27"/>
      <c r="L18" s="27"/>
      <c r="M18" s="27"/>
      <c r="N18" s="27"/>
      <c r="O18" s="27"/>
      <c r="P18" s="27"/>
      <c r="Q18" s="17"/>
      <c r="R18" s="17"/>
    </row>
    <row r="21" spans="1:19" ht="14.25">
      <c r="A21" s="91" t="s">
        <v>217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ht="15" thickBot="1"/>
    <row r="23" spans="1:32" ht="21.75" customHeight="1">
      <c r="A23" s="111" t="s">
        <v>201</v>
      </c>
      <c r="B23" s="87" t="s">
        <v>188</v>
      </c>
      <c r="C23" s="110"/>
      <c r="D23" s="84"/>
      <c r="E23" s="87" t="s">
        <v>222</v>
      </c>
      <c r="F23" s="84"/>
      <c r="G23" s="87" t="s">
        <v>130</v>
      </c>
      <c r="H23" s="110"/>
      <c r="I23" s="17"/>
      <c r="J23" s="110" t="s">
        <v>221</v>
      </c>
      <c r="K23" s="84"/>
      <c r="L23" s="87" t="s">
        <v>218</v>
      </c>
      <c r="M23" s="84"/>
      <c r="N23" s="87" t="s">
        <v>131</v>
      </c>
      <c r="O23" s="84"/>
      <c r="P23" s="87" t="s">
        <v>219</v>
      </c>
      <c r="Q23" s="84"/>
      <c r="R23" s="87" t="s">
        <v>220</v>
      </c>
      <c r="S23" s="110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1.75" customHeight="1">
      <c r="A24" s="112"/>
      <c r="B24" s="3" t="s">
        <v>3</v>
      </c>
      <c r="C24" s="3" t="s">
        <v>128</v>
      </c>
      <c r="D24" s="3" t="s">
        <v>129</v>
      </c>
      <c r="E24" s="3" t="s">
        <v>128</v>
      </c>
      <c r="F24" s="3" t="s">
        <v>129</v>
      </c>
      <c r="G24" s="3" t="s">
        <v>128</v>
      </c>
      <c r="H24" s="4" t="s">
        <v>129</v>
      </c>
      <c r="I24" s="14"/>
      <c r="J24" s="13" t="s">
        <v>128</v>
      </c>
      <c r="K24" s="3" t="s">
        <v>129</v>
      </c>
      <c r="L24" s="3" t="s">
        <v>128</v>
      </c>
      <c r="M24" s="3" t="s">
        <v>129</v>
      </c>
      <c r="N24" s="3" t="s">
        <v>128</v>
      </c>
      <c r="O24" s="3" t="s">
        <v>129</v>
      </c>
      <c r="P24" s="3" t="s">
        <v>128</v>
      </c>
      <c r="Q24" s="3" t="s">
        <v>129</v>
      </c>
      <c r="R24" s="3" t="s">
        <v>128</v>
      </c>
      <c r="S24" s="4" t="s">
        <v>129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9" ht="14.25">
      <c r="A25" s="50"/>
      <c r="B25" s="8"/>
      <c r="C25" s="8"/>
      <c r="D25" s="8"/>
      <c r="E25" s="8"/>
      <c r="F25" s="8"/>
      <c r="G25" s="8"/>
      <c r="H25" s="8"/>
      <c r="I25" s="8"/>
    </row>
    <row r="26" spans="1:19" ht="14.25">
      <c r="A26" s="19" t="s">
        <v>157</v>
      </c>
      <c r="B26" s="9">
        <f>SUM(E26:H26,J26:S26)</f>
        <v>277583</v>
      </c>
      <c r="C26" s="46">
        <f aca="true" t="shared" si="0" ref="C26:D29">SUM(E26,G26,J26,L26,N26,P26,R26)</f>
        <v>247031</v>
      </c>
      <c r="D26" s="46">
        <f t="shared" si="0"/>
        <v>30552</v>
      </c>
      <c r="E26" s="46">
        <v>150134</v>
      </c>
      <c r="F26" s="46">
        <v>8432</v>
      </c>
      <c r="G26" s="46">
        <v>13803</v>
      </c>
      <c r="H26" s="46">
        <v>3475</v>
      </c>
      <c r="I26" s="46"/>
      <c r="J26" s="9">
        <v>14883</v>
      </c>
      <c r="K26" s="9">
        <v>2860</v>
      </c>
      <c r="L26" s="9">
        <v>1247</v>
      </c>
      <c r="M26" s="9">
        <v>207</v>
      </c>
      <c r="N26" s="9">
        <v>7070</v>
      </c>
      <c r="O26" s="9">
        <v>654</v>
      </c>
      <c r="P26" s="9">
        <v>17523</v>
      </c>
      <c r="Q26" s="9">
        <v>2357</v>
      </c>
      <c r="R26" s="9">
        <v>42371</v>
      </c>
      <c r="S26" s="9">
        <v>12567</v>
      </c>
    </row>
    <row r="27" spans="1:19" ht="14.25">
      <c r="A27" s="21" t="s">
        <v>164</v>
      </c>
      <c r="B27" s="9">
        <f>SUM(E27:H27,J27:S27)</f>
        <v>250012</v>
      </c>
      <c r="C27" s="46">
        <f t="shared" si="0"/>
        <v>218688</v>
      </c>
      <c r="D27" s="46">
        <f t="shared" si="0"/>
        <v>31324</v>
      </c>
      <c r="E27" s="46">
        <v>124257</v>
      </c>
      <c r="F27" s="46">
        <v>8058</v>
      </c>
      <c r="G27" s="46">
        <v>13650</v>
      </c>
      <c r="H27" s="46">
        <v>2946</v>
      </c>
      <c r="I27" s="46"/>
      <c r="J27" s="9">
        <v>14802</v>
      </c>
      <c r="K27" s="9">
        <v>2923</v>
      </c>
      <c r="L27" s="9">
        <v>1375</v>
      </c>
      <c r="M27" s="9">
        <v>298</v>
      </c>
      <c r="N27" s="9">
        <v>5165</v>
      </c>
      <c r="O27" s="9">
        <v>742</v>
      </c>
      <c r="P27" s="9">
        <v>19370</v>
      </c>
      <c r="Q27" s="9">
        <v>2254</v>
      </c>
      <c r="R27" s="9">
        <v>40069</v>
      </c>
      <c r="S27" s="9">
        <v>14103</v>
      </c>
    </row>
    <row r="28" spans="1:19" ht="14.25">
      <c r="A28" s="21" t="s">
        <v>165</v>
      </c>
      <c r="B28" s="9">
        <f>SUM(E28:H28,J28:S28)</f>
        <v>229372</v>
      </c>
      <c r="C28" s="46">
        <f t="shared" si="0"/>
        <v>196828</v>
      </c>
      <c r="D28" s="46">
        <f t="shared" si="0"/>
        <v>32544</v>
      </c>
      <c r="E28" s="46">
        <v>108056</v>
      </c>
      <c r="F28" s="46">
        <v>7909</v>
      </c>
      <c r="G28" s="46">
        <v>11562</v>
      </c>
      <c r="H28" s="46">
        <v>3330</v>
      </c>
      <c r="I28" s="46"/>
      <c r="J28" s="9">
        <v>13847</v>
      </c>
      <c r="K28" s="9">
        <v>2788</v>
      </c>
      <c r="L28" s="9">
        <v>1451</v>
      </c>
      <c r="M28" s="9">
        <v>313</v>
      </c>
      <c r="N28" s="9">
        <v>5508</v>
      </c>
      <c r="O28" s="9">
        <v>787</v>
      </c>
      <c r="P28" s="9">
        <v>17295</v>
      </c>
      <c r="Q28" s="9">
        <v>2583</v>
      </c>
      <c r="R28" s="9">
        <v>39109</v>
      </c>
      <c r="S28" s="9">
        <v>14834</v>
      </c>
    </row>
    <row r="29" spans="1:19" ht="14.25">
      <c r="A29" s="21" t="s">
        <v>166</v>
      </c>
      <c r="B29" s="9">
        <f>SUM(E29:H29,J29:S29)</f>
        <v>225161</v>
      </c>
      <c r="C29" s="46">
        <f t="shared" si="0"/>
        <v>193908</v>
      </c>
      <c r="D29" s="46">
        <f t="shared" si="0"/>
        <v>31253</v>
      </c>
      <c r="E29" s="46">
        <v>109171</v>
      </c>
      <c r="F29" s="46">
        <v>7830</v>
      </c>
      <c r="G29" s="46">
        <v>10536</v>
      </c>
      <c r="H29" s="46">
        <v>2087</v>
      </c>
      <c r="I29" s="46"/>
      <c r="J29" s="9">
        <v>14089</v>
      </c>
      <c r="K29" s="9">
        <v>2511</v>
      </c>
      <c r="L29" s="9">
        <v>1828</v>
      </c>
      <c r="M29" s="9">
        <v>393</v>
      </c>
      <c r="N29" s="9">
        <v>5852</v>
      </c>
      <c r="O29" s="9">
        <v>936</v>
      </c>
      <c r="P29" s="9">
        <v>15196</v>
      </c>
      <c r="Q29" s="9">
        <v>2887</v>
      </c>
      <c r="R29" s="9">
        <v>37236</v>
      </c>
      <c r="S29" s="9">
        <v>14609</v>
      </c>
    </row>
    <row r="30" spans="1:19" ht="14.25">
      <c r="A30" s="53" t="s">
        <v>223</v>
      </c>
      <c r="B30" s="56">
        <f>SUM(B32:B35,B37:B40,B42:B45)</f>
        <v>213810</v>
      </c>
      <c r="C30" s="56">
        <f aca="true" t="shared" si="1" ref="C30:S30">SUM(C32:C35,C37:C40,C42:C45)</f>
        <v>183626</v>
      </c>
      <c r="D30" s="56">
        <f t="shared" si="1"/>
        <v>30184</v>
      </c>
      <c r="E30" s="56">
        <f t="shared" si="1"/>
        <v>105184</v>
      </c>
      <c r="F30" s="56">
        <f t="shared" si="1"/>
        <v>8353</v>
      </c>
      <c r="G30" s="56">
        <f t="shared" si="1"/>
        <v>10161</v>
      </c>
      <c r="H30" s="56">
        <f t="shared" si="1"/>
        <v>2036</v>
      </c>
      <c r="I30" s="56"/>
      <c r="J30" s="56">
        <f t="shared" si="1"/>
        <v>13280</v>
      </c>
      <c r="K30" s="56">
        <f t="shared" si="1"/>
        <v>2520</v>
      </c>
      <c r="L30" s="56">
        <f t="shared" si="1"/>
        <v>1818</v>
      </c>
      <c r="M30" s="56">
        <f t="shared" si="1"/>
        <v>436</v>
      </c>
      <c r="N30" s="56">
        <f t="shared" si="1"/>
        <v>5346</v>
      </c>
      <c r="O30" s="56">
        <f t="shared" si="1"/>
        <v>945</v>
      </c>
      <c r="P30" s="56">
        <f t="shared" si="1"/>
        <v>13931</v>
      </c>
      <c r="Q30" s="56">
        <f t="shared" si="1"/>
        <v>3034</v>
      </c>
      <c r="R30" s="56">
        <f t="shared" si="1"/>
        <v>33906</v>
      </c>
      <c r="S30" s="56">
        <f t="shared" si="1"/>
        <v>12860</v>
      </c>
    </row>
    <row r="31" spans="1:19" ht="14.25">
      <c r="A31" s="1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4.25">
      <c r="A32" s="15" t="s">
        <v>158</v>
      </c>
      <c r="B32" s="9">
        <f>SUM(E32:H32,J32:S32)</f>
        <v>16095</v>
      </c>
      <c r="C32" s="46">
        <f aca="true" t="shared" si="2" ref="C32:D35">SUM(E32,G32,J32,L32,N32,P32,R32)</f>
        <v>13618</v>
      </c>
      <c r="D32" s="46">
        <f t="shared" si="2"/>
        <v>2477</v>
      </c>
      <c r="E32" s="46">
        <v>7942</v>
      </c>
      <c r="F32" s="46">
        <v>818</v>
      </c>
      <c r="G32" s="46">
        <v>775</v>
      </c>
      <c r="H32" s="46">
        <v>173</v>
      </c>
      <c r="I32" s="46"/>
      <c r="J32" s="9">
        <v>1014</v>
      </c>
      <c r="K32" s="9">
        <v>188</v>
      </c>
      <c r="L32" s="9">
        <v>154</v>
      </c>
      <c r="M32" s="9">
        <v>33</v>
      </c>
      <c r="N32" s="9">
        <v>389</v>
      </c>
      <c r="O32" s="9">
        <v>69</v>
      </c>
      <c r="P32" s="9">
        <v>1131</v>
      </c>
      <c r="Q32" s="9">
        <v>244</v>
      </c>
      <c r="R32" s="9">
        <v>2213</v>
      </c>
      <c r="S32" s="9">
        <v>952</v>
      </c>
    </row>
    <row r="33" spans="1:19" ht="14.25">
      <c r="A33" s="16" t="s">
        <v>54</v>
      </c>
      <c r="B33" s="9">
        <f>SUM(E33:H33,J33:S33)</f>
        <v>18399</v>
      </c>
      <c r="C33" s="46">
        <f t="shared" si="2"/>
        <v>15813</v>
      </c>
      <c r="D33" s="46">
        <f t="shared" si="2"/>
        <v>2586</v>
      </c>
      <c r="E33" s="46">
        <v>9374</v>
      </c>
      <c r="F33" s="46">
        <v>844</v>
      </c>
      <c r="G33" s="46">
        <v>820</v>
      </c>
      <c r="H33" s="46">
        <v>199</v>
      </c>
      <c r="I33" s="46"/>
      <c r="J33" s="9">
        <v>1201</v>
      </c>
      <c r="K33" s="9">
        <v>228</v>
      </c>
      <c r="L33" s="9">
        <v>187</v>
      </c>
      <c r="M33" s="9">
        <v>46</v>
      </c>
      <c r="N33" s="9">
        <v>523</v>
      </c>
      <c r="O33" s="9">
        <v>66</v>
      </c>
      <c r="P33" s="9">
        <v>1201</v>
      </c>
      <c r="Q33" s="9">
        <v>250</v>
      </c>
      <c r="R33" s="9">
        <v>2507</v>
      </c>
      <c r="S33" s="9">
        <v>953</v>
      </c>
    </row>
    <row r="34" spans="1:19" ht="14.25">
      <c r="A34" s="16" t="s">
        <v>55</v>
      </c>
      <c r="B34" s="9">
        <f>SUM(E34:H34,J34:S34)</f>
        <v>14451</v>
      </c>
      <c r="C34" s="46">
        <f t="shared" si="2"/>
        <v>12513</v>
      </c>
      <c r="D34" s="46">
        <f t="shared" si="2"/>
        <v>1938</v>
      </c>
      <c r="E34" s="46">
        <v>6548</v>
      </c>
      <c r="F34" s="46">
        <v>367</v>
      </c>
      <c r="G34" s="46">
        <v>594</v>
      </c>
      <c r="H34" s="46">
        <v>122</v>
      </c>
      <c r="I34" s="46"/>
      <c r="J34" s="9">
        <v>1074</v>
      </c>
      <c r="K34" s="9">
        <v>175</v>
      </c>
      <c r="L34" s="9">
        <v>170</v>
      </c>
      <c r="M34" s="9">
        <v>24</v>
      </c>
      <c r="N34" s="9">
        <v>451</v>
      </c>
      <c r="O34" s="9">
        <v>64</v>
      </c>
      <c r="P34" s="9">
        <v>1034</v>
      </c>
      <c r="Q34" s="9">
        <v>173</v>
      </c>
      <c r="R34" s="9">
        <v>2642</v>
      </c>
      <c r="S34" s="9">
        <v>1013</v>
      </c>
    </row>
    <row r="35" spans="1:19" ht="14.25">
      <c r="A35" s="16" t="s">
        <v>127</v>
      </c>
      <c r="B35" s="9">
        <f>SUM(E35:H35,J35:S35)</f>
        <v>7797</v>
      </c>
      <c r="C35" s="46">
        <f t="shared" si="2"/>
        <v>6475</v>
      </c>
      <c r="D35" s="46">
        <f t="shared" si="2"/>
        <v>1322</v>
      </c>
      <c r="E35" s="46">
        <v>2757</v>
      </c>
      <c r="F35" s="46">
        <v>322</v>
      </c>
      <c r="G35" s="46">
        <v>614</v>
      </c>
      <c r="H35" s="46">
        <v>114</v>
      </c>
      <c r="I35" s="46"/>
      <c r="J35" s="9">
        <v>649</v>
      </c>
      <c r="K35" s="9">
        <v>123</v>
      </c>
      <c r="L35" s="9">
        <v>80</v>
      </c>
      <c r="M35" s="9">
        <v>17</v>
      </c>
      <c r="N35" s="9">
        <v>356</v>
      </c>
      <c r="O35" s="9">
        <v>66</v>
      </c>
      <c r="P35" s="9">
        <v>728</v>
      </c>
      <c r="Q35" s="9">
        <v>180</v>
      </c>
      <c r="R35" s="9">
        <v>1291</v>
      </c>
      <c r="S35" s="9">
        <v>500</v>
      </c>
    </row>
    <row r="36" spans="1:19" ht="14.25">
      <c r="A36" s="16"/>
      <c r="B36" s="9"/>
      <c r="C36" s="46"/>
      <c r="D36" s="46"/>
      <c r="E36" s="46"/>
      <c r="F36" s="46"/>
      <c r="G36" s="46"/>
      <c r="H36" s="46"/>
      <c r="I36" s="46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4.25">
      <c r="A37" s="16" t="s">
        <v>49</v>
      </c>
      <c r="B37" s="9">
        <f>SUM(E37:H37,J37:S37)</f>
        <v>18246</v>
      </c>
      <c r="C37" s="46">
        <f aca="true" t="shared" si="3" ref="C37:D40">SUM(E37,G37,J37,L37,N37,P37,R37)</f>
        <v>15571</v>
      </c>
      <c r="D37" s="46">
        <f t="shared" si="3"/>
        <v>2675</v>
      </c>
      <c r="E37" s="46">
        <v>8224</v>
      </c>
      <c r="F37" s="46">
        <v>683</v>
      </c>
      <c r="G37" s="46">
        <v>1174</v>
      </c>
      <c r="H37" s="46">
        <v>228</v>
      </c>
      <c r="I37" s="46"/>
      <c r="J37" s="9">
        <v>1287</v>
      </c>
      <c r="K37" s="9">
        <v>270</v>
      </c>
      <c r="L37" s="9">
        <v>160</v>
      </c>
      <c r="M37" s="9">
        <v>43</v>
      </c>
      <c r="N37" s="9">
        <v>538</v>
      </c>
      <c r="O37" s="9">
        <v>106</v>
      </c>
      <c r="P37" s="9">
        <v>1325</v>
      </c>
      <c r="Q37" s="9">
        <v>313</v>
      </c>
      <c r="R37" s="9">
        <v>2863</v>
      </c>
      <c r="S37" s="9">
        <v>1032</v>
      </c>
    </row>
    <row r="38" spans="1:19" ht="14.25">
      <c r="A38" s="16" t="s">
        <v>50</v>
      </c>
      <c r="B38" s="9">
        <f>SUM(E38:H38,J38:S38)</f>
        <v>19001</v>
      </c>
      <c r="C38" s="46">
        <f t="shared" si="3"/>
        <v>16027</v>
      </c>
      <c r="D38" s="46">
        <f t="shared" si="3"/>
        <v>2974</v>
      </c>
      <c r="E38" s="46">
        <v>7467</v>
      </c>
      <c r="F38" s="46">
        <v>645</v>
      </c>
      <c r="G38" s="46">
        <v>1085</v>
      </c>
      <c r="H38" s="46">
        <v>198</v>
      </c>
      <c r="I38" s="46"/>
      <c r="J38" s="46">
        <v>1397</v>
      </c>
      <c r="K38" s="46">
        <v>276</v>
      </c>
      <c r="L38" s="46">
        <v>199</v>
      </c>
      <c r="M38" s="46">
        <v>52</v>
      </c>
      <c r="N38" s="46">
        <v>522</v>
      </c>
      <c r="O38" s="46">
        <v>96</v>
      </c>
      <c r="P38" s="46">
        <v>1378</v>
      </c>
      <c r="Q38" s="46">
        <v>300</v>
      </c>
      <c r="R38" s="46">
        <v>3979</v>
      </c>
      <c r="S38" s="46">
        <v>1407</v>
      </c>
    </row>
    <row r="39" spans="1:19" ht="14.25">
      <c r="A39" s="16" t="s">
        <v>51</v>
      </c>
      <c r="B39" s="9">
        <f>SUM(E39:H39,J39:S39)</f>
        <v>25406</v>
      </c>
      <c r="C39" s="46">
        <f t="shared" si="3"/>
        <v>22108</v>
      </c>
      <c r="D39" s="46">
        <f t="shared" si="3"/>
        <v>3298</v>
      </c>
      <c r="E39" s="46">
        <v>13176</v>
      </c>
      <c r="F39" s="46">
        <v>772</v>
      </c>
      <c r="G39" s="46">
        <v>1002</v>
      </c>
      <c r="H39" s="46">
        <v>200</v>
      </c>
      <c r="I39" s="46"/>
      <c r="J39" s="46">
        <v>1444</v>
      </c>
      <c r="K39" s="46">
        <v>259</v>
      </c>
      <c r="L39" s="46">
        <v>178</v>
      </c>
      <c r="M39" s="46">
        <v>39</v>
      </c>
      <c r="N39" s="46">
        <v>535</v>
      </c>
      <c r="O39" s="46">
        <v>93</v>
      </c>
      <c r="P39" s="46">
        <v>1572</v>
      </c>
      <c r="Q39" s="46">
        <v>304</v>
      </c>
      <c r="R39" s="46">
        <v>4201</v>
      </c>
      <c r="S39" s="46">
        <v>1631</v>
      </c>
    </row>
    <row r="40" spans="1:19" ht="14.25">
      <c r="A40" s="16" t="s">
        <v>52</v>
      </c>
      <c r="B40" s="9">
        <f>SUM(E40:H40,J40:S40)</f>
        <v>31181</v>
      </c>
      <c r="C40" s="46">
        <f t="shared" si="3"/>
        <v>27442</v>
      </c>
      <c r="D40" s="46">
        <f t="shared" si="3"/>
        <v>3739</v>
      </c>
      <c r="E40" s="46">
        <v>18695</v>
      </c>
      <c r="F40" s="46">
        <v>955</v>
      </c>
      <c r="G40" s="46">
        <v>1037</v>
      </c>
      <c r="H40" s="46">
        <v>177</v>
      </c>
      <c r="I40" s="46"/>
      <c r="J40" s="46">
        <v>1243</v>
      </c>
      <c r="K40" s="46">
        <v>197</v>
      </c>
      <c r="L40" s="46">
        <v>153</v>
      </c>
      <c r="M40" s="46">
        <v>32</v>
      </c>
      <c r="N40" s="46">
        <v>439</v>
      </c>
      <c r="O40" s="46">
        <v>71</v>
      </c>
      <c r="P40" s="46">
        <v>1188</v>
      </c>
      <c r="Q40" s="46">
        <v>260</v>
      </c>
      <c r="R40" s="46">
        <v>4687</v>
      </c>
      <c r="S40" s="46">
        <v>2047</v>
      </c>
    </row>
    <row r="41" spans="1:19" ht="14.25">
      <c r="A41" s="1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4.25">
      <c r="A42" s="16" t="s">
        <v>53</v>
      </c>
      <c r="B42" s="9">
        <f>SUM(E42:H42,J42:S42)</f>
        <v>10714</v>
      </c>
      <c r="C42" s="46">
        <f aca="true" t="shared" si="4" ref="C42:D45">SUM(E42,G42,J42,L42,N42,P42,R42)</f>
        <v>9361</v>
      </c>
      <c r="D42" s="46">
        <f t="shared" si="4"/>
        <v>1353</v>
      </c>
      <c r="E42" s="46">
        <v>6101</v>
      </c>
      <c r="F42" s="46">
        <v>581</v>
      </c>
      <c r="G42" s="46">
        <v>509</v>
      </c>
      <c r="H42" s="46">
        <v>98</v>
      </c>
      <c r="I42" s="46"/>
      <c r="J42" s="46">
        <v>678</v>
      </c>
      <c r="K42" s="46">
        <v>110</v>
      </c>
      <c r="L42" s="46">
        <v>69</v>
      </c>
      <c r="M42" s="46">
        <v>19</v>
      </c>
      <c r="N42" s="46">
        <v>275</v>
      </c>
      <c r="O42" s="46">
        <v>47</v>
      </c>
      <c r="P42" s="46">
        <v>674</v>
      </c>
      <c r="Q42" s="46">
        <v>155</v>
      </c>
      <c r="R42" s="46">
        <v>1055</v>
      </c>
      <c r="S42" s="46">
        <v>343</v>
      </c>
    </row>
    <row r="43" spans="1:19" ht="14.25">
      <c r="A43" s="11" t="s">
        <v>115</v>
      </c>
      <c r="B43" s="9">
        <f>SUM(E43:H43,J43:S43)</f>
        <v>20103</v>
      </c>
      <c r="C43" s="46">
        <f t="shared" si="4"/>
        <v>17409</v>
      </c>
      <c r="D43" s="46">
        <f t="shared" si="4"/>
        <v>2694</v>
      </c>
      <c r="E43" s="46">
        <v>10078</v>
      </c>
      <c r="F43" s="46">
        <v>834</v>
      </c>
      <c r="G43" s="46">
        <v>1181</v>
      </c>
      <c r="H43" s="46">
        <v>199</v>
      </c>
      <c r="I43" s="46"/>
      <c r="J43" s="46">
        <v>1297</v>
      </c>
      <c r="K43" s="46">
        <v>243</v>
      </c>
      <c r="L43" s="46">
        <v>190</v>
      </c>
      <c r="M43" s="46">
        <v>49</v>
      </c>
      <c r="N43" s="46">
        <v>491</v>
      </c>
      <c r="O43" s="46">
        <v>101</v>
      </c>
      <c r="P43" s="46">
        <v>1396</v>
      </c>
      <c r="Q43" s="46">
        <v>312</v>
      </c>
      <c r="R43" s="46">
        <v>2776</v>
      </c>
      <c r="S43" s="46">
        <v>956</v>
      </c>
    </row>
    <row r="44" spans="1:19" ht="14.25">
      <c r="A44" s="11" t="s">
        <v>116</v>
      </c>
      <c r="B44" s="9">
        <f>SUM(E44:H44,J44:S44)</f>
        <v>15627</v>
      </c>
      <c r="C44" s="46">
        <f t="shared" si="4"/>
        <v>13051</v>
      </c>
      <c r="D44" s="46">
        <f t="shared" si="4"/>
        <v>2576</v>
      </c>
      <c r="E44" s="46">
        <v>6544</v>
      </c>
      <c r="F44" s="46">
        <v>709</v>
      </c>
      <c r="G44" s="46">
        <v>791</v>
      </c>
      <c r="H44" s="46">
        <v>193</v>
      </c>
      <c r="I44" s="46"/>
      <c r="J44" s="46">
        <v>1068</v>
      </c>
      <c r="K44" s="46">
        <v>237</v>
      </c>
      <c r="L44" s="46">
        <v>145</v>
      </c>
      <c r="M44" s="46">
        <v>44</v>
      </c>
      <c r="N44" s="46">
        <v>475</v>
      </c>
      <c r="O44" s="46">
        <v>95</v>
      </c>
      <c r="P44" s="46">
        <v>1220</v>
      </c>
      <c r="Q44" s="46">
        <v>294</v>
      </c>
      <c r="R44" s="46">
        <v>2808</v>
      </c>
      <c r="S44" s="46">
        <v>1004</v>
      </c>
    </row>
    <row r="45" spans="1:19" ht="14.25">
      <c r="A45" s="11" t="s">
        <v>117</v>
      </c>
      <c r="B45" s="9">
        <f>SUM(E45:H45,J45:S45)</f>
        <v>16790</v>
      </c>
      <c r="C45" s="46">
        <f t="shared" si="4"/>
        <v>14238</v>
      </c>
      <c r="D45" s="46">
        <f t="shared" si="4"/>
        <v>2552</v>
      </c>
      <c r="E45" s="46">
        <v>8278</v>
      </c>
      <c r="F45" s="46">
        <v>823</v>
      </c>
      <c r="G45" s="46">
        <v>579</v>
      </c>
      <c r="H45" s="46">
        <v>135</v>
      </c>
      <c r="I45" s="46"/>
      <c r="J45" s="46">
        <v>928</v>
      </c>
      <c r="K45" s="46">
        <v>214</v>
      </c>
      <c r="L45" s="46">
        <v>133</v>
      </c>
      <c r="M45" s="46">
        <v>38</v>
      </c>
      <c r="N45" s="46">
        <v>352</v>
      </c>
      <c r="O45" s="46">
        <v>71</v>
      </c>
      <c r="P45" s="46">
        <v>1084</v>
      </c>
      <c r="Q45" s="46">
        <v>249</v>
      </c>
      <c r="R45" s="46">
        <v>2884</v>
      </c>
      <c r="S45" s="46">
        <v>1022</v>
      </c>
    </row>
    <row r="46" spans="1:19" ht="14.25">
      <c r="A46" s="51"/>
      <c r="B46" s="28"/>
      <c r="C46" s="28"/>
      <c r="D46" s="28"/>
      <c r="E46" s="28"/>
      <c r="F46" s="28"/>
      <c r="G46" s="28"/>
      <c r="H46" s="28"/>
      <c r="I46" s="17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50" spans="1:19" ht="14.25">
      <c r="A50" s="91" t="s">
        <v>225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17"/>
      <c r="R50" s="17"/>
      <c r="S50" s="17"/>
    </row>
    <row r="51" ht="15" thickBot="1"/>
    <row r="52" spans="1:16" ht="26.25" customHeight="1">
      <c r="A52" s="84" t="s">
        <v>159</v>
      </c>
      <c r="B52" s="80"/>
      <c r="C52" s="80" t="s">
        <v>214</v>
      </c>
      <c r="D52" s="80"/>
      <c r="E52" s="1" t="s">
        <v>205</v>
      </c>
      <c r="F52" s="1" t="s">
        <v>206</v>
      </c>
      <c r="G52" s="1" t="s">
        <v>207</v>
      </c>
      <c r="H52" s="2" t="s">
        <v>46</v>
      </c>
      <c r="I52" s="17"/>
      <c r="J52" s="12" t="s">
        <v>56</v>
      </c>
      <c r="K52" s="12" t="s">
        <v>208</v>
      </c>
      <c r="L52" s="1" t="s">
        <v>209</v>
      </c>
      <c r="M52" s="1" t="s">
        <v>210</v>
      </c>
      <c r="N52" s="1" t="s">
        <v>211</v>
      </c>
      <c r="O52" s="1" t="s">
        <v>212</v>
      </c>
      <c r="P52" s="2" t="s">
        <v>224</v>
      </c>
    </row>
    <row r="53" spans="1:16" ht="14.25">
      <c r="A53" s="83"/>
      <c r="B53" s="83"/>
      <c r="C53" s="113"/>
      <c r="D53" s="114"/>
      <c r="E53" s="8"/>
      <c r="F53" s="8"/>
      <c r="G53" s="8"/>
      <c r="H53" s="8"/>
      <c r="I53" s="17"/>
      <c r="J53" s="8"/>
      <c r="K53" s="8"/>
      <c r="L53" s="8"/>
      <c r="M53" s="8"/>
      <c r="N53" s="8"/>
      <c r="O53" s="8"/>
      <c r="P53" s="8"/>
    </row>
    <row r="54" spans="1:16" ht="14.25">
      <c r="A54" s="93" t="s">
        <v>157</v>
      </c>
      <c r="B54" s="115"/>
      <c r="C54" s="95">
        <f>SUM(E54:H54,J54:P54)</f>
        <v>206830</v>
      </c>
      <c r="D54" s="96"/>
      <c r="E54" s="46">
        <v>17391</v>
      </c>
      <c r="F54" s="46">
        <v>7295</v>
      </c>
      <c r="G54" s="46">
        <v>17365</v>
      </c>
      <c r="H54" s="46">
        <v>18034</v>
      </c>
      <c r="I54" s="9"/>
      <c r="J54" s="46">
        <v>24091</v>
      </c>
      <c r="K54" s="46">
        <v>10862</v>
      </c>
      <c r="L54" s="46">
        <v>4458</v>
      </c>
      <c r="M54" s="46">
        <v>34025</v>
      </c>
      <c r="N54" s="46">
        <v>11807</v>
      </c>
      <c r="O54" s="46">
        <v>53954</v>
      </c>
      <c r="P54" s="46">
        <v>7548</v>
      </c>
    </row>
    <row r="55" spans="1:16" ht="14.25">
      <c r="A55" s="105" t="s">
        <v>164</v>
      </c>
      <c r="B55" s="106"/>
      <c r="C55" s="95">
        <f>SUM(E55:H55,J55:P55)</f>
        <v>206163</v>
      </c>
      <c r="D55" s="96"/>
      <c r="E55" s="46">
        <v>17563</v>
      </c>
      <c r="F55" s="46">
        <v>6156</v>
      </c>
      <c r="G55" s="46">
        <v>15613</v>
      </c>
      <c r="H55" s="46">
        <v>17118</v>
      </c>
      <c r="I55" s="9"/>
      <c r="J55" s="46">
        <v>22614</v>
      </c>
      <c r="K55" s="46">
        <v>10803</v>
      </c>
      <c r="L55" s="46">
        <v>3992</v>
      </c>
      <c r="M55" s="46">
        <v>38308</v>
      </c>
      <c r="N55" s="46">
        <v>9911</v>
      </c>
      <c r="O55" s="46">
        <v>53832</v>
      </c>
      <c r="P55" s="46">
        <v>10253</v>
      </c>
    </row>
    <row r="56" spans="1:16" ht="14.25">
      <c r="A56" s="92" t="s">
        <v>165</v>
      </c>
      <c r="B56" s="105"/>
      <c r="C56" s="95">
        <f>SUM(E56:H56,J56:P56)</f>
        <v>229213</v>
      </c>
      <c r="D56" s="96"/>
      <c r="E56" s="46">
        <v>16934</v>
      </c>
      <c r="F56" s="46">
        <v>7185</v>
      </c>
      <c r="G56" s="46">
        <v>16266</v>
      </c>
      <c r="H56" s="46">
        <v>20690</v>
      </c>
      <c r="I56" s="9"/>
      <c r="J56" s="46">
        <v>24735</v>
      </c>
      <c r="K56" s="46">
        <v>13132</v>
      </c>
      <c r="L56" s="46">
        <v>5249</v>
      </c>
      <c r="M56" s="46">
        <v>42150</v>
      </c>
      <c r="N56" s="46">
        <v>7927</v>
      </c>
      <c r="O56" s="46">
        <v>64834</v>
      </c>
      <c r="P56" s="46">
        <v>10111</v>
      </c>
    </row>
    <row r="57" spans="1:16" ht="14.25">
      <c r="A57" s="105" t="s">
        <v>166</v>
      </c>
      <c r="B57" s="106"/>
      <c r="C57" s="95">
        <f>SUM(E57:H57,J57:P57)</f>
        <v>233380</v>
      </c>
      <c r="D57" s="96"/>
      <c r="E57" s="46">
        <v>15789</v>
      </c>
      <c r="F57" s="46">
        <v>7856</v>
      </c>
      <c r="G57" s="46">
        <v>18294</v>
      </c>
      <c r="H57" s="46">
        <v>23612</v>
      </c>
      <c r="I57" s="9"/>
      <c r="J57" s="46">
        <v>23385</v>
      </c>
      <c r="K57" s="46">
        <v>15344</v>
      </c>
      <c r="L57" s="46">
        <v>5669</v>
      </c>
      <c r="M57" s="46">
        <v>43053</v>
      </c>
      <c r="N57" s="46">
        <v>7666</v>
      </c>
      <c r="O57" s="46">
        <v>64372</v>
      </c>
      <c r="P57" s="46">
        <v>8340</v>
      </c>
    </row>
    <row r="58" spans="1:16" ht="14.25">
      <c r="A58" s="97" t="s">
        <v>223</v>
      </c>
      <c r="B58" s="98"/>
      <c r="C58" s="99">
        <f>SUM(C60:D63,C65:D68,C70:D73)</f>
        <v>223584</v>
      </c>
      <c r="D58" s="100"/>
      <c r="E58" s="56">
        <f>SUM(E60:E63,E65:E68,E70:E73)</f>
        <v>13324</v>
      </c>
      <c r="F58" s="56">
        <f>SUM(F60:F63,F65:F68,F70:F73)</f>
        <v>8384</v>
      </c>
      <c r="G58" s="56">
        <f>SUM(G60:G63,G65:G68,G70:G73)</f>
        <v>16884</v>
      </c>
      <c r="H58" s="56">
        <f>SUM(H60:H63,H65:H68,H70:H73)</f>
        <v>22526</v>
      </c>
      <c r="I58" s="59"/>
      <c r="J58" s="56">
        <f aca="true" t="shared" si="5" ref="J58:P58">SUM(J60:J63,J65:J68,J70:J73)</f>
        <v>22084</v>
      </c>
      <c r="K58" s="56">
        <f t="shared" si="5"/>
        <v>13242</v>
      </c>
      <c r="L58" s="56">
        <f t="shared" si="5"/>
        <v>6241</v>
      </c>
      <c r="M58" s="56">
        <f t="shared" si="5"/>
        <v>41043</v>
      </c>
      <c r="N58" s="56">
        <f t="shared" si="5"/>
        <v>7275</v>
      </c>
      <c r="O58" s="56">
        <f t="shared" si="5"/>
        <v>64902</v>
      </c>
      <c r="P58" s="56">
        <f t="shared" si="5"/>
        <v>7679</v>
      </c>
    </row>
    <row r="59" spans="1:16" ht="14.25">
      <c r="A59" s="101"/>
      <c r="B59" s="102"/>
      <c r="C59" s="95"/>
      <c r="D59" s="96"/>
      <c r="E59" s="46"/>
      <c r="F59" s="46"/>
      <c r="G59" s="46"/>
      <c r="H59" s="46"/>
      <c r="I59" s="9"/>
      <c r="J59" s="46"/>
      <c r="K59" s="46"/>
      <c r="L59" s="46"/>
      <c r="M59" s="46"/>
      <c r="N59" s="46"/>
      <c r="O59" s="46"/>
      <c r="P59" s="46"/>
    </row>
    <row r="60" spans="1:16" ht="14.25">
      <c r="A60" s="94" t="s">
        <v>158</v>
      </c>
      <c r="B60" s="93"/>
      <c r="C60" s="95">
        <f>SUM(E60:H60,J60:P60)</f>
        <v>17571</v>
      </c>
      <c r="D60" s="96"/>
      <c r="E60" s="46">
        <v>1492</v>
      </c>
      <c r="F60" s="46">
        <v>780</v>
      </c>
      <c r="G60" s="46">
        <v>1286</v>
      </c>
      <c r="H60" s="46">
        <v>2137</v>
      </c>
      <c r="I60" s="9"/>
      <c r="J60" s="46">
        <v>1646</v>
      </c>
      <c r="K60" s="46">
        <v>1159</v>
      </c>
      <c r="L60" s="46">
        <v>343</v>
      </c>
      <c r="M60" s="46">
        <v>2823</v>
      </c>
      <c r="N60" s="46">
        <v>616</v>
      </c>
      <c r="O60" s="46">
        <v>4659</v>
      </c>
      <c r="P60" s="46">
        <v>630</v>
      </c>
    </row>
    <row r="61" spans="1:16" ht="14.25">
      <c r="A61" s="92" t="s">
        <v>54</v>
      </c>
      <c r="B61" s="93"/>
      <c r="C61" s="95">
        <f>SUM(E61:H61,J61:P61)</f>
        <v>18258</v>
      </c>
      <c r="D61" s="96"/>
      <c r="E61" s="46">
        <v>1226</v>
      </c>
      <c r="F61" s="46">
        <v>856</v>
      </c>
      <c r="G61" s="46">
        <v>1400</v>
      </c>
      <c r="H61" s="46">
        <v>2145</v>
      </c>
      <c r="I61" s="9"/>
      <c r="J61" s="46">
        <v>1757</v>
      </c>
      <c r="K61" s="46">
        <v>1270</v>
      </c>
      <c r="L61" s="46">
        <v>676</v>
      </c>
      <c r="M61" s="46">
        <v>3067</v>
      </c>
      <c r="N61" s="46">
        <v>664</v>
      </c>
      <c r="O61" s="46">
        <v>4598</v>
      </c>
      <c r="P61" s="46">
        <v>599</v>
      </c>
    </row>
    <row r="62" spans="1:16" ht="14.25">
      <c r="A62" s="92" t="s">
        <v>55</v>
      </c>
      <c r="B62" s="93"/>
      <c r="C62" s="95">
        <f>SUM(E62:H62,J62:P62)</f>
        <v>16613</v>
      </c>
      <c r="D62" s="96"/>
      <c r="E62" s="46">
        <v>1002</v>
      </c>
      <c r="F62" s="46">
        <v>477</v>
      </c>
      <c r="G62" s="46">
        <v>1274</v>
      </c>
      <c r="H62" s="46">
        <v>1662</v>
      </c>
      <c r="I62" s="9"/>
      <c r="J62" s="46">
        <v>1756</v>
      </c>
      <c r="K62" s="46">
        <v>1367</v>
      </c>
      <c r="L62" s="46">
        <v>250</v>
      </c>
      <c r="M62" s="46">
        <v>3502</v>
      </c>
      <c r="N62" s="46">
        <v>346</v>
      </c>
      <c r="O62" s="46">
        <v>4162</v>
      </c>
      <c r="P62" s="46">
        <v>815</v>
      </c>
    </row>
    <row r="63" spans="1:16" ht="14.25">
      <c r="A63" s="92" t="s">
        <v>127</v>
      </c>
      <c r="B63" s="93"/>
      <c r="C63" s="95">
        <f>SUM(E63:H63,J63:P63)</f>
        <v>9947</v>
      </c>
      <c r="D63" s="96"/>
      <c r="E63" s="46">
        <v>551</v>
      </c>
      <c r="F63" s="46">
        <v>457</v>
      </c>
      <c r="G63" s="46">
        <v>682</v>
      </c>
      <c r="H63" s="46">
        <v>986</v>
      </c>
      <c r="I63" s="9"/>
      <c r="J63" s="46">
        <v>1058</v>
      </c>
      <c r="K63" s="46">
        <v>675</v>
      </c>
      <c r="L63" s="46">
        <v>405</v>
      </c>
      <c r="M63" s="46">
        <v>1589</v>
      </c>
      <c r="N63" s="46">
        <v>369</v>
      </c>
      <c r="O63" s="46">
        <v>2912</v>
      </c>
      <c r="P63" s="46">
        <v>263</v>
      </c>
    </row>
    <row r="64" spans="1:16" ht="14.25">
      <c r="A64" s="94"/>
      <c r="B64" s="93"/>
      <c r="C64" s="95"/>
      <c r="D64" s="96"/>
      <c r="E64" s="46"/>
      <c r="F64" s="46"/>
      <c r="G64" s="46"/>
      <c r="H64" s="46"/>
      <c r="I64" s="9"/>
      <c r="J64" s="46"/>
      <c r="K64" s="46"/>
      <c r="L64" s="46"/>
      <c r="M64" s="46"/>
      <c r="N64" s="46"/>
      <c r="O64" s="46"/>
      <c r="P64" s="46"/>
    </row>
    <row r="65" spans="1:16" ht="14.25">
      <c r="A65" s="92" t="s">
        <v>49</v>
      </c>
      <c r="B65" s="93"/>
      <c r="C65" s="95">
        <f>SUM(E65:H65,J65:P65)</f>
        <v>18936</v>
      </c>
      <c r="D65" s="96"/>
      <c r="E65" s="46">
        <v>957</v>
      </c>
      <c r="F65" s="46">
        <v>798</v>
      </c>
      <c r="G65" s="46">
        <v>1267</v>
      </c>
      <c r="H65" s="46">
        <v>1827</v>
      </c>
      <c r="I65" s="9"/>
      <c r="J65" s="46">
        <v>2012</v>
      </c>
      <c r="K65" s="46">
        <v>1271</v>
      </c>
      <c r="L65" s="46">
        <v>361</v>
      </c>
      <c r="M65" s="46">
        <v>3640</v>
      </c>
      <c r="N65" s="46">
        <v>769</v>
      </c>
      <c r="O65" s="46">
        <v>5449</v>
      </c>
      <c r="P65" s="46">
        <v>585</v>
      </c>
    </row>
    <row r="66" spans="1:16" ht="14.25">
      <c r="A66" s="92" t="s">
        <v>50</v>
      </c>
      <c r="B66" s="93"/>
      <c r="C66" s="95">
        <f>SUM(E66:H66,J66:P66)</f>
        <v>21698</v>
      </c>
      <c r="D66" s="96"/>
      <c r="E66" s="46">
        <v>1156</v>
      </c>
      <c r="F66" s="46">
        <v>778</v>
      </c>
      <c r="G66" s="46">
        <v>1452</v>
      </c>
      <c r="H66" s="46">
        <v>1907</v>
      </c>
      <c r="I66" s="9"/>
      <c r="J66" s="46">
        <v>2284</v>
      </c>
      <c r="K66" s="46">
        <v>1083</v>
      </c>
      <c r="L66" s="46">
        <v>762</v>
      </c>
      <c r="M66" s="46">
        <v>4186</v>
      </c>
      <c r="N66" s="46">
        <v>687</v>
      </c>
      <c r="O66" s="46">
        <v>6565</v>
      </c>
      <c r="P66" s="46">
        <v>838</v>
      </c>
    </row>
    <row r="67" spans="1:16" ht="14.25">
      <c r="A67" s="92" t="s">
        <v>51</v>
      </c>
      <c r="B67" s="93"/>
      <c r="C67" s="95">
        <f>SUM(E67:H67,J67:P67)</f>
        <v>23351</v>
      </c>
      <c r="D67" s="96"/>
      <c r="E67" s="46">
        <v>1020</v>
      </c>
      <c r="F67" s="46">
        <v>579</v>
      </c>
      <c r="G67" s="46">
        <v>1719</v>
      </c>
      <c r="H67" s="46">
        <v>2045</v>
      </c>
      <c r="I67" s="9"/>
      <c r="J67" s="46">
        <v>2727</v>
      </c>
      <c r="K67" s="46">
        <v>1316</v>
      </c>
      <c r="L67" s="46">
        <v>450</v>
      </c>
      <c r="M67" s="46">
        <v>5061</v>
      </c>
      <c r="N67" s="46">
        <v>570</v>
      </c>
      <c r="O67" s="46">
        <v>7030</v>
      </c>
      <c r="P67" s="46">
        <v>834</v>
      </c>
    </row>
    <row r="68" spans="1:16" ht="14.25">
      <c r="A68" s="92" t="s">
        <v>52</v>
      </c>
      <c r="B68" s="93"/>
      <c r="C68" s="95">
        <f>SUM(E68:H68,J68:P68)</f>
        <v>29926</v>
      </c>
      <c r="D68" s="96"/>
      <c r="E68" s="46">
        <v>2071</v>
      </c>
      <c r="F68" s="46">
        <v>834</v>
      </c>
      <c r="G68" s="46">
        <v>2625</v>
      </c>
      <c r="H68" s="46">
        <v>2479</v>
      </c>
      <c r="I68" s="9"/>
      <c r="J68" s="46">
        <v>3299</v>
      </c>
      <c r="K68" s="46">
        <v>1304</v>
      </c>
      <c r="L68" s="46">
        <v>691</v>
      </c>
      <c r="M68" s="46">
        <v>5143</v>
      </c>
      <c r="N68" s="46">
        <v>1179</v>
      </c>
      <c r="O68" s="46">
        <v>9079</v>
      </c>
      <c r="P68" s="46">
        <v>1222</v>
      </c>
    </row>
    <row r="69" spans="1:16" ht="14.25">
      <c r="A69" s="92"/>
      <c r="B69" s="93"/>
      <c r="C69" s="95"/>
      <c r="D69" s="96"/>
      <c r="E69" s="46"/>
      <c r="F69" s="46"/>
      <c r="G69" s="46"/>
      <c r="H69" s="46"/>
      <c r="I69" s="9"/>
      <c r="J69" s="46"/>
      <c r="K69" s="46"/>
      <c r="L69" s="46"/>
      <c r="M69" s="46"/>
      <c r="N69" s="46"/>
      <c r="O69" s="46"/>
      <c r="P69" s="46"/>
    </row>
    <row r="70" spans="1:16" ht="14.25">
      <c r="A70" s="92" t="s">
        <v>53</v>
      </c>
      <c r="B70" s="93"/>
      <c r="C70" s="95">
        <f>SUM(E70:H70,J70:P70)</f>
        <v>10363</v>
      </c>
      <c r="D70" s="96"/>
      <c r="E70" s="46">
        <v>720</v>
      </c>
      <c r="F70" s="46">
        <v>406</v>
      </c>
      <c r="G70" s="46">
        <v>728</v>
      </c>
      <c r="H70" s="46">
        <v>1632</v>
      </c>
      <c r="I70" s="9"/>
      <c r="J70" s="46">
        <v>870</v>
      </c>
      <c r="K70" s="46">
        <v>602</v>
      </c>
      <c r="L70" s="46">
        <v>426</v>
      </c>
      <c r="M70" s="46">
        <v>1679</v>
      </c>
      <c r="N70" s="46">
        <v>217</v>
      </c>
      <c r="O70" s="46">
        <v>2740</v>
      </c>
      <c r="P70" s="46">
        <v>343</v>
      </c>
    </row>
    <row r="71" spans="1:16" ht="14.25">
      <c r="A71" s="92" t="s">
        <v>115</v>
      </c>
      <c r="B71" s="93"/>
      <c r="C71" s="95">
        <f>SUM(E71:H71,J71:P71)</f>
        <v>20689</v>
      </c>
      <c r="D71" s="96"/>
      <c r="E71" s="46">
        <v>1220</v>
      </c>
      <c r="F71" s="46">
        <v>915</v>
      </c>
      <c r="G71" s="46">
        <v>1543</v>
      </c>
      <c r="H71" s="46">
        <v>2175</v>
      </c>
      <c r="I71" s="9"/>
      <c r="J71" s="46">
        <v>1593</v>
      </c>
      <c r="K71" s="46">
        <v>1170</v>
      </c>
      <c r="L71" s="46">
        <v>672</v>
      </c>
      <c r="M71" s="46">
        <v>3847</v>
      </c>
      <c r="N71" s="46">
        <v>737</v>
      </c>
      <c r="O71" s="46">
        <v>6189</v>
      </c>
      <c r="P71" s="46">
        <v>628</v>
      </c>
    </row>
    <row r="72" spans="1:16" ht="14.25">
      <c r="A72" s="92" t="s">
        <v>116</v>
      </c>
      <c r="B72" s="93"/>
      <c r="C72" s="95">
        <f>SUM(E72:H72,J72:P72)</f>
        <v>17133</v>
      </c>
      <c r="D72" s="96"/>
      <c r="E72" s="46">
        <v>928</v>
      </c>
      <c r="F72" s="46">
        <v>687</v>
      </c>
      <c r="G72" s="46">
        <v>1398</v>
      </c>
      <c r="H72" s="46">
        <v>1594</v>
      </c>
      <c r="I72" s="9"/>
      <c r="J72" s="46">
        <v>1522</v>
      </c>
      <c r="K72" s="46">
        <v>992</v>
      </c>
      <c r="L72" s="46">
        <v>550</v>
      </c>
      <c r="M72" s="46">
        <v>2732</v>
      </c>
      <c r="N72" s="46">
        <v>432</v>
      </c>
      <c r="O72" s="46">
        <v>5783</v>
      </c>
      <c r="P72" s="46">
        <v>515</v>
      </c>
    </row>
    <row r="73" spans="1:16" ht="14.25">
      <c r="A73" s="92" t="s">
        <v>117</v>
      </c>
      <c r="B73" s="93"/>
      <c r="C73" s="95">
        <f>SUM(E73:H73,J73:P73)</f>
        <v>19099</v>
      </c>
      <c r="D73" s="96"/>
      <c r="E73" s="46">
        <v>981</v>
      </c>
      <c r="F73" s="46">
        <v>817</v>
      </c>
      <c r="G73" s="46">
        <v>1510</v>
      </c>
      <c r="H73" s="46">
        <v>1937</v>
      </c>
      <c r="I73" s="9"/>
      <c r="J73" s="46">
        <v>1560</v>
      </c>
      <c r="K73" s="46">
        <v>1033</v>
      </c>
      <c r="L73" s="46">
        <v>655</v>
      </c>
      <c r="M73" s="46">
        <v>3774</v>
      </c>
      <c r="N73" s="46">
        <v>689</v>
      </c>
      <c r="O73" s="46">
        <v>5736</v>
      </c>
      <c r="P73" s="46">
        <v>407</v>
      </c>
    </row>
    <row r="74" spans="1:16" ht="14.25">
      <c r="A74" s="48"/>
      <c r="B74" s="48"/>
      <c r="C74" s="103"/>
      <c r="D74" s="104"/>
      <c r="E74" s="52"/>
      <c r="F74" s="52"/>
      <c r="G74" s="52"/>
      <c r="H74" s="52"/>
      <c r="I74" s="17"/>
      <c r="J74" s="8"/>
      <c r="K74" s="8"/>
      <c r="L74" s="8"/>
      <c r="M74" s="8"/>
      <c r="N74" s="8"/>
      <c r="O74" s="8"/>
      <c r="P74" s="8"/>
    </row>
    <row r="75" spans="1:16" ht="14.25">
      <c r="A75" s="22" t="s">
        <v>47</v>
      </c>
      <c r="I75" s="17"/>
      <c r="J75" s="27"/>
      <c r="K75" s="27"/>
      <c r="L75" s="27"/>
      <c r="M75" s="27"/>
      <c r="N75" s="27"/>
      <c r="O75" s="27"/>
      <c r="P75" s="27"/>
    </row>
    <row r="76" spans="1:19" ht="14.25">
      <c r="A76" s="17"/>
      <c r="Q76" s="17"/>
      <c r="R76" s="17"/>
      <c r="S76" s="17"/>
    </row>
    <row r="77" spans="17:19" ht="14.25">
      <c r="Q77" s="17"/>
      <c r="R77" s="17"/>
      <c r="S77" s="17"/>
    </row>
    <row r="91" spans="10:16" ht="14.25">
      <c r="J91" s="17"/>
      <c r="K91" s="17"/>
      <c r="L91" s="17"/>
      <c r="M91" s="17"/>
      <c r="N91" s="17"/>
      <c r="O91" s="17"/>
      <c r="P91" s="17"/>
    </row>
    <row r="92" spans="10:16" ht="14.25">
      <c r="J92" s="17"/>
      <c r="K92" s="17"/>
      <c r="L92" s="17"/>
      <c r="M92" s="17"/>
      <c r="N92" s="17"/>
      <c r="O92" s="17"/>
      <c r="P92" s="17"/>
    </row>
  </sheetData>
  <sheetProtection/>
  <mergeCells count="75">
    <mergeCell ref="A12:B12"/>
    <mergeCell ref="A10:B10"/>
    <mergeCell ref="C62:D62"/>
    <mergeCell ref="C60:D60"/>
    <mergeCell ref="C61:D61"/>
    <mergeCell ref="C68:D68"/>
    <mergeCell ref="A7:P7"/>
    <mergeCell ref="A3:S3"/>
    <mergeCell ref="A5:S5"/>
    <mergeCell ref="A55:B55"/>
    <mergeCell ref="C55:D55"/>
    <mergeCell ref="C10:D10"/>
    <mergeCell ref="A56:B56"/>
    <mergeCell ref="C56:D56"/>
    <mergeCell ref="A53:B53"/>
    <mergeCell ref="C53:D53"/>
    <mergeCell ref="A54:B54"/>
    <mergeCell ref="C54:D54"/>
    <mergeCell ref="A13:B13"/>
    <mergeCell ref="A14:B14"/>
    <mergeCell ref="A15:B15"/>
    <mergeCell ref="A11:B11"/>
    <mergeCell ref="A16:B16"/>
    <mergeCell ref="A23:A24"/>
    <mergeCell ref="B23:D23"/>
    <mergeCell ref="C16:D16"/>
    <mergeCell ref="C11:D11"/>
    <mergeCell ref="C12:D12"/>
    <mergeCell ref="A17:B17"/>
    <mergeCell ref="C17:D17"/>
    <mergeCell ref="N23:O23"/>
    <mergeCell ref="R23:S23"/>
    <mergeCell ref="G23:H23"/>
    <mergeCell ref="P23:Q23"/>
    <mergeCell ref="J23:K23"/>
    <mergeCell ref="C13:D13"/>
    <mergeCell ref="C14:D14"/>
    <mergeCell ref="C15:D15"/>
    <mergeCell ref="C72:D72"/>
    <mergeCell ref="L23:M23"/>
    <mergeCell ref="A52:B52"/>
    <mergeCell ref="C52:D52"/>
    <mergeCell ref="A57:B57"/>
    <mergeCell ref="E23:F23"/>
    <mergeCell ref="A21:S21"/>
    <mergeCell ref="C74:D74"/>
    <mergeCell ref="C59:D59"/>
    <mergeCell ref="C63:D63"/>
    <mergeCell ref="C65:D65"/>
    <mergeCell ref="C66:D66"/>
    <mergeCell ref="C67:D67"/>
    <mergeCell ref="C69:D69"/>
    <mergeCell ref="C64:D64"/>
    <mergeCell ref="C73:D73"/>
    <mergeCell ref="C70:D70"/>
    <mergeCell ref="A58:B58"/>
    <mergeCell ref="C58:D58"/>
    <mergeCell ref="A73:B73"/>
    <mergeCell ref="A59:B59"/>
    <mergeCell ref="A70:B70"/>
    <mergeCell ref="A71:B71"/>
    <mergeCell ref="A72:B72"/>
    <mergeCell ref="A69:B69"/>
    <mergeCell ref="A65:B65"/>
    <mergeCell ref="C71:D71"/>
    <mergeCell ref="A50:P50"/>
    <mergeCell ref="A66:B66"/>
    <mergeCell ref="A60:B60"/>
    <mergeCell ref="A67:B67"/>
    <mergeCell ref="A68:B68"/>
    <mergeCell ref="A64:B64"/>
    <mergeCell ref="A61:B61"/>
    <mergeCell ref="A62:B62"/>
    <mergeCell ref="A63:B63"/>
    <mergeCell ref="C57:D57"/>
  </mergeCells>
  <printOptions horizontalCentered="1"/>
  <pageMargins left="0.3937007874015748" right="0.3937007874015748" top="0.5905511811023623" bottom="0.3937007874015748" header="0" footer="0"/>
  <pageSetup fitToHeight="1" fitToWidth="1" horizontalDpi="200" verticalDpi="2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" width="14.625" style="22" customWidth="1"/>
    <col min="2" max="7" width="14.75390625" style="22" customWidth="1"/>
    <col min="8" max="8" width="9.00390625" style="22" customWidth="1"/>
    <col min="9" max="9" width="11.25390625" style="22" customWidth="1"/>
    <col min="10" max="11" width="9.125" style="22" bestFit="1" customWidth="1"/>
    <col min="12" max="12" width="11.375" style="22" bestFit="1" customWidth="1"/>
    <col min="13" max="15" width="9.125" style="22" bestFit="1" customWidth="1"/>
    <col min="16" max="16" width="11.00390625" style="22" bestFit="1" customWidth="1"/>
    <col min="17" max="19" width="9.00390625" style="22" customWidth="1"/>
    <col min="20" max="20" width="11.00390625" style="22" bestFit="1" customWidth="1"/>
    <col min="21" max="16384" width="9.00390625" style="22" customWidth="1"/>
  </cols>
  <sheetData>
    <row r="1" spans="1:22" ht="18.75" customHeight="1">
      <c r="A1" s="32" t="s">
        <v>119</v>
      </c>
      <c r="V1" s="38" t="s">
        <v>120</v>
      </c>
    </row>
    <row r="3" spans="1:22" ht="18.75" customHeight="1">
      <c r="A3" s="83" t="s">
        <v>230</v>
      </c>
      <c r="B3" s="83"/>
      <c r="C3" s="83"/>
      <c r="D3" s="83"/>
      <c r="E3" s="83"/>
      <c r="F3" s="83"/>
      <c r="G3" s="83"/>
      <c r="H3" s="25"/>
      <c r="I3" s="86" t="s">
        <v>234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ht="18.75" customHeight="1" thickBot="1"/>
    <row r="5" spans="1:22" ht="18.75" customHeight="1">
      <c r="A5" s="84" t="s">
        <v>232</v>
      </c>
      <c r="B5" s="80" t="s">
        <v>60</v>
      </c>
      <c r="C5" s="80"/>
      <c r="D5" s="1" t="s">
        <v>61</v>
      </c>
      <c r="E5" s="80" t="s">
        <v>62</v>
      </c>
      <c r="F5" s="80"/>
      <c r="G5" s="87"/>
      <c r="I5" s="119" t="s">
        <v>232</v>
      </c>
      <c r="J5" s="111"/>
      <c r="K5" s="87" t="s">
        <v>161</v>
      </c>
      <c r="L5" s="110"/>
      <c r="M5" s="110"/>
      <c r="N5" s="84"/>
      <c r="O5" s="87" t="s">
        <v>233</v>
      </c>
      <c r="P5" s="110"/>
      <c r="Q5" s="110"/>
      <c r="R5" s="84"/>
      <c r="S5" s="87" t="s">
        <v>160</v>
      </c>
      <c r="T5" s="110"/>
      <c r="U5" s="110"/>
      <c r="V5" s="110"/>
    </row>
    <row r="6" spans="1:22" ht="18.75" customHeight="1">
      <c r="A6" s="85"/>
      <c r="B6" s="3" t="s">
        <v>228</v>
      </c>
      <c r="C6" s="3" t="s">
        <v>229</v>
      </c>
      <c r="D6" s="3" t="s">
        <v>228</v>
      </c>
      <c r="E6" s="3" t="s">
        <v>57</v>
      </c>
      <c r="F6" s="3" t="s">
        <v>58</v>
      </c>
      <c r="G6" s="4" t="s">
        <v>59</v>
      </c>
      <c r="I6" s="120"/>
      <c r="J6" s="112"/>
      <c r="K6" s="117" t="s">
        <v>66</v>
      </c>
      <c r="L6" s="118"/>
      <c r="M6" s="117" t="s">
        <v>67</v>
      </c>
      <c r="N6" s="118"/>
      <c r="O6" s="117" t="s">
        <v>66</v>
      </c>
      <c r="P6" s="118"/>
      <c r="Q6" s="117" t="s">
        <v>67</v>
      </c>
      <c r="R6" s="118"/>
      <c r="S6" s="117" t="s">
        <v>66</v>
      </c>
      <c r="T6" s="118"/>
      <c r="U6" s="117" t="s">
        <v>67</v>
      </c>
      <c r="V6" s="127"/>
    </row>
    <row r="7" spans="2:19" ht="18.75" customHeight="1">
      <c r="B7" s="23"/>
      <c r="I7" s="77"/>
      <c r="J7" s="77"/>
      <c r="K7" s="23"/>
      <c r="O7" s="27"/>
      <c r="P7" s="27"/>
      <c r="Q7" s="27"/>
      <c r="R7" s="27"/>
      <c r="S7" s="27"/>
    </row>
    <row r="8" spans="1:22" ht="18.75" customHeight="1">
      <c r="A8" s="37" t="s">
        <v>3</v>
      </c>
      <c r="B8" s="33">
        <f>SUM(B10:B17,B19:B26)</f>
        <v>27</v>
      </c>
      <c r="C8" s="34" t="s">
        <v>189</v>
      </c>
      <c r="D8" s="34">
        <f>SUM(D10:D17,D19:D26)</f>
        <v>109</v>
      </c>
      <c r="E8" s="34">
        <f>SUM(E10:E17,E19:E26)</f>
        <v>592537</v>
      </c>
      <c r="F8" s="34" t="s">
        <v>189</v>
      </c>
      <c r="G8" s="34" t="s">
        <v>189</v>
      </c>
      <c r="I8" s="116" t="s">
        <v>3</v>
      </c>
      <c r="J8" s="116"/>
      <c r="K8" s="69"/>
      <c r="L8" s="55">
        <f>SUM(L10:L17,L19:L26)</f>
        <v>402198</v>
      </c>
      <c r="M8" s="65"/>
      <c r="N8" s="70">
        <v>2.7</v>
      </c>
      <c r="O8" s="71"/>
      <c r="P8" s="55">
        <f>SUM(P10:P17,P19:P26)</f>
        <v>406922</v>
      </c>
      <c r="Q8" s="71"/>
      <c r="R8" s="72">
        <v>2.7</v>
      </c>
      <c r="S8" s="73"/>
      <c r="T8" s="55">
        <f>SUM(T10:T17,T19:T26)</f>
        <v>414424</v>
      </c>
      <c r="U8" s="74"/>
      <c r="V8" s="72">
        <v>2.6</v>
      </c>
    </row>
    <row r="9" spans="2:22" ht="18.75" customHeight="1">
      <c r="B9" s="35"/>
      <c r="C9" s="36"/>
      <c r="D9" s="36"/>
      <c r="E9" s="36"/>
      <c r="F9" s="36"/>
      <c r="G9" s="36"/>
      <c r="I9" s="83"/>
      <c r="J9" s="83"/>
      <c r="K9" s="31"/>
      <c r="L9" s="9"/>
      <c r="N9" s="60"/>
      <c r="O9" s="17"/>
      <c r="P9" s="9"/>
      <c r="Q9" s="17"/>
      <c r="R9" s="67"/>
      <c r="S9" s="66"/>
      <c r="T9" s="47"/>
      <c r="U9" s="61"/>
      <c r="V9" s="60"/>
    </row>
    <row r="10" spans="1:22" ht="18.75" customHeight="1">
      <c r="A10" s="5" t="s">
        <v>7</v>
      </c>
      <c r="B10" s="35">
        <v>1</v>
      </c>
      <c r="C10" s="36" t="s">
        <v>189</v>
      </c>
      <c r="D10" s="36">
        <v>19</v>
      </c>
      <c r="E10" s="36">
        <v>218755</v>
      </c>
      <c r="F10" s="36">
        <v>10</v>
      </c>
      <c r="G10" s="36">
        <v>36</v>
      </c>
      <c r="I10" s="101" t="s">
        <v>7</v>
      </c>
      <c r="J10" s="101"/>
      <c r="K10" s="31"/>
      <c r="L10" s="9">
        <v>176000</v>
      </c>
      <c r="N10" s="62">
        <v>2.2</v>
      </c>
      <c r="O10" s="17"/>
      <c r="P10" s="9">
        <v>180000</v>
      </c>
      <c r="Q10" s="17"/>
      <c r="R10" s="68">
        <v>2.2</v>
      </c>
      <c r="S10" s="17"/>
      <c r="T10" s="46">
        <v>184000</v>
      </c>
      <c r="V10" s="62">
        <v>2.2</v>
      </c>
    </row>
    <row r="11" spans="1:22" ht="18.75" customHeight="1">
      <c r="A11" s="5" t="s">
        <v>8</v>
      </c>
      <c r="B11" s="35">
        <v>1</v>
      </c>
      <c r="C11" s="36" t="s">
        <v>189</v>
      </c>
      <c r="D11" s="36">
        <v>7</v>
      </c>
      <c r="E11" s="36">
        <v>75837</v>
      </c>
      <c r="F11" s="36">
        <v>7</v>
      </c>
      <c r="G11" s="36">
        <v>30</v>
      </c>
      <c r="I11" s="101" t="s">
        <v>8</v>
      </c>
      <c r="J11" s="101"/>
      <c r="K11" s="31"/>
      <c r="L11" s="9">
        <v>17680</v>
      </c>
      <c r="N11" s="62">
        <v>2.8</v>
      </c>
      <c r="O11" s="17"/>
      <c r="P11" s="9">
        <v>15645</v>
      </c>
      <c r="Q11" s="17"/>
      <c r="R11" s="68">
        <v>3.2</v>
      </c>
      <c r="S11" s="17"/>
      <c r="T11" s="46">
        <v>16090</v>
      </c>
      <c r="V11" s="62">
        <v>3.1</v>
      </c>
    </row>
    <row r="12" spans="1:22" ht="18.75" customHeight="1">
      <c r="A12" s="5" t="s">
        <v>9</v>
      </c>
      <c r="B12" s="35">
        <v>1</v>
      </c>
      <c r="C12" s="36" t="s">
        <v>189</v>
      </c>
      <c r="D12" s="36">
        <v>5</v>
      </c>
      <c r="E12" s="36">
        <v>48705</v>
      </c>
      <c r="F12" s="36">
        <v>12</v>
      </c>
      <c r="G12" s="36">
        <v>23</v>
      </c>
      <c r="I12" s="101" t="s">
        <v>9</v>
      </c>
      <c r="J12" s="101"/>
      <c r="K12" s="31"/>
      <c r="L12" s="9">
        <v>35950</v>
      </c>
      <c r="N12" s="62">
        <v>2.8</v>
      </c>
      <c r="O12" s="17"/>
      <c r="P12" s="9">
        <v>36400</v>
      </c>
      <c r="Q12" s="17"/>
      <c r="R12" s="68">
        <v>2.8</v>
      </c>
      <c r="S12" s="17"/>
      <c r="T12" s="46">
        <v>36700</v>
      </c>
      <c r="V12" s="62">
        <v>2.8</v>
      </c>
    </row>
    <row r="13" spans="1:22" ht="18.75" customHeight="1">
      <c r="A13" s="5" t="s">
        <v>10</v>
      </c>
      <c r="B13" s="35">
        <v>1</v>
      </c>
      <c r="C13" s="36" t="s">
        <v>189</v>
      </c>
      <c r="D13" s="36">
        <v>5</v>
      </c>
      <c r="E13" s="36">
        <v>31538</v>
      </c>
      <c r="F13" s="36">
        <v>10</v>
      </c>
      <c r="G13" s="36">
        <v>23</v>
      </c>
      <c r="I13" s="101" t="s">
        <v>10</v>
      </c>
      <c r="J13" s="101"/>
      <c r="K13" s="31"/>
      <c r="L13" s="9">
        <v>9503</v>
      </c>
      <c r="N13" s="62">
        <v>3.5</v>
      </c>
      <c r="O13" s="17"/>
      <c r="P13" s="9">
        <v>10078</v>
      </c>
      <c r="Q13" s="17"/>
      <c r="R13" s="68">
        <v>3.3</v>
      </c>
      <c r="S13" s="17"/>
      <c r="T13" s="46">
        <v>10180</v>
      </c>
      <c r="V13" s="62">
        <v>3.3</v>
      </c>
    </row>
    <row r="14" spans="1:22" ht="18.75" customHeight="1">
      <c r="A14" s="5" t="s">
        <v>11</v>
      </c>
      <c r="B14" s="35">
        <v>1</v>
      </c>
      <c r="C14" s="36" t="s">
        <v>189</v>
      </c>
      <c r="D14" s="36">
        <v>3</v>
      </c>
      <c r="E14" s="36">
        <v>23882</v>
      </c>
      <c r="F14" s="36" t="s">
        <v>189</v>
      </c>
      <c r="G14" s="36" t="s">
        <v>189</v>
      </c>
      <c r="I14" s="101" t="s">
        <v>11</v>
      </c>
      <c r="J14" s="101"/>
      <c r="K14" s="31"/>
      <c r="L14" s="9">
        <v>9260</v>
      </c>
      <c r="N14" s="62">
        <v>3</v>
      </c>
      <c r="O14" s="17"/>
      <c r="P14" s="9">
        <v>9270</v>
      </c>
      <c r="Q14" s="17"/>
      <c r="R14" s="68">
        <v>3</v>
      </c>
      <c r="S14" s="17"/>
      <c r="T14" s="46">
        <v>9300</v>
      </c>
      <c r="V14" s="62">
        <v>3</v>
      </c>
    </row>
    <row r="15" spans="1:22" ht="18.75" customHeight="1">
      <c r="A15" s="5" t="s">
        <v>12</v>
      </c>
      <c r="B15" s="35">
        <v>1</v>
      </c>
      <c r="C15" s="36" t="s">
        <v>189</v>
      </c>
      <c r="D15" s="36">
        <v>8</v>
      </c>
      <c r="E15" s="36">
        <v>35589</v>
      </c>
      <c r="F15" s="36">
        <v>6</v>
      </c>
      <c r="G15" s="36">
        <v>19</v>
      </c>
      <c r="I15" s="101" t="s">
        <v>12</v>
      </c>
      <c r="J15" s="101"/>
      <c r="K15" s="31"/>
      <c r="L15" s="9">
        <v>28000</v>
      </c>
      <c r="N15" s="62">
        <v>2.2</v>
      </c>
      <c r="O15" s="17"/>
      <c r="P15" s="9">
        <v>28500</v>
      </c>
      <c r="Q15" s="17"/>
      <c r="R15" s="68">
        <v>2.2</v>
      </c>
      <c r="S15" s="17"/>
      <c r="T15" s="46">
        <v>29000</v>
      </c>
      <c r="V15" s="62">
        <v>2.2</v>
      </c>
    </row>
    <row r="16" spans="1:22" ht="18.75" customHeight="1">
      <c r="A16" s="5" t="s">
        <v>13</v>
      </c>
      <c r="B16" s="35">
        <v>1</v>
      </c>
      <c r="C16" s="36" t="s">
        <v>189</v>
      </c>
      <c r="D16" s="36">
        <v>3</v>
      </c>
      <c r="E16" s="36">
        <v>16692</v>
      </c>
      <c r="F16" s="36">
        <v>15</v>
      </c>
      <c r="G16" s="36">
        <v>23</v>
      </c>
      <c r="I16" s="101" t="s">
        <v>13</v>
      </c>
      <c r="J16" s="101"/>
      <c r="K16" s="31"/>
      <c r="L16" s="9">
        <v>10835</v>
      </c>
      <c r="N16" s="62">
        <v>2.7</v>
      </c>
      <c r="O16" s="17"/>
      <c r="P16" s="9">
        <v>10922</v>
      </c>
      <c r="Q16" s="17"/>
      <c r="R16" s="68">
        <v>2.6</v>
      </c>
      <c r="S16" s="17"/>
      <c r="T16" s="46">
        <v>10263</v>
      </c>
      <c r="V16" s="62">
        <v>2.8</v>
      </c>
    </row>
    <row r="17" spans="1:22" ht="18.75" customHeight="1">
      <c r="A17" s="5" t="s">
        <v>14</v>
      </c>
      <c r="B17" s="35">
        <v>1</v>
      </c>
      <c r="C17" s="36" t="s">
        <v>189</v>
      </c>
      <c r="D17" s="36">
        <v>3</v>
      </c>
      <c r="E17" s="36">
        <v>14821</v>
      </c>
      <c r="F17" s="36">
        <v>5</v>
      </c>
      <c r="G17" s="36">
        <v>15</v>
      </c>
      <c r="I17" s="101" t="s">
        <v>14</v>
      </c>
      <c r="J17" s="101"/>
      <c r="K17" s="31"/>
      <c r="L17" s="9">
        <v>11857</v>
      </c>
      <c r="N17" s="62">
        <v>3.1</v>
      </c>
      <c r="O17" s="17"/>
      <c r="P17" s="9">
        <v>12376</v>
      </c>
      <c r="Q17" s="17"/>
      <c r="R17" s="68">
        <v>3</v>
      </c>
      <c r="S17" s="17"/>
      <c r="T17" s="46">
        <v>12721</v>
      </c>
      <c r="V17" s="62">
        <v>3.1</v>
      </c>
    </row>
    <row r="18" spans="1:22" ht="18.75" customHeight="1">
      <c r="A18" s="5"/>
      <c r="B18" s="35"/>
      <c r="C18" s="36" t="s">
        <v>231</v>
      </c>
      <c r="D18" s="36"/>
      <c r="E18" s="36"/>
      <c r="F18" s="36"/>
      <c r="G18" s="36"/>
      <c r="I18" s="101"/>
      <c r="J18" s="101"/>
      <c r="K18" s="31"/>
      <c r="L18" s="9"/>
      <c r="N18" s="62"/>
      <c r="O18" s="17"/>
      <c r="P18" s="9"/>
      <c r="Q18" s="17"/>
      <c r="R18" s="68"/>
      <c r="S18" s="17"/>
      <c r="T18" s="46"/>
      <c r="V18" s="62"/>
    </row>
    <row r="19" spans="1:22" ht="18.75" customHeight="1">
      <c r="A19" s="5" t="s">
        <v>15</v>
      </c>
      <c r="B19" s="35">
        <v>1</v>
      </c>
      <c r="C19" s="36" t="s">
        <v>189</v>
      </c>
      <c r="D19" s="36">
        <v>5</v>
      </c>
      <c r="E19" s="36">
        <v>10550</v>
      </c>
      <c r="F19" s="36">
        <v>3</v>
      </c>
      <c r="G19" s="36">
        <v>15</v>
      </c>
      <c r="I19" s="101" t="s">
        <v>15</v>
      </c>
      <c r="J19" s="101"/>
      <c r="K19" s="31"/>
      <c r="L19" s="9">
        <v>4300</v>
      </c>
      <c r="N19" s="62">
        <v>3</v>
      </c>
      <c r="O19" s="17"/>
      <c r="P19" s="9">
        <v>4500</v>
      </c>
      <c r="Q19" s="17"/>
      <c r="R19" s="68">
        <v>2.9</v>
      </c>
      <c r="S19" s="17"/>
      <c r="T19" s="46">
        <v>4300</v>
      </c>
      <c r="V19" s="62">
        <v>2.9</v>
      </c>
    </row>
    <row r="20" spans="1:22" ht="18.75" customHeight="1">
      <c r="A20" s="5" t="s">
        <v>16</v>
      </c>
      <c r="B20" s="35">
        <v>2</v>
      </c>
      <c r="C20" s="36" t="s">
        <v>189</v>
      </c>
      <c r="D20" s="36">
        <v>7</v>
      </c>
      <c r="E20" s="36">
        <v>5870</v>
      </c>
      <c r="F20" s="36">
        <v>2</v>
      </c>
      <c r="G20" s="36">
        <v>6</v>
      </c>
      <c r="I20" s="101" t="s">
        <v>16</v>
      </c>
      <c r="J20" s="101"/>
      <c r="K20" s="31"/>
      <c r="L20" s="9">
        <v>12659</v>
      </c>
      <c r="N20" s="62">
        <v>3.1</v>
      </c>
      <c r="O20" s="17"/>
      <c r="P20" s="9">
        <v>10855</v>
      </c>
      <c r="Q20" s="17"/>
      <c r="R20" s="68">
        <v>3.7</v>
      </c>
      <c r="S20" s="17"/>
      <c r="T20" s="46">
        <v>11748</v>
      </c>
      <c r="V20" s="62">
        <v>3.4</v>
      </c>
    </row>
    <row r="21" spans="1:22" ht="18.75" customHeight="1">
      <c r="A21" s="5" t="s">
        <v>17</v>
      </c>
      <c r="B21" s="35">
        <v>5</v>
      </c>
      <c r="C21" s="36" t="s">
        <v>189</v>
      </c>
      <c r="D21" s="36">
        <v>15</v>
      </c>
      <c r="E21" s="36">
        <v>41194</v>
      </c>
      <c r="F21" s="36">
        <v>13</v>
      </c>
      <c r="G21" s="36">
        <v>34</v>
      </c>
      <c r="I21" s="101" t="s">
        <v>17</v>
      </c>
      <c r="J21" s="101"/>
      <c r="K21" s="31"/>
      <c r="L21" s="9">
        <v>18755</v>
      </c>
      <c r="N21" s="62">
        <v>3.3</v>
      </c>
      <c r="O21" s="17"/>
      <c r="P21" s="9">
        <v>18477</v>
      </c>
      <c r="Q21" s="17"/>
      <c r="R21" s="68">
        <v>3.4</v>
      </c>
      <c r="S21" s="17"/>
      <c r="T21" s="46">
        <v>19940</v>
      </c>
      <c r="V21" s="62">
        <v>3.3</v>
      </c>
    </row>
    <row r="22" spans="1:22" ht="18.75" customHeight="1">
      <c r="A22" s="5" t="s">
        <v>18</v>
      </c>
      <c r="B22" s="35">
        <v>2</v>
      </c>
      <c r="C22" s="36" t="s">
        <v>189</v>
      </c>
      <c r="D22" s="36">
        <v>7</v>
      </c>
      <c r="E22" s="36">
        <v>14469</v>
      </c>
      <c r="F22" s="36">
        <v>11</v>
      </c>
      <c r="G22" s="36">
        <v>41</v>
      </c>
      <c r="I22" s="101" t="s">
        <v>18</v>
      </c>
      <c r="J22" s="101"/>
      <c r="K22" s="31"/>
      <c r="L22" s="9">
        <v>21284</v>
      </c>
      <c r="N22" s="62">
        <v>3.4</v>
      </c>
      <c r="O22" s="17"/>
      <c r="P22" s="9">
        <v>22565</v>
      </c>
      <c r="Q22" s="17"/>
      <c r="R22" s="68">
        <v>3.3</v>
      </c>
      <c r="S22" s="17"/>
      <c r="T22" s="46">
        <v>21800</v>
      </c>
      <c r="V22" s="62">
        <v>3.5</v>
      </c>
    </row>
    <row r="23" spans="1:22" ht="18.75" customHeight="1">
      <c r="A23" s="5" t="s">
        <v>19</v>
      </c>
      <c r="B23" s="35">
        <v>3</v>
      </c>
      <c r="C23" s="36" t="s">
        <v>189</v>
      </c>
      <c r="D23" s="36">
        <v>7</v>
      </c>
      <c r="E23" s="36">
        <v>7693</v>
      </c>
      <c r="F23" s="36">
        <v>11</v>
      </c>
      <c r="G23" s="36">
        <v>40</v>
      </c>
      <c r="I23" s="101" t="s">
        <v>19</v>
      </c>
      <c r="J23" s="101"/>
      <c r="K23" s="31"/>
      <c r="L23" s="9">
        <v>14880</v>
      </c>
      <c r="N23" s="62">
        <v>3.2</v>
      </c>
      <c r="O23" s="17"/>
      <c r="P23" s="9">
        <v>15250</v>
      </c>
      <c r="Q23" s="17"/>
      <c r="R23" s="68">
        <v>3.1</v>
      </c>
      <c r="S23" s="17"/>
      <c r="T23" s="46">
        <v>15425</v>
      </c>
      <c r="V23" s="62">
        <v>3.1</v>
      </c>
    </row>
    <row r="24" spans="1:22" ht="18.75" customHeight="1">
      <c r="A24" s="5" t="s">
        <v>20</v>
      </c>
      <c r="B24" s="35">
        <v>3</v>
      </c>
      <c r="C24" s="36" t="s">
        <v>189</v>
      </c>
      <c r="D24" s="36">
        <v>8</v>
      </c>
      <c r="E24" s="36">
        <v>21812</v>
      </c>
      <c r="F24" s="36">
        <v>7</v>
      </c>
      <c r="G24" s="36">
        <v>17</v>
      </c>
      <c r="I24" s="101" t="s">
        <v>20</v>
      </c>
      <c r="J24" s="101"/>
      <c r="K24" s="31"/>
      <c r="L24" s="9">
        <v>12608</v>
      </c>
      <c r="N24" s="62">
        <v>3.4</v>
      </c>
      <c r="O24" s="17"/>
      <c r="P24" s="9">
        <v>13140</v>
      </c>
      <c r="Q24" s="17"/>
      <c r="R24" s="68">
        <v>3.2</v>
      </c>
      <c r="S24" s="17"/>
      <c r="T24" s="46">
        <v>13127</v>
      </c>
      <c r="V24" s="62">
        <v>3.2</v>
      </c>
    </row>
    <row r="25" spans="1:22" ht="18.75" customHeight="1">
      <c r="A25" s="5" t="s">
        <v>21</v>
      </c>
      <c r="B25" s="35">
        <v>3</v>
      </c>
      <c r="C25" s="36" t="s">
        <v>189</v>
      </c>
      <c r="D25" s="36">
        <v>7</v>
      </c>
      <c r="E25" s="36">
        <v>25130</v>
      </c>
      <c r="F25" s="36">
        <v>9</v>
      </c>
      <c r="G25" s="36">
        <v>19</v>
      </c>
      <c r="I25" s="101" t="s">
        <v>21</v>
      </c>
      <c r="J25" s="101"/>
      <c r="K25" s="31"/>
      <c r="L25" s="9">
        <v>16397</v>
      </c>
      <c r="N25" s="62">
        <v>3</v>
      </c>
      <c r="O25" s="17"/>
      <c r="P25" s="9">
        <v>16682</v>
      </c>
      <c r="Q25" s="17"/>
      <c r="R25" s="68">
        <v>3</v>
      </c>
      <c r="S25" s="17"/>
      <c r="T25" s="46">
        <v>17580</v>
      </c>
      <c r="V25" s="62">
        <v>2.8</v>
      </c>
    </row>
    <row r="26" spans="1:22" ht="18.75" customHeight="1">
      <c r="A26" s="5" t="s">
        <v>22</v>
      </c>
      <c r="B26" s="35" t="s">
        <v>189</v>
      </c>
      <c r="C26" s="36" t="s">
        <v>189</v>
      </c>
      <c r="D26" s="36" t="s">
        <v>189</v>
      </c>
      <c r="E26" s="36" t="s">
        <v>189</v>
      </c>
      <c r="F26" s="36" t="s">
        <v>189</v>
      </c>
      <c r="G26" s="36" t="s">
        <v>189</v>
      </c>
      <c r="I26" s="101" t="s">
        <v>22</v>
      </c>
      <c r="J26" s="101"/>
      <c r="K26" s="31"/>
      <c r="L26" s="9">
        <v>2230</v>
      </c>
      <c r="N26" s="62">
        <v>4.7</v>
      </c>
      <c r="O26" s="17"/>
      <c r="P26" s="9">
        <v>2262</v>
      </c>
      <c r="Q26" s="17"/>
      <c r="R26" s="68">
        <v>4.6</v>
      </c>
      <c r="S26" s="17"/>
      <c r="T26" s="46">
        <v>2250</v>
      </c>
      <c r="V26" s="62">
        <v>4.6</v>
      </c>
    </row>
    <row r="27" spans="1:22" ht="18.75" customHeight="1">
      <c r="A27" s="28"/>
      <c r="B27" s="26"/>
      <c r="I27" s="107"/>
      <c r="J27" s="107"/>
      <c r="K27" s="26"/>
      <c r="N27" s="62"/>
      <c r="O27" s="28"/>
      <c r="P27" s="28"/>
      <c r="Q27" s="28"/>
      <c r="R27" s="28"/>
      <c r="S27" s="28"/>
      <c r="T27" s="28"/>
      <c r="U27" s="28"/>
      <c r="V27" s="28"/>
    </row>
    <row r="28" spans="1:14" ht="18.75" customHeight="1">
      <c r="A28" s="17" t="s">
        <v>227</v>
      </c>
      <c r="B28" s="27"/>
      <c r="C28" s="27"/>
      <c r="D28" s="27"/>
      <c r="E28" s="27"/>
      <c r="F28" s="27"/>
      <c r="G28" s="27"/>
      <c r="I28" s="17" t="s">
        <v>152</v>
      </c>
      <c r="J28" s="27"/>
      <c r="K28" s="27"/>
      <c r="L28" s="27"/>
      <c r="M28" s="27"/>
      <c r="N28" s="27"/>
    </row>
    <row r="29" ht="18.75" customHeight="1">
      <c r="A29" s="17" t="s">
        <v>121</v>
      </c>
    </row>
    <row r="32" spans="1:21" ht="18.75" customHeight="1">
      <c r="A32" s="86" t="s">
        <v>146</v>
      </c>
      <c r="B32" s="86"/>
      <c r="C32" s="86"/>
      <c r="D32" s="86"/>
      <c r="E32" s="86"/>
      <c r="F32" s="86"/>
      <c r="G32" s="86"/>
      <c r="H32" s="25"/>
      <c r="I32" s="86" t="s">
        <v>162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ht="18.75" customHeight="1" thickBot="1"/>
    <row r="34" spans="1:22" ht="18.75" customHeight="1">
      <c r="A34" s="84" t="s">
        <v>232</v>
      </c>
      <c r="B34" s="87" t="s">
        <v>160</v>
      </c>
      <c r="C34" s="110"/>
      <c r="D34" s="84"/>
      <c r="E34" s="87" t="s">
        <v>153</v>
      </c>
      <c r="F34" s="110"/>
      <c r="G34" s="110"/>
      <c r="I34" s="111" t="s">
        <v>0</v>
      </c>
      <c r="J34" s="121" t="s">
        <v>235</v>
      </c>
      <c r="K34" s="124" t="s">
        <v>68</v>
      </c>
      <c r="L34" s="124" t="s">
        <v>69</v>
      </c>
      <c r="M34" s="124" t="s">
        <v>113</v>
      </c>
      <c r="N34" s="124" t="s">
        <v>238</v>
      </c>
      <c r="O34" s="124" t="s">
        <v>70</v>
      </c>
      <c r="P34" s="124" t="s">
        <v>71</v>
      </c>
      <c r="Q34" s="124" t="s">
        <v>72</v>
      </c>
      <c r="R34" s="124" t="s">
        <v>73</v>
      </c>
      <c r="S34" s="121" t="s">
        <v>132</v>
      </c>
      <c r="T34" s="121" t="s">
        <v>236</v>
      </c>
      <c r="U34" s="128" t="s">
        <v>237</v>
      </c>
      <c r="V34" s="17"/>
    </row>
    <row r="35" spans="1:22" ht="18.75" customHeight="1">
      <c r="A35" s="85"/>
      <c r="B35" s="3" t="s">
        <v>48</v>
      </c>
      <c r="C35" s="3" t="s">
        <v>63</v>
      </c>
      <c r="D35" s="3" t="s">
        <v>64</v>
      </c>
      <c r="E35" s="3" t="s">
        <v>48</v>
      </c>
      <c r="F35" s="3" t="s">
        <v>63</v>
      </c>
      <c r="G35" s="4" t="s">
        <v>64</v>
      </c>
      <c r="I35" s="93"/>
      <c r="J35" s="122"/>
      <c r="K35" s="125"/>
      <c r="L35" s="125"/>
      <c r="M35" s="125"/>
      <c r="N35" s="125"/>
      <c r="O35" s="125"/>
      <c r="P35" s="125"/>
      <c r="Q35" s="125"/>
      <c r="R35" s="125"/>
      <c r="S35" s="122"/>
      <c r="T35" s="122"/>
      <c r="U35" s="129"/>
      <c r="V35" s="17"/>
    </row>
    <row r="36" spans="2:22" ht="18.75" customHeight="1">
      <c r="B36" s="23"/>
      <c r="I36" s="112"/>
      <c r="J36" s="123"/>
      <c r="K36" s="126"/>
      <c r="L36" s="126"/>
      <c r="M36" s="126"/>
      <c r="N36" s="126"/>
      <c r="O36" s="126"/>
      <c r="P36" s="126"/>
      <c r="Q36" s="126"/>
      <c r="R36" s="126"/>
      <c r="S36" s="123"/>
      <c r="T36" s="123"/>
      <c r="U36" s="130"/>
      <c r="V36" s="17"/>
    </row>
    <row r="37" spans="1:10" ht="18.75" customHeight="1">
      <c r="A37" s="37" t="s">
        <v>3</v>
      </c>
      <c r="B37" s="54">
        <f aca="true" t="shared" si="0" ref="B37:G37">SUM(B39:B46,B48:B55)</f>
        <v>264244</v>
      </c>
      <c r="C37" s="56">
        <f t="shared" si="0"/>
        <v>31617</v>
      </c>
      <c r="D37" s="56">
        <f t="shared" si="0"/>
        <v>232627</v>
      </c>
      <c r="E37" s="55">
        <f t="shared" si="0"/>
        <v>269326</v>
      </c>
      <c r="F37" s="56">
        <f t="shared" si="0"/>
        <v>27175</v>
      </c>
      <c r="G37" s="56">
        <f t="shared" si="0"/>
        <v>242151</v>
      </c>
      <c r="J37" s="23"/>
    </row>
    <row r="38" spans="2:21" ht="18.75" customHeight="1">
      <c r="B38" s="45"/>
      <c r="C38" s="46"/>
      <c r="D38" s="46"/>
      <c r="E38" s="9"/>
      <c r="F38" s="46"/>
      <c r="G38" s="46"/>
      <c r="I38" s="37" t="s">
        <v>3</v>
      </c>
      <c r="J38" s="33">
        <f>SUM(J40:J47,J49:J56)</f>
        <v>10</v>
      </c>
      <c r="K38" s="34">
        <f aca="true" t="shared" si="1" ref="K38:U38">SUM(K40:K47,K49:K56)</f>
        <v>37</v>
      </c>
      <c r="L38" s="34">
        <f t="shared" si="1"/>
        <v>43</v>
      </c>
      <c r="M38" s="34">
        <f t="shared" si="1"/>
        <v>7</v>
      </c>
      <c r="N38" s="34">
        <f t="shared" si="1"/>
        <v>25</v>
      </c>
      <c r="O38" s="34">
        <f t="shared" si="1"/>
        <v>25</v>
      </c>
      <c r="P38" s="34">
        <f t="shared" si="1"/>
        <v>24</v>
      </c>
      <c r="Q38" s="34">
        <f t="shared" si="1"/>
        <v>9</v>
      </c>
      <c r="R38" s="34">
        <f t="shared" si="1"/>
        <v>15</v>
      </c>
      <c r="S38" s="34">
        <f t="shared" si="1"/>
        <v>14</v>
      </c>
      <c r="T38" s="34">
        <f t="shared" si="1"/>
        <v>1</v>
      </c>
      <c r="U38" s="34">
        <f t="shared" si="1"/>
        <v>1</v>
      </c>
    </row>
    <row r="39" spans="1:21" ht="18.75" customHeight="1">
      <c r="A39" s="5" t="s">
        <v>7</v>
      </c>
      <c r="B39" s="45">
        <f aca="true" t="shared" si="2" ref="B39:B46">SUM(C39:D39)</f>
        <v>99254</v>
      </c>
      <c r="C39" s="46">
        <v>11997</v>
      </c>
      <c r="D39" s="46">
        <v>87257</v>
      </c>
      <c r="E39" s="9">
        <f aca="true" t="shared" si="3" ref="E39:E46">SUM(F39:G39)</f>
        <v>101394</v>
      </c>
      <c r="F39" s="46">
        <v>10753</v>
      </c>
      <c r="G39" s="46">
        <v>90641</v>
      </c>
      <c r="J39" s="3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18.75" customHeight="1">
      <c r="A40" s="5" t="s">
        <v>8</v>
      </c>
      <c r="B40" s="45">
        <f t="shared" si="2"/>
        <v>12309</v>
      </c>
      <c r="C40" s="46">
        <v>1994</v>
      </c>
      <c r="D40" s="46">
        <v>10315</v>
      </c>
      <c r="E40" s="9">
        <f t="shared" si="3"/>
        <v>12372</v>
      </c>
      <c r="F40" s="46">
        <v>1713</v>
      </c>
      <c r="G40" s="46">
        <v>10659</v>
      </c>
      <c r="I40" s="5" t="s">
        <v>7</v>
      </c>
      <c r="J40" s="35">
        <v>1</v>
      </c>
      <c r="K40" s="36">
        <v>8</v>
      </c>
      <c r="L40" s="36">
        <v>3</v>
      </c>
      <c r="M40" s="36">
        <v>5</v>
      </c>
      <c r="N40" s="36">
        <v>5</v>
      </c>
      <c r="O40" s="36">
        <v>8</v>
      </c>
      <c r="P40" s="36">
        <v>1</v>
      </c>
      <c r="Q40" s="36">
        <v>1</v>
      </c>
      <c r="R40" s="36">
        <v>1</v>
      </c>
      <c r="S40" s="36">
        <v>5</v>
      </c>
      <c r="T40" s="36">
        <v>1</v>
      </c>
      <c r="U40" s="36">
        <v>1</v>
      </c>
    </row>
    <row r="41" spans="1:21" ht="18.75" customHeight="1">
      <c r="A41" s="5" t="s">
        <v>9</v>
      </c>
      <c r="B41" s="45">
        <f t="shared" si="2"/>
        <v>24392</v>
      </c>
      <c r="C41" s="46">
        <v>2480</v>
      </c>
      <c r="D41" s="46">
        <v>21912</v>
      </c>
      <c r="E41" s="9">
        <f t="shared" si="3"/>
        <v>24877</v>
      </c>
      <c r="F41" s="46">
        <v>2067</v>
      </c>
      <c r="G41" s="46">
        <v>22810</v>
      </c>
      <c r="I41" s="5" t="s">
        <v>8</v>
      </c>
      <c r="J41" s="35">
        <v>1</v>
      </c>
      <c r="K41" s="36">
        <v>2</v>
      </c>
      <c r="L41" s="36">
        <v>1</v>
      </c>
      <c r="M41" s="36" t="s">
        <v>189</v>
      </c>
      <c r="N41" s="36">
        <v>2</v>
      </c>
      <c r="O41" s="36">
        <v>1</v>
      </c>
      <c r="P41" s="36" t="s">
        <v>189</v>
      </c>
      <c r="Q41" s="36">
        <v>1</v>
      </c>
      <c r="R41" s="36">
        <v>1</v>
      </c>
      <c r="S41" s="36" t="s">
        <v>189</v>
      </c>
      <c r="T41" s="36" t="s">
        <v>189</v>
      </c>
      <c r="U41" s="36" t="s">
        <v>189</v>
      </c>
    </row>
    <row r="42" spans="1:21" ht="18.75" customHeight="1">
      <c r="A42" s="5" t="s">
        <v>10</v>
      </c>
      <c r="B42" s="45">
        <f t="shared" si="2"/>
        <v>8008</v>
      </c>
      <c r="C42" s="46">
        <v>1330</v>
      </c>
      <c r="D42" s="46">
        <v>6678</v>
      </c>
      <c r="E42" s="9">
        <f t="shared" si="3"/>
        <v>8186</v>
      </c>
      <c r="F42" s="46">
        <v>1041</v>
      </c>
      <c r="G42" s="46">
        <v>7145</v>
      </c>
      <c r="I42" s="5" t="s">
        <v>9</v>
      </c>
      <c r="J42" s="35">
        <v>1</v>
      </c>
      <c r="K42" s="36">
        <v>3</v>
      </c>
      <c r="L42" s="36">
        <v>2</v>
      </c>
      <c r="M42" s="36" t="s">
        <v>189</v>
      </c>
      <c r="N42" s="36">
        <v>2</v>
      </c>
      <c r="O42" s="36">
        <v>1</v>
      </c>
      <c r="P42" s="36">
        <v>1</v>
      </c>
      <c r="Q42" s="36">
        <v>1</v>
      </c>
      <c r="R42" s="36">
        <v>1</v>
      </c>
      <c r="S42" s="36" t="s">
        <v>189</v>
      </c>
      <c r="T42" s="36" t="s">
        <v>189</v>
      </c>
      <c r="U42" s="36" t="s">
        <v>189</v>
      </c>
    </row>
    <row r="43" spans="1:21" ht="18.75" customHeight="1">
      <c r="A43" s="5" t="s">
        <v>11</v>
      </c>
      <c r="B43" s="45">
        <f t="shared" si="2"/>
        <v>6862</v>
      </c>
      <c r="C43" s="46">
        <v>798</v>
      </c>
      <c r="D43" s="46">
        <v>6064</v>
      </c>
      <c r="E43" s="9">
        <f t="shared" si="3"/>
        <v>6913</v>
      </c>
      <c r="F43" s="46">
        <v>645</v>
      </c>
      <c r="G43" s="46">
        <v>6268</v>
      </c>
      <c r="I43" s="5" t="s">
        <v>10</v>
      </c>
      <c r="J43" s="35" t="s">
        <v>189</v>
      </c>
      <c r="K43" s="36">
        <v>1</v>
      </c>
      <c r="L43" s="36" t="s">
        <v>189</v>
      </c>
      <c r="M43" s="36" t="s">
        <v>189</v>
      </c>
      <c r="N43" s="36" t="s">
        <v>189</v>
      </c>
      <c r="O43" s="36" t="s">
        <v>189</v>
      </c>
      <c r="P43" s="36" t="s">
        <v>189</v>
      </c>
      <c r="Q43" s="36" t="s">
        <v>189</v>
      </c>
      <c r="R43" s="36" t="s">
        <v>189</v>
      </c>
      <c r="S43" s="36">
        <v>1</v>
      </c>
      <c r="T43" s="36" t="s">
        <v>189</v>
      </c>
      <c r="U43" s="36" t="s">
        <v>189</v>
      </c>
    </row>
    <row r="44" spans="1:21" ht="18.75" customHeight="1">
      <c r="A44" s="5" t="s">
        <v>12</v>
      </c>
      <c r="B44" s="45">
        <f t="shared" si="2"/>
        <v>17694</v>
      </c>
      <c r="C44" s="46">
        <v>2235</v>
      </c>
      <c r="D44" s="46">
        <v>15459</v>
      </c>
      <c r="E44" s="9">
        <f t="shared" si="3"/>
        <v>18059</v>
      </c>
      <c r="F44" s="46">
        <v>1986</v>
      </c>
      <c r="G44" s="46">
        <v>16073</v>
      </c>
      <c r="I44" s="5" t="s">
        <v>11</v>
      </c>
      <c r="J44" s="35">
        <v>1</v>
      </c>
      <c r="K44" s="36">
        <v>1</v>
      </c>
      <c r="L44" s="36" t="s">
        <v>189</v>
      </c>
      <c r="M44" s="36" t="s">
        <v>189</v>
      </c>
      <c r="N44" s="36" t="s">
        <v>189</v>
      </c>
      <c r="O44" s="36">
        <v>1</v>
      </c>
      <c r="P44" s="36">
        <v>1</v>
      </c>
      <c r="Q44" s="36" t="s">
        <v>189</v>
      </c>
      <c r="R44" s="36" t="s">
        <v>189</v>
      </c>
      <c r="S44" s="36" t="s">
        <v>189</v>
      </c>
      <c r="T44" s="36" t="s">
        <v>189</v>
      </c>
      <c r="U44" s="36" t="s">
        <v>189</v>
      </c>
    </row>
    <row r="45" spans="1:21" ht="18.75" customHeight="1">
      <c r="A45" s="5" t="s">
        <v>13</v>
      </c>
      <c r="B45" s="45">
        <f t="shared" si="2"/>
        <v>6992</v>
      </c>
      <c r="C45" s="46">
        <v>1161</v>
      </c>
      <c r="D45" s="46">
        <v>5831</v>
      </c>
      <c r="E45" s="9">
        <f t="shared" si="3"/>
        <v>7050</v>
      </c>
      <c r="F45" s="46">
        <v>926</v>
      </c>
      <c r="G45" s="46">
        <v>6124</v>
      </c>
      <c r="I45" s="5" t="s">
        <v>12</v>
      </c>
      <c r="J45" s="35" t="s">
        <v>189</v>
      </c>
      <c r="K45" s="36">
        <v>1</v>
      </c>
      <c r="L45" s="36" t="s">
        <v>189</v>
      </c>
      <c r="M45" s="36" t="s">
        <v>189</v>
      </c>
      <c r="N45" s="36">
        <v>1</v>
      </c>
      <c r="O45" s="36" t="s">
        <v>189</v>
      </c>
      <c r="P45" s="36" t="s">
        <v>189</v>
      </c>
      <c r="Q45" s="36" t="s">
        <v>189</v>
      </c>
      <c r="R45" s="36">
        <v>1</v>
      </c>
      <c r="S45" s="36">
        <v>1</v>
      </c>
      <c r="T45" s="36" t="s">
        <v>189</v>
      </c>
      <c r="U45" s="36" t="s">
        <v>189</v>
      </c>
    </row>
    <row r="46" spans="1:21" ht="18.75" customHeight="1">
      <c r="A46" s="5" t="s">
        <v>14</v>
      </c>
      <c r="B46" s="45">
        <f t="shared" si="2"/>
        <v>8562</v>
      </c>
      <c r="C46" s="46">
        <v>610</v>
      </c>
      <c r="D46" s="46">
        <v>7952</v>
      </c>
      <c r="E46" s="9">
        <f t="shared" si="3"/>
        <v>8963</v>
      </c>
      <c r="F46" s="46">
        <v>474</v>
      </c>
      <c r="G46" s="46">
        <v>8489</v>
      </c>
      <c r="I46" s="5" t="s">
        <v>13</v>
      </c>
      <c r="J46" s="35" t="s">
        <v>189</v>
      </c>
      <c r="K46" s="36">
        <v>1</v>
      </c>
      <c r="L46" s="36" t="s">
        <v>189</v>
      </c>
      <c r="M46" s="36" t="s">
        <v>189</v>
      </c>
      <c r="N46" s="36">
        <v>1</v>
      </c>
      <c r="O46" s="36">
        <v>1</v>
      </c>
      <c r="P46" s="36">
        <v>1</v>
      </c>
      <c r="Q46" s="36">
        <v>1</v>
      </c>
      <c r="R46" s="36">
        <v>1</v>
      </c>
      <c r="S46" s="36" t="s">
        <v>189</v>
      </c>
      <c r="T46" s="36" t="s">
        <v>189</v>
      </c>
      <c r="U46" s="36" t="s">
        <v>189</v>
      </c>
    </row>
    <row r="47" spans="1:21" ht="18.75" customHeight="1">
      <c r="A47" s="5"/>
      <c r="B47" s="45"/>
      <c r="C47" s="46"/>
      <c r="D47" s="46"/>
      <c r="E47" s="9"/>
      <c r="F47" s="46"/>
      <c r="G47" s="46"/>
      <c r="I47" s="5" t="s">
        <v>14</v>
      </c>
      <c r="J47" s="35" t="s">
        <v>189</v>
      </c>
      <c r="K47" s="36">
        <v>2</v>
      </c>
      <c r="L47" s="36">
        <v>1</v>
      </c>
      <c r="M47" s="36" t="s">
        <v>189</v>
      </c>
      <c r="N47" s="36">
        <v>2</v>
      </c>
      <c r="O47" s="36" t="s">
        <v>189</v>
      </c>
      <c r="P47" s="36">
        <v>1</v>
      </c>
      <c r="Q47" s="36">
        <v>1</v>
      </c>
      <c r="R47" s="36" t="s">
        <v>189</v>
      </c>
      <c r="S47" s="36">
        <v>1</v>
      </c>
      <c r="T47" s="36" t="s">
        <v>189</v>
      </c>
      <c r="U47" s="36" t="s">
        <v>189</v>
      </c>
    </row>
    <row r="48" spans="1:21" ht="18.75" customHeight="1">
      <c r="A48" s="5" t="s">
        <v>15</v>
      </c>
      <c r="B48" s="45">
        <f aca="true" t="shared" si="4" ref="B48:B55">SUM(C48:D48)</f>
        <v>3904</v>
      </c>
      <c r="C48" s="46">
        <v>667</v>
      </c>
      <c r="D48" s="46">
        <v>3237</v>
      </c>
      <c r="E48" s="9">
        <f aca="true" t="shared" si="5" ref="E48:E55">SUM(F48:G48)</f>
        <v>3851</v>
      </c>
      <c r="F48" s="46">
        <v>584</v>
      </c>
      <c r="G48" s="46">
        <v>3267</v>
      </c>
      <c r="I48" s="5"/>
      <c r="J48" s="35"/>
      <c r="K48" s="36"/>
      <c r="L48" s="36"/>
      <c r="M48" s="36"/>
      <c r="N48" s="36"/>
      <c r="O48" s="36"/>
      <c r="P48" s="36"/>
      <c r="Q48" s="36"/>
      <c r="R48" s="36"/>
      <c r="S48" s="36"/>
      <c r="T48" s="36" t="s">
        <v>231</v>
      </c>
      <c r="U48" s="36" t="s">
        <v>231</v>
      </c>
    </row>
    <row r="49" spans="1:21" ht="18.75" customHeight="1">
      <c r="A49" s="5" t="s">
        <v>16</v>
      </c>
      <c r="B49" s="45">
        <f t="shared" si="4"/>
        <v>9081</v>
      </c>
      <c r="C49" s="46">
        <v>733</v>
      </c>
      <c r="D49" s="46">
        <v>8348</v>
      </c>
      <c r="E49" s="9">
        <f t="shared" si="5"/>
        <v>9179</v>
      </c>
      <c r="F49" s="46">
        <v>617</v>
      </c>
      <c r="G49" s="46">
        <v>8562</v>
      </c>
      <c r="I49" s="5" t="s">
        <v>15</v>
      </c>
      <c r="J49" s="35" t="s">
        <v>189</v>
      </c>
      <c r="K49" s="36" t="s">
        <v>189</v>
      </c>
      <c r="L49" s="36" t="s">
        <v>189</v>
      </c>
      <c r="M49" s="36" t="s">
        <v>189</v>
      </c>
      <c r="N49" s="36">
        <v>4</v>
      </c>
      <c r="O49" s="36">
        <v>1</v>
      </c>
      <c r="P49" s="36">
        <v>1</v>
      </c>
      <c r="Q49" s="36">
        <v>1</v>
      </c>
      <c r="R49" s="36" t="s">
        <v>189</v>
      </c>
      <c r="S49" s="36">
        <v>1</v>
      </c>
      <c r="T49" s="36" t="s">
        <v>189</v>
      </c>
      <c r="U49" s="36" t="s">
        <v>189</v>
      </c>
    </row>
    <row r="50" spans="1:21" ht="18.75" customHeight="1">
      <c r="A50" s="5" t="s">
        <v>17</v>
      </c>
      <c r="B50" s="45">
        <f t="shared" si="4"/>
        <v>14306</v>
      </c>
      <c r="C50" s="46">
        <v>1281</v>
      </c>
      <c r="D50" s="46">
        <v>13025</v>
      </c>
      <c r="E50" s="9">
        <f t="shared" si="5"/>
        <v>14973</v>
      </c>
      <c r="F50" s="46">
        <v>1175</v>
      </c>
      <c r="G50" s="46">
        <v>13798</v>
      </c>
      <c r="I50" s="5" t="s">
        <v>16</v>
      </c>
      <c r="J50" s="35">
        <v>1</v>
      </c>
      <c r="K50" s="36">
        <v>4</v>
      </c>
      <c r="L50" s="36">
        <v>5</v>
      </c>
      <c r="M50" s="36">
        <v>2</v>
      </c>
      <c r="N50" s="36">
        <v>1</v>
      </c>
      <c r="O50" s="36">
        <v>3</v>
      </c>
      <c r="P50" s="36">
        <v>2</v>
      </c>
      <c r="Q50" s="36">
        <v>1</v>
      </c>
      <c r="R50" s="36">
        <v>1</v>
      </c>
      <c r="S50" s="36">
        <v>1</v>
      </c>
      <c r="T50" s="36" t="s">
        <v>189</v>
      </c>
      <c r="U50" s="36" t="s">
        <v>189</v>
      </c>
    </row>
    <row r="51" spans="1:21" ht="18.75" customHeight="1">
      <c r="A51" s="5" t="s">
        <v>18</v>
      </c>
      <c r="B51" s="45">
        <f t="shared" si="4"/>
        <v>16992</v>
      </c>
      <c r="C51" s="46">
        <v>1375</v>
      </c>
      <c r="D51" s="46">
        <v>15617</v>
      </c>
      <c r="E51" s="9">
        <f t="shared" si="5"/>
        <v>17397</v>
      </c>
      <c r="F51" s="46">
        <v>1164</v>
      </c>
      <c r="G51" s="46">
        <v>16233</v>
      </c>
      <c r="I51" s="5" t="s">
        <v>17</v>
      </c>
      <c r="J51" s="35">
        <v>1</v>
      </c>
      <c r="K51" s="36">
        <v>2</v>
      </c>
      <c r="L51" s="36">
        <v>9</v>
      </c>
      <c r="M51" s="36" t="s">
        <v>189</v>
      </c>
      <c r="N51" s="36">
        <v>2</v>
      </c>
      <c r="O51" s="36">
        <v>3</v>
      </c>
      <c r="P51" s="36">
        <v>5</v>
      </c>
      <c r="Q51" s="36">
        <v>1</v>
      </c>
      <c r="R51" s="36" t="s">
        <v>189</v>
      </c>
      <c r="S51" s="36">
        <v>2</v>
      </c>
      <c r="T51" s="36" t="s">
        <v>189</v>
      </c>
      <c r="U51" s="36" t="s">
        <v>189</v>
      </c>
    </row>
    <row r="52" spans="1:21" ht="18.75" customHeight="1">
      <c r="A52" s="5" t="s">
        <v>19</v>
      </c>
      <c r="B52" s="45">
        <f t="shared" si="4"/>
        <v>11335</v>
      </c>
      <c r="C52" s="46">
        <v>1431</v>
      </c>
      <c r="D52" s="46">
        <v>9904</v>
      </c>
      <c r="E52" s="9">
        <f t="shared" si="5"/>
        <v>11426</v>
      </c>
      <c r="F52" s="46">
        <v>1165</v>
      </c>
      <c r="G52" s="46">
        <v>10261</v>
      </c>
      <c r="I52" s="5" t="s">
        <v>18</v>
      </c>
      <c r="J52" s="35">
        <v>2</v>
      </c>
      <c r="K52" s="36">
        <v>5</v>
      </c>
      <c r="L52" s="36">
        <v>4</v>
      </c>
      <c r="M52" s="36" t="s">
        <v>189</v>
      </c>
      <c r="N52" s="36">
        <v>3</v>
      </c>
      <c r="O52" s="36">
        <v>4</v>
      </c>
      <c r="P52" s="36">
        <v>6</v>
      </c>
      <c r="Q52" s="36">
        <v>1</v>
      </c>
      <c r="R52" s="36">
        <v>2</v>
      </c>
      <c r="S52" s="36" t="s">
        <v>189</v>
      </c>
      <c r="T52" s="36" t="s">
        <v>189</v>
      </c>
      <c r="U52" s="36" t="s">
        <v>189</v>
      </c>
    </row>
    <row r="53" spans="1:21" ht="18.75" customHeight="1">
      <c r="A53" s="5" t="s">
        <v>20</v>
      </c>
      <c r="B53" s="45">
        <f t="shared" si="4"/>
        <v>10114</v>
      </c>
      <c r="C53" s="46">
        <v>1459</v>
      </c>
      <c r="D53" s="46">
        <v>8655</v>
      </c>
      <c r="E53" s="9">
        <f t="shared" si="5"/>
        <v>10109</v>
      </c>
      <c r="F53" s="46">
        <v>1204</v>
      </c>
      <c r="G53" s="46">
        <v>8905</v>
      </c>
      <c r="I53" s="5" t="s">
        <v>19</v>
      </c>
      <c r="J53" s="35">
        <v>1</v>
      </c>
      <c r="K53" s="36">
        <v>2</v>
      </c>
      <c r="L53" s="36">
        <v>4</v>
      </c>
      <c r="M53" s="36" t="s">
        <v>189</v>
      </c>
      <c r="N53" s="36">
        <v>1</v>
      </c>
      <c r="O53" s="36" t="s">
        <v>189</v>
      </c>
      <c r="P53" s="36">
        <v>1</v>
      </c>
      <c r="Q53" s="36" t="s">
        <v>189</v>
      </c>
      <c r="R53" s="36" t="s">
        <v>189</v>
      </c>
      <c r="S53" s="36">
        <v>1</v>
      </c>
      <c r="T53" s="36" t="s">
        <v>189</v>
      </c>
      <c r="U53" s="36" t="s">
        <v>189</v>
      </c>
    </row>
    <row r="54" spans="1:21" ht="18.75" customHeight="1">
      <c r="A54" s="5" t="s">
        <v>21</v>
      </c>
      <c r="B54" s="45">
        <f t="shared" si="4"/>
        <v>12076</v>
      </c>
      <c r="C54" s="46">
        <v>1845</v>
      </c>
      <c r="D54" s="46">
        <v>10231</v>
      </c>
      <c r="E54" s="9">
        <f t="shared" si="5"/>
        <v>12201</v>
      </c>
      <c r="F54" s="46">
        <v>1469</v>
      </c>
      <c r="G54" s="46">
        <v>10732</v>
      </c>
      <c r="I54" s="5" t="s">
        <v>20</v>
      </c>
      <c r="J54" s="35" t="s">
        <v>189</v>
      </c>
      <c r="K54" s="36">
        <v>4</v>
      </c>
      <c r="L54" s="36">
        <v>5</v>
      </c>
      <c r="M54" s="36" t="s">
        <v>189</v>
      </c>
      <c r="N54" s="36" t="s">
        <v>189</v>
      </c>
      <c r="O54" s="36" t="s">
        <v>189</v>
      </c>
      <c r="P54" s="36">
        <v>3</v>
      </c>
      <c r="Q54" s="36" t="s">
        <v>189</v>
      </c>
      <c r="R54" s="36">
        <v>2</v>
      </c>
      <c r="S54" s="36" t="s">
        <v>189</v>
      </c>
      <c r="T54" s="36" t="s">
        <v>189</v>
      </c>
      <c r="U54" s="36" t="s">
        <v>189</v>
      </c>
    </row>
    <row r="55" spans="1:21" ht="18.75" customHeight="1">
      <c r="A55" s="5" t="s">
        <v>22</v>
      </c>
      <c r="B55" s="45">
        <f t="shared" si="4"/>
        <v>2363</v>
      </c>
      <c r="C55" s="46">
        <v>221</v>
      </c>
      <c r="D55" s="46">
        <v>2142</v>
      </c>
      <c r="E55" s="9">
        <f t="shared" si="5"/>
        <v>2376</v>
      </c>
      <c r="F55" s="46">
        <v>192</v>
      </c>
      <c r="G55" s="46">
        <v>2184</v>
      </c>
      <c r="I55" s="5" t="s">
        <v>21</v>
      </c>
      <c r="J55" s="35">
        <v>1</v>
      </c>
      <c r="K55" s="36">
        <v>1</v>
      </c>
      <c r="L55" s="36">
        <v>7</v>
      </c>
      <c r="M55" s="36" t="s">
        <v>189</v>
      </c>
      <c r="N55" s="36">
        <v>1</v>
      </c>
      <c r="O55" s="36">
        <v>2</v>
      </c>
      <c r="P55" s="36" t="s">
        <v>189</v>
      </c>
      <c r="Q55" s="36" t="s">
        <v>189</v>
      </c>
      <c r="R55" s="36">
        <v>3</v>
      </c>
      <c r="S55" s="36">
        <v>1</v>
      </c>
      <c r="T55" s="36" t="s">
        <v>189</v>
      </c>
      <c r="U55" s="36" t="s">
        <v>189</v>
      </c>
    </row>
    <row r="56" spans="1:21" ht="18.75" customHeight="1">
      <c r="A56" s="28"/>
      <c r="B56" s="26"/>
      <c r="I56" s="5" t="s">
        <v>22</v>
      </c>
      <c r="J56" s="35" t="s">
        <v>189</v>
      </c>
      <c r="K56" s="36" t="s">
        <v>189</v>
      </c>
      <c r="L56" s="36">
        <v>2</v>
      </c>
      <c r="M56" s="36" t="s">
        <v>189</v>
      </c>
      <c r="N56" s="36" t="s">
        <v>189</v>
      </c>
      <c r="O56" s="36" t="s">
        <v>189</v>
      </c>
      <c r="P56" s="36">
        <v>1</v>
      </c>
      <c r="Q56" s="36" t="s">
        <v>189</v>
      </c>
      <c r="R56" s="36">
        <v>2</v>
      </c>
      <c r="S56" s="36" t="s">
        <v>189</v>
      </c>
      <c r="T56" s="36" t="s">
        <v>189</v>
      </c>
      <c r="U56" s="36" t="s">
        <v>189</v>
      </c>
    </row>
    <row r="57" spans="1:21" ht="18.75" customHeight="1">
      <c r="A57" s="22" t="s">
        <v>65</v>
      </c>
      <c r="C57" s="27"/>
      <c r="D57" s="27"/>
      <c r="E57" s="27"/>
      <c r="F57" s="27"/>
      <c r="G57" s="27"/>
      <c r="I57" s="28"/>
      <c r="J57" s="63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9:21" ht="18.75" customHeight="1">
      <c r="I58" s="22" t="s">
        <v>147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</sheetData>
  <sheetProtection/>
  <mergeCells count="54">
    <mergeCell ref="I3:V3"/>
    <mergeCell ref="I32:U32"/>
    <mergeCell ref="N34:N36"/>
    <mergeCell ref="O34:O36"/>
    <mergeCell ref="T34:T36"/>
    <mergeCell ref="U34:U36"/>
    <mergeCell ref="P34:P36"/>
    <mergeCell ref="Q34:Q36"/>
    <mergeCell ref="R34:R36"/>
    <mergeCell ref="S34:S36"/>
    <mergeCell ref="I34:I36"/>
    <mergeCell ref="J34:J36"/>
    <mergeCell ref="K34:K36"/>
    <mergeCell ref="L34:L36"/>
    <mergeCell ref="M34:M36"/>
    <mergeCell ref="S5:V5"/>
    <mergeCell ref="U6:V6"/>
    <mergeCell ref="I23:J23"/>
    <mergeCell ref="S6:T6"/>
    <mergeCell ref="K6:L6"/>
    <mergeCell ref="M6:N6"/>
    <mergeCell ref="I22:J22"/>
    <mergeCell ref="I5:J6"/>
    <mergeCell ref="K5:N5"/>
    <mergeCell ref="O5:R5"/>
    <mergeCell ref="O6:P6"/>
    <mergeCell ref="Q6:R6"/>
    <mergeCell ref="A34:A35"/>
    <mergeCell ref="E34:G34"/>
    <mergeCell ref="B34:D34"/>
    <mergeCell ref="I10:J10"/>
    <mergeCell ref="I11:J11"/>
    <mergeCell ref="I12:J12"/>
    <mergeCell ref="I13:J13"/>
    <mergeCell ref="A32:G32"/>
    <mergeCell ref="I25:J25"/>
    <mergeCell ref="I18:J18"/>
    <mergeCell ref="I7:J7"/>
    <mergeCell ref="I8:J8"/>
    <mergeCell ref="I9:J9"/>
    <mergeCell ref="I15:J15"/>
    <mergeCell ref="I16:J16"/>
    <mergeCell ref="I17:J17"/>
    <mergeCell ref="I14:J14"/>
    <mergeCell ref="I19:J19"/>
    <mergeCell ref="I26:J26"/>
    <mergeCell ref="I27:J27"/>
    <mergeCell ref="I24:J24"/>
    <mergeCell ref="A3:G3"/>
    <mergeCell ref="A5:A6"/>
    <mergeCell ref="B5:C5"/>
    <mergeCell ref="E5:G5"/>
    <mergeCell ref="I20:J20"/>
    <mergeCell ref="I21:J2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3"/>
  <sheetViews>
    <sheetView tabSelected="1" zoomScaleSheetLayoutView="75" zoomScalePageLayoutView="0" workbookViewId="0" topLeftCell="E44">
      <selection activeCell="S48" sqref="S48"/>
    </sheetView>
  </sheetViews>
  <sheetFormatPr defaultColWidth="9.00390625" defaultRowHeight="13.5"/>
  <cols>
    <col min="1" max="1" width="33.125" style="22" customWidth="1"/>
    <col min="2" max="4" width="25.25390625" style="22" customWidth="1"/>
    <col min="5" max="5" width="9.00390625" style="22" customWidth="1"/>
    <col min="6" max="6" width="17.875" style="22" customWidth="1"/>
    <col min="7" max="19" width="8.375" style="22" customWidth="1"/>
    <col min="20" max="16384" width="9.00390625" style="22" customWidth="1"/>
  </cols>
  <sheetData>
    <row r="1" spans="1:27" ht="14.25">
      <c r="A1" s="32" t="s">
        <v>118</v>
      </c>
      <c r="S1" s="38" t="s">
        <v>239</v>
      </c>
      <c r="T1" s="8"/>
      <c r="U1" s="8"/>
      <c r="V1" s="8"/>
      <c r="W1" s="8"/>
      <c r="X1" s="8"/>
      <c r="Y1" s="8"/>
      <c r="Z1" s="8"/>
      <c r="AA1" s="8"/>
    </row>
    <row r="3" spans="1:27" ht="17.25">
      <c r="A3" s="86" t="s">
        <v>248</v>
      </c>
      <c r="B3" s="86"/>
      <c r="C3" s="86"/>
      <c r="D3" s="86"/>
      <c r="E3" s="25"/>
      <c r="F3" s="57"/>
      <c r="G3" s="57"/>
      <c r="H3" s="57"/>
      <c r="I3" s="57"/>
      <c r="J3" s="57"/>
      <c r="K3" s="57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4.25">
      <c r="A4" s="25"/>
      <c r="B4" s="25"/>
      <c r="C4" s="25"/>
      <c r="D4" s="25"/>
      <c r="E4" s="25"/>
      <c r="F4" s="57"/>
      <c r="G4" s="57"/>
      <c r="H4" s="57"/>
      <c r="I4" s="57"/>
      <c r="J4" s="57"/>
      <c r="K4" s="5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8" customHeight="1">
      <c r="A5" s="83" t="s">
        <v>240</v>
      </c>
      <c r="B5" s="83"/>
      <c r="C5" s="83"/>
      <c r="D5" s="83"/>
      <c r="E5" s="25"/>
      <c r="F5" s="152"/>
      <c r="G5" s="152"/>
      <c r="H5" s="152"/>
      <c r="I5" s="152"/>
      <c r="J5" s="152"/>
      <c r="K5" s="15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7" spans="1:27" ht="14.25">
      <c r="A7" s="91" t="s">
        <v>245</v>
      </c>
      <c r="B7" s="91"/>
      <c r="C7" s="91"/>
      <c r="D7" s="83"/>
      <c r="E7" s="57"/>
      <c r="F7" s="91" t="s">
        <v>249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57"/>
      <c r="U7" s="57"/>
      <c r="V7" s="57"/>
      <c r="W7" s="57"/>
      <c r="X7" s="57"/>
      <c r="Y7" s="57"/>
      <c r="Z7" s="57"/>
      <c r="AA7" s="57"/>
    </row>
    <row r="8" spans="6:11" ht="15" thickBot="1">
      <c r="F8" s="133"/>
      <c r="G8" s="133"/>
      <c r="H8" s="134"/>
      <c r="I8" s="134"/>
      <c r="J8" s="134"/>
      <c r="K8" s="134"/>
    </row>
    <row r="9" spans="1:19" ht="18.75" customHeight="1">
      <c r="A9" s="111" t="s">
        <v>241</v>
      </c>
      <c r="B9" s="1" t="s">
        <v>148</v>
      </c>
      <c r="C9" s="87" t="s">
        <v>242</v>
      </c>
      <c r="D9" s="110"/>
      <c r="F9" s="119" t="s">
        <v>247</v>
      </c>
      <c r="G9" s="111"/>
      <c r="H9" s="87" t="s">
        <v>150</v>
      </c>
      <c r="I9" s="146"/>
      <c r="J9" s="146"/>
      <c r="K9" s="147"/>
      <c r="L9" s="87" t="s">
        <v>242</v>
      </c>
      <c r="M9" s="146"/>
      <c r="N9" s="146"/>
      <c r="O9" s="146"/>
      <c r="P9" s="146"/>
      <c r="Q9" s="146"/>
      <c r="R9" s="146"/>
      <c r="S9" s="146"/>
    </row>
    <row r="10" spans="1:19" ht="18.75" customHeight="1">
      <c r="A10" s="112"/>
      <c r="B10" s="3" t="s">
        <v>149</v>
      </c>
      <c r="C10" s="4" t="s">
        <v>243</v>
      </c>
      <c r="D10" s="4" t="s">
        <v>244</v>
      </c>
      <c r="F10" s="120"/>
      <c r="G10" s="112"/>
      <c r="H10" s="82" t="s">
        <v>149</v>
      </c>
      <c r="I10" s="148"/>
      <c r="J10" s="148"/>
      <c r="K10" s="149"/>
      <c r="L10" s="82" t="s">
        <v>251</v>
      </c>
      <c r="M10" s="148"/>
      <c r="N10" s="148"/>
      <c r="O10" s="149"/>
      <c r="P10" s="82" t="s">
        <v>252</v>
      </c>
      <c r="Q10" s="148"/>
      <c r="R10" s="148"/>
      <c r="S10" s="148"/>
    </row>
    <row r="11" spans="2:19" ht="14.25">
      <c r="B11" s="23"/>
      <c r="F11" s="83"/>
      <c r="G11" s="83"/>
      <c r="H11" s="135"/>
      <c r="I11" s="150"/>
      <c r="J11" s="150"/>
      <c r="K11" s="150"/>
      <c r="L11" s="77"/>
      <c r="M11" s="150"/>
      <c r="N11" s="150"/>
      <c r="O11" s="150"/>
      <c r="P11" s="77"/>
      <c r="Q11" s="150"/>
      <c r="R11" s="150"/>
      <c r="S11" s="150"/>
    </row>
    <row r="12" spans="1:19" ht="14.25">
      <c r="A12" s="37" t="s">
        <v>3</v>
      </c>
      <c r="B12" s="33">
        <f>SUM(B14:B15,B16:B24)</f>
        <v>1931</v>
      </c>
      <c r="C12" s="34">
        <f>SUM(C14:C15,C16:C24)</f>
        <v>313</v>
      </c>
      <c r="D12" s="34">
        <f>SUM(D14:D15,D16:D24)</f>
        <v>14</v>
      </c>
      <c r="F12" s="116" t="s">
        <v>3</v>
      </c>
      <c r="G12" s="116"/>
      <c r="H12" s="161">
        <f>SUM(H14:K20)</f>
        <v>23</v>
      </c>
      <c r="I12" s="162"/>
      <c r="J12" s="162"/>
      <c r="K12" s="162"/>
      <c r="L12" s="163">
        <f>SUM(L14:O20)</f>
        <v>25</v>
      </c>
      <c r="M12" s="164"/>
      <c r="N12" s="164"/>
      <c r="O12" s="164"/>
      <c r="P12" s="163">
        <f>SUM(P14:S20)</f>
        <v>9</v>
      </c>
      <c r="Q12" s="164"/>
      <c r="R12" s="164"/>
      <c r="S12" s="164"/>
    </row>
    <row r="13" spans="1:19" ht="14.25">
      <c r="A13" s="6"/>
      <c r="B13" s="35"/>
      <c r="C13" s="36"/>
      <c r="D13" s="36"/>
      <c r="F13" s="137"/>
      <c r="G13" s="137"/>
      <c r="H13" s="157"/>
      <c r="I13" s="154"/>
      <c r="J13" s="154"/>
      <c r="K13" s="154"/>
      <c r="L13" s="158"/>
      <c r="M13" s="156"/>
      <c r="N13" s="156"/>
      <c r="O13" s="156"/>
      <c r="P13" s="158"/>
      <c r="Q13" s="156"/>
      <c r="R13" s="156"/>
      <c r="S13" s="156"/>
    </row>
    <row r="14" spans="1:19" ht="14.25">
      <c r="A14" s="6" t="s">
        <v>107</v>
      </c>
      <c r="B14" s="35">
        <v>1906</v>
      </c>
      <c r="C14" s="36">
        <v>287</v>
      </c>
      <c r="D14" s="36">
        <v>2</v>
      </c>
      <c r="F14" s="137" t="s">
        <v>101</v>
      </c>
      <c r="G14" s="137"/>
      <c r="H14" s="159">
        <v>1</v>
      </c>
      <c r="I14" s="154"/>
      <c r="J14" s="154"/>
      <c r="K14" s="154"/>
      <c r="L14" s="160">
        <v>1</v>
      </c>
      <c r="M14" s="156"/>
      <c r="N14" s="156"/>
      <c r="O14" s="156"/>
      <c r="P14" s="160" t="s">
        <v>189</v>
      </c>
      <c r="Q14" s="156"/>
      <c r="R14" s="156"/>
      <c r="S14" s="156"/>
    </row>
    <row r="15" spans="1:19" ht="14.25">
      <c r="A15" s="6" t="s">
        <v>125</v>
      </c>
      <c r="B15" s="35">
        <v>1</v>
      </c>
      <c r="C15" s="36" t="s">
        <v>189</v>
      </c>
      <c r="D15" s="36" t="s">
        <v>189</v>
      </c>
      <c r="F15" s="137" t="s">
        <v>144</v>
      </c>
      <c r="G15" s="137"/>
      <c r="H15" s="159">
        <v>12</v>
      </c>
      <c r="I15" s="154"/>
      <c r="J15" s="154"/>
      <c r="K15" s="154"/>
      <c r="L15" s="160">
        <v>12</v>
      </c>
      <c r="M15" s="156"/>
      <c r="N15" s="156"/>
      <c r="O15" s="156"/>
      <c r="P15" s="160">
        <v>2</v>
      </c>
      <c r="Q15" s="156"/>
      <c r="R15" s="156"/>
      <c r="S15" s="156"/>
    </row>
    <row r="16" spans="1:19" ht="14.25">
      <c r="A16" s="6" t="s">
        <v>74</v>
      </c>
      <c r="B16" s="35">
        <v>5</v>
      </c>
      <c r="C16" s="36">
        <v>7</v>
      </c>
      <c r="D16" s="36">
        <v>2</v>
      </c>
      <c r="F16" s="137" t="s">
        <v>145</v>
      </c>
      <c r="G16" s="137"/>
      <c r="H16" s="159">
        <v>1</v>
      </c>
      <c r="I16" s="154"/>
      <c r="J16" s="154"/>
      <c r="K16" s="154"/>
      <c r="L16" s="160">
        <v>1</v>
      </c>
      <c r="M16" s="156"/>
      <c r="N16" s="156"/>
      <c r="O16" s="156"/>
      <c r="P16" s="160" t="s">
        <v>189</v>
      </c>
      <c r="Q16" s="156"/>
      <c r="R16" s="156"/>
      <c r="S16" s="156"/>
    </row>
    <row r="17" spans="1:19" ht="14.25">
      <c r="A17" s="6" t="s">
        <v>133</v>
      </c>
      <c r="B17" s="35" t="s">
        <v>189</v>
      </c>
      <c r="C17" s="36" t="s">
        <v>189</v>
      </c>
      <c r="D17" s="36" t="s">
        <v>189</v>
      </c>
      <c r="F17" s="137" t="s">
        <v>102</v>
      </c>
      <c r="G17" s="137"/>
      <c r="H17" s="159">
        <v>1</v>
      </c>
      <c r="I17" s="154"/>
      <c r="J17" s="154"/>
      <c r="K17" s="154"/>
      <c r="L17" s="160">
        <v>1</v>
      </c>
      <c r="M17" s="156"/>
      <c r="N17" s="156"/>
      <c r="O17" s="156"/>
      <c r="P17" s="160" t="s">
        <v>189</v>
      </c>
      <c r="Q17" s="156"/>
      <c r="R17" s="156"/>
      <c r="S17" s="156"/>
    </row>
    <row r="18" spans="1:19" ht="14.25">
      <c r="A18" s="6" t="s">
        <v>126</v>
      </c>
      <c r="B18" s="35">
        <v>3</v>
      </c>
      <c r="C18" s="36">
        <v>1</v>
      </c>
      <c r="D18" s="36">
        <v>1</v>
      </c>
      <c r="F18" s="137" t="s">
        <v>103</v>
      </c>
      <c r="G18" s="137"/>
      <c r="H18" s="159">
        <v>3</v>
      </c>
      <c r="I18" s="154"/>
      <c r="J18" s="154"/>
      <c r="K18" s="154"/>
      <c r="L18" s="160">
        <v>4</v>
      </c>
      <c r="M18" s="156"/>
      <c r="N18" s="156"/>
      <c r="O18" s="156"/>
      <c r="P18" s="160">
        <v>4</v>
      </c>
      <c r="Q18" s="156"/>
      <c r="R18" s="156"/>
      <c r="S18" s="156"/>
    </row>
    <row r="19" spans="1:19" ht="13.5" customHeight="1">
      <c r="A19" s="6" t="s">
        <v>75</v>
      </c>
      <c r="B19" s="35">
        <v>1</v>
      </c>
      <c r="C19" s="36">
        <v>1</v>
      </c>
      <c r="D19" s="36">
        <v>1</v>
      </c>
      <c r="F19" s="137" t="s">
        <v>100</v>
      </c>
      <c r="G19" s="137"/>
      <c r="H19" s="159">
        <v>3</v>
      </c>
      <c r="I19" s="154"/>
      <c r="J19" s="154"/>
      <c r="K19" s="154"/>
      <c r="L19" s="160">
        <v>3</v>
      </c>
      <c r="M19" s="156"/>
      <c r="N19" s="156"/>
      <c r="O19" s="156"/>
      <c r="P19" s="160">
        <v>2</v>
      </c>
      <c r="Q19" s="156"/>
      <c r="R19" s="156"/>
      <c r="S19" s="156"/>
    </row>
    <row r="20" spans="1:19" ht="14.25">
      <c r="A20" s="6" t="s">
        <v>76</v>
      </c>
      <c r="B20" s="35">
        <v>3</v>
      </c>
      <c r="C20" s="36">
        <v>6</v>
      </c>
      <c r="D20" s="36">
        <v>2</v>
      </c>
      <c r="F20" s="137" t="s">
        <v>6</v>
      </c>
      <c r="G20" s="137"/>
      <c r="H20" s="159">
        <v>2</v>
      </c>
      <c r="I20" s="154"/>
      <c r="J20" s="154"/>
      <c r="K20" s="154"/>
      <c r="L20" s="160">
        <v>3</v>
      </c>
      <c r="M20" s="156"/>
      <c r="N20" s="156"/>
      <c r="O20" s="156"/>
      <c r="P20" s="160">
        <v>1</v>
      </c>
      <c r="Q20" s="156"/>
      <c r="R20" s="156"/>
      <c r="S20" s="156"/>
    </row>
    <row r="21" spans="1:19" ht="14.25">
      <c r="A21" s="6" t="s">
        <v>77</v>
      </c>
      <c r="B21" s="35">
        <v>3</v>
      </c>
      <c r="C21" s="36">
        <v>3</v>
      </c>
      <c r="D21" s="36">
        <v>3</v>
      </c>
      <c r="F21" s="107"/>
      <c r="G21" s="107"/>
      <c r="H21" s="138"/>
      <c r="I21" s="151"/>
      <c r="J21" s="151"/>
      <c r="K21" s="151"/>
      <c r="L21" s="107"/>
      <c r="M21" s="151"/>
      <c r="N21" s="151"/>
      <c r="O21" s="151"/>
      <c r="P21" s="107"/>
      <c r="Q21" s="151"/>
      <c r="R21" s="151"/>
      <c r="S21" s="151"/>
    </row>
    <row r="22" spans="1:4" ht="14.25">
      <c r="A22" s="6" t="s">
        <v>78</v>
      </c>
      <c r="B22" s="35">
        <v>6</v>
      </c>
      <c r="C22" s="36">
        <v>5</v>
      </c>
      <c r="D22" s="36">
        <v>1</v>
      </c>
    </row>
    <row r="23" spans="1:4" ht="14.25">
      <c r="A23" s="6" t="s">
        <v>79</v>
      </c>
      <c r="B23" s="35">
        <v>1</v>
      </c>
      <c r="C23" s="36">
        <v>1</v>
      </c>
      <c r="D23" s="36">
        <v>1</v>
      </c>
    </row>
    <row r="24" spans="1:4" ht="14.25">
      <c r="A24" s="6" t="s">
        <v>124</v>
      </c>
      <c r="B24" s="35">
        <v>2</v>
      </c>
      <c r="C24" s="36">
        <v>2</v>
      </c>
      <c r="D24" s="36">
        <v>1</v>
      </c>
    </row>
    <row r="25" spans="1:19" ht="14.25">
      <c r="A25" s="28"/>
      <c r="B25" s="58"/>
      <c r="C25" s="52"/>
      <c r="D25" s="52"/>
      <c r="F25" s="131"/>
      <c r="G25" s="131"/>
      <c r="H25" s="132"/>
      <c r="I25" s="132"/>
      <c r="J25" s="132"/>
      <c r="K25" s="132"/>
      <c r="L25" s="57"/>
      <c r="M25" s="57"/>
      <c r="N25" s="57"/>
      <c r="O25" s="57"/>
      <c r="P25" s="57"/>
      <c r="Q25" s="57"/>
      <c r="R25" s="57"/>
      <c r="S25" s="57"/>
    </row>
    <row r="28" spans="6:19" ht="14.25"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4.25">
      <c r="A29" s="91" t="s">
        <v>246</v>
      </c>
      <c r="B29" s="91"/>
      <c r="C29" s="91"/>
      <c r="D29" s="83"/>
      <c r="F29" s="91" t="s">
        <v>253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6:11" ht="15" thickBot="1">
      <c r="F30" s="133"/>
      <c r="G30" s="133"/>
      <c r="H30" s="134"/>
      <c r="I30" s="134"/>
      <c r="J30" s="134"/>
      <c r="K30" s="134"/>
    </row>
    <row r="31" spans="1:19" ht="18.75" customHeight="1">
      <c r="A31" s="111" t="s">
        <v>241</v>
      </c>
      <c r="B31" s="1" t="s">
        <v>151</v>
      </c>
      <c r="C31" s="87" t="s">
        <v>80</v>
      </c>
      <c r="D31" s="110"/>
      <c r="F31" s="119" t="s">
        <v>247</v>
      </c>
      <c r="G31" s="111"/>
      <c r="H31" s="87" t="s">
        <v>150</v>
      </c>
      <c r="I31" s="146"/>
      <c r="J31" s="146"/>
      <c r="K31" s="147"/>
      <c r="L31" s="87" t="s">
        <v>242</v>
      </c>
      <c r="M31" s="146"/>
      <c r="N31" s="146"/>
      <c r="O31" s="146"/>
      <c r="P31" s="146"/>
      <c r="Q31" s="146"/>
      <c r="R31" s="146"/>
      <c r="S31" s="146"/>
    </row>
    <row r="32" spans="1:19" ht="18.75" customHeight="1">
      <c r="A32" s="112"/>
      <c r="B32" s="3" t="s">
        <v>149</v>
      </c>
      <c r="C32" s="139" t="s">
        <v>243</v>
      </c>
      <c r="D32" s="139" t="s">
        <v>244</v>
      </c>
      <c r="F32" s="120"/>
      <c r="G32" s="112"/>
      <c r="H32" s="82" t="s">
        <v>149</v>
      </c>
      <c r="I32" s="148"/>
      <c r="J32" s="148"/>
      <c r="K32" s="149"/>
      <c r="L32" s="82" t="s">
        <v>250</v>
      </c>
      <c r="M32" s="148"/>
      <c r="N32" s="148"/>
      <c r="O32" s="149"/>
      <c r="P32" s="82" t="s">
        <v>244</v>
      </c>
      <c r="Q32" s="148"/>
      <c r="R32" s="148"/>
      <c r="S32" s="148"/>
    </row>
    <row r="33" spans="2:19" ht="14.25">
      <c r="B33" s="23"/>
      <c r="F33" s="83"/>
      <c r="G33" s="83"/>
      <c r="H33" s="113"/>
      <c r="I33" s="150"/>
      <c r="J33" s="150"/>
      <c r="K33" s="150"/>
      <c r="L33" s="114"/>
      <c r="M33" s="150"/>
      <c r="N33" s="150"/>
      <c r="O33" s="150"/>
      <c r="P33" s="114"/>
      <c r="Q33" s="150"/>
      <c r="R33" s="150"/>
      <c r="S33" s="150"/>
    </row>
    <row r="34" spans="1:19" ht="14.25">
      <c r="A34" s="37" t="s">
        <v>3</v>
      </c>
      <c r="B34" s="33">
        <f>SUM(B36:B68)</f>
        <v>1432</v>
      </c>
      <c r="C34" s="34">
        <f>SUM(C36:C68)</f>
        <v>1465</v>
      </c>
      <c r="D34" s="34">
        <f>SUM(D36:D68)</f>
        <v>204</v>
      </c>
      <c r="F34" s="136" t="s">
        <v>3</v>
      </c>
      <c r="G34" s="136"/>
      <c r="H34" s="153">
        <f>SUM(H36:K39)</f>
        <v>98</v>
      </c>
      <c r="I34" s="165"/>
      <c r="J34" s="165"/>
      <c r="K34" s="165"/>
      <c r="L34" s="155">
        <f>SUM(L36:O39)</f>
        <v>100</v>
      </c>
      <c r="M34" s="165"/>
      <c r="N34" s="165"/>
      <c r="O34" s="165"/>
      <c r="P34" s="155">
        <f>SUM(P36:S39)</f>
        <v>34</v>
      </c>
      <c r="Q34" s="165"/>
      <c r="R34" s="165"/>
      <c r="S34" s="165"/>
    </row>
    <row r="35" spans="1:19" ht="14.25">
      <c r="A35" s="6"/>
      <c r="B35" s="35"/>
      <c r="C35" s="36"/>
      <c r="D35" s="36"/>
      <c r="F35" s="137"/>
      <c r="G35" s="137"/>
      <c r="H35" s="159"/>
      <c r="I35" s="156"/>
      <c r="J35" s="156"/>
      <c r="K35" s="156"/>
      <c r="L35" s="160"/>
      <c r="M35" s="156"/>
      <c r="N35" s="156"/>
      <c r="O35" s="156"/>
      <c r="P35" s="160"/>
      <c r="Q35" s="156"/>
      <c r="R35" s="156"/>
      <c r="S35" s="156"/>
    </row>
    <row r="36" spans="1:19" ht="14.25">
      <c r="A36" s="6" t="s">
        <v>122</v>
      </c>
      <c r="B36" s="35">
        <v>10</v>
      </c>
      <c r="C36" s="36">
        <v>10</v>
      </c>
      <c r="D36" s="36" t="s">
        <v>189</v>
      </c>
      <c r="F36" s="137" t="s">
        <v>104</v>
      </c>
      <c r="G36" s="137"/>
      <c r="H36" s="159">
        <v>91</v>
      </c>
      <c r="I36" s="156"/>
      <c r="J36" s="156"/>
      <c r="K36" s="156"/>
      <c r="L36" s="160">
        <v>90</v>
      </c>
      <c r="M36" s="156"/>
      <c r="N36" s="156"/>
      <c r="O36" s="156"/>
      <c r="P36" s="160">
        <v>29</v>
      </c>
      <c r="Q36" s="156"/>
      <c r="R36" s="156"/>
      <c r="S36" s="156"/>
    </row>
    <row r="37" spans="1:19" ht="14.25">
      <c r="A37" s="140" t="s">
        <v>123</v>
      </c>
      <c r="B37" s="35">
        <v>5</v>
      </c>
      <c r="C37" s="36">
        <v>4</v>
      </c>
      <c r="D37" s="36">
        <v>1</v>
      </c>
      <c r="F37" s="137" t="s">
        <v>105</v>
      </c>
      <c r="G37" s="137"/>
      <c r="H37" s="159">
        <v>2</v>
      </c>
      <c r="I37" s="156"/>
      <c r="J37" s="156"/>
      <c r="K37" s="156"/>
      <c r="L37" s="160">
        <v>6</v>
      </c>
      <c r="M37" s="156"/>
      <c r="N37" s="156"/>
      <c r="O37" s="156"/>
      <c r="P37" s="160">
        <v>3</v>
      </c>
      <c r="Q37" s="156"/>
      <c r="R37" s="156"/>
      <c r="S37" s="156"/>
    </row>
    <row r="38" spans="1:19" ht="14.25">
      <c r="A38" s="140" t="s">
        <v>81</v>
      </c>
      <c r="B38" s="35">
        <v>1</v>
      </c>
      <c r="C38" s="36">
        <v>1</v>
      </c>
      <c r="D38" s="36">
        <v>1</v>
      </c>
      <c r="F38" s="137" t="s">
        <v>106</v>
      </c>
      <c r="G38" s="137"/>
      <c r="H38" s="159">
        <v>4</v>
      </c>
      <c r="I38" s="156"/>
      <c r="J38" s="156"/>
      <c r="K38" s="156"/>
      <c r="L38" s="160">
        <v>3</v>
      </c>
      <c r="M38" s="156"/>
      <c r="N38" s="156"/>
      <c r="O38" s="156"/>
      <c r="P38" s="160">
        <v>2</v>
      </c>
      <c r="Q38" s="156"/>
      <c r="R38" s="156"/>
      <c r="S38" s="156"/>
    </row>
    <row r="39" spans="1:19" ht="13.5" customHeight="1">
      <c r="A39" s="140" t="s">
        <v>82</v>
      </c>
      <c r="B39" s="35">
        <v>2</v>
      </c>
      <c r="C39" s="36">
        <v>1</v>
      </c>
      <c r="D39" s="36">
        <v>1</v>
      </c>
      <c r="F39" s="137" t="s">
        <v>100</v>
      </c>
      <c r="G39" s="137"/>
      <c r="H39" s="159">
        <v>1</v>
      </c>
      <c r="I39" s="156"/>
      <c r="J39" s="156"/>
      <c r="K39" s="156"/>
      <c r="L39" s="160">
        <v>1</v>
      </c>
      <c r="M39" s="156"/>
      <c r="N39" s="156"/>
      <c r="O39" s="156"/>
      <c r="P39" s="160" t="s">
        <v>189</v>
      </c>
      <c r="Q39" s="156"/>
      <c r="R39" s="156"/>
      <c r="S39" s="156"/>
    </row>
    <row r="40" spans="1:19" ht="13.5" customHeight="1">
      <c r="A40" s="140" t="s">
        <v>134</v>
      </c>
      <c r="B40" s="35">
        <v>1</v>
      </c>
      <c r="C40" s="36">
        <v>1</v>
      </c>
      <c r="D40" s="36" t="s">
        <v>189</v>
      </c>
      <c r="F40" s="107"/>
      <c r="G40" s="107"/>
      <c r="H40" s="108"/>
      <c r="I40" s="151"/>
      <c r="J40" s="151"/>
      <c r="K40" s="151"/>
      <c r="L40" s="109"/>
      <c r="M40" s="151"/>
      <c r="N40" s="151"/>
      <c r="O40" s="151"/>
      <c r="P40" s="109"/>
      <c r="Q40" s="151"/>
      <c r="R40" s="151"/>
      <c r="S40" s="151"/>
    </row>
    <row r="41" spans="1:19" ht="14.25">
      <c r="A41" s="140" t="s">
        <v>83</v>
      </c>
      <c r="B41" s="35">
        <v>78</v>
      </c>
      <c r="C41" s="36">
        <v>78</v>
      </c>
      <c r="D41" s="36">
        <v>5</v>
      </c>
      <c r="G41" s="6"/>
      <c r="H41" s="141"/>
      <c r="I41" s="141"/>
      <c r="J41" s="141"/>
      <c r="K41" s="141"/>
      <c r="L41" s="131"/>
      <c r="M41" s="131"/>
      <c r="N41" s="131"/>
      <c r="O41" s="131"/>
      <c r="P41" s="131"/>
      <c r="Q41" s="131"/>
      <c r="R41" s="131"/>
      <c r="S41" s="131"/>
    </row>
    <row r="42" spans="1:19" ht="14.25">
      <c r="A42" s="140" t="s">
        <v>84</v>
      </c>
      <c r="B42" s="35">
        <v>3</v>
      </c>
      <c r="C42" s="36">
        <v>3</v>
      </c>
      <c r="D42" s="36">
        <v>5</v>
      </c>
      <c r="F42" s="137"/>
      <c r="G42" s="137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</row>
    <row r="43" spans="1:19" ht="14.25">
      <c r="A43" s="140" t="s">
        <v>135</v>
      </c>
      <c r="B43" s="35">
        <v>2</v>
      </c>
      <c r="C43" s="36">
        <v>2</v>
      </c>
      <c r="D43" s="36">
        <v>1</v>
      </c>
      <c r="F43" s="83" t="s">
        <v>254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</row>
    <row r="44" spans="1:34" ht="14.25" customHeight="1" thickBot="1">
      <c r="A44" s="140" t="s">
        <v>136</v>
      </c>
      <c r="B44" s="35">
        <v>2</v>
      </c>
      <c r="C44" s="36">
        <v>4</v>
      </c>
      <c r="D44" s="36">
        <v>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ht="18" customHeight="1">
      <c r="A45" s="140" t="s">
        <v>137</v>
      </c>
      <c r="B45" s="35">
        <v>2</v>
      </c>
      <c r="C45" s="36">
        <v>2</v>
      </c>
      <c r="D45" s="36">
        <v>1</v>
      </c>
      <c r="F45" s="84" t="s">
        <v>232</v>
      </c>
      <c r="G45" s="80" t="s">
        <v>111</v>
      </c>
      <c r="H45" s="80"/>
      <c r="I45" s="80"/>
      <c r="J45" s="87" t="s">
        <v>255</v>
      </c>
      <c r="K45" s="110"/>
      <c r="L45" s="110"/>
      <c r="M45" s="84"/>
      <c r="N45" s="80" t="s">
        <v>112</v>
      </c>
      <c r="O45" s="80"/>
      <c r="P45" s="80"/>
      <c r="Q45" s="80" t="s">
        <v>256</v>
      </c>
      <c r="R45" s="80"/>
      <c r="S45" s="87"/>
      <c r="U45" s="94"/>
      <c r="V45" s="14"/>
      <c r="W45" s="14"/>
      <c r="X45" s="14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</row>
    <row r="46" spans="1:34" ht="14.25">
      <c r="A46" s="140" t="s">
        <v>138</v>
      </c>
      <c r="B46" s="35">
        <v>5</v>
      </c>
      <c r="C46" s="36">
        <v>4</v>
      </c>
      <c r="D46" s="36">
        <v>2</v>
      </c>
      <c r="F46" s="85"/>
      <c r="G46" s="3" t="s">
        <v>48</v>
      </c>
      <c r="H46" s="3" t="s">
        <v>107</v>
      </c>
      <c r="I46" s="3" t="s">
        <v>108</v>
      </c>
      <c r="J46" s="143" t="s">
        <v>48</v>
      </c>
      <c r="K46" s="143" t="s">
        <v>109</v>
      </c>
      <c r="L46" s="143" t="s">
        <v>108</v>
      </c>
      <c r="M46" s="143" t="s">
        <v>110</v>
      </c>
      <c r="N46" s="143" t="s">
        <v>48</v>
      </c>
      <c r="O46" s="143" t="s">
        <v>108</v>
      </c>
      <c r="P46" s="143" t="s">
        <v>110</v>
      </c>
      <c r="Q46" s="143" t="s">
        <v>48</v>
      </c>
      <c r="R46" s="143" t="s">
        <v>108</v>
      </c>
      <c r="S46" s="144" t="s">
        <v>110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4.25">
      <c r="A47" s="140" t="s">
        <v>85</v>
      </c>
      <c r="B47" s="35">
        <v>1</v>
      </c>
      <c r="C47" s="36">
        <v>1</v>
      </c>
      <c r="D47" s="36" t="s">
        <v>189</v>
      </c>
      <c r="G47" s="23"/>
      <c r="U47" s="10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</row>
    <row r="48" spans="1:34" ht="14.25">
      <c r="A48" s="140" t="s">
        <v>86</v>
      </c>
      <c r="B48" s="35">
        <v>39</v>
      </c>
      <c r="C48" s="36">
        <v>36</v>
      </c>
      <c r="D48" s="36">
        <v>5</v>
      </c>
      <c r="F48" s="37" t="s">
        <v>3</v>
      </c>
      <c r="G48" s="33">
        <f>SUM(G50:G57,G59:G66)</f>
        <v>1931</v>
      </c>
      <c r="H48" s="34">
        <f aca="true" t="shared" si="0" ref="H48:S48">SUM(H50:H57,H59:H66)</f>
        <v>1907</v>
      </c>
      <c r="I48" s="34">
        <f t="shared" si="0"/>
        <v>24</v>
      </c>
      <c r="J48" s="34">
        <f t="shared" si="0"/>
        <v>1432</v>
      </c>
      <c r="K48" s="34">
        <f t="shared" si="0"/>
        <v>1391</v>
      </c>
      <c r="L48" s="34">
        <f t="shared" si="0"/>
        <v>36</v>
      </c>
      <c r="M48" s="34">
        <f t="shared" si="0"/>
        <v>5</v>
      </c>
      <c r="N48" s="34">
        <f t="shared" si="0"/>
        <v>23</v>
      </c>
      <c r="O48" s="34">
        <f t="shared" si="0"/>
        <v>23</v>
      </c>
      <c r="P48" s="34" t="s">
        <v>189</v>
      </c>
      <c r="Q48" s="34">
        <f t="shared" si="0"/>
        <v>98</v>
      </c>
      <c r="R48" s="34">
        <f t="shared" si="0"/>
        <v>98</v>
      </c>
      <c r="S48" s="34" t="s">
        <v>189</v>
      </c>
      <c r="U48" s="17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4.25">
      <c r="A49" s="140" t="s">
        <v>87</v>
      </c>
      <c r="B49" s="35">
        <v>4</v>
      </c>
      <c r="C49" s="36">
        <v>3</v>
      </c>
      <c r="D49" s="36">
        <v>1</v>
      </c>
      <c r="G49" s="3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U49" s="5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4.25">
      <c r="A50" s="140" t="s">
        <v>88</v>
      </c>
      <c r="B50" s="35">
        <v>100</v>
      </c>
      <c r="C50" s="36">
        <v>102</v>
      </c>
      <c r="D50" s="36">
        <v>21</v>
      </c>
      <c r="F50" s="5" t="s">
        <v>7</v>
      </c>
      <c r="G50" s="35">
        <f>SUM(H50:I50)</f>
        <v>344</v>
      </c>
      <c r="H50" s="36">
        <v>327</v>
      </c>
      <c r="I50" s="36">
        <v>17</v>
      </c>
      <c r="J50" s="36">
        <f>SUM(K50:M50)</f>
        <v>408</v>
      </c>
      <c r="K50" s="36">
        <v>392</v>
      </c>
      <c r="L50" s="36">
        <v>14</v>
      </c>
      <c r="M50" s="36">
        <v>2</v>
      </c>
      <c r="N50" s="36">
        <f>SUM(O50:P50)</f>
        <v>14</v>
      </c>
      <c r="O50" s="36">
        <v>14</v>
      </c>
      <c r="P50" s="36" t="s">
        <v>189</v>
      </c>
      <c r="Q50" s="36">
        <f>SUM(R50:S50)</f>
        <v>46</v>
      </c>
      <c r="R50" s="36">
        <v>46</v>
      </c>
      <c r="S50" s="36" t="s">
        <v>189</v>
      </c>
      <c r="U50" s="5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4.25">
      <c r="A51" s="140" t="s">
        <v>89</v>
      </c>
      <c r="B51" s="35">
        <v>895</v>
      </c>
      <c r="C51" s="36">
        <v>921</v>
      </c>
      <c r="D51" s="36">
        <v>116</v>
      </c>
      <c r="F51" s="5" t="s">
        <v>8</v>
      </c>
      <c r="G51" s="35">
        <f aca="true" t="shared" si="1" ref="G51:G57">SUM(H51:I51)</f>
        <v>93</v>
      </c>
      <c r="H51" s="36">
        <v>91</v>
      </c>
      <c r="I51" s="36">
        <v>2</v>
      </c>
      <c r="J51" s="36">
        <f aca="true" t="shared" si="2" ref="J51:J57">SUM(K51:M51)</f>
        <v>79</v>
      </c>
      <c r="K51" s="36">
        <v>75</v>
      </c>
      <c r="L51" s="36">
        <v>3</v>
      </c>
      <c r="M51" s="36">
        <v>1</v>
      </c>
      <c r="N51" s="36">
        <f aca="true" t="shared" si="3" ref="N51:N57">SUM(O51:P51)</f>
        <v>1</v>
      </c>
      <c r="O51" s="36">
        <v>1</v>
      </c>
      <c r="P51" s="36" t="s">
        <v>189</v>
      </c>
      <c r="Q51" s="36">
        <f aca="true" t="shared" si="4" ref="Q51:Q57">SUM(R51:S51)</f>
        <v>8</v>
      </c>
      <c r="R51" s="36">
        <v>8</v>
      </c>
      <c r="S51" s="36" t="s">
        <v>189</v>
      </c>
      <c r="U51" s="5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4.25">
      <c r="A52" s="140" t="s">
        <v>139</v>
      </c>
      <c r="B52" s="35">
        <v>1</v>
      </c>
      <c r="C52" s="36">
        <v>1</v>
      </c>
      <c r="D52" s="36" t="s">
        <v>189</v>
      </c>
      <c r="F52" s="5" t="s">
        <v>9</v>
      </c>
      <c r="G52" s="35">
        <f t="shared" si="1"/>
        <v>157</v>
      </c>
      <c r="H52" s="36">
        <v>156</v>
      </c>
      <c r="I52" s="36">
        <v>1</v>
      </c>
      <c r="J52" s="36">
        <f t="shared" si="2"/>
        <v>89</v>
      </c>
      <c r="K52" s="36">
        <v>83</v>
      </c>
      <c r="L52" s="36">
        <v>5</v>
      </c>
      <c r="M52" s="36">
        <v>1</v>
      </c>
      <c r="N52" s="36">
        <f t="shared" si="3"/>
        <v>3</v>
      </c>
      <c r="O52" s="36">
        <v>3</v>
      </c>
      <c r="P52" s="36" t="s">
        <v>189</v>
      </c>
      <c r="Q52" s="36">
        <f t="shared" si="4"/>
        <v>4</v>
      </c>
      <c r="R52" s="36">
        <v>4</v>
      </c>
      <c r="S52" s="36" t="s">
        <v>189</v>
      </c>
      <c r="U52" s="5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4.25">
      <c r="A53" s="140" t="s">
        <v>154</v>
      </c>
      <c r="B53" s="35">
        <v>1</v>
      </c>
      <c r="C53" s="36">
        <v>1</v>
      </c>
      <c r="D53" s="36" t="s">
        <v>189</v>
      </c>
      <c r="F53" s="5" t="s">
        <v>10</v>
      </c>
      <c r="G53" s="35">
        <f t="shared" si="1"/>
        <v>109</v>
      </c>
      <c r="H53" s="36">
        <v>106</v>
      </c>
      <c r="I53" s="36">
        <v>3</v>
      </c>
      <c r="J53" s="36">
        <f t="shared" si="2"/>
        <v>66</v>
      </c>
      <c r="K53" s="36">
        <v>65</v>
      </c>
      <c r="L53" s="36">
        <v>1</v>
      </c>
      <c r="M53" s="36" t="s">
        <v>189</v>
      </c>
      <c r="N53" s="36">
        <f t="shared" si="3"/>
        <v>2</v>
      </c>
      <c r="O53" s="36">
        <v>2</v>
      </c>
      <c r="P53" s="36" t="s">
        <v>189</v>
      </c>
      <c r="Q53" s="36">
        <f t="shared" si="4"/>
        <v>4</v>
      </c>
      <c r="R53" s="36">
        <v>4</v>
      </c>
      <c r="S53" s="36" t="s">
        <v>189</v>
      </c>
      <c r="U53" s="5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4.25">
      <c r="A54" s="140" t="s">
        <v>90</v>
      </c>
      <c r="B54" s="35">
        <v>1</v>
      </c>
      <c r="C54" s="36">
        <v>1</v>
      </c>
      <c r="D54" s="36" t="s">
        <v>189</v>
      </c>
      <c r="F54" s="5" t="s">
        <v>11</v>
      </c>
      <c r="G54" s="35">
        <f t="shared" si="1"/>
        <v>78</v>
      </c>
      <c r="H54" s="36">
        <v>78</v>
      </c>
      <c r="I54" s="36" t="s">
        <v>189</v>
      </c>
      <c r="J54" s="36">
        <f t="shared" si="2"/>
        <v>72</v>
      </c>
      <c r="K54" s="36">
        <v>72</v>
      </c>
      <c r="L54" s="36" t="s">
        <v>189</v>
      </c>
      <c r="M54" s="36" t="s">
        <v>189</v>
      </c>
      <c r="N54" s="36" t="s">
        <v>189</v>
      </c>
      <c r="O54" s="36" t="s">
        <v>189</v>
      </c>
      <c r="P54" s="36" t="s">
        <v>189</v>
      </c>
      <c r="Q54" s="36">
        <f t="shared" si="4"/>
        <v>11</v>
      </c>
      <c r="R54" s="36">
        <v>11</v>
      </c>
      <c r="S54" s="36" t="s">
        <v>189</v>
      </c>
      <c r="U54" s="5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4.25">
      <c r="A55" s="140" t="s">
        <v>91</v>
      </c>
      <c r="B55" s="35">
        <v>7</v>
      </c>
      <c r="C55" s="36">
        <v>7</v>
      </c>
      <c r="D55" s="36">
        <v>1</v>
      </c>
      <c r="F55" s="5" t="s">
        <v>12</v>
      </c>
      <c r="G55" s="35">
        <f t="shared" si="1"/>
        <v>109</v>
      </c>
      <c r="H55" s="36">
        <v>108</v>
      </c>
      <c r="I55" s="36">
        <v>1</v>
      </c>
      <c r="J55" s="36">
        <f t="shared" si="2"/>
        <v>50</v>
      </c>
      <c r="K55" s="36">
        <v>46</v>
      </c>
      <c r="L55" s="36">
        <v>3</v>
      </c>
      <c r="M55" s="36">
        <v>1</v>
      </c>
      <c r="N55" s="36" t="s">
        <v>189</v>
      </c>
      <c r="O55" s="36" t="s">
        <v>189</v>
      </c>
      <c r="P55" s="36" t="s">
        <v>189</v>
      </c>
      <c r="Q55" s="36">
        <f t="shared" si="4"/>
        <v>4</v>
      </c>
      <c r="R55" s="36">
        <v>4</v>
      </c>
      <c r="S55" s="36" t="s">
        <v>189</v>
      </c>
      <c r="U55" s="5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4.25">
      <c r="A56" s="140" t="s">
        <v>140</v>
      </c>
      <c r="B56" s="35">
        <v>6</v>
      </c>
      <c r="C56" s="36">
        <v>6</v>
      </c>
      <c r="D56" s="36">
        <v>2</v>
      </c>
      <c r="F56" s="5" t="s">
        <v>13</v>
      </c>
      <c r="G56" s="35">
        <f t="shared" si="1"/>
        <v>55</v>
      </c>
      <c r="H56" s="36">
        <v>55</v>
      </c>
      <c r="I56" s="36" t="s">
        <v>189</v>
      </c>
      <c r="J56" s="36">
        <f t="shared" si="2"/>
        <v>49</v>
      </c>
      <c r="K56" s="36">
        <v>47</v>
      </c>
      <c r="L56" s="36">
        <v>2</v>
      </c>
      <c r="M56" s="36" t="s">
        <v>189</v>
      </c>
      <c r="N56" s="36">
        <f t="shared" si="3"/>
        <v>1</v>
      </c>
      <c r="O56" s="36">
        <v>1</v>
      </c>
      <c r="P56" s="36" t="s">
        <v>189</v>
      </c>
      <c r="Q56" s="36">
        <f t="shared" si="4"/>
        <v>3</v>
      </c>
      <c r="R56" s="36">
        <v>3</v>
      </c>
      <c r="S56" s="36" t="s">
        <v>189</v>
      </c>
      <c r="U56" s="5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4.25">
      <c r="A57" s="140" t="s">
        <v>92</v>
      </c>
      <c r="B57" s="35">
        <v>138</v>
      </c>
      <c r="C57" s="36">
        <v>142</v>
      </c>
      <c r="D57" s="36">
        <v>16</v>
      </c>
      <c r="F57" s="5" t="s">
        <v>14</v>
      </c>
      <c r="G57" s="35">
        <f t="shared" si="1"/>
        <v>89</v>
      </c>
      <c r="H57" s="36">
        <v>89</v>
      </c>
      <c r="I57" s="36" t="s">
        <v>189</v>
      </c>
      <c r="J57" s="36">
        <f t="shared" si="2"/>
        <v>45</v>
      </c>
      <c r="K57" s="36">
        <v>45</v>
      </c>
      <c r="L57" s="36" t="s">
        <v>189</v>
      </c>
      <c r="M57" s="36" t="s">
        <v>189</v>
      </c>
      <c r="N57" s="36" t="s">
        <v>189</v>
      </c>
      <c r="O57" s="36" t="s">
        <v>189</v>
      </c>
      <c r="P57" s="36" t="s">
        <v>189</v>
      </c>
      <c r="Q57" s="36" t="s">
        <v>189</v>
      </c>
      <c r="R57" s="36" t="s">
        <v>189</v>
      </c>
      <c r="S57" s="36" t="s">
        <v>189</v>
      </c>
      <c r="U57" s="5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4.25">
      <c r="A58" s="140" t="s">
        <v>93</v>
      </c>
      <c r="B58" s="35">
        <v>2</v>
      </c>
      <c r="C58" s="36">
        <v>2</v>
      </c>
      <c r="D58" s="36" t="s">
        <v>189</v>
      </c>
      <c r="F58" s="5"/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U58" s="5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4.25">
      <c r="A59" s="140" t="s">
        <v>94</v>
      </c>
      <c r="B59" s="35">
        <v>76</v>
      </c>
      <c r="C59" s="36">
        <v>77</v>
      </c>
      <c r="D59" s="36">
        <v>10</v>
      </c>
      <c r="F59" s="5" t="s">
        <v>15</v>
      </c>
      <c r="G59" s="35">
        <f aca="true" t="shared" si="5" ref="G59:G66">SUM(H59:I59)</f>
        <v>30</v>
      </c>
      <c r="H59" s="36">
        <v>30</v>
      </c>
      <c r="I59" s="36" t="s">
        <v>189</v>
      </c>
      <c r="J59" s="36">
        <f aca="true" t="shared" si="6" ref="J59:J66">SUM(K59:M59)</f>
        <v>9</v>
      </c>
      <c r="K59" s="36">
        <v>9</v>
      </c>
      <c r="L59" s="36" t="s">
        <v>189</v>
      </c>
      <c r="M59" s="36" t="s">
        <v>189</v>
      </c>
      <c r="N59" s="36" t="s">
        <v>189</v>
      </c>
      <c r="O59" s="36" t="s">
        <v>189</v>
      </c>
      <c r="P59" s="36" t="s">
        <v>189</v>
      </c>
      <c r="Q59" s="36">
        <f aca="true" t="shared" si="7" ref="Q59:Q66">SUM(R59:S59)</f>
        <v>1</v>
      </c>
      <c r="R59" s="36">
        <v>1</v>
      </c>
      <c r="S59" s="36" t="s">
        <v>189</v>
      </c>
      <c r="U59" s="5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4.25">
      <c r="A60" s="140" t="s">
        <v>95</v>
      </c>
      <c r="B60" s="35">
        <v>2</v>
      </c>
      <c r="C60" s="36">
        <v>2</v>
      </c>
      <c r="D60" s="36">
        <v>1</v>
      </c>
      <c r="F60" s="5" t="s">
        <v>16</v>
      </c>
      <c r="G60" s="35">
        <f t="shared" si="5"/>
        <v>86</v>
      </c>
      <c r="H60" s="36">
        <v>86</v>
      </c>
      <c r="I60" s="36" t="s">
        <v>189</v>
      </c>
      <c r="J60" s="36">
        <f t="shared" si="6"/>
        <v>34</v>
      </c>
      <c r="K60" s="36">
        <v>33</v>
      </c>
      <c r="L60" s="36">
        <v>1</v>
      </c>
      <c r="M60" s="36" t="s">
        <v>189</v>
      </c>
      <c r="N60" s="36" t="s">
        <v>189</v>
      </c>
      <c r="O60" s="36" t="s">
        <v>189</v>
      </c>
      <c r="P60" s="36" t="s">
        <v>189</v>
      </c>
      <c r="Q60" s="36" t="s">
        <v>189</v>
      </c>
      <c r="R60" s="36" t="s">
        <v>189</v>
      </c>
      <c r="S60" s="36" t="s">
        <v>189</v>
      </c>
      <c r="U60" s="5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4.25">
      <c r="A61" s="140" t="s">
        <v>142</v>
      </c>
      <c r="B61" s="35">
        <v>5</v>
      </c>
      <c r="C61" s="36">
        <v>7</v>
      </c>
      <c r="D61" s="36">
        <v>2</v>
      </c>
      <c r="F61" s="5" t="s">
        <v>17</v>
      </c>
      <c r="G61" s="35">
        <f t="shared" si="5"/>
        <v>124</v>
      </c>
      <c r="H61" s="36">
        <v>124</v>
      </c>
      <c r="I61" s="36" t="s">
        <v>189</v>
      </c>
      <c r="J61" s="36">
        <f t="shared" si="6"/>
        <v>55</v>
      </c>
      <c r="K61" s="36">
        <v>54</v>
      </c>
      <c r="L61" s="36">
        <v>1</v>
      </c>
      <c r="M61" s="36" t="s">
        <v>189</v>
      </c>
      <c r="N61" s="36" t="s">
        <v>189</v>
      </c>
      <c r="O61" s="36" t="s">
        <v>189</v>
      </c>
      <c r="P61" s="36" t="s">
        <v>189</v>
      </c>
      <c r="Q61" s="36">
        <f t="shared" si="7"/>
        <v>2</v>
      </c>
      <c r="R61" s="36">
        <v>2</v>
      </c>
      <c r="S61" s="36" t="s">
        <v>189</v>
      </c>
      <c r="U61" s="5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4.25">
      <c r="A62" s="140" t="s">
        <v>97</v>
      </c>
      <c r="B62" s="35">
        <v>4</v>
      </c>
      <c r="C62" s="36">
        <v>4</v>
      </c>
      <c r="D62" s="36">
        <v>1</v>
      </c>
      <c r="F62" s="5" t="s">
        <v>18</v>
      </c>
      <c r="G62" s="35">
        <f t="shared" si="5"/>
        <v>113</v>
      </c>
      <c r="H62" s="36">
        <v>113</v>
      </c>
      <c r="I62" s="36" t="s">
        <v>189</v>
      </c>
      <c r="J62" s="36">
        <f t="shared" si="6"/>
        <v>102</v>
      </c>
      <c r="K62" s="36">
        <v>102</v>
      </c>
      <c r="L62" s="36" t="s">
        <v>189</v>
      </c>
      <c r="M62" s="36" t="s">
        <v>189</v>
      </c>
      <c r="N62" s="36">
        <f aca="true" t="shared" si="8" ref="N59:N66">SUM(O62:P62)</f>
        <v>1</v>
      </c>
      <c r="O62" s="36">
        <v>1</v>
      </c>
      <c r="P62" s="36" t="s">
        <v>189</v>
      </c>
      <c r="Q62" s="36">
        <f t="shared" si="7"/>
        <v>3</v>
      </c>
      <c r="R62" s="36">
        <v>3</v>
      </c>
      <c r="S62" s="36" t="s">
        <v>189</v>
      </c>
      <c r="U62" s="5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4.25">
      <c r="A63" s="140" t="s">
        <v>141</v>
      </c>
      <c r="B63" s="35">
        <v>7</v>
      </c>
      <c r="C63" s="36">
        <v>10</v>
      </c>
      <c r="D63" s="36">
        <v>1</v>
      </c>
      <c r="F63" s="5" t="s">
        <v>19</v>
      </c>
      <c r="G63" s="35">
        <f t="shared" si="5"/>
        <v>163</v>
      </c>
      <c r="H63" s="36">
        <v>163</v>
      </c>
      <c r="I63" s="36" t="s">
        <v>189</v>
      </c>
      <c r="J63" s="36">
        <f t="shared" si="6"/>
        <v>124</v>
      </c>
      <c r="K63" s="36">
        <v>123</v>
      </c>
      <c r="L63" s="36">
        <v>1</v>
      </c>
      <c r="M63" s="36" t="s">
        <v>189</v>
      </c>
      <c r="N63" s="36">
        <f t="shared" si="8"/>
        <v>1</v>
      </c>
      <c r="O63" s="36">
        <v>1</v>
      </c>
      <c r="P63" s="36" t="s">
        <v>189</v>
      </c>
      <c r="Q63" s="36">
        <f t="shared" si="7"/>
        <v>1</v>
      </c>
      <c r="R63" s="36">
        <v>1</v>
      </c>
      <c r="S63" s="36" t="s">
        <v>189</v>
      </c>
      <c r="U63" s="5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4.25">
      <c r="A64" s="140" t="s">
        <v>98</v>
      </c>
      <c r="B64" s="35">
        <v>1</v>
      </c>
      <c r="C64" s="36">
        <v>1</v>
      </c>
      <c r="D64" s="36" t="s">
        <v>189</v>
      </c>
      <c r="F64" s="5" t="s">
        <v>20</v>
      </c>
      <c r="G64" s="35">
        <f t="shared" si="5"/>
        <v>122</v>
      </c>
      <c r="H64" s="36">
        <v>122</v>
      </c>
      <c r="I64" s="36" t="s">
        <v>189</v>
      </c>
      <c r="J64" s="36">
        <f t="shared" si="6"/>
        <v>86</v>
      </c>
      <c r="K64" s="36">
        <v>84</v>
      </c>
      <c r="L64" s="36">
        <v>2</v>
      </c>
      <c r="M64" s="36" t="s">
        <v>189</v>
      </c>
      <c r="N64" s="36" t="s">
        <v>189</v>
      </c>
      <c r="O64" s="36" t="s">
        <v>189</v>
      </c>
      <c r="P64" s="36" t="s">
        <v>189</v>
      </c>
      <c r="Q64" s="36">
        <f t="shared" si="7"/>
        <v>4</v>
      </c>
      <c r="R64" s="36">
        <v>4</v>
      </c>
      <c r="S64" s="36" t="s">
        <v>189</v>
      </c>
      <c r="U64" s="5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4.25">
      <c r="A65" s="140" t="s">
        <v>99</v>
      </c>
      <c r="B65" s="35">
        <v>1</v>
      </c>
      <c r="C65" s="36">
        <v>1</v>
      </c>
      <c r="D65" s="36">
        <v>1</v>
      </c>
      <c r="F65" s="5" t="s">
        <v>21</v>
      </c>
      <c r="G65" s="35">
        <f t="shared" si="5"/>
        <v>233</v>
      </c>
      <c r="H65" s="36">
        <v>233</v>
      </c>
      <c r="I65" s="36" t="s">
        <v>189</v>
      </c>
      <c r="J65" s="36">
        <f t="shared" si="6"/>
        <v>148</v>
      </c>
      <c r="K65" s="36">
        <v>145</v>
      </c>
      <c r="L65" s="36">
        <v>3</v>
      </c>
      <c r="M65" s="36" t="s">
        <v>189</v>
      </c>
      <c r="N65" s="36" t="s">
        <v>189</v>
      </c>
      <c r="O65" s="36" t="s">
        <v>189</v>
      </c>
      <c r="P65" s="36" t="s">
        <v>189</v>
      </c>
      <c r="Q65" s="36">
        <f t="shared" si="7"/>
        <v>5</v>
      </c>
      <c r="R65" s="36">
        <v>5</v>
      </c>
      <c r="S65" s="36" t="s">
        <v>189</v>
      </c>
      <c r="U65" s="5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4.25">
      <c r="A66" s="140" t="s">
        <v>96</v>
      </c>
      <c r="B66" s="35">
        <v>3</v>
      </c>
      <c r="C66" s="36">
        <v>3</v>
      </c>
      <c r="D66" s="36">
        <v>2</v>
      </c>
      <c r="F66" s="5" t="s">
        <v>22</v>
      </c>
      <c r="G66" s="35">
        <f t="shared" si="5"/>
        <v>26</v>
      </c>
      <c r="H66" s="36">
        <v>26</v>
      </c>
      <c r="I66" s="36" t="s">
        <v>189</v>
      </c>
      <c r="J66" s="36">
        <f t="shared" si="6"/>
        <v>16</v>
      </c>
      <c r="K66" s="36">
        <v>16</v>
      </c>
      <c r="L66" s="36" t="s">
        <v>189</v>
      </c>
      <c r="M66" s="36" t="s">
        <v>189</v>
      </c>
      <c r="N66" s="36" t="s">
        <v>189</v>
      </c>
      <c r="O66" s="36" t="s">
        <v>189</v>
      </c>
      <c r="P66" s="36" t="s">
        <v>189</v>
      </c>
      <c r="Q66" s="36">
        <f t="shared" si="7"/>
        <v>2</v>
      </c>
      <c r="R66" s="36">
        <v>2</v>
      </c>
      <c r="S66" s="36" t="s">
        <v>189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4.25">
      <c r="A67" s="140" t="s">
        <v>143</v>
      </c>
      <c r="B67" s="35">
        <v>1</v>
      </c>
      <c r="C67" s="36">
        <v>1</v>
      </c>
      <c r="D67" s="36">
        <v>1</v>
      </c>
      <c r="F67" s="28"/>
      <c r="G67" s="26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4.25">
      <c r="A68" s="140" t="s">
        <v>100</v>
      </c>
      <c r="B68" s="35">
        <v>26</v>
      </c>
      <c r="C68" s="36">
        <v>26</v>
      </c>
      <c r="D68" s="36">
        <v>5</v>
      </c>
      <c r="F68" s="22" t="s">
        <v>155</v>
      </c>
      <c r="S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2:34" ht="14.25">
      <c r="B69" s="31"/>
      <c r="D69" s="28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2" ht="14.25">
      <c r="A70" s="27"/>
      <c r="B70" s="27"/>
      <c r="C70" s="27"/>
      <c r="D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21:34" ht="14.25"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21:34" ht="14.25"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21:34" ht="14.25"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</sheetData>
  <sheetProtection/>
  <mergeCells count="117">
    <mergeCell ref="AF44:AH44"/>
    <mergeCell ref="F45:F46"/>
    <mergeCell ref="G45:I45"/>
    <mergeCell ref="J45:M45"/>
    <mergeCell ref="N45:P45"/>
    <mergeCell ref="Q45:S45"/>
    <mergeCell ref="U44:U45"/>
    <mergeCell ref="V44:X44"/>
    <mergeCell ref="Y44:AB44"/>
    <mergeCell ref="AC44:AE44"/>
    <mergeCell ref="F43:S43"/>
    <mergeCell ref="F39:G39"/>
    <mergeCell ref="H39:K39"/>
    <mergeCell ref="F40:G40"/>
    <mergeCell ref="H40:K40"/>
    <mergeCell ref="H41:K41"/>
    <mergeCell ref="L41:S41"/>
    <mergeCell ref="F42:G42"/>
    <mergeCell ref="H42:K42"/>
    <mergeCell ref="L42:S42"/>
    <mergeCell ref="F37:G37"/>
    <mergeCell ref="H37:K37"/>
    <mergeCell ref="F38:G38"/>
    <mergeCell ref="H38:K38"/>
    <mergeCell ref="L37:O37"/>
    <mergeCell ref="P37:S37"/>
    <mergeCell ref="L35:O35"/>
    <mergeCell ref="P35:S35"/>
    <mergeCell ref="L36:O36"/>
    <mergeCell ref="P36:S36"/>
    <mergeCell ref="F35:G35"/>
    <mergeCell ref="H35:K35"/>
    <mergeCell ref="F36:G36"/>
    <mergeCell ref="H36:K36"/>
    <mergeCell ref="P32:S32"/>
    <mergeCell ref="F34:G34"/>
    <mergeCell ref="H34:K34"/>
    <mergeCell ref="L34:O34"/>
    <mergeCell ref="P34:S34"/>
    <mergeCell ref="P16:S16"/>
    <mergeCell ref="P33:S33"/>
    <mergeCell ref="F30:G30"/>
    <mergeCell ref="H32:K32"/>
    <mergeCell ref="F33:G33"/>
    <mergeCell ref="H33:K33"/>
    <mergeCell ref="H31:K31"/>
    <mergeCell ref="L31:S31"/>
    <mergeCell ref="F31:G32"/>
    <mergeCell ref="L32:O32"/>
    <mergeCell ref="P13:S13"/>
    <mergeCell ref="L14:O14"/>
    <mergeCell ref="P14:S14"/>
    <mergeCell ref="L15:O15"/>
    <mergeCell ref="P15:S15"/>
    <mergeCell ref="P17:S17"/>
    <mergeCell ref="L18:O18"/>
    <mergeCell ref="P18:S18"/>
    <mergeCell ref="L19:O19"/>
    <mergeCell ref="P19:S19"/>
    <mergeCell ref="H13:K13"/>
    <mergeCell ref="H14:K14"/>
    <mergeCell ref="H20:K20"/>
    <mergeCell ref="L17:O17"/>
    <mergeCell ref="H18:K18"/>
    <mergeCell ref="L13:O13"/>
    <mergeCell ref="L16:O16"/>
    <mergeCell ref="H12:K12"/>
    <mergeCell ref="F19:G19"/>
    <mergeCell ref="F17:G17"/>
    <mergeCell ref="F18:G18"/>
    <mergeCell ref="F15:G15"/>
    <mergeCell ref="H15:K15"/>
    <mergeCell ref="F16:G16"/>
    <mergeCell ref="H16:K16"/>
    <mergeCell ref="H19:K19"/>
    <mergeCell ref="H17:K17"/>
    <mergeCell ref="A31:A32"/>
    <mergeCell ref="L33:O33"/>
    <mergeCell ref="H10:K10"/>
    <mergeCell ref="F11:G11"/>
    <mergeCell ref="F12:G12"/>
    <mergeCell ref="F13:G13"/>
    <mergeCell ref="F21:G21"/>
    <mergeCell ref="F14:G14"/>
    <mergeCell ref="H21:K21"/>
    <mergeCell ref="L11:O11"/>
    <mergeCell ref="A3:D3"/>
    <mergeCell ref="A5:D5"/>
    <mergeCell ref="F8:G8"/>
    <mergeCell ref="A7:D7"/>
    <mergeCell ref="F7:S7"/>
    <mergeCell ref="H9:K9"/>
    <mergeCell ref="L9:S9"/>
    <mergeCell ref="A9:A10"/>
    <mergeCell ref="F9:G10"/>
    <mergeCell ref="L10:O10"/>
    <mergeCell ref="P10:S10"/>
    <mergeCell ref="P21:S21"/>
    <mergeCell ref="F25:G25"/>
    <mergeCell ref="F29:S29"/>
    <mergeCell ref="P11:S11"/>
    <mergeCell ref="L12:O12"/>
    <mergeCell ref="P12:S12"/>
    <mergeCell ref="L20:O20"/>
    <mergeCell ref="P20:S20"/>
    <mergeCell ref="F20:G20"/>
    <mergeCell ref="H11:K11"/>
    <mergeCell ref="A29:D29"/>
    <mergeCell ref="L40:O40"/>
    <mergeCell ref="P40:S40"/>
    <mergeCell ref="C9:D9"/>
    <mergeCell ref="C31:D31"/>
    <mergeCell ref="L38:O38"/>
    <mergeCell ref="P38:S38"/>
    <mergeCell ref="L39:O39"/>
    <mergeCell ref="P39:S39"/>
    <mergeCell ref="L21:O2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82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川向　裕</cp:lastModifiedBy>
  <cp:lastPrinted>2015-04-14T02:45:10Z</cp:lastPrinted>
  <dcterms:created xsi:type="dcterms:W3CDTF">2004-02-10T00:50:55Z</dcterms:created>
  <dcterms:modified xsi:type="dcterms:W3CDTF">2015-04-14T04:38:52Z</dcterms:modified>
  <cp:category/>
  <cp:version/>
  <cp:contentType/>
  <cp:contentStatus/>
</cp:coreProperties>
</file>