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334" sheetId="1" r:id="rId1"/>
    <sheet name="336" sheetId="2" r:id="rId2"/>
    <sheet name="338" sheetId="3" r:id="rId3"/>
    <sheet name="340" sheetId="4" r:id="rId4"/>
    <sheet name="342" sheetId="5" r:id="rId5"/>
  </sheets>
  <definedNames>
    <definedName name="_xlnm.Print_Area" localSheetId="0">'334'!$A$1:$AY$58</definedName>
    <definedName name="_xlnm.Print_Area" localSheetId="1">'336'!$A$1:$BB$62</definedName>
    <definedName name="_xlnm.Print_Area" localSheetId="2">'338'!$A$1:$BE$52</definedName>
    <definedName name="_xlnm.Print_Area" localSheetId="3">'340'!$A$1:$AC$67</definedName>
    <definedName name="_xlnm.Print_Area" localSheetId="4">'342'!$A$1:$P$71</definedName>
  </definedNames>
  <calcPr fullCalcOnLoad="1"/>
</workbook>
</file>

<file path=xl/sharedStrings.xml><?xml version="1.0" encoding="utf-8"?>
<sst xmlns="http://schemas.openxmlformats.org/spreadsheetml/2006/main" count="1653" uniqueCount="416">
  <si>
    <t>控訴審</t>
  </si>
  <si>
    <t>第一審</t>
  </si>
  <si>
    <t>再審</t>
  </si>
  <si>
    <t>新　受</t>
  </si>
  <si>
    <t>一般調停</t>
  </si>
  <si>
    <t>名古屋高等裁判所金沢支部</t>
  </si>
  <si>
    <t>民事非訟</t>
  </si>
  <si>
    <t>借地非訟</t>
  </si>
  <si>
    <t>商事非訟</t>
  </si>
  <si>
    <t>簡易裁判所</t>
  </si>
  <si>
    <t>交通調停</t>
  </si>
  <si>
    <t>公害等調停</t>
  </si>
  <si>
    <t>有罪人員</t>
  </si>
  <si>
    <t>その他の事件</t>
  </si>
  <si>
    <t>334　司法及び警察</t>
  </si>
  <si>
    <t>司法及び警察　335</t>
  </si>
  <si>
    <t>総数</t>
  </si>
  <si>
    <t>司法警察からの送致</t>
  </si>
  <si>
    <t>強制措置を要するもの</t>
  </si>
  <si>
    <t>強制措置を要しないもの</t>
  </si>
  <si>
    <t>少年調査官からの報告</t>
  </si>
  <si>
    <t>一般人から</t>
  </si>
  <si>
    <t>高等裁判所からの移送差戻</t>
  </si>
  <si>
    <t>家庭裁判所への移送</t>
  </si>
  <si>
    <t>他の裁判所から家裁への移送</t>
  </si>
  <si>
    <t>昭和</t>
  </si>
  <si>
    <t>年</t>
  </si>
  <si>
    <t>合計</t>
  </si>
  <si>
    <t>刑法</t>
  </si>
  <si>
    <t>起訴猶予</t>
  </si>
  <si>
    <t>他へ送致</t>
  </si>
  <si>
    <t>未済人員</t>
  </si>
  <si>
    <t>受理人員</t>
  </si>
  <si>
    <t>処理人員</t>
  </si>
  <si>
    <t>家事審判事件</t>
  </si>
  <si>
    <t>家事調停事件</t>
  </si>
  <si>
    <t>その他</t>
  </si>
  <si>
    <t>夫婦同居その他の夫婦間の協力扶助に関する処分</t>
  </si>
  <si>
    <t>親権者の指定又は変更</t>
  </si>
  <si>
    <t>離婚</t>
  </si>
  <si>
    <t>離縁</t>
  </si>
  <si>
    <t>保護観察所の保護観察</t>
  </si>
  <si>
    <t>教護院又は養護施設への送致</t>
  </si>
  <si>
    <t>不開始</t>
  </si>
  <si>
    <t>不処分</t>
  </si>
  <si>
    <t>管内区検察庁</t>
  </si>
  <si>
    <t>金沢刑務所</t>
  </si>
  <si>
    <t>10度以上</t>
  </si>
  <si>
    <t>20年以下</t>
  </si>
  <si>
    <t>入所度数別</t>
  </si>
  <si>
    <t>計</t>
  </si>
  <si>
    <t>窃盗</t>
  </si>
  <si>
    <t>強盗</t>
  </si>
  <si>
    <t>詐欺</t>
  </si>
  <si>
    <t>詐欺</t>
  </si>
  <si>
    <t>恐喝</t>
  </si>
  <si>
    <t>恐喝</t>
  </si>
  <si>
    <t>横領</t>
  </si>
  <si>
    <t>横領</t>
  </si>
  <si>
    <t>わいせつ姦淫重婚</t>
  </si>
  <si>
    <t>傷害</t>
  </si>
  <si>
    <t>殺人</t>
  </si>
  <si>
    <t>殺人</t>
  </si>
  <si>
    <t>公務執行妨害</t>
  </si>
  <si>
    <t>放火</t>
  </si>
  <si>
    <t>放火</t>
  </si>
  <si>
    <t>住居進入</t>
  </si>
  <si>
    <t>瀆職</t>
  </si>
  <si>
    <t>略取誘拐</t>
  </si>
  <si>
    <t>賭博</t>
  </si>
  <si>
    <t>賭博</t>
  </si>
  <si>
    <t>麻薬取締法</t>
  </si>
  <si>
    <t>道路交通法</t>
  </si>
  <si>
    <t>職業安定法</t>
  </si>
  <si>
    <t>特別法犯</t>
  </si>
  <si>
    <t>15年以下</t>
  </si>
  <si>
    <t>10年以下</t>
  </si>
  <si>
    <t>凶　　悪　　犯</t>
  </si>
  <si>
    <t>強盗殺人</t>
  </si>
  <si>
    <t>強盗傷人</t>
  </si>
  <si>
    <t>強盗強姦</t>
  </si>
  <si>
    <t>強盗・準強盗</t>
  </si>
  <si>
    <t>強姦</t>
  </si>
  <si>
    <t>粗　　暴　　犯</t>
  </si>
  <si>
    <t>凶器準備集合</t>
  </si>
  <si>
    <t>暴行</t>
  </si>
  <si>
    <t>傷害(傷害致死含む)</t>
  </si>
  <si>
    <t>脅迫</t>
  </si>
  <si>
    <t>知　　能　　犯</t>
  </si>
  <si>
    <t>偽造</t>
  </si>
  <si>
    <t>背任</t>
  </si>
  <si>
    <t>風　　俗　　犯</t>
  </si>
  <si>
    <t>その他刑法犯</t>
  </si>
  <si>
    <t>年次及び罪名別</t>
  </si>
  <si>
    <t>窃盗</t>
  </si>
  <si>
    <t>瀆職</t>
  </si>
  <si>
    <t>猥褻</t>
  </si>
  <si>
    <t>過失傷害</t>
  </si>
  <si>
    <t>過失致死</t>
  </si>
  <si>
    <t>公務執行妨害</t>
  </si>
  <si>
    <t>逃走</t>
  </si>
  <si>
    <t>犯人蔵匿証憑湮減</t>
  </si>
  <si>
    <t>失火</t>
  </si>
  <si>
    <t>住居侵入</t>
  </si>
  <si>
    <t>秘密侵害</t>
  </si>
  <si>
    <t>偽証</t>
  </si>
  <si>
    <t>礼拝所不敬</t>
  </si>
  <si>
    <t>堕胎</t>
  </si>
  <si>
    <t>遺棄</t>
  </si>
  <si>
    <t>逮捕監禁</t>
  </si>
  <si>
    <t>器物損壊</t>
  </si>
  <si>
    <t>暴力行為等処罰ニ関スル法律</t>
  </si>
  <si>
    <t>誣告</t>
  </si>
  <si>
    <t>338　司法及び警察</t>
  </si>
  <si>
    <t>司法及び警察　339</t>
  </si>
  <si>
    <t>340　司法及び警察</t>
  </si>
  <si>
    <t>凶悪犯</t>
  </si>
  <si>
    <t>粗暴犯</t>
  </si>
  <si>
    <t>窃盗犯</t>
  </si>
  <si>
    <t>知能犯</t>
  </si>
  <si>
    <t>風俗犯</t>
  </si>
  <si>
    <t>その他の刑法犯</t>
  </si>
  <si>
    <t>有職者</t>
  </si>
  <si>
    <t>無職者</t>
  </si>
  <si>
    <t>小学生　　　　以　下</t>
  </si>
  <si>
    <t>深夜はいかい</t>
  </si>
  <si>
    <t>怠        学</t>
  </si>
  <si>
    <t>不 良 交 友</t>
  </si>
  <si>
    <t>不健全娯楽</t>
  </si>
  <si>
    <t>そ　の　他</t>
  </si>
  <si>
    <t>交通違反</t>
  </si>
  <si>
    <t>総数</t>
  </si>
  <si>
    <t>学生・生徒</t>
  </si>
  <si>
    <t>凶器携帯</t>
  </si>
  <si>
    <t>家出</t>
  </si>
  <si>
    <t>無断外泊</t>
  </si>
  <si>
    <t>暴走行為</t>
  </si>
  <si>
    <t>不純異性交遊</t>
  </si>
  <si>
    <t>怠        業</t>
  </si>
  <si>
    <t>七尾市馬出町ハ部33番</t>
  </si>
  <si>
    <t>未就学</t>
  </si>
  <si>
    <t>各種学校生</t>
  </si>
  <si>
    <t>20歳未満18歳以上</t>
  </si>
  <si>
    <t>18歳未満14歳以上</t>
  </si>
  <si>
    <t>１４歳未満</t>
  </si>
  <si>
    <t>学　　　職　　　別</t>
  </si>
  <si>
    <t>小学生</t>
  </si>
  <si>
    <t>中学生</t>
  </si>
  <si>
    <t>高校生</t>
  </si>
  <si>
    <t>大学生</t>
  </si>
  <si>
    <t>小計</t>
  </si>
  <si>
    <t>336　司法及び警察</t>
  </si>
  <si>
    <t>賍物</t>
  </si>
  <si>
    <t>有職少年</t>
  </si>
  <si>
    <t>無職少年</t>
  </si>
  <si>
    <t>抗告事件</t>
  </si>
  <si>
    <t>会社更正</t>
  </si>
  <si>
    <t>通常訴訟</t>
  </si>
  <si>
    <t>手　　形　小切手</t>
  </si>
  <si>
    <t>借地非訟</t>
  </si>
  <si>
    <t>公示催告</t>
  </si>
  <si>
    <t>仮差押　　仮処分</t>
  </si>
  <si>
    <t>宅地建物調停</t>
  </si>
  <si>
    <t>農事調停</t>
  </si>
  <si>
    <t>商事調停</t>
  </si>
  <si>
    <t>司法及び警察　337</t>
  </si>
  <si>
    <t>遺産の分割に関する処分</t>
  </si>
  <si>
    <t>婚姻予約内縁に関するもの</t>
  </si>
  <si>
    <t>家事審判法第23条による身分関係確定に関する事件</t>
  </si>
  <si>
    <t>検察官からの送致</t>
  </si>
  <si>
    <t>賍物</t>
  </si>
  <si>
    <t>暴力行為等処罰法</t>
  </si>
  <si>
    <t>鉄砲刀剣類所持法</t>
  </si>
  <si>
    <t>司法及び警察　341</t>
  </si>
  <si>
    <t>342　司法及び警察</t>
  </si>
  <si>
    <t>婦女誘惑・いたずら</t>
  </si>
  <si>
    <t>信用毀損・威力業務妨害</t>
  </si>
  <si>
    <t>上告(上告受理) 1)</t>
  </si>
  <si>
    <t>強制執行</t>
  </si>
  <si>
    <t>競売法による競売</t>
  </si>
  <si>
    <t>年次及び刑事罰</t>
  </si>
  <si>
    <t>前年よりの繰越人員</t>
  </si>
  <si>
    <t>新入</t>
  </si>
  <si>
    <t>資格異動</t>
  </si>
  <si>
    <t>移入</t>
  </si>
  <si>
    <t>仮釈放</t>
  </si>
  <si>
    <t>逃走逮捕</t>
  </si>
  <si>
    <t>入所事由別</t>
  </si>
  <si>
    <t>満期釈放</t>
  </si>
  <si>
    <t>死亡</t>
  </si>
  <si>
    <t>移送</t>
  </si>
  <si>
    <t>非常上告</t>
  </si>
  <si>
    <t>恩赦</t>
  </si>
  <si>
    <t>年末人員</t>
  </si>
  <si>
    <t>出所事由別</t>
  </si>
  <si>
    <t>七尾拘置支所</t>
  </si>
  <si>
    <t>所長</t>
  </si>
  <si>
    <t>事務官</t>
  </si>
  <si>
    <t>看守長</t>
  </si>
  <si>
    <t>副看守長</t>
  </si>
  <si>
    <t>看守(男)</t>
  </si>
  <si>
    <t>看守(女)</t>
  </si>
  <si>
    <t>看守　部長</t>
  </si>
  <si>
    <t>医師</t>
  </si>
  <si>
    <t>薬剤師</t>
  </si>
  <si>
    <t>作業</t>
  </si>
  <si>
    <t>事務員　庁務員</t>
  </si>
  <si>
    <t>男</t>
  </si>
  <si>
    <t>女</t>
  </si>
  <si>
    <t>受刑者</t>
  </si>
  <si>
    <t>被告人</t>
  </si>
  <si>
    <t>被疑者</t>
  </si>
  <si>
    <t>労役場留置場</t>
  </si>
  <si>
    <t>所在人員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</si>
  <si>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</si>
  <si>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道交法</t>
  </si>
  <si>
    <t>不動産侵奪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</si>
  <si>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</si>
  <si>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飲料水汚穢</t>
  </si>
  <si>
    <t>建造物損壊</t>
  </si>
  <si>
    <t>境界毀損</t>
  </si>
  <si>
    <t>文書毀棄</t>
  </si>
  <si>
    <t>昭和49年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</si>
  <si>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</si>
  <si>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往来妨害</t>
  </si>
  <si>
    <t>…</t>
  </si>
  <si>
    <t>総　　　数</t>
  </si>
  <si>
    <t>その他の　事　　件</t>
  </si>
  <si>
    <t>控 訴 審</t>
  </si>
  <si>
    <t>共　　助</t>
  </si>
  <si>
    <t>過　　科</t>
  </si>
  <si>
    <t>督　　促</t>
  </si>
  <si>
    <t>和　　解</t>
  </si>
  <si>
    <t>宅地建物調停</t>
  </si>
  <si>
    <t>２４　　司　　法　　及　　び　　警　　察</t>
  </si>
  <si>
    <t>年　次</t>
  </si>
  <si>
    <t>既　済</t>
  </si>
  <si>
    <t>未　済</t>
  </si>
  <si>
    <t>第 一 審</t>
  </si>
  <si>
    <t>新　　　　　　　受</t>
  </si>
  <si>
    <t>新　　　受</t>
  </si>
  <si>
    <t>既　　　済</t>
  </si>
  <si>
    <t>新　　　　　　　　　　受</t>
  </si>
  <si>
    <t>新　　　　　　　　　　　　　　　受</t>
  </si>
  <si>
    <t>手　　形　 小 切 手</t>
  </si>
  <si>
    <t>再　　審</t>
  </si>
  <si>
    <t>抗　　告</t>
  </si>
  <si>
    <t>仮 差 押　　仮 処 分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</si>
  <si>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</si>
  <si>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破　産</t>
  </si>
  <si>
    <t>和　議</t>
  </si>
  <si>
    <t>過　科</t>
  </si>
  <si>
    <t>共　助</t>
  </si>
  <si>
    <t>名　 古　 屋　 高　 等　 裁　 判　 所　 金　 沢　 支　 部</t>
  </si>
  <si>
    <t>－</t>
  </si>
  <si>
    <t>注　　1)は上告受理、飛躍上告受理、特別上告受理を示した。</t>
  </si>
  <si>
    <t>資料　名古屋高等裁判所金沢支部、金沢地方裁判所調「民事事件調査」による。</t>
  </si>
  <si>
    <t>未　　済</t>
  </si>
  <si>
    <t>新　　　　受</t>
  </si>
  <si>
    <t>既　　　　済</t>
  </si>
  <si>
    <t>新　　　　　　　　　　　　　　　受　（つづき）</t>
  </si>
  <si>
    <t>金　　　　　沢　　　　　地　　　　　方　　　　　裁　　　　　判　　　　　所　　（　支　部　を　含　む　）</t>
  </si>
  <si>
    <t>金　 沢　 地　 方　 裁　 判　 所　（支部を含む）　（つづき）</t>
  </si>
  <si>
    <t>178　　民　　　　　事　　　　　事　　　　　件　（件　数）　（昭和49～53年）</t>
  </si>
  <si>
    <t>民　　　　　事　　　　　事　　　　　件　（件　数）　（昭和49～53年）　（つづき）</t>
  </si>
  <si>
    <t>179　　調　　　　　停　　　　　事　　　　　件　（件　数）　（昭和49～53年）</t>
  </si>
  <si>
    <t>金　　　　沢　　　　地　　　　方　　　　裁　　　　判　　　　所　（支部を含む）</t>
  </si>
  <si>
    <t>資料　名古屋高等裁判所金沢支部、金沢地方裁判所調「調停事件調査」による。</t>
  </si>
  <si>
    <t>180　　刑　　　　　事　　　　　事　　　　　件　（件　数）　（昭和49～53年）</t>
  </si>
  <si>
    <t>既　済</t>
  </si>
  <si>
    <t>名　古　屋　高　等　裁　判　所　金　沢　支　部</t>
  </si>
  <si>
    <t>金　　　 沢　　　 地　　　 方　　　 裁　　　 判　　　 所　（支部を含む）</t>
  </si>
  <si>
    <t>新　　　　　　　　　　受</t>
  </si>
  <si>
    <t>再　審</t>
  </si>
  <si>
    <t>抗　告</t>
  </si>
  <si>
    <t>通　常</t>
  </si>
  <si>
    <t>略　式</t>
  </si>
  <si>
    <t>資料　名古屋高等裁判所金沢支部、金沢地方裁判所調「刑事事件調査」による。</t>
  </si>
  <si>
    <t>資料　金沢家庭裁判所調「事件取扱調査」による。</t>
  </si>
  <si>
    <t>資料　金沢地方検察庁調「刑事統計調査規程」による。</t>
  </si>
  <si>
    <t>181　　家　　　　　事　　　　　事　　　　　件　（件　数）　（昭和49～53年）</t>
  </si>
  <si>
    <t>年　　次</t>
  </si>
  <si>
    <t>昭和49年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</si>
  <si>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</si>
  <si>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総　　数</t>
  </si>
  <si>
    <t>新　　受</t>
  </si>
  <si>
    <t>既　　済</t>
  </si>
  <si>
    <t>子の氏の変更に　ついての許可</t>
  </si>
  <si>
    <t>利益相反行為に　ついての特別代　理人の選任</t>
  </si>
  <si>
    <t>相続放棄の申述　の受理</t>
  </si>
  <si>
    <t>後見人保佐人又は後見監督人の選任</t>
  </si>
  <si>
    <t>家 事 審 判 法 第 ９ 条 第 １ 項 甲 類 事 件 の う ち</t>
  </si>
  <si>
    <t>家事審判第９条　第１項乙類各号　の事件</t>
  </si>
  <si>
    <t>未　済</t>
  </si>
  <si>
    <t>182　　少　　　　　年　　　　　事　　　　　件　（件　数）　（昭和49～53年）</t>
  </si>
  <si>
    <t>183　　検　　　　　察　　　　　事　　　　　件　（人　員）　（昭和49～53年）</t>
  </si>
  <si>
    <t>知事又は児童相談所　　からの送致</t>
  </si>
  <si>
    <t>保護観察　署長から</t>
  </si>
  <si>
    <t>通　　　　告</t>
  </si>
  <si>
    <t>総　数</t>
  </si>
  <si>
    <t>保護処分</t>
  </si>
  <si>
    <t>少年院へ送致</t>
  </si>
  <si>
    <t>初　等</t>
  </si>
  <si>
    <t>中　等</t>
  </si>
  <si>
    <t>特　別</t>
  </si>
  <si>
    <t>医　療</t>
  </si>
  <si>
    <t>そ　　の　　他　　の　　終　　局</t>
  </si>
  <si>
    <t>新　　　　　　　　　　　　　　　　　　　　受</t>
  </si>
  <si>
    <t>検察官へ　送　　致</t>
  </si>
  <si>
    <t>既　　　　　　　　　　　　　　　　　　　　済</t>
  </si>
  <si>
    <t>知事又は児童相談所　　へ送致</t>
  </si>
  <si>
    <t>他の家庭裁判所へ移送回付</t>
  </si>
  <si>
    <t>総　　　数</t>
  </si>
  <si>
    <t>旧　　　受</t>
  </si>
  <si>
    <t>起　訴</t>
  </si>
  <si>
    <t>中　止</t>
  </si>
  <si>
    <t>その他の　不 起 訴</t>
  </si>
  <si>
    <t>旧　　受</t>
  </si>
  <si>
    <t>起　　訴</t>
  </si>
  <si>
    <t>金　　　　沢　　　　地　　　　方　　　　検　　　　察　　　　庁　　（　支　部　を　含　む　）</t>
  </si>
  <si>
    <t>養子をするに　　ついての許可</t>
  </si>
  <si>
    <t>扶養に関　する処分</t>
  </si>
  <si>
    <t>戸籍法の　規定によ　る 事 件</t>
  </si>
  <si>
    <t>資料　金沢刑務所調「国有財産、職員定員現員表及び収容人員現況調査」による。</t>
  </si>
  <si>
    <t>－</t>
  </si>
  <si>
    <t>敷　地(構内)</t>
  </si>
  <si>
    <t>その他(構外)</t>
  </si>
  <si>
    <t>土　　　　　地（㎡）</t>
  </si>
  <si>
    <t>金沢市田上町公１番地</t>
  </si>
  <si>
    <t>建　　　造　　　物　　　延　　　面　　　積（㎡）</t>
  </si>
  <si>
    <t>木　　　　　造</t>
  </si>
  <si>
    <t>二　　　階</t>
  </si>
  <si>
    <t>平　　　屋</t>
  </si>
  <si>
    <t>三　　　階</t>
  </si>
  <si>
    <t>四　　　階</t>
  </si>
  <si>
    <t>鉄　骨　・　鉄　筋　コ　ン　ク　リ　ー　ト　造</t>
  </si>
  <si>
    <t>184　　刑　　　　　務　　　　　所</t>
  </si>
  <si>
    <t>職　　　　　　　　　　　　　　　員</t>
  </si>
  <si>
    <t>技　　官</t>
  </si>
  <si>
    <t>（２）　　職　　員　　及　　び　　所　　在　　人　　員　（昭和53.12.31現在）</t>
  </si>
  <si>
    <t>（３）　　受　　　刑　　　者　　　の　　　状　　　況　（昭和49～53年）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</si>
  <si>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</si>
  <si>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受　　　刑　　　者　　　の　　　状　　　況　（昭和49～53年）（つづき）</t>
  </si>
  <si>
    <t>刑　　　　　　　　　　法　　　　　　　　　　犯</t>
  </si>
  <si>
    <t>１度</t>
  </si>
  <si>
    <t>２</t>
  </si>
  <si>
    <t>３</t>
  </si>
  <si>
    <t>４</t>
  </si>
  <si>
    <t>５～９</t>
  </si>
  <si>
    <t>無　　期</t>
  </si>
  <si>
    <t>５年以下</t>
  </si>
  <si>
    <t>３年以下</t>
  </si>
  <si>
    <t>２年以下</t>
  </si>
  <si>
    <t>１年以下</t>
  </si>
  <si>
    <t>６ヶ月以下</t>
  </si>
  <si>
    <t>禁　錮</t>
  </si>
  <si>
    <t>刑　　　　　　　　　　期　　　　　　　　　　別</t>
  </si>
  <si>
    <t>仮釈放　取　消</t>
  </si>
  <si>
    <t>刑 執 行　停止取消</t>
  </si>
  <si>
    <t>刑執行　停　止</t>
  </si>
  <si>
    <t>残刑執行免　　除</t>
  </si>
  <si>
    <t>（１）　　土　　　地　　　及　　　び　　　建　　　物　（昭和53.12.31現在）</t>
  </si>
  <si>
    <t>（４）　　受　　　刑　　　者　　　の　　　出　　　入　（昭和49～53年）</t>
  </si>
  <si>
    <t>文書印章有価証券偽　　造</t>
  </si>
  <si>
    <t>区　　　分</t>
  </si>
  <si>
    <t>所　在　地</t>
  </si>
  <si>
    <t>発生</t>
  </si>
  <si>
    <t>検挙</t>
  </si>
  <si>
    <t>昭和51年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</si>
  <si>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</si>
  <si>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1)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</si>
  <si>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</si>
  <si>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</si>
  <si>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</si>
  <si>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</si>
  <si>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</si>
  <si>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</si>
  <si>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</si>
  <si>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</si>
  <si>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</si>
  <si>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</si>
  <si>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</si>
  <si>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</si>
  <si>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</si>
  <si>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資料　石川県警察本部調「犯罪統計資料」による。</t>
  </si>
  <si>
    <t>－</t>
  </si>
  <si>
    <t>185　　刑　法　犯　罪　名　別　、　月　別　、　発　生　、　検　挙　件　数　（昭和51～53年）</t>
  </si>
  <si>
    <t>注　　1)交通事故による業務上等過失致死傷害罪を除く。</t>
  </si>
  <si>
    <t>業務上等過失致死傷</t>
  </si>
  <si>
    <t>刑　法　犯</t>
  </si>
  <si>
    <t>総数</t>
  </si>
  <si>
    <t>学生・生徒</t>
  </si>
  <si>
    <t>飲酒</t>
  </si>
  <si>
    <t>喫煙</t>
  </si>
  <si>
    <t>薬物乱用</t>
  </si>
  <si>
    <t>たかり</t>
  </si>
  <si>
    <t>注　　（　）内は内数で、女子を示す。</t>
  </si>
  <si>
    <t>資料　石川県警察本部調「少年犯罪統計調査」による。</t>
  </si>
  <si>
    <t>中学校</t>
  </si>
  <si>
    <t>高　等　　　学　校</t>
  </si>
  <si>
    <t>大　学</t>
  </si>
  <si>
    <t>その他　　　　学　校</t>
  </si>
  <si>
    <t>年　齢　別</t>
  </si>
  <si>
    <t>総　　　　数</t>
  </si>
  <si>
    <t>区　　　　　分</t>
  </si>
  <si>
    <t>乱　暴・けんか</t>
  </si>
  <si>
    <t>（２）　　ぐ　　　犯　　　不　　　良　　　行　　　為</t>
  </si>
  <si>
    <t>　</t>
  </si>
  <si>
    <t>186　　少　年　犯　罪（人員）　（昭和53年）</t>
  </si>
  <si>
    <t>少年は、すべて件数統計の対象にしていないので、検挙（補導）人員数（人）で計上した。</t>
  </si>
  <si>
    <t>（１）　　刑　法　犯　及　び　特　別　法　犯</t>
  </si>
  <si>
    <t>合　　　　計</t>
  </si>
  <si>
    <t>14　歳　　　未　満</t>
  </si>
  <si>
    <t>14歳以上18歳未　満</t>
  </si>
  <si>
    <t>18歳以上20歳未　満</t>
  </si>
  <si>
    <t>金品持出し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</si>
</sst>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0\)\,"/>
    <numFmt numFmtId="178" formatCode="\(#,#00\)"/>
    <numFmt numFmtId="179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37" fontId="3" fillId="0" borderId="0" xfId="0" applyNumberFormat="1" applyFont="1" applyFill="1" applyBorder="1" applyAlignment="1" applyProtection="1">
      <alignment horizontal="distributed" vertical="center"/>
      <protection/>
    </xf>
    <xf numFmtId="37" fontId="3" fillId="0" borderId="11" xfId="0" applyNumberFormat="1" applyFont="1" applyFill="1" applyBorder="1" applyAlignment="1" applyProtection="1">
      <alignment horizontal="distributed" vertical="center"/>
      <protection/>
    </xf>
    <xf numFmtId="37" fontId="3" fillId="0" borderId="13" xfId="0" applyNumberFormat="1" applyFont="1" applyFill="1" applyBorder="1" applyAlignment="1" applyProtection="1">
      <alignment horizontal="distributed"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37" fontId="3" fillId="0" borderId="17" xfId="0" applyNumberFormat="1" applyFont="1" applyFill="1" applyBorder="1" applyAlignment="1" applyProtection="1">
      <alignment horizontal="center" vertical="center" textRotation="255" shrinkToFi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3" fontId="7" fillId="0" borderId="2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3" fillId="0" borderId="2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7" fontId="3" fillId="0" borderId="22" xfId="0" applyNumberFormat="1" applyFont="1" applyFill="1" applyBorder="1" applyAlignment="1" applyProtection="1">
      <alignment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3" fillId="0" borderId="24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24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37" fontId="7" fillId="0" borderId="24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14" fillId="0" borderId="24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Border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>
      <alignment vertical="center"/>
    </xf>
    <xf numFmtId="37" fontId="7" fillId="0" borderId="19" xfId="0" applyNumberFormat="1" applyFont="1" applyFill="1" applyBorder="1" applyAlignment="1" applyProtection="1">
      <alignment vertical="center"/>
      <protection/>
    </xf>
    <xf numFmtId="37" fontId="3" fillId="0" borderId="25" xfId="0" applyNumberFormat="1" applyFont="1" applyFill="1" applyBorder="1" applyAlignment="1" applyProtection="1">
      <alignment horizontal="right" vertical="center"/>
      <protection/>
    </xf>
    <xf numFmtId="37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37" fontId="5" fillId="0" borderId="0" xfId="0" applyNumberFormat="1" applyFont="1" applyFill="1" applyBorder="1" applyAlignment="1" applyProtection="1">
      <alignment horizontal="center" vertical="center"/>
      <protection/>
    </xf>
    <xf numFmtId="37" fontId="5" fillId="0" borderId="11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Alignment="1">
      <alignment horizontal="right" vertical="center"/>
    </xf>
    <xf numFmtId="0" fontId="3" fillId="0" borderId="17" xfId="0" applyFont="1" applyFill="1" applyBorder="1" applyAlignment="1">
      <alignment horizontal="center" vertical="distributed" textRotation="255"/>
    </xf>
    <xf numFmtId="0" fontId="3" fillId="0" borderId="26" xfId="0" applyFont="1" applyFill="1" applyBorder="1" applyAlignment="1">
      <alignment horizontal="center" vertical="distributed" textRotation="255"/>
    </xf>
    <xf numFmtId="178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3" fontId="7" fillId="0" borderId="21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distributed" vertical="center" wrapText="1" shrinkToFit="1"/>
    </xf>
    <xf numFmtId="0" fontId="3" fillId="0" borderId="29" xfId="0" applyFont="1" applyBorder="1" applyAlignment="1">
      <alignment horizontal="distributed" vertical="center" wrapText="1" shrinkToFi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20" xfId="0" applyFont="1" applyBorder="1" applyAlignment="1">
      <alignment horizontal="distributed" vertical="center" wrapText="1" shrinkToFit="1"/>
    </xf>
    <xf numFmtId="0" fontId="3" fillId="0" borderId="14" xfId="0" applyFont="1" applyBorder="1" applyAlignment="1">
      <alignment horizontal="distributed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3" fontId="3" fillId="0" borderId="19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3" fontId="3" fillId="0" borderId="30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5" xfId="0" applyFont="1" applyBorder="1" applyAlignment="1">
      <alignment horizontal="distributed" vertical="center" wrapText="1"/>
    </xf>
    <xf numFmtId="3" fontId="3" fillId="0" borderId="21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6" fontId="3" fillId="0" borderId="36" xfId="57" applyFont="1" applyBorder="1" applyAlignment="1">
      <alignment horizontal="distributed" vertical="center" wrapText="1"/>
    </xf>
    <xf numFmtId="6" fontId="3" fillId="0" borderId="37" xfId="57" applyFont="1" applyBorder="1" applyAlignment="1">
      <alignment horizontal="distributed" vertical="center" wrapText="1"/>
    </xf>
    <xf numFmtId="6" fontId="3" fillId="0" borderId="0" xfId="57" applyFont="1" applyBorder="1" applyAlignment="1">
      <alignment horizontal="distributed" vertical="center" wrapText="1"/>
    </xf>
    <xf numFmtId="6" fontId="3" fillId="0" borderId="13" xfId="57" applyFont="1" applyBorder="1" applyAlignment="1">
      <alignment horizontal="distributed" vertical="center" wrapText="1"/>
    </xf>
    <xf numFmtId="6" fontId="3" fillId="0" borderId="21" xfId="57" applyFont="1" applyBorder="1" applyAlignment="1">
      <alignment horizontal="distributed" vertical="center" wrapText="1"/>
    </xf>
    <xf numFmtId="6" fontId="3" fillId="0" borderId="14" xfId="57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distributed" textRotation="255"/>
    </xf>
    <xf numFmtId="0" fontId="3" fillId="0" borderId="40" xfId="0" applyFont="1" applyBorder="1" applyAlignment="1">
      <alignment horizontal="center" vertical="distributed" textRotation="255"/>
    </xf>
    <xf numFmtId="0" fontId="3" fillId="0" borderId="38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 textRotation="255"/>
    </xf>
    <xf numFmtId="0" fontId="3" fillId="0" borderId="0" xfId="0" applyFont="1" applyAlignment="1">
      <alignment horizontal="right" vertical="center" textRotation="255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42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47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37" fontId="3" fillId="0" borderId="22" xfId="0" applyNumberFormat="1" applyFont="1" applyFill="1" applyBorder="1" applyAlignment="1" applyProtection="1">
      <alignment horizontal="center" vertical="distributed" textRotation="255"/>
      <protection/>
    </xf>
    <xf numFmtId="0" fontId="3" fillId="0" borderId="25" xfId="0" applyFont="1" applyFill="1" applyBorder="1" applyAlignment="1">
      <alignment horizontal="center" vertical="distributed" textRotation="255"/>
    </xf>
    <xf numFmtId="37" fontId="3" fillId="0" borderId="0" xfId="0" applyNumberFormat="1" applyFont="1" applyFill="1" applyBorder="1" applyAlignment="1" applyProtection="1">
      <alignment horizontal="distributed" vertical="center"/>
      <protection/>
    </xf>
    <xf numFmtId="37" fontId="3" fillId="0" borderId="11" xfId="0" applyNumberFormat="1" applyFont="1" applyFill="1" applyBorder="1" applyAlignment="1" applyProtection="1">
      <alignment horizontal="distributed" vertical="center"/>
      <protection/>
    </xf>
    <xf numFmtId="37" fontId="3" fillId="0" borderId="43" xfId="0" applyNumberFormat="1" applyFont="1" applyFill="1" applyBorder="1" applyAlignment="1" applyProtection="1">
      <alignment horizontal="distributed" vertical="center"/>
      <protection/>
    </xf>
    <xf numFmtId="37" fontId="3" fillId="0" borderId="44" xfId="0" applyNumberFormat="1" applyFont="1" applyFill="1" applyBorder="1" applyAlignment="1" applyProtection="1">
      <alignment horizontal="distributed" vertical="center"/>
      <protection/>
    </xf>
    <xf numFmtId="37" fontId="3" fillId="0" borderId="49" xfId="0" applyNumberFormat="1" applyFont="1" applyFill="1" applyBorder="1" applyAlignment="1" applyProtection="1">
      <alignment horizontal="center" vertical="distributed" textRotation="255"/>
      <protection/>
    </xf>
    <xf numFmtId="37" fontId="3" fillId="0" borderId="17" xfId="0" applyNumberFormat="1" applyFont="1" applyFill="1" applyBorder="1" applyAlignment="1" applyProtection="1">
      <alignment horizontal="center" vertical="distributed" textRotation="255"/>
      <protection/>
    </xf>
    <xf numFmtId="37" fontId="3" fillId="0" borderId="50" xfId="0" applyNumberFormat="1" applyFont="1" applyFill="1" applyBorder="1" applyAlignment="1" applyProtection="1">
      <alignment horizontal="center" vertical="distributed" textRotation="255"/>
      <protection/>
    </xf>
    <xf numFmtId="0" fontId="3" fillId="0" borderId="40" xfId="0" applyFont="1" applyFill="1" applyBorder="1" applyAlignment="1">
      <alignment horizontal="center" vertical="distributed" textRotation="255"/>
    </xf>
    <xf numFmtId="0" fontId="3" fillId="0" borderId="51" xfId="0" applyFont="1" applyFill="1" applyBorder="1" applyAlignment="1">
      <alignment horizontal="center" vertical="distributed" textRotation="255"/>
    </xf>
    <xf numFmtId="37" fontId="3" fillId="0" borderId="52" xfId="0" applyNumberFormat="1" applyFont="1" applyFill="1" applyBorder="1" applyAlignment="1" applyProtection="1">
      <alignment horizontal="distributed" vertical="center"/>
      <protection/>
    </xf>
    <xf numFmtId="37" fontId="3" fillId="0" borderId="53" xfId="0" applyNumberFormat="1" applyFont="1" applyFill="1" applyBorder="1" applyAlignment="1" applyProtection="1">
      <alignment horizontal="distributed" vertical="center"/>
      <protection/>
    </xf>
    <xf numFmtId="37" fontId="3" fillId="0" borderId="54" xfId="0" applyNumberFormat="1" applyFont="1" applyFill="1" applyBorder="1" applyAlignment="1" applyProtection="1">
      <alignment horizontal="distributed" vertical="center"/>
      <protection/>
    </xf>
    <xf numFmtId="37" fontId="3" fillId="0" borderId="33" xfId="0" applyNumberFormat="1" applyFont="1" applyFill="1" applyBorder="1" applyAlignment="1" applyProtection="1">
      <alignment horizontal="distributed" vertical="center"/>
      <protection/>
    </xf>
    <xf numFmtId="37" fontId="3" fillId="0" borderId="34" xfId="0" applyNumberFormat="1" applyFont="1" applyFill="1" applyBorder="1" applyAlignment="1" applyProtection="1">
      <alignment horizontal="distributed" vertical="center"/>
      <protection/>
    </xf>
    <xf numFmtId="37" fontId="3" fillId="0" borderId="55" xfId="0" applyNumberFormat="1" applyFont="1" applyFill="1" applyBorder="1" applyAlignment="1" applyProtection="1">
      <alignment horizontal="distributed" vertical="center"/>
      <protection/>
    </xf>
    <xf numFmtId="0" fontId="3" fillId="0" borderId="56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center" vertical="distributed" textRotation="255"/>
    </xf>
    <xf numFmtId="37" fontId="3" fillId="0" borderId="13" xfId="0" applyNumberFormat="1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horizontal="distributed" vertical="center"/>
      <protection/>
    </xf>
    <xf numFmtId="37" fontId="7" fillId="0" borderId="11" xfId="0" applyNumberFormat="1" applyFont="1" applyFill="1" applyBorder="1" applyAlignment="1" applyProtection="1">
      <alignment horizontal="distributed" vertical="center"/>
      <protection/>
    </xf>
    <xf numFmtId="37" fontId="3" fillId="0" borderId="21" xfId="0" applyNumberFormat="1" applyFont="1" applyFill="1" applyBorder="1" applyAlignment="1" applyProtection="1">
      <alignment horizontal="distributed" vertical="center"/>
      <protection/>
    </xf>
    <xf numFmtId="37" fontId="3" fillId="0" borderId="14" xfId="0" applyNumberFormat="1" applyFont="1" applyFill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center" vertical="center" textRotation="255"/>
    </xf>
    <xf numFmtId="37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37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37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37" fontId="3" fillId="0" borderId="17" xfId="0" applyNumberFormat="1" applyFont="1" applyFill="1" applyBorder="1" applyAlignment="1" applyProtection="1">
      <alignment horizontal="center" vertical="center" wrapText="1"/>
      <protection/>
    </xf>
    <xf numFmtId="37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255"/>
    </xf>
    <xf numFmtId="37" fontId="3" fillId="0" borderId="50" xfId="0" applyNumberFormat="1" applyFont="1" applyFill="1" applyBorder="1" applyAlignment="1" applyProtection="1">
      <alignment horizontal="distributed" vertical="center"/>
      <protection/>
    </xf>
    <xf numFmtId="0" fontId="3" fillId="0" borderId="40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distributed" vertical="center"/>
    </xf>
    <xf numFmtId="37" fontId="3" fillId="0" borderId="46" xfId="0" applyNumberFormat="1" applyFont="1" applyFill="1" applyBorder="1" applyAlignment="1" applyProtection="1">
      <alignment horizontal="distributed" vertical="center"/>
      <protection/>
    </xf>
    <xf numFmtId="37" fontId="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28575</xdr:rowOff>
    </xdr:from>
    <xdr:to>
      <xdr:col>1</xdr:col>
      <xdr:colOff>200025</xdr:colOff>
      <xdr:row>29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495300" y="6838950"/>
          <a:ext cx="1333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0</xdr:rowOff>
    </xdr:from>
    <xdr:to>
      <xdr:col>1</xdr:col>
      <xdr:colOff>180975</xdr:colOff>
      <xdr:row>33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485775" y="7762875"/>
          <a:ext cx="12382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0</xdr:rowOff>
    </xdr:from>
    <xdr:to>
      <xdr:col>1</xdr:col>
      <xdr:colOff>180975</xdr:colOff>
      <xdr:row>37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485775" y="8715375"/>
          <a:ext cx="12382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0</xdr:rowOff>
    </xdr:from>
    <xdr:to>
      <xdr:col>1</xdr:col>
      <xdr:colOff>180975</xdr:colOff>
      <xdr:row>41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485775" y="9667875"/>
          <a:ext cx="12382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0</xdr:rowOff>
    </xdr:from>
    <xdr:to>
      <xdr:col>1</xdr:col>
      <xdr:colOff>180975</xdr:colOff>
      <xdr:row>45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485775" y="10620375"/>
          <a:ext cx="12382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57150</xdr:rowOff>
    </xdr:from>
    <xdr:to>
      <xdr:col>1</xdr:col>
      <xdr:colOff>209550</xdr:colOff>
      <xdr:row>17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333375" y="2619375"/>
          <a:ext cx="123825" cy="1419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28575</xdr:rowOff>
    </xdr:from>
    <xdr:to>
      <xdr:col>1</xdr:col>
      <xdr:colOff>228600</xdr:colOff>
      <xdr:row>21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33375" y="4343400"/>
          <a:ext cx="14287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zoomScaleSheetLayoutView="75" zoomScalePageLayoutView="0" workbookViewId="0" topLeftCell="A1">
      <selection activeCell="AB12" sqref="AB12:AC12"/>
    </sheetView>
  </sheetViews>
  <sheetFormatPr defaultColWidth="9.00390625" defaultRowHeight="18.75" customHeight="1"/>
  <cols>
    <col min="1" max="3" width="4.25390625" style="20" customWidth="1"/>
    <col min="4" max="51" width="5.625" style="20" customWidth="1"/>
    <col min="52" max="16384" width="9.00390625" style="20" customWidth="1"/>
  </cols>
  <sheetData>
    <row r="1" spans="1:51" ht="18.75" customHeight="1">
      <c r="A1" s="30" t="s">
        <v>14</v>
      </c>
      <c r="AY1" s="31" t="s">
        <v>15</v>
      </c>
    </row>
    <row r="2" ht="18.75" customHeight="1">
      <c r="AY2" s="21"/>
    </row>
    <row r="3" spans="1:51" ht="18.75" customHeight="1">
      <c r="A3" s="151" t="s">
        <v>234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Y3" s="21"/>
    </row>
    <row r="4" ht="18.75" customHeight="1">
      <c r="AB4" s="21"/>
    </row>
    <row r="5" spans="1:48" ht="18.75" customHeight="1">
      <c r="A5" s="128" t="s">
        <v>263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</row>
    <row r="6" spans="1:51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  <c r="AA6" s="23"/>
      <c r="AB6" s="24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0" ht="18.75" customHeight="1">
      <c r="A7" s="136" t="s">
        <v>235</v>
      </c>
      <c r="B7" s="136"/>
      <c r="C7" s="137"/>
      <c r="D7" s="129" t="s">
        <v>253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129" t="s">
        <v>261</v>
      </c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23"/>
      <c r="AX7" s="23"/>
    </row>
    <row r="8" spans="1:48" ht="18.75" customHeight="1">
      <c r="A8" s="138"/>
      <c r="B8" s="138"/>
      <c r="C8" s="109"/>
      <c r="D8" s="98" t="s">
        <v>3</v>
      </c>
      <c r="E8" s="99"/>
      <c r="F8" s="98" t="s">
        <v>236</v>
      </c>
      <c r="G8" s="99"/>
      <c r="H8" s="98" t="s">
        <v>237</v>
      </c>
      <c r="I8" s="99"/>
      <c r="J8" s="110" t="s">
        <v>239</v>
      </c>
      <c r="K8" s="111"/>
      <c r="L8" s="111"/>
      <c r="M8" s="111"/>
      <c r="N8" s="111"/>
      <c r="O8" s="111"/>
      <c r="P8" s="111"/>
      <c r="Q8" s="117"/>
      <c r="R8" s="98" t="s">
        <v>240</v>
      </c>
      <c r="S8" s="115"/>
      <c r="T8" s="99"/>
      <c r="U8" s="98" t="s">
        <v>241</v>
      </c>
      <c r="V8" s="115"/>
      <c r="W8" s="99"/>
      <c r="X8" s="98" t="s">
        <v>237</v>
      </c>
      <c r="Y8" s="99"/>
      <c r="Z8" s="110" t="s">
        <v>243</v>
      </c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</row>
    <row r="9" spans="1:48" ht="30" customHeight="1">
      <c r="A9" s="112"/>
      <c r="B9" s="112"/>
      <c r="C9" s="101"/>
      <c r="D9" s="100"/>
      <c r="E9" s="101"/>
      <c r="F9" s="100"/>
      <c r="G9" s="101"/>
      <c r="H9" s="100"/>
      <c r="I9" s="101"/>
      <c r="J9" s="127" t="s">
        <v>238</v>
      </c>
      <c r="K9" s="127"/>
      <c r="L9" s="127" t="s">
        <v>228</v>
      </c>
      <c r="M9" s="127"/>
      <c r="N9" s="127" t="s">
        <v>155</v>
      </c>
      <c r="O9" s="127"/>
      <c r="P9" s="127" t="s">
        <v>227</v>
      </c>
      <c r="Q9" s="127"/>
      <c r="R9" s="100"/>
      <c r="S9" s="112"/>
      <c r="T9" s="101"/>
      <c r="U9" s="100"/>
      <c r="V9" s="112"/>
      <c r="W9" s="101"/>
      <c r="X9" s="100"/>
      <c r="Y9" s="101"/>
      <c r="Z9" s="125" t="s">
        <v>238</v>
      </c>
      <c r="AA9" s="124"/>
      <c r="AB9" s="147" t="s">
        <v>244</v>
      </c>
      <c r="AC9" s="148"/>
      <c r="AD9" s="116" t="s">
        <v>228</v>
      </c>
      <c r="AE9" s="124"/>
      <c r="AF9" s="116" t="s">
        <v>177</v>
      </c>
      <c r="AG9" s="124"/>
      <c r="AH9" s="116" t="s">
        <v>245</v>
      </c>
      <c r="AI9" s="124"/>
      <c r="AJ9" s="116" t="s">
        <v>246</v>
      </c>
      <c r="AK9" s="124"/>
      <c r="AL9" s="116" t="s">
        <v>6</v>
      </c>
      <c r="AM9" s="124"/>
      <c r="AN9" s="116" t="s">
        <v>8</v>
      </c>
      <c r="AO9" s="124"/>
      <c r="AP9" s="116" t="s">
        <v>7</v>
      </c>
      <c r="AQ9" s="124"/>
      <c r="AR9" s="116" t="s">
        <v>247</v>
      </c>
      <c r="AS9" s="124"/>
      <c r="AT9" s="104" t="s">
        <v>178</v>
      </c>
      <c r="AU9" s="105"/>
      <c r="AV9" s="105"/>
    </row>
    <row r="10" spans="1:48" ht="18.75" customHeight="1">
      <c r="A10" s="115" t="s">
        <v>222</v>
      </c>
      <c r="B10" s="115"/>
      <c r="C10" s="99"/>
      <c r="D10" s="135">
        <v>316</v>
      </c>
      <c r="E10" s="88"/>
      <c r="F10" s="88">
        <v>295</v>
      </c>
      <c r="G10" s="88"/>
      <c r="H10" s="88">
        <v>203</v>
      </c>
      <c r="I10" s="88"/>
      <c r="J10" s="88">
        <v>1</v>
      </c>
      <c r="K10" s="88"/>
      <c r="L10" s="88">
        <v>157</v>
      </c>
      <c r="M10" s="88"/>
      <c r="N10" s="88">
        <v>30</v>
      </c>
      <c r="O10" s="88"/>
      <c r="P10" s="88">
        <v>128</v>
      </c>
      <c r="Q10" s="88"/>
      <c r="R10" s="88">
        <v>4125</v>
      </c>
      <c r="S10" s="88"/>
      <c r="T10" s="88"/>
      <c r="U10" s="88">
        <v>3973</v>
      </c>
      <c r="V10" s="88"/>
      <c r="W10" s="88"/>
      <c r="X10" s="88">
        <v>1934</v>
      </c>
      <c r="Y10" s="88"/>
      <c r="Z10" s="88">
        <v>794</v>
      </c>
      <c r="AA10" s="88"/>
      <c r="AB10" s="88">
        <v>213</v>
      </c>
      <c r="AC10" s="88"/>
      <c r="AD10" s="88">
        <v>26</v>
      </c>
      <c r="AE10" s="88"/>
      <c r="AF10" s="88">
        <v>3</v>
      </c>
      <c r="AG10" s="88"/>
      <c r="AH10" s="88">
        <v>1</v>
      </c>
      <c r="AI10" s="88"/>
      <c r="AJ10" s="88" t="s">
        <v>254</v>
      </c>
      <c r="AK10" s="88"/>
      <c r="AL10" s="88" t="s">
        <v>254</v>
      </c>
      <c r="AM10" s="88"/>
      <c r="AN10" s="88">
        <v>20</v>
      </c>
      <c r="AO10" s="88"/>
      <c r="AP10" s="88" t="s">
        <v>254</v>
      </c>
      <c r="AQ10" s="88"/>
      <c r="AR10" s="88">
        <v>427</v>
      </c>
      <c r="AS10" s="88"/>
      <c r="AT10" s="88">
        <v>419</v>
      </c>
      <c r="AU10" s="88"/>
      <c r="AV10" s="88"/>
    </row>
    <row r="11" spans="1:48" ht="18.75" customHeight="1">
      <c r="A11" s="139" t="s">
        <v>223</v>
      </c>
      <c r="B11" s="139"/>
      <c r="C11" s="140"/>
      <c r="D11" s="126">
        <v>345</v>
      </c>
      <c r="E11" s="89"/>
      <c r="F11" s="89">
        <v>292</v>
      </c>
      <c r="G11" s="89"/>
      <c r="H11" s="89">
        <v>256</v>
      </c>
      <c r="I11" s="89"/>
      <c r="J11" s="89">
        <v>3</v>
      </c>
      <c r="K11" s="89"/>
      <c r="L11" s="89">
        <v>201</v>
      </c>
      <c r="M11" s="89"/>
      <c r="N11" s="89">
        <v>30</v>
      </c>
      <c r="O11" s="89"/>
      <c r="P11" s="89">
        <v>111</v>
      </c>
      <c r="Q11" s="89"/>
      <c r="R11" s="89">
        <v>4086</v>
      </c>
      <c r="S11" s="89"/>
      <c r="T11" s="89"/>
      <c r="U11" s="89">
        <v>4232</v>
      </c>
      <c r="V11" s="89"/>
      <c r="W11" s="89"/>
      <c r="X11" s="89">
        <v>1788</v>
      </c>
      <c r="Y11" s="89"/>
      <c r="Z11" s="89">
        <v>731</v>
      </c>
      <c r="AA11" s="89"/>
      <c r="AB11" s="89">
        <v>259</v>
      </c>
      <c r="AC11" s="89"/>
      <c r="AD11" s="89">
        <v>23</v>
      </c>
      <c r="AE11" s="89"/>
      <c r="AF11" s="89">
        <v>4</v>
      </c>
      <c r="AG11" s="89"/>
      <c r="AH11" s="89">
        <v>1</v>
      </c>
      <c r="AI11" s="89"/>
      <c r="AJ11" s="89">
        <v>3</v>
      </c>
      <c r="AK11" s="89"/>
      <c r="AL11" s="89">
        <v>4</v>
      </c>
      <c r="AM11" s="89"/>
      <c r="AN11" s="89">
        <v>22</v>
      </c>
      <c r="AO11" s="89"/>
      <c r="AP11" s="89">
        <v>1</v>
      </c>
      <c r="AQ11" s="89"/>
      <c r="AR11" s="89">
        <v>436</v>
      </c>
      <c r="AS11" s="89"/>
      <c r="AT11" s="89">
        <v>439</v>
      </c>
      <c r="AU11" s="89"/>
      <c r="AV11" s="89"/>
    </row>
    <row r="12" spans="1:48" ht="18.75" customHeight="1">
      <c r="A12" s="139" t="s">
        <v>217</v>
      </c>
      <c r="B12" s="139"/>
      <c r="C12" s="140"/>
      <c r="D12" s="126">
        <v>345</v>
      </c>
      <c r="E12" s="89"/>
      <c r="F12" s="89">
        <v>373</v>
      </c>
      <c r="G12" s="89"/>
      <c r="H12" s="89">
        <v>228</v>
      </c>
      <c r="I12" s="89"/>
      <c r="J12" s="89">
        <v>1</v>
      </c>
      <c r="K12" s="89"/>
      <c r="L12" s="89">
        <v>172</v>
      </c>
      <c r="M12" s="89"/>
      <c r="N12" s="89">
        <v>38</v>
      </c>
      <c r="O12" s="89"/>
      <c r="P12" s="89">
        <v>134</v>
      </c>
      <c r="Q12" s="89"/>
      <c r="R12" s="89">
        <v>4621</v>
      </c>
      <c r="S12" s="89"/>
      <c r="T12" s="89"/>
      <c r="U12" s="89">
        <v>4402</v>
      </c>
      <c r="V12" s="89"/>
      <c r="W12" s="89"/>
      <c r="X12" s="89">
        <v>2007</v>
      </c>
      <c r="Y12" s="89"/>
      <c r="Z12" s="89">
        <v>741</v>
      </c>
      <c r="AA12" s="89"/>
      <c r="AB12" s="89">
        <v>257</v>
      </c>
      <c r="AC12" s="89"/>
      <c r="AD12" s="89">
        <v>17</v>
      </c>
      <c r="AE12" s="89"/>
      <c r="AF12" s="89">
        <v>4</v>
      </c>
      <c r="AG12" s="89"/>
      <c r="AH12" s="89" t="s">
        <v>254</v>
      </c>
      <c r="AI12" s="89"/>
      <c r="AJ12" s="89" t="s">
        <v>254</v>
      </c>
      <c r="AK12" s="89"/>
      <c r="AL12" s="89">
        <v>3</v>
      </c>
      <c r="AM12" s="89"/>
      <c r="AN12" s="89">
        <v>22</v>
      </c>
      <c r="AO12" s="89"/>
      <c r="AP12" s="89" t="s">
        <v>254</v>
      </c>
      <c r="AQ12" s="89"/>
      <c r="AR12" s="89">
        <v>447</v>
      </c>
      <c r="AS12" s="89"/>
      <c r="AT12" s="89">
        <v>441</v>
      </c>
      <c r="AU12" s="89"/>
      <c r="AV12" s="89"/>
    </row>
    <row r="13" spans="1:48" ht="18.75" customHeight="1">
      <c r="A13" s="139" t="s">
        <v>214</v>
      </c>
      <c r="B13" s="139"/>
      <c r="C13" s="140"/>
      <c r="D13" s="126">
        <v>381</v>
      </c>
      <c r="E13" s="89"/>
      <c r="F13" s="89">
        <v>353</v>
      </c>
      <c r="G13" s="89"/>
      <c r="H13" s="89">
        <v>256</v>
      </c>
      <c r="I13" s="89"/>
      <c r="J13" s="89" t="s">
        <v>254</v>
      </c>
      <c r="K13" s="89"/>
      <c r="L13" s="89">
        <v>203</v>
      </c>
      <c r="M13" s="89"/>
      <c r="N13" s="89">
        <v>34</v>
      </c>
      <c r="O13" s="89"/>
      <c r="P13" s="89">
        <v>144</v>
      </c>
      <c r="Q13" s="89"/>
      <c r="R13" s="89">
        <v>5027</v>
      </c>
      <c r="S13" s="89"/>
      <c r="T13" s="89"/>
      <c r="U13" s="89">
        <v>4919</v>
      </c>
      <c r="V13" s="89"/>
      <c r="W13" s="89"/>
      <c r="X13" s="89">
        <v>2109</v>
      </c>
      <c r="Y13" s="89"/>
      <c r="Z13" s="89">
        <v>820</v>
      </c>
      <c r="AA13" s="89"/>
      <c r="AB13" s="89">
        <v>307</v>
      </c>
      <c r="AC13" s="89"/>
      <c r="AD13" s="89">
        <v>22</v>
      </c>
      <c r="AE13" s="89"/>
      <c r="AF13" s="89">
        <v>1</v>
      </c>
      <c r="AG13" s="89"/>
      <c r="AH13" s="89">
        <v>1</v>
      </c>
      <c r="AI13" s="89"/>
      <c r="AJ13" s="89" t="s">
        <v>254</v>
      </c>
      <c r="AK13" s="89"/>
      <c r="AL13" s="89" t="s">
        <v>254</v>
      </c>
      <c r="AM13" s="89"/>
      <c r="AN13" s="89">
        <v>18</v>
      </c>
      <c r="AO13" s="89"/>
      <c r="AP13" s="89">
        <v>1</v>
      </c>
      <c r="AQ13" s="89"/>
      <c r="AR13" s="89">
        <v>545</v>
      </c>
      <c r="AS13" s="89"/>
      <c r="AT13" s="89">
        <v>483</v>
      </c>
      <c r="AU13" s="89"/>
      <c r="AV13" s="89"/>
    </row>
    <row r="14" spans="1:48" ht="18.75" customHeight="1">
      <c r="A14" s="133" t="s">
        <v>248</v>
      </c>
      <c r="B14" s="133"/>
      <c r="C14" s="134"/>
      <c r="D14" s="132">
        <v>428</v>
      </c>
      <c r="E14" s="87"/>
      <c r="F14" s="87">
        <v>426</v>
      </c>
      <c r="G14" s="87"/>
      <c r="H14" s="87">
        <v>258</v>
      </c>
      <c r="I14" s="87"/>
      <c r="J14" s="87" t="s">
        <v>254</v>
      </c>
      <c r="K14" s="87"/>
      <c r="L14" s="87">
        <v>242</v>
      </c>
      <c r="M14" s="87"/>
      <c r="N14" s="87">
        <v>33</v>
      </c>
      <c r="O14" s="87"/>
      <c r="P14" s="87">
        <v>153</v>
      </c>
      <c r="Q14" s="87"/>
      <c r="R14" s="87">
        <v>5505</v>
      </c>
      <c r="S14" s="87"/>
      <c r="T14" s="87"/>
      <c r="U14" s="87">
        <v>5307</v>
      </c>
      <c r="V14" s="87"/>
      <c r="W14" s="87"/>
      <c r="X14" s="87">
        <v>2315</v>
      </c>
      <c r="Y14" s="87"/>
      <c r="Z14" s="87">
        <v>914</v>
      </c>
      <c r="AA14" s="87"/>
      <c r="AB14" s="87">
        <v>279</v>
      </c>
      <c r="AC14" s="87"/>
      <c r="AD14" s="87">
        <v>19</v>
      </c>
      <c r="AE14" s="87"/>
      <c r="AF14" s="87">
        <v>7</v>
      </c>
      <c r="AG14" s="87"/>
      <c r="AH14" s="87" t="s">
        <v>254</v>
      </c>
      <c r="AI14" s="87"/>
      <c r="AJ14" s="87">
        <v>2</v>
      </c>
      <c r="AK14" s="87"/>
      <c r="AL14" s="87">
        <v>3</v>
      </c>
      <c r="AM14" s="87"/>
      <c r="AN14" s="87">
        <v>17</v>
      </c>
      <c r="AO14" s="87"/>
      <c r="AP14" s="87" t="s">
        <v>254</v>
      </c>
      <c r="AQ14" s="87"/>
      <c r="AR14" s="87">
        <v>508</v>
      </c>
      <c r="AS14" s="87"/>
      <c r="AT14" s="87">
        <v>542</v>
      </c>
      <c r="AU14" s="87"/>
      <c r="AV14" s="87"/>
    </row>
    <row r="15" spans="1:28" ht="18.75" customHeight="1">
      <c r="A15" s="28"/>
      <c r="B15" s="18"/>
      <c r="C15" s="18"/>
      <c r="AB15" s="21"/>
    </row>
    <row r="16" ht="18.75" customHeight="1">
      <c r="AB16" s="21"/>
    </row>
    <row r="17" spans="1:28" ht="18.75" customHeight="1">
      <c r="A17" s="18"/>
      <c r="B17" s="18"/>
      <c r="C17" s="18"/>
      <c r="AB17" s="21"/>
    </row>
    <row r="18" spans="1:50" ht="18.75" customHeight="1">
      <c r="A18" s="128" t="s">
        <v>264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</row>
    <row r="19" spans="1:51" ht="18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3"/>
    </row>
    <row r="20" spans="1:51" ht="18.75" customHeight="1">
      <c r="A20" s="136" t="s">
        <v>235</v>
      </c>
      <c r="B20" s="136"/>
      <c r="C20" s="137"/>
      <c r="D20" s="129" t="s">
        <v>262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1"/>
      <c r="T20" s="149" t="s">
        <v>9</v>
      </c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23"/>
    </row>
    <row r="21" spans="1:51" ht="18.75" customHeight="1">
      <c r="A21" s="138"/>
      <c r="B21" s="138"/>
      <c r="C21" s="109"/>
      <c r="D21" s="141" t="s">
        <v>260</v>
      </c>
      <c r="E21" s="107"/>
      <c r="F21" s="107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8" t="s">
        <v>258</v>
      </c>
      <c r="U21" s="115"/>
      <c r="V21" s="115"/>
      <c r="W21" s="99"/>
      <c r="X21" s="98" t="s">
        <v>259</v>
      </c>
      <c r="Y21" s="115"/>
      <c r="Z21" s="115"/>
      <c r="AA21" s="99"/>
      <c r="AB21" s="117" t="s">
        <v>257</v>
      </c>
      <c r="AC21" s="118"/>
      <c r="AD21" s="118"/>
      <c r="AE21" s="118" t="s">
        <v>243</v>
      </c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0"/>
      <c r="AY21" s="23"/>
    </row>
    <row r="22" spans="1:51" ht="18.75" customHeight="1">
      <c r="A22" s="138"/>
      <c r="B22" s="138"/>
      <c r="C22" s="109"/>
      <c r="D22" s="94" t="s">
        <v>179</v>
      </c>
      <c r="E22" s="102"/>
      <c r="F22" s="95"/>
      <c r="G22" s="98" t="s">
        <v>249</v>
      </c>
      <c r="H22" s="99"/>
      <c r="I22" s="98" t="s">
        <v>250</v>
      </c>
      <c r="J22" s="99"/>
      <c r="K22" s="93" t="s">
        <v>156</v>
      </c>
      <c r="L22" s="93"/>
      <c r="M22" s="98" t="s">
        <v>251</v>
      </c>
      <c r="N22" s="99"/>
      <c r="O22" s="98" t="s">
        <v>252</v>
      </c>
      <c r="P22" s="99"/>
      <c r="Q22" s="93" t="s">
        <v>13</v>
      </c>
      <c r="R22" s="93"/>
      <c r="S22" s="93"/>
      <c r="T22" s="108"/>
      <c r="U22" s="138"/>
      <c r="V22" s="138"/>
      <c r="W22" s="109"/>
      <c r="X22" s="108"/>
      <c r="Y22" s="138"/>
      <c r="Z22" s="138"/>
      <c r="AA22" s="109"/>
      <c r="AB22" s="117"/>
      <c r="AC22" s="118"/>
      <c r="AD22" s="118"/>
      <c r="AE22" s="90" t="s">
        <v>157</v>
      </c>
      <c r="AF22" s="90"/>
      <c r="AG22" s="120" t="s">
        <v>158</v>
      </c>
      <c r="AH22" s="121"/>
      <c r="AI22" s="90" t="s">
        <v>159</v>
      </c>
      <c r="AJ22" s="90"/>
      <c r="AK22" s="90" t="s">
        <v>232</v>
      </c>
      <c r="AL22" s="90"/>
      <c r="AM22" s="90" t="s">
        <v>231</v>
      </c>
      <c r="AN22" s="90"/>
      <c r="AO22" s="90" t="s">
        <v>160</v>
      </c>
      <c r="AP22" s="90"/>
      <c r="AQ22" s="120" t="s">
        <v>161</v>
      </c>
      <c r="AR22" s="121"/>
      <c r="AS22" s="90" t="s">
        <v>230</v>
      </c>
      <c r="AT22" s="90"/>
      <c r="AU22" s="90" t="s">
        <v>229</v>
      </c>
      <c r="AV22" s="90"/>
      <c r="AW22" s="90" t="s">
        <v>227</v>
      </c>
      <c r="AX22" s="116"/>
      <c r="AY22" s="23"/>
    </row>
    <row r="23" spans="1:51" ht="18.75" customHeight="1">
      <c r="A23" s="112"/>
      <c r="B23" s="112"/>
      <c r="C23" s="101"/>
      <c r="D23" s="96"/>
      <c r="E23" s="103"/>
      <c r="F23" s="97"/>
      <c r="G23" s="100"/>
      <c r="H23" s="101"/>
      <c r="I23" s="100"/>
      <c r="J23" s="101"/>
      <c r="K23" s="107"/>
      <c r="L23" s="107"/>
      <c r="M23" s="100"/>
      <c r="N23" s="101"/>
      <c r="O23" s="100"/>
      <c r="P23" s="101"/>
      <c r="Q23" s="107"/>
      <c r="R23" s="107"/>
      <c r="S23" s="107"/>
      <c r="T23" s="100"/>
      <c r="U23" s="112"/>
      <c r="V23" s="112"/>
      <c r="W23" s="101"/>
      <c r="X23" s="100"/>
      <c r="Y23" s="112"/>
      <c r="Z23" s="112"/>
      <c r="AA23" s="101"/>
      <c r="AB23" s="99"/>
      <c r="AC23" s="119"/>
      <c r="AD23" s="119"/>
      <c r="AE23" s="90"/>
      <c r="AF23" s="90"/>
      <c r="AG23" s="122"/>
      <c r="AH23" s="123"/>
      <c r="AI23" s="90"/>
      <c r="AJ23" s="90"/>
      <c r="AK23" s="90"/>
      <c r="AL23" s="90"/>
      <c r="AM23" s="90"/>
      <c r="AN23" s="90"/>
      <c r="AO23" s="90"/>
      <c r="AP23" s="90"/>
      <c r="AQ23" s="122"/>
      <c r="AR23" s="123"/>
      <c r="AS23" s="90"/>
      <c r="AT23" s="90"/>
      <c r="AU23" s="90"/>
      <c r="AV23" s="90"/>
      <c r="AW23" s="90"/>
      <c r="AX23" s="116"/>
      <c r="AY23" s="23"/>
    </row>
    <row r="24" spans="1:51" ht="18.75" customHeight="1">
      <c r="A24" s="115" t="s">
        <v>222</v>
      </c>
      <c r="B24" s="115"/>
      <c r="C24" s="99"/>
      <c r="D24" s="135">
        <v>144</v>
      </c>
      <c r="E24" s="88"/>
      <c r="F24" s="88"/>
      <c r="G24" s="88">
        <v>20</v>
      </c>
      <c r="H24" s="88"/>
      <c r="I24" s="88" t="s">
        <v>254</v>
      </c>
      <c r="J24" s="88"/>
      <c r="K24" s="88">
        <v>1</v>
      </c>
      <c r="L24" s="88"/>
      <c r="M24" s="88">
        <v>489</v>
      </c>
      <c r="N24" s="88"/>
      <c r="O24" s="88">
        <v>8</v>
      </c>
      <c r="P24" s="88"/>
      <c r="Q24" s="88">
        <v>1560</v>
      </c>
      <c r="R24" s="88"/>
      <c r="S24" s="88"/>
      <c r="T24" s="88">
        <v>3262</v>
      </c>
      <c r="U24" s="88"/>
      <c r="V24" s="88"/>
      <c r="W24" s="88"/>
      <c r="X24" s="88">
        <v>3137</v>
      </c>
      <c r="Y24" s="88"/>
      <c r="Z24" s="88"/>
      <c r="AA24" s="88"/>
      <c r="AB24" s="88">
        <v>409</v>
      </c>
      <c r="AC24" s="88"/>
      <c r="AD24" s="88"/>
      <c r="AE24" s="88">
        <v>438</v>
      </c>
      <c r="AF24" s="88"/>
      <c r="AG24" s="88">
        <v>74</v>
      </c>
      <c r="AH24" s="88"/>
      <c r="AI24" s="88" t="s">
        <v>254</v>
      </c>
      <c r="AJ24" s="88"/>
      <c r="AK24" s="88">
        <v>64</v>
      </c>
      <c r="AL24" s="88"/>
      <c r="AM24" s="88">
        <v>1391</v>
      </c>
      <c r="AN24" s="88"/>
      <c r="AO24" s="88">
        <v>137</v>
      </c>
      <c r="AP24" s="88"/>
      <c r="AQ24" s="88">
        <v>95</v>
      </c>
      <c r="AR24" s="88"/>
      <c r="AS24" s="88">
        <v>91</v>
      </c>
      <c r="AT24" s="88"/>
      <c r="AU24" s="88">
        <v>1</v>
      </c>
      <c r="AV24" s="88"/>
      <c r="AW24" s="88">
        <v>971</v>
      </c>
      <c r="AX24" s="88"/>
      <c r="AY24" s="23"/>
    </row>
    <row r="25" spans="1:50" ht="18.75" customHeight="1">
      <c r="A25" s="139" t="s">
        <v>223</v>
      </c>
      <c r="B25" s="139"/>
      <c r="C25" s="140"/>
      <c r="D25" s="126">
        <v>148</v>
      </c>
      <c r="E25" s="89"/>
      <c r="F25" s="89"/>
      <c r="G25" s="89">
        <v>15</v>
      </c>
      <c r="H25" s="89"/>
      <c r="I25" s="89">
        <v>2</v>
      </c>
      <c r="J25" s="89"/>
      <c r="K25" s="89">
        <v>3</v>
      </c>
      <c r="L25" s="89"/>
      <c r="M25" s="89">
        <v>495</v>
      </c>
      <c r="N25" s="89"/>
      <c r="O25" s="89">
        <v>6</v>
      </c>
      <c r="P25" s="89"/>
      <c r="Q25" s="89">
        <v>1494</v>
      </c>
      <c r="R25" s="89"/>
      <c r="S25" s="89"/>
      <c r="T25" s="89">
        <v>3786</v>
      </c>
      <c r="U25" s="89"/>
      <c r="V25" s="89"/>
      <c r="W25" s="89"/>
      <c r="X25" s="89">
        <v>3923</v>
      </c>
      <c r="Y25" s="89"/>
      <c r="Z25" s="89"/>
      <c r="AA25" s="89"/>
      <c r="AB25" s="89">
        <v>455</v>
      </c>
      <c r="AC25" s="89"/>
      <c r="AD25" s="89"/>
      <c r="AE25" s="89">
        <v>329</v>
      </c>
      <c r="AF25" s="89"/>
      <c r="AG25" s="89">
        <v>41</v>
      </c>
      <c r="AH25" s="89"/>
      <c r="AI25" s="89" t="s">
        <v>254</v>
      </c>
      <c r="AJ25" s="89"/>
      <c r="AK25" s="89">
        <v>55</v>
      </c>
      <c r="AL25" s="89"/>
      <c r="AM25" s="89">
        <v>1500</v>
      </c>
      <c r="AN25" s="89"/>
      <c r="AO25" s="89">
        <v>73</v>
      </c>
      <c r="AP25" s="89"/>
      <c r="AQ25" s="89">
        <v>74</v>
      </c>
      <c r="AR25" s="89"/>
      <c r="AS25" s="89">
        <v>104</v>
      </c>
      <c r="AT25" s="89"/>
      <c r="AU25" s="89">
        <v>4</v>
      </c>
      <c r="AV25" s="89"/>
      <c r="AW25" s="89">
        <v>1091</v>
      </c>
      <c r="AX25" s="89"/>
    </row>
    <row r="26" spans="1:50" ht="18.75" customHeight="1">
      <c r="A26" s="139" t="s">
        <v>217</v>
      </c>
      <c r="B26" s="139"/>
      <c r="C26" s="140"/>
      <c r="D26" s="126">
        <v>213</v>
      </c>
      <c r="E26" s="89"/>
      <c r="F26" s="89"/>
      <c r="G26" s="89">
        <v>17</v>
      </c>
      <c r="H26" s="89"/>
      <c r="I26" s="89">
        <v>7</v>
      </c>
      <c r="J26" s="89"/>
      <c r="K26" s="89" t="s">
        <v>254</v>
      </c>
      <c r="L26" s="89"/>
      <c r="M26" s="89">
        <v>776</v>
      </c>
      <c r="N26" s="89"/>
      <c r="O26" s="89">
        <v>17</v>
      </c>
      <c r="P26" s="89"/>
      <c r="Q26" s="89">
        <v>1659</v>
      </c>
      <c r="R26" s="89"/>
      <c r="S26" s="89"/>
      <c r="T26" s="89">
        <v>3222</v>
      </c>
      <c r="U26" s="89"/>
      <c r="V26" s="89"/>
      <c r="W26" s="89"/>
      <c r="X26" s="89">
        <v>3282</v>
      </c>
      <c r="Y26" s="89"/>
      <c r="Z26" s="89"/>
      <c r="AA26" s="89"/>
      <c r="AB26" s="89">
        <v>233</v>
      </c>
      <c r="AC26" s="89"/>
      <c r="AD26" s="89"/>
      <c r="AE26" s="89">
        <v>369</v>
      </c>
      <c r="AF26" s="89"/>
      <c r="AG26" s="89">
        <v>57</v>
      </c>
      <c r="AH26" s="89"/>
      <c r="AI26" s="89" t="s">
        <v>254</v>
      </c>
      <c r="AJ26" s="89"/>
      <c r="AK26" s="89">
        <v>61</v>
      </c>
      <c r="AL26" s="89"/>
      <c r="AM26" s="89">
        <v>1423</v>
      </c>
      <c r="AN26" s="89"/>
      <c r="AO26" s="89">
        <v>58</v>
      </c>
      <c r="AP26" s="89"/>
      <c r="AQ26" s="89">
        <v>76</v>
      </c>
      <c r="AR26" s="89"/>
      <c r="AS26" s="89">
        <v>120</v>
      </c>
      <c r="AT26" s="89"/>
      <c r="AU26" s="89">
        <v>1</v>
      </c>
      <c r="AV26" s="89"/>
      <c r="AW26" s="89">
        <v>1057</v>
      </c>
      <c r="AX26" s="89"/>
    </row>
    <row r="27" spans="1:50" ht="18.75" customHeight="1">
      <c r="A27" s="139" t="s">
        <v>214</v>
      </c>
      <c r="B27" s="139"/>
      <c r="C27" s="140"/>
      <c r="D27" s="126">
        <v>206</v>
      </c>
      <c r="E27" s="89"/>
      <c r="F27" s="89"/>
      <c r="G27" s="89">
        <v>15</v>
      </c>
      <c r="H27" s="89"/>
      <c r="I27" s="89">
        <v>11</v>
      </c>
      <c r="J27" s="89"/>
      <c r="K27" s="89">
        <v>4</v>
      </c>
      <c r="L27" s="89"/>
      <c r="M27" s="89">
        <v>697</v>
      </c>
      <c r="N27" s="89"/>
      <c r="O27" s="89">
        <v>32</v>
      </c>
      <c r="P27" s="89"/>
      <c r="Q27" s="89">
        <v>1864</v>
      </c>
      <c r="R27" s="89"/>
      <c r="S27" s="89"/>
      <c r="T27" s="89">
        <v>3190</v>
      </c>
      <c r="U27" s="89"/>
      <c r="V27" s="89"/>
      <c r="W27" s="89"/>
      <c r="X27" s="89">
        <v>3201</v>
      </c>
      <c r="Y27" s="89"/>
      <c r="Z27" s="89"/>
      <c r="AA27" s="89"/>
      <c r="AB27" s="89">
        <v>222</v>
      </c>
      <c r="AC27" s="89"/>
      <c r="AD27" s="89"/>
      <c r="AE27" s="89">
        <v>286</v>
      </c>
      <c r="AF27" s="89"/>
      <c r="AG27" s="89">
        <v>32</v>
      </c>
      <c r="AH27" s="89"/>
      <c r="AI27" s="89" t="s">
        <v>254</v>
      </c>
      <c r="AJ27" s="89"/>
      <c r="AK27" s="89">
        <v>46</v>
      </c>
      <c r="AL27" s="89"/>
      <c r="AM27" s="89">
        <v>1567</v>
      </c>
      <c r="AN27" s="89"/>
      <c r="AO27" s="89">
        <v>69</v>
      </c>
      <c r="AP27" s="89"/>
      <c r="AQ27" s="89">
        <v>53</v>
      </c>
      <c r="AR27" s="89"/>
      <c r="AS27" s="89">
        <v>95</v>
      </c>
      <c r="AT27" s="89"/>
      <c r="AU27" s="89">
        <v>2</v>
      </c>
      <c r="AV27" s="89"/>
      <c r="AW27" s="89">
        <v>1040</v>
      </c>
      <c r="AX27" s="89"/>
    </row>
    <row r="28" spans="1:50" ht="18.75" customHeight="1">
      <c r="A28" s="133" t="s">
        <v>248</v>
      </c>
      <c r="B28" s="133"/>
      <c r="C28" s="134"/>
      <c r="D28" s="132">
        <v>303</v>
      </c>
      <c r="E28" s="87"/>
      <c r="F28" s="87"/>
      <c r="G28" s="87">
        <v>21</v>
      </c>
      <c r="H28" s="87"/>
      <c r="I28" s="87">
        <v>7</v>
      </c>
      <c r="J28" s="87"/>
      <c r="K28" s="87" t="s">
        <v>254</v>
      </c>
      <c r="L28" s="87"/>
      <c r="M28" s="87">
        <v>710</v>
      </c>
      <c r="N28" s="87"/>
      <c r="O28" s="87">
        <v>28</v>
      </c>
      <c r="P28" s="87"/>
      <c r="Q28" s="87">
        <v>2145</v>
      </c>
      <c r="R28" s="87"/>
      <c r="S28" s="87"/>
      <c r="T28" s="87">
        <v>3736</v>
      </c>
      <c r="U28" s="87"/>
      <c r="V28" s="87"/>
      <c r="W28" s="87"/>
      <c r="X28" s="87">
        <v>3674</v>
      </c>
      <c r="Y28" s="87"/>
      <c r="Z28" s="87"/>
      <c r="AA28" s="87"/>
      <c r="AB28" s="87">
        <v>284</v>
      </c>
      <c r="AC28" s="87"/>
      <c r="AD28" s="87"/>
      <c r="AE28" s="87">
        <v>391</v>
      </c>
      <c r="AF28" s="87"/>
      <c r="AG28" s="87">
        <v>62</v>
      </c>
      <c r="AH28" s="87"/>
      <c r="AI28" s="87" t="s">
        <v>254</v>
      </c>
      <c r="AJ28" s="87"/>
      <c r="AK28" s="87">
        <v>62</v>
      </c>
      <c r="AL28" s="87"/>
      <c r="AM28" s="87">
        <v>1747</v>
      </c>
      <c r="AN28" s="87"/>
      <c r="AO28" s="87">
        <v>74</v>
      </c>
      <c r="AP28" s="87"/>
      <c r="AQ28" s="87">
        <v>74</v>
      </c>
      <c r="AR28" s="87"/>
      <c r="AS28" s="87">
        <v>83</v>
      </c>
      <c r="AT28" s="87"/>
      <c r="AU28" s="87">
        <v>3</v>
      </c>
      <c r="AV28" s="87"/>
      <c r="AW28" s="87">
        <v>1240</v>
      </c>
      <c r="AX28" s="87"/>
    </row>
    <row r="29" ht="18.75" customHeight="1">
      <c r="A29" s="20" t="s">
        <v>255</v>
      </c>
    </row>
    <row r="30" spans="1:3" ht="18.75" customHeight="1">
      <c r="A30" s="29" t="s">
        <v>256</v>
      </c>
      <c r="B30" s="18"/>
      <c r="C30" s="18"/>
    </row>
    <row r="31" spans="1:3" ht="18.75" customHeight="1">
      <c r="A31" s="29"/>
      <c r="B31" s="18"/>
      <c r="C31" s="18"/>
    </row>
    <row r="32" spans="1:3" ht="18.75" customHeight="1">
      <c r="A32" s="29"/>
      <c r="B32" s="18"/>
      <c r="C32" s="18"/>
    </row>
    <row r="33" spans="1:3" ht="18.75" customHeight="1">
      <c r="A33" s="29"/>
      <c r="B33" s="18"/>
      <c r="C33" s="18"/>
    </row>
    <row r="34" spans="1:50" ht="18.75" customHeight="1">
      <c r="A34" s="128" t="s">
        <v>265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</row>
    <row r="35" spans="1:50" ht="18.75" customHeight="1" thickBo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</row>
    <row r="36" spans="1:51" ht="18.75" customHeight="1">
      <c r="A36" s="136" t="s">
        <v>235</v>
      </c>
      <c r="B36" s="136"/>
      <c r="C36" s="137"/>
      <c r="D36" s="142" t="s">
        <v>5</v>
      </c>
      <c r="E36" s="142"/>
      <c r="F36" s="142"/>
      <c r="G36" s="142"/>
      <c r="H36" s="142"/>
      <c r="I36" s="142"/>
      <c r="J36" s="129" t="s">
        <v>266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1"/>
      <c r="AE36" s="100" t="s">
        <v>9</v>
      </c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23"/>
    </row>
    <row r="37" spans="1:51" ht="18.75" customHeight="1">
      <c r="A37" s="138"/>
      <c r="B37" s="138"/>
      <c r="C37" s="109"/>
      <c r="D37" s="98" t="s">
        <v>3</v>
      </c>
      <c r="E37" s="99"/>
      <c r="F37" s="98" t="s">
        <v>236</v>
      </c>
      <c r="G37" s="99"/>
      <c r="H37" s="98" t="s">
        <v>237</v>
      </c>
      <c r="I37" s="99"/>
      <c r="J37" s="98" t="s">
        <v>3</v>
      </c>
      <c r="K37" s="99"/>
      <c r="L37" s="98" t="s">
        <v>236</v>
      </c>
      <c r="M37" s="99"/>
      <c r="N37" s="98" t="s">
        <v>237</v>
      </c>
      <c r="O37" s="99"/>
      <c r="P37" s="110" t="s">
        <v>242</v>
      </c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7"/>
      <c r="AE37" s="98" t="s">
        <v>3</v>
      </c>
      <c r="AF37" s="99"/>
      <c r="AG37" s="98" t="s">
        <v>236</v>
      </c>
      <c r="AH37" s="99"/>
      <c r="AI37" s="98" t="s">
        <v>237</v>
      </c>
      <c r="AJ37" s="99"/>
      <c r="AK37" s="110" t="s">
        <v>242</v>
      </c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23"/>
    </row>
    <row r="38" spans="1:51" ht="18.75" customHeight="1">
      <c r="A38" s="112"/>
      <c r="B38" s="112"/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4" t="s">
        <v>4</v>
      </c>
      <c r="Q38" s="105"/>
      <c r="R38" s="106"/>
      <c r="S38" s="107" t="s">
        <v>233</v>
      </c>
      <c r="T38" s="107"/>
      <c r="U38" s="107"/>
      <c r="V38" s="110" t="s">
        <v>163</v>
      </c>
      <c r="W38" s="111"/>
      <c r="X38" s="117"/>
      <c r="Y38" s="110" t="s">
        <v>164</v>
      </c>
      <c r="Z38" s="111"/>
      <c r="AA38" s="117"/>
      <c r="AB38" s="104" t="s">
        <v>10</v>
      </c>
      <c r="AC38" s="105"/>
      <c r="AD38" s="106"/>
      <c r="AE38" s="108"/>
      <c r="AF38" s="109"/>
      <c r="AG38" s="108"/>
      <c r="AH38" s="109"/>
      <c r="AI38" s="108"/>
      <c r="AJ38" s="109"/>
      <c r="AK38" s="98" t="s">
        <v>4</v>
      </c>
      <c r="AL38" s="115"/>
      <c r="AM38" s="99"/>
      <c r="AN38" s="107" t="s">
        <v>162</v>
      </c>
      <c r="AO38" s="107"/>
      <c r="AP38" s="107"/>
      <c r="AQ38" s="107" t="s">
        <v>163</v>
      </c>
      <c r="AR38" s="107"/>
      <c r="AS38" s="107" t="s">
        <v>164</v>
      </c>
      <c r="AT38" s="107"/>
      <c r="AU38" s="107" t="s">
        <v>10</v>
      </c>
      <c r="AV38" s="107"/>
      <c r="AW38" s="113" t="s">
        <v>11</v>
      </c>
      <c r="AX38" s="114"/>
      <c r="AY38" s="23"/>
    </row>
    <row r="39" spans="1:51" ht="18.75" customHeight="1">
      <c r="A39" s="115" t="s">
        <v>222</v>
      </c>
      <c r="B39" s="115"/>
      <c r="C39" s="99"/>
      <c r="D39" s="88">
        <v>2</v>
      </c>
      <c r="E39" s="88"/>
      <c r="F39" s="88">
        <v>5</v>
      </c>
      <c r="G39" s="88"/>
      <c r="H39" s="88" t="s">
        <v>254</v>
      </c>
      <c r="I39" s="88"/>
      <c r="J39" s="88">
        <v>46</v>
      </c>
      <c r="K39" s="88"/>
      <c r="L39" s="88">
        <v>37</v>
      </c>
      <c r="M39" s="88"/>
      <c r="N39" s="88">
        <v>21</v>
      </c>
      <c r="O39" s="88"/>
      <c r="P39" s="88">
        <v>27</v>
      </c>
      <c r="Q39" s="88"/>
      <c r="R39" s="88"/>
      <c r="S39" s="88">
        <v>8</v>
      </c>
      <c r="T39" s="88"/>
      <c r="U39" s="88"/>
      <c r="V39" s="88">
        <v>11</v>
      </c>
      <c r="W39" s="88"/>
      <c r="X39" s="88"/>
      <c r="Y39" s="88" t="s">
        <v>254</v>
      </c>
      <c r="Z39" s="88"/>
      <c r="AA39" s="88"/>
      <c r="AB39" s="88" t="s">
        <v>254</v>
      </c>
      <c r="AC39" s="88"/>
      <c r="AD39" s="88"/>
      <c r="AE39" s="88">
        <v>579</v>
      </c>
      <c r="AF39" s="88"/>
      <c r="AG39" s="88">
        <v>539</v>
      </c>
      <c r="AH39" s="88"/>
      <c r="AI39" s="88">
        <v>183</v>
      </c>
      <c r="AJ39" s="88"/>
      <c r="AK39" s="88">
        <v>447</v>
      </c>
      <c r="AL39" s="88"/>
      <c r="AM39" s="88"/>
      <c r="AN39" s="88">
        <v>89</v>
      </c>
      <c r="AO39" s="88"/>
      <c r="AP39" s="88"/>
      <c r="AQ39" s="88">
        <v>7</v>
      </c>
      <c r="AR39" s="88"/>
      <c r="AS39" s="88" t="s">
        <v>225</v>
      </c>
      <c r="AT39" s="88"/>
      <c r="AU39" s="88">
        <v>36</v>
      </c>
      <c r="AV39" s="88"/>
      <c r="AW39" s="88" t="s">
        <v>254</v>
      </c>
      <c r="AX39" s="88"/>
      <c r="AY39" s="23"/>
    </row>
    <row r="40" spans="1:50" ht="18.75" customHeight="1">
      <c r="A40" s="139" t="s">
        <v>223</v>
      </c>
      <c r="B40" s="139"/>
      <c r="C40" s="140"/>
      <c r="D40" s="89">
        <v>2</v>
      </c>
      <c r="E40" s="89"/>
      <c r="F40" s="89">
        <v>2</v>
      </c>
      <c r="G40" s="89"/>
      <c r="H40" s="89" t="s">
        <v>254</v>
      </c>
      <c r="I40" s="89"/>
      <c r="J40" s="89">
        <v>57</v>
      </c>
      <c r="K40" s="89"/>
      <c r="L40" s="89">
        <v>57</v>
      </c>
      <c r="M40" s="89"/>
      <c r="N40" s="89">
        <v>21</v>
      </c>
      <c r="O40" s="89"/>
      <c r="P40" s="89">
        <v>44</v>
      </c>
      <c r="Q40" s="89"/>
      <c r="R40" s="89"/>
      <c r="S40" s="89">
        <v>4</v>
      </c>
      <c r="T40" s="89"/>
      <c r="U40" s="89"/>
      <c r="V40" s="89">
        <v>9</v>
      </c>
      <c r="W40" s="89"/>
      <c r="X40" s="89"/>
      <c r="Y40" s="89" t="s">
        <v>254</v>
      </c>
      <c r="Z40" s="89"/>
      <c r="AA40" s="89"/>
      <c r="AB40" s="89" t="s">
        <v>254</v>
      </c>
      <c r="AC40" s="89"/>
      <c r="AD40" s="89"/>
      <c r="AE40" s="89">
        <v>515</v>
      </c>
      <c r="AF40" s="89"/>
      <c r="AG40" s="89">
        <v>536</v>
      </c>
      <c r="AH40" s="89"/>
      <c r="AI40" s="89">
        <v>162</v>
      </c>
      <c r="AJ40" s="89"/>
      <c r="AK40" s="89">
        <v>349</v>
      </c>
      <c r="AL40" s="89"/>
      <c r="AM40" s="89"/>
      <c r="AN40" s="89">
        <v>62</v>
      </c>
      <c r="AO40" s="89"/>
      <c r="AP40" s="89"/>
      <c r="AQ40" s="89">
        <v>8</v>
      </c>
      <c r="AR40" s="89"/>
      <c r="AS40" s="89">
        <v>10</v>
      </c>
      <c r="AT40" s="89"/>
      <c r="AU40" s="89">
        <v>85</v>
      </c>
      <c r="AV40" s="89"/>
      <c r="AW40" s="89">
        <v>1</v>
      </c>
      <c r="AX40" s="89"/>
    </row>
    <row r="41" spans="1:50" ht="18.75" customHeight="1">
      <c r="A41" s="139" t="s">
        <v>217</v>
      </c>
      <c r="B41" s="139"/>
      <c r="C41" s="140"/>
      <c r="D41" s="89" t="s">
        <v>254</v>
      </c>
      <c r="E41" s="89"/>
      <c r="F41" s="89" t="s">
        <v>254</v>
      </c>
      <c r="G41" s="89"/>
      <c r="H41" s="89" t="s">
        <v>254</v>
      </c>
      <c r="I41" s="89"/>
      <c r="J41" s="89">
        <v>70</v>
      </c>
      <c r="K41" s="89"/>
      <c r="L41" s="89">
        <v>66</v>
      </c>
      <c r="M41" s="89"/>
      <c r="N41" s="89">
        <v>25</v>
      </c>
      <c r="O41" s="89"/>
      <c r="P41" s="89">
        <v>60</v>
      </c>
      <c r="Q41" s="89"/>
      <c r="R41" s="89"/>
      <c r="S41" s="89">
        <v>6</v>
      </c>
      <c r="T41" s="89"/>
      <c r="U41" s="89"/>
      <c r="V41" s="89">
        <v>3</v>
      </c>
      <c r="W41" s="89"/>
      <c r="X41" s="89"/>
      <c r="Y41" s="89" t="s">
        <v>254</v>
      </c>
      <c r="Z41" s="89"/>
      <c r="AA41" s="89"/>
      <c r="AB41" s="89" t="s">
        <v>254</v>
      </c>
      <c r="AC41" s="89"/>
      <c r="AD41" s="89"/>
      <c r="AE41" s="89">
        <v>738</v>
      </c>
      <c r="AF41" s="89"/>
      <c r="AG41" s="89">
        <v>647</v>
      </c>
      <c r="AH41" s="89"/>
      <c r="AI41" s="89">
        <v>253</v>
      </c>
      <c r="AJ41" s="89"/>
      <c r="AK41" s="89">
        <v>616</v>
      </c>
      <c r="AL41" s="89"/>
      <c r="AM41" s="89"/>
      <c r="AN41" s="89">
        <v>109</v>
      </c>
      <c r="AO41" s="89"/>
      <c r="AP41" s="89"/>
      <c r="AQ41" s="89">
        <v>1</v>
      </c>
      <c r="AR41" s="89"/>
      <c r="AS41" s="89">
        <v>12</v>
      </c>
      <c r="AT41" s="89"/>
      <c r="AU41" s="89" t="s">
        <v>225</v>
      </c>
      <c r="AV41" s="89"/>
      <c r="AW41" s="89" t="s">
        <v>225</v>
      </c>
      <c r="AX41" s="89"/>
    </row>
    <row r="42" spans="1:50" ht="18.75" customHeight="1">
      <c r="A42" s="139" t="s">
        <v>214</v>
      </c>
      <c r="B42" s="139"/>
      <c r="C42" s="140"/>
      <c r="D42" s="89" t="s">
        <v>254</v>
      </c>
      <c r="E42" s="89"/>
      <c r="F42" s="89" t="s">
        <v>254</v>
      </c>
      <c r="G42" s="89"/>
      <c r="H42" s="89" t="s">
        <v>254</v>
      </c>
      <c r="I42" s="89"/>
      <c r="J42" s="89">
        <v>41</v>
      </c>
      <c r="K42" s="89"/>
      <c r="L42" s="89">
        <v>47</v>
      </c>
      <c r="M42" s="89"/>
      <c r="N42" s="89">
        <v>19</v>
      </c>
      <c r="O42" s="89"/>
      <c r="P42" s="89">
        <v>29</v>
      </c>
      <c r="Q42" s="89"/>
      <c r="R42" s="89"/>
      <c r="S42" s="89">
        <v>4</v>
      </c>
      <c r="T42" s="89"/>
      <c r="U42" s="89"/>
      <c r="V42" s="89">
        <v>8</v>
      </c>
      <c r="W42" s="89"/>
      <c r="X42" s="89"/>
      <c r="Y42" s="89" t="s">
        <v>254</v>
      </c>
      <c r="Z42" s="89"/>
      <c r="AA42" s="89"/>
      <c r="AB42" s="89" t="s">
        <v>254</v>
      </c>
      <c r="AC42" s="89"/>
      <c r="AD42" s="89"/>
      <c r="AE42" s="89">
        <v>1129</v>
      </c>
      <c r="AF42" s="89"/>
      <c r="AG42" s="89">
        <v>996</v>
      </c>
      <c r="AH42" s="89"/>
      <c r="AI42" s="89">
        <v>386</v>
      </c>
      <c r="AJ42" s="89"/>
      <c r="AK42" s="89">
        <v>878</v>
      </c>
      <c r="AL42" s="89"/>
      <c r="AM42" s="89"/>
      <c r="AN42" s="89">
        <v>103</v>
      </c>
      <c r="AO42" s="89"/>
      <c r="AP42" s="89"/>
      <c r="AQ42" s="89">
        <v>4</v>
      </c>
      <c r="AR42" s="89"/>
      <c r="AS42" s="89">
        <v>16</v>
      </c>
      <c r="AT42" s="89"/>
      <c r="AU42" s="89">
        <v>126</v>
      </c>
      <c r="AV42" s="89"/>
      <c r="AW42" s="89">
        <v>2</v>
      </c>
      <c r="AX42" s="89"/>
    </row>
    <row r="43" spans="1:50" ht="18.75" customHeight="1">
      <c r="A43" s="133" t="s">
        <v>248</v>
      </c>
      <c r="B43" s="133"/>
      <c r="C43" s="134"/>
      <c r="D43" s="87" t="s">
        <v>254</v>
      </c>
      <c r="E43" s="87"/>
      <c r="F43" s="87" t="s">
        <v>254</v>
      </c>
      <c r="G43" s="87"/>
      <c r="H43" s="87" t="s">
        <v>254</v>
      </c>
      <c r="I43" s="87"/>
      <c r="J43" s="87">
        <v>44</v>
      </c>
      <c r="K43" s="87"/>
      <c r="L43" s="87">
        <v>42</v>
      </c>
      <c r="M43" s="87"/>
      <c r="N43" s="87">
        <v>21</v>
      </c>
      <c r="O43" s="87"/>
      <c r="P43" s="87">
        <v>25</v>
      </c>
      <c r="Q43" s="87"/>
      <c r="R43" s="87"/>
      <c r="S43" s="87">
        <v>6</v>
      </c>
      <c r="T43" s="87"/>
      <c r="U43" s="87"/>
      <c r="V43" s="87">
        <v>6</v>
      </c>
      <c r="W43" s="87"/>
      <c r="X43" s="87"/>
      <c r="Y43" s="87">
        <v>6</v>
      </c>
      <c r="Z43" s="87"/>
      <c r="AA43" s="87"/>
      <c r="AB43" s="87">
        <v>1</v>
      </c>
      <c r="AC43" s="87"/>
      <c r="AD43" s="87"/>
      <c r="AE43" s="87">
        <v>1267</v>
      </c>
      <c r="AF43" s="87"/>
      <c r="AG43" s="87">
        <v>1422</v>
      </c>
      <c r="AH43" s="87"/>
      <c r="AI43" s="87">
        <v>231</v>
      </c>
      <c r="AJ43" s="87"/>
      <c r="AK43" s="87">
        <v>1075</v>
      </c>
      <c r="AL43" s="87"/>
      <c r="AM43" s="87"/>
      <c r="AN43" s="87">
        <v>90</v>
      </c>
      <c r="AO43" s="87"/>
      <c r="AP43" s="87"/>
      <c r="AQ43" s="87">
        <v>6</v>
      </c>
      <c r="AR43" s="87"/>
      <c r="AS43" s="87">
        <v>16</v>
      </c>
      <c r="AT43" s="87"/>
      <c r="AU43" s="87">
        <v>78</v>
      </c>
      <c r="AV43" s="87"/>
      <c r="AW43" s="87">
        <v>2</v>
      </c>
      <c r="AX43" s="87"/>
    </row>
    <row r="44" ht="18.75" customHeight="1">
      <c r="A44" s="20" t="s">
        <v>267</v>
      </c>
    </row>
    <row r="48" spans="1:51" ht="18.75" customHeight="1">
      <c r="A48" s="128" t="s">
        <v>268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</row>
    <row r="49" spans="1:51" ht="18.75" customHeight="1" thickBo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8.75" customHeight="1">
      <c r="A50" s="143" t="s">
        <v>235</v>
      </c>
      <c r="B50" s="144"/>
      <c r="C50" s="144"/>
      <c r="D50" s="129" t="s">
        <v>270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1"/>
      <c r="P50" s="129" t="s">
        <v>271</v>
      </c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1"/>
      <c r="AH50" s="145" t="s">
        <v>9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</row>
    <row r="51" spans="1:51" ht="18.75" customHeight="1">
      <c r="A51" s="117"/>
      <c r="B51" s="118"/>
      <c r="C51" s="118"/>
      <c r="D51" s="98" t="s">
        <v>3</v>
      </c>
      <c r="E51" s="99"/>
      <c r="F51" s="98" t="s">
        <v>269</v>
      </c>
      <c r="G51" s="99"/>
      <c r="H51" s="118" t="s">
        <v>237</v>
      </c>
      <c r="I51" s="118"/>
      <c r="J51" s="110" t="s">
        <v>240</v>
      </c>
      <c r="K51" s="111"/>
      <c r="L51" s="111"/>
      <c r="M51" s="111"/>
      <c r="N51" s="111"/>
      <c r="O51" s="117"/>
      <c r="P51" s="98" t="s">
        <v>3</v>
      </c>
      <c r="Q51" s="99"/>
      <c r="R51" s="98" t="s">
        <v>269</v>
      </c>
      <c r="S51" s="99"/>
      <c r="T51" s="98" t="s">
        <v>237</v>
      </c>
      <c r="U51" s="99"/>
      <c r="V51" s="110" t="s">
        <v>272</v>
      </c>
      <c r="W51" s="111"/>
      <c r="X51" s="111"/>
      <c r="Y51" s="111"/>
      <c r="Z51" s="111"/>
      <c r="AA51" s="111"/>
      <c r="AB51" s="111"/>
      <c r="AC51" s="111"/>
      <c r="AD51" s="111"/>
      <c r="AE51" s="117"/>
      <c r="AF51" s="94" t="s">
        <v>12</v>
      </c>
      <c r="AG51" s="95"/>
      <c r="AH51" s="98" t="s">
        <v>3</v>
      </c>
      <c r="AI51" s="99"/>
      <c r="AJ51" s="98" t="s">
        <v>269</v>
      </c>
      <c r="AK51" s="99"/>
      <c r="AL51" s="98" t="s">
        <v>237</v>
      </c>
      <c r="AM51" s="99"/>
      <c r="AN51" s="104" t="s">
        <v>242</v>
      </c>
      <c r="AO51" s="105"/>
      <c r="AP51" s="105"/>
      <c r="AQ51" s="105"/>
      <c r="AR51" s="105"/>
      <c r="AS51" s="105"/>
      <c r="AT51" s="105"/>
      <c r="AU51" s="105"/>
      <c r="AV51" s="105"/>
      <c r="AW51" s="106"/>
      <c r="AX51" s="94" t="s">
        <v>12</v>
      </c>
      <c r="AY51" s="102"/>
    </row>
    <row r="52" spans="1:51" ht="30" customHeight="1">
      <c r="A52" s="117"/>
      <c r="B52" s="118"/>
      <c r="C52" s="118"/>
      <c r="D52" s="100"/>
      <c r="E52" s="101"/>
      <c r="F52" s="100"/>
      <c r="G52" s="101"/>
      <c r="H52" s="118"/>
      <c r="I52" s="118"/>
      <c r="J52" s="90" t="s">
        <v>228</v>
      </c>
      <c r="K52" s="90"/>
      <c r="L52" s="90" t="s">
        <v>155</v>
      </c>
      <c r="M52" s="90"/>
      <c r="N52" s="90" t="s">
        <v>227</v>
      </c>
      <c r="O52" s="90"/>
      <c r="P52" s="100"/>
      <c r="Q52" s="101"/>
      <c r="R52" s="100"/>
      <c r="S52" s="101"/>
      <c r="T52" s="100"/>
      <c r="U52" s="101"/>
      <c r="V52" s="91" t="s">
        <v>1</v>
      </c>
      <c r="W52" s="92"/>
      <c r="X52" s="91" t="s">
        <v>0</v>
      </c>
      <c r="Y52" s="92"/>
      <c r="Z52" s="91" t="s">
        <v>273</v>
      </c>
      <c r="AA52" s="92"/>
      <c r="AB52" s="91" t="s">
        <v>274</v>
      </c>
      <c r="AC52" s="92"/>
      <c r="AD52" s="90" t="s">
        <v>227</v>
      </c>
      <c r="AE52" s="90"/>
      <c r="AF52" s="96"/>
      <c r="AG52" s="97"/>
      <c r="AH52" s="100"/>
      <c r="AI52" s="101"/>
      <c r="AJ52" s="100"/>
      <c r="AK52" s="101"/>
      <c r="AL52" s="100"/>
      <c r="AM52" s="101"/>
      <c r="AN52" s="104" t="s">
        <v>275</v>
      </c>
      <c r="AO52" s="106"/>
      <c r="AP52" s="104" t="s">
        <v>276</v>
      </c>
      <c r="AQ52" s="106"/>
      <c r="AR52" s="91" t="s">
        <v>273</v>
      </c>
      <c r="AS52" s="92"/>
      <c r="AT52" s="91" t="s">
        <v>274</v>
      </c>
      <c r="AU52" s="92"/>
      <c r="AV52" s="93" t="s">
        <v>227</v>
      </c>
      <c r="AW52" s="93"/>
      <c r="AX52" s="96"/>
      <c r="AY52" s="103"/>
    </row>
    <row r="53" spans="1:51" ht="18.75" customHeight="1">
      <c r="A53" s="115" t="s">
        <v>222</v>
      </c>
      <c r="B53" s="115"/>
      <c r="C53" s="99"/>
      <c r="D53" s="89">
        <v>398</v>
      </c>
      <c r="E53" s="89"/>
      <c r="F53" s="89">
        <v>412</v>
      </c>
      <c r="G53" s="89"/>
      <c r="H53" s="89">
        <v>102</v>
      </c>
      <c r="I53" s="89"/>
      <c r="J53" s="89">
        <v>282</v>
      </c>
      <c r="K53" s="89"/>
      <c r="L53" s="89">
        <v>12</v>
      </c>
      <c r="M53" s="89"/>
      <c r="N53" s="89">
        <v>104</v>
      </c>
      <c r="O53" s="89"/>
      <c r="P53" s="89">
        <v>1695</v>
      </c>
      <c r="Q53" s="89"/>
      <c r="R53" s="89">
        <v>1824</v>
      </c>
      <c r="S53" s="89"/>
      <c r="T53" s="89">
        <v>264</v>
      </c>
      <c r="U53" s="89"/>
      <c r="V53" s="89">
        <v>493</v>
      </c>
      <c r="W53" s="89"/>
      <c r="X53" s="88" t="s">
        <v>254</v>
      </c>
      <c r="Y53" s="88"/>
      <c r="Z53" s="88" t="s">
        <v>254</v>
      </c>
      <c r="AA53" s="88"/>
      <c r="AB53" s="88" t="s">
        <v>254</v>
      </c>
      <c r="AC53" s="88"/>
      <c r="AD53" s="88">
        <v>1202</v>
      </c>
      <c r="AE53" s="88"/>
      <c r="AF53" s="88">
        <v>466</v>
      </c>
      <c r="AG53" s="88"/>
      <c r="AH53" s="88">
        <v>25279</v>
      </c>
      <c r="AI53" s="88"/>
      <c r="AJ53" s="88">
        <v>25241</v>
      </c>
      <c r="AK53" s="88"/>
      <c r="AL53" s="88">
        <v>281</v>
      </c>
      <c r="AM53" s="88"/>
      <c r="AN53" s="88">
        <v>155</v>
      </c>
      <c r="AO53" s="88"/>
      <c r="AP53" s="88">
        <v>22364</v>
      </c>
      <c r="AQ53" s="88"/>
      <c r="AR53" s="88" t="s">
        <v>254</v>
      </c>
      <c r="AS53" s="88"/>
      <c r="AT53" s="88" t="s">
        <v>254</v>
      </c>
      <c r="AU53" s="88"/>
      <c r="AV53" s="88">
        <v>2760</v>
      </c>
      <c r="AW53" s="88"/>
      <c r="AX53" s="88">
        <v>22433</v>
      </c>
      <c r="AY53" s="88"/>
    </row>
    <row r="54" spans="1:51" ht="18.75" customHeight="1">
      <c r="A54" s="139" t="s">
        <v>223</v>
      </c>
      <c r="B54" s="139"/>
      <c r="C54" s="140"/>
      <c r="D54" s="89">
        <v>318</v>
      </c>
      <c r="E54" s="89"/>
      <c r="F54" s="89">
        <v>338</v>
      </c>
      <c r="G54" s="89"/>
      <c r="H54" s="89">
        <v>82</v>
      </c>
      <c r="I54" s="89"/>
      <c r="J54" s="89">
        <v>250</v>
      </c>
      <c r="K54" s="89"/>
      <c r="L54" s="89">
        <v>5</v>
      </c>
      <c r="M54" s="89"/>
      <c r="N54" s="89">
        <v>63</v>
      </c>
      <c r="O54" s="89"/>
      <c r="P54" s="89">
        <v>1863</v>
      </c>
      <c r="Q54" s="89"/>
      <c r="R54" s="89">
        <v>1854</v>
      </c>
      <c r="S54" s="89"/>
      <c r="T54" s="89">
        <v>274</v>
      </c>
      <c r="U54" s="89"/>
      <c r="V54" s="89">
        <v>547</v>
      </c>
      <c r="W54" s="89"/>
      <c r="X54" s="89" t="s">
        <v>254</v>
      </c>
      <c r="Y54" s="89"/>
      <c r="Z54" s="89" t="s">
        <v>254</v>
      </c>
      <c r="AA54" s="89"/>
      <c r="AB54" s="89" t="s">
        <v>254</v>
      </c>
      <c r="AC54" s="89"/>
      <c r="AD54" s="89">
        <v>1316</v>
      </c>
      <c r="AE54" s="89"/>
      <c r="AF54" s="89">
        <v>413</v>
      </c>
      <c r="AG54" s="89"/>
      <c r="AH54" s="89">
        <v>26963</v>
      </c>
      <c r="AI54" s="89"/>
      <c r="AJ54" s="89">
        <v>27047</v>
      </c>
      <c r="AK54" s="89"/>
      <c r="AL54" s="89">
        <v>197</v>
      </c>
      <c r="AM54" s="89"/>
      <c r="AN54" s="89">
        <v>210</v>
      </c>
      <c r="AO54" s="89"/>
      <c r="AP54" s="89">
        <v>23917</v>
      </c>
      <c r="AQ54" s="89"/>
      <c r="AR54" s="89" t="s">
        <v>254</v>
      </c>
      <c r="AS54" s="89"/>
      <c r="AT54" s="89" t="s">
        <v>254</v>
      </c>
      <c r="AU54" s="89"/>
      <c r="AV54" s="89">
        <v>2836</v>
      </c>
      <c r="AW54" s="89"/>
      <c r="AX54" s="89">
        <v>24126</v>
      </c>
      <c r="AY54" s="89"/>
    </row>
    <row r="55" spans="1:51" ht="18.75" customHeight="1">
      <c r="A55" s="139" t="s">
        <v>217</v>
      </c>
      <c r="B55" s="139"/>
      <c r="C55" s="140"/>
      <c r="D55" s="89">
        <v>285</v>
      </c>
      <c r="E55" s="89"/>
      <c r="F55" s="89">
        <v>273</v>
      </c>
      <c r="G55" s="89"/>
      <c r="H55" s="89">
        <v>94</v>
      </c>
      <c r="I55" s="89"/>
      <c r="J55" s="89">
        <v>213</v>
      </c>
      <c r="K55" s="89"/>
      <c r="L55" s="89">
        <v>28</v>
      </c>
      <c r="M55" s="89"/>
      <c r="N55" s="89">
        <v>44</v>
      </c>
      <c r="O55" s="89"/>
      <c r="P55" s="89">
        <v>1828</v>
      </c>
      <c r="Q55" s="89"/>
      <c r="R55" s="89">
        <v>1764</v>
      </c>
      <c r="S55" s="89"/>
      <c r="T55" s="89">
        <v>338</v>
      </c>
      <c r="U55" s="89"/>
      <c r="V55" s="89">
        <v>620</v>
      </c>
      <c r="W55" s="89"/>
      <c r="X55" s="89" t="s">
        <v>254</v>
      </c>
      <c r="Y55" s="89"/>
      <c r="Z55" s="89" t="s">
        <v>254</v>
      </c>
      <c r="AA55" s="89"/>
      <c r="AB55" s="89" t="s">
        <v>254</v>
      </c>
      <c r="AC55" s="89"/>
      <c r="AD55" s="89">
        <v>1208</v>
      </c>
      <c r="AE55" s="89"/>
      <c r="AF55" s="89">
        <v>433</v>
      </c>
      <c r="AG55" s="89"/>
      <c r="AH55" s="89">
        <v>29442</v>
      </c>
      <c r="AI55" s="89"/>
      <c r="AJ55" s="89">
        <v>29341</v>
      </c>
      <c r="AK55" s="89"/>
      <c r="AL55" s="89">
        <v>298</v>
      </c>
      <c r="AM55" s="89"/>
      <c r="AN55" s="89">
        <v>119</v>
      </c>
      <c r="AO55" s="89"/>
      <c r="AP55" s="89">
        <v>27079</v>
      </c>
      <c r="AQ55" s="89"/>
      <c r="AR55" s="89">
        <v>1</v>
      </c>
      <c r="AS55" s="89"/>
      <c r="AT55" s="89" t="s">
        <v>254</v>
      </c>
      <c r="AU55" s="89"/>
      <c r="AV55" s="89">
        <v>2243</v>
      </c>
      <c r="AW55" s="89"/>
      <c r="AX55" s="89">
        <v>27071</v>
      </c>
      <c r="AY55" s="89"/>
    </row>
    <row r="56" spans="1:51" ht="18.75" customHeight="1">
      <c r="A56" s="139" t="s">
        <v>214</v>
      </c>
      <c r="B56" s="139"/>
      <c r="C56" s="140"/>
      <c r="D56" s="89">
        <v>358</v>
      </c>
      <c r="E56" s="89"/>
      <c r="F56" s="89">
        <v>333</v>
      </c>
      <c r="G56" s="89"/>
      <c r="H56" s="89">
        <v>118</v>
      </c>
      <c r="I56" s="89"/>
      <c r="J56" s="89">
        <v>259</v>
      </c>
      <c r="K56" s="89"/>
      <c r="L56" s="89">
        <v>15</v>
      </c>
      <c r="M56" s="89"/>
      <c r="N56" s="89">
        <v>84</v>
      </c>
      <c r="O56" s="89"/>
      <c r="P56" s="89">
        <v>2118</v>
      </c>
      <c r="Q56" s="89"/>
      <c r="R56" s="89">
        <v>2120</v>
      </c>
      <c r="S56" s="89"/>
      <c r="T56" s="89">
        <v>336</v>
      </c>
      <c r="U56" s="89"/>
      <c r="V56" s="89">
        <v>706</v>
      </c>
      <c r="W56" s="89"/>
      <c r="X56" s="89" t="s">
        <v>254</v>
      </c>
      <c r="Y56" s="89"/>
      <c r="Z56" s="89" t="s">
        <v>254</v>
      </c>
      <c r="AA56" s="89"/>
      <c r="AB56" s="89" t="s">
        <v>254</v>
      </c>
      <c r="AC56" s="89"/>
      <c r="AD56" s="89">
        <v>1412</v>
      </c>
      <c r="AE56" s="89"/>
      <c r="AF56" s="89">
        <v>562</v>
      </c>
      <c r="AG56" s="89"/>
      <c r="AH56" s="89">
        <v>29064</v>
      </c>
      <c r="AI56" s="89"/>
      <c r="AJ56" s="89">
        <v>29092</v>
      </c>
      <c r="AK56" s="89"/>
      <c r="AL56" s="89">
        <v>270</v>
      </c>
      <c r="AM56" s="89"/>
      <c r="AN56" s="89">
        <v>170</v>
      </c>
      <c r="AO56" s="89"/>
      <c r="AP56" s="89">
        <v>26580</v>
      </c>
      <c r="AQ56" s="89"/>
      <c r="AR56" s="89" t="s">
        <v>254</v>
      </c>
      <c r="AS56" s="89"/>
      <c r="AT56" s="89" t="s">
        <v>254</v>
      </c>
      <c r="AU56" s="89"/>
      <c r="AV56" s="89">
        <v>2314</v>
      </c>
      <c r="AW56" s="89"/>
      <c r="AX56" s="89">
        <v>26730</v>
      </c>
      <c r="AY56" s="89"/>
    </row>
    <row r="57" spans="1:51" ht="18.75" customHeight="1">
      <c r="A57" s="133" t="s">
        <v>248</v>
      </c>
      <c r="B57" s="133"/>
      <c r="C57" s="134"/>
      <c r="D57" s="87">
        <v>367</v>
      </c>
      <c r="E57" s="87"/>
      <c r="F57" s="87">
        <v>369</v>
      </c>
      <c r="G57" s="87"/>
      <c r="H57" s="87">
        <v>117</v>
      </c>
      <c r="I57" s="87"/>
      <c r="J57" s="87">
        <v>245</v>
      </c>
      <c r="K57" s="87"/>
      <c r="L57" s="87">
        <v>29</v>
      </c>
      <c r="M57" s="87"/>
      <c r="N57" s="87">
        <v>93</v>
      </c>
      <c r="O57" s="87"/>
      <c r="P57" s="87">
        <v>2007</v>
      </c>
      <c r="Q57" s="87"/>
      <c r="R57" s="87">
        <v>2075</v>
      </c>
      <c r="S57" s="87"/>
      <c r="T57" s="87">
        <v>268</v>
      </c>
      <c r="U57" s="87"/>
      <c r="V57" s="87">
        <v>632</v>
      </c>
      <c r="W57" s="87"/>
      <c r="X57" s="87" t="s">
        <v>254</v>
      </c>
      <c r="Y57" s="87"/>
      <c r="Z57" s="87" t="s">
        <v>254</v>
      </c>
      <c r="AA57" s="87"/>
      <c r="AB57" s="87" t="s">
        <v>254</v>
      </c>
      <c r="AC57" s="87"/>
      <c r="AD57" s="87">
        <v>1375</v>
      </c>
      <c r="AE57" s="87"/>
      <c r="AF57" s="87">
        <v>512</v>
      </c>
      <c r="AG57" s="87"/>
      <c r="AH57" s="87">
        <v>26893</v>
      </c>
      <c r="AI57" s="87"/>
      <c r="AJ57" s="87">
        <v>26690</v>
      </c>
      <c r="AK57" s="87"/>
      <c r="AL57" s="87">
        <v>473</v>
      </c>
      <c r="AM57" s="87"/>
      <c r="AN57" s="87">
        <v>154</v>
      </c>
      <c r="AO57" s="87"/>
      <c r="AP57" s="87">
        <v>24216</v>
      </c>
      <c r="AQ57" s="87"/>
      <c r="AR57" s="87">
        <v>2</v>
      </c>
      <c r="AS57" s="87"/>
      <c r="AT57" s="87" t="s">
        <v>254</v>
      </c>
      <c r="AU57" s="87"/>
      <c r="AV57" s="87">
        <v>2521</v>
      </c>
      <c r="AW57" s="87"/>
      <c r="AX57" s="87">
        <v>24117</v>
      </c>
      <c r="AY57" s="87"/>
    </row>
    <row r="58" ht="18.75" customHeight="1">
      <c r="A58" s="20" t="s">
        <v>277</v>
      </c>
    </row>
  </sheetData>
  <sheetProtection/>
  <mergeCells count="558">
    <mergeCell ref="AT11:AV11"/>
    <mergeCell ref="AT12:AV12"/>
    <mergeCell ref="AT13:AV13"/>
    <mergeCell ref="AT14:AV14"/>
    <mergeCell ref="T20:AX20"/>
    <mergeCell ref="A3:AV3"/>
    <mergeCell ref="A5:AV5"/>
    <mergeCell ref="A18:AX18"/>
    <mergeCell ref="X10:Y10"/>
    <mergeCell ref="J8:Q8"/>
    <mergeCell ref="A34:AX34"/>
    <mergeCell ref="R7:AV7"/>
    <mergeCell ref="Z8:AV8"/>
    <mergeCell ref="AB9:AC9"/>
    <mergeCell ref="AR14:AS14"/>
    <mergeCell ref="AT10:AV10"/>
    <mergeCell ref="A25:C25"/>
    <mergeCell ref="Q22:S23"/>
    <mergeCell ref="G22:H23"/>
    <mergeCell ref="D24:F24"/>
    <mergeCell ref="AH50:AY50"/>
    <mergeCell ref="L52:M52"/>
    <mergeCell ref="P53:Q53"/>
    <mergeCell ref="V52:W52"/>
    <mergeCell ref="X52:Y52"/>
    <mergeCell ref="Z52:AA52"/>
    <mergeCell ref="P51:Q52"/>
    <mergeCell ref="R51:S52"/>
    <mergeCell ref="T51:U52"/>
    <mergeCell ref="R53:S53"/>
    <mergeCell ref="F53:G53"/>
    <mergeCell ref="H53:I53"/>
    <mergeCell ref="J53:K53"/>
    <mergeCell ref="L53:M53"/>
    <mergeCell ref="N53:O53"/>
    <mergeCell ref="N52:O52"/>
    <mergeCell ref="J52:K52"/>
    <mergeCell ref="A50:C52"/>
    <mergeCell ref="D51:E52"/>
    <mergeCell ref="F51:G52"/>
    <mergeCell ref="H51:I52"/>
    <mergeCell ref="D50:O50"/>
    <mergeCell ref="J51:O51"/>
    <mergeCell ref="Z53:AA53"/>
    <mergeCell ref="A54:C54"/>
    <mergeCell ref="D54:E54"/>
    <mergeCell ref="F54:G54"/>
    <mergeCell ref="H54:I54"/>
    <mergeCell ref="J54:K54"/>
    <mergeCell ref="L54:M54"/>
    <mergeCell ref="N54:O54"/>
    <mergeCell ref="A53:C53"/>
    <mergeCell ref="D53:E53"/>
    <mergeCell ref="P54:Q54"/>
    <mergeCell ref="R54:S54"/>
    <mergeCell ref="T54:U54"/>
    <mergeCell ref="V54:W54"/>
    <mergeCell ref="V53:W53"/>
    <mergeCell ref="X53:Y53"/>
    <mergeCell ref="T53:U53"/>
    <mergeCell ref="V55:W55"/>
    <mergeCell ref="X55:Y55"/>
    <mergeCell ref="X54:Y54"/>
    <mergeCell ref="Z54:AA54"/>
    <mergeCell ref="A55:C55"/>
    <mergeCell ref="D55:E55"/>
    <mergeCell ref="F55:G55"/>
    <mergeCell ref="H55:I55"/>
    <mergeCell ref="J55:K55"/>
    <mergeCell ref="L55:M55"/>
    <mergeCell ref="N56:O56"/>
    <mergeCell ref="P56:Q56"/>
    <mergeCell ref="R56:S56"/>
    <mergeCell ref="R55:S55"/>
    <mergeCell ref="T55:U55"/>
    <mergeCell ref="N55:O55"/>
    <mergeCell ref="P55:Q55"/>
    <mergeCell ref="T56:U56"/>
    <mergeCell ref="V56:W56"/>
    <mergeCell ref="X56:Y56"/>
    <mergeCell ref="Z56:AA56"/>
    <mergeCell ref="Z55:AA55"/>
    <mergeCell ref="A56:C56"/>
    <mergeCell ref="D56:E56"/>
    <mergeCell ref="F56:G56"/>
    <mergeCell ref="H56:I56"/>
    <mergeCell ref="J56:K56"/>
    <mergeCell ref="L56:M56"/>
    <mergeCell ref="V57:W57"/>
    <mergeCell ref="X57:Y57"/>
    <mergeCell ref="J57:K57"/>
    <mergeCell ref="L57:M57"/>
    <mergeCell ref="N57:O57"/>
    <mergeCell ref="P57:Q57"/>
    <mergeCell ref="A43:C43"/>
    <mergeCell ref="D37:E38"/>
    <mergeCell ref="F37:G38"/>
    <mergeCell ref="H37:I38"/>
    <mergeCell ref="R57:S57"/>
    <mergeCell ref="T57:U57"/>
    <mergeCell ref="A57:C57"/>
    <mergeCell ref="D57:E57"/>
    <mergeCell ref="F57:G57"/>
    <mergeCell ref="H57:I57"/>
    <mergeCell ref="D39:E39"/>
    <mergeCell ref="N39:O39"/>
    <mergeCell ref="J39:K39"/>
    <mergeCell ref="F39:G39"/>
    <mergeCell ref="Z57:AA57"/>
    <mergeCell ref="A36:C38"/>
    <mergeCell ref="A39:C39"/>
    <mergeCell ref="A40:C40"/>
    <mergeCell ref="A41:C41"/>
    <mergeCell ref="A42:C42"/>
    <mergeCell ref="V38:X38"/>
    <mergeCell ref="Y38:AA38"/>
    <mergeCell ref="D36:I36"/>
    <mergeCell ref="P38:R38"/>
    <mergeCell ref="S38:U38"/>
    <mergeCell ref="J37:K38"/>
    <mergeCell ref="L37:M38"/>
    <mergeCell ref="N37:O38"/>
    <mergeCell ref="J36:AD36"/>
    <mergeCell ref="P37:AD37"/>
    <mergeCell ref="N41:O41"/>
    <mergeCell ref="N42:O42"/>
    <mergeCell ref="N43:O43"/>
    <mergeCell ref="L39:M39"/>
    <mergeCell ref="L40:M40"/>
    <mergeCell ref="L41:M41"/>
    <mergeCell ref="L42:M42"/>
    <mergeCell ref="L43:M43"/>
    <mergeCell ref="N40:O40"/>
    <mergeCell ref="J41:K41"/>
    <mergeCell ref="J42:K42"/>
    <mergeCell ref="J43:K43"/>
    <mergeCell ref="H39:I39"/>
    <mergeCell ref="H40:I40"/>
    <mergeCell ref="H41:I41"/>
    <mergeCell ref="H42:I42"/>
    <mergeCell ref="H43:I43"/>
    <mergeCell ref="J40:K40"/>
    <mergeCell ref="D40:E40"/>
    <mergeCell ref="D41:E41"/>
    <mergeCell ref="D42:E42"/>
    <mergeCell ref="D43:E43"/>
    <mergeCell ref="F40:G40"/>
    <mergeCell ref="F41:G41"/>
    <mergeCell ref="F42:G42"/>
    <mergeCell ref="F43:G43"/>
    <mergeCell ref="P41:R41"/>
    <mergeCell ref="P42:R42"/>
    <mergeCell ref="P43:R43"/>
    <mergeCell ref="S39:U39"/>
    <mergeCell ref="S41:U41"/>
    <mergeCell ref="S43:U43"/>
    <mergeCell ref="P39:R39"/>
    <mergeCell ref="P40:R40"/>
    <mergeCell ref="S42:U42"/>
    <mergeCell ref="S40:U40"/>
    <mergeCell ref="V42:X42"/>
    <mergeCell ref="Y42:AA42"/>
    <mergeCell ref="V39:X39"/>
    <mergeCell ref="Y39:AA39"/>
    <mergeCell ref="V40:X40"/>
    <mergeCell ref="Y40:AA40"/>
    <mergeCell ref="V43:X43"/>
    <mergeCell ref="Y43:AA43"/>
    <mergeCell ref="A26:C26"/>
    <mergeCell ref="A27:C27"/>
    <mergeCell ref="A28:C28"/>
    <mergeCell ref="D26:F26"/>
    <mergeCell ref="D27:F27"/>
    <mergeCell ref="D28:F28"/>
    <mergeCell ref="V41:X41"/>
    <mergeCell ref="Y41:AA41"/>
    <mergeCell ref="D25:F25"/>
    <mergeCell ref="Q24:S24"/>
    <mergeCell ref="Q25:S25"/>
    <mergeCell ref="O25:P25"/>
    <mergeCell ref="A24:C24"/>
    <mergeCell ref="D22:F23"/>
    <mergeCell ref="O24:P24"/>
    <mergeCell ref="G24:H24"/>
    <mergeCell ref="I24:J24"/>
    <mergeCell ref="K24:L24"/>
    <mergeCell ref="T21:W23"/>
    <mergeCell ref="X21:AA23"/>
    <mergeCell ref="D21:S21"/>
    <mergeCell ref="I22:J23"/>
    <mergeCell ref="K22:L23"/>
    <mergeCell ref="M22:N23"/>
    <mergeCell ref="O22:P23"/>
    <mergeCell ref="X24:AA24"/>
    <mergeCell ref="X25:AA25"/>
    <mergeCell ref="X26:AA26"/>
    <mergeCell ref="X27:AA27"/>
    <mergeCell ref="Q26:S26"/>
    <mergeCell ref="Q27:S27"/>
    <mergeCell ref="T24:W24"/>
    <mergeCell ref="T25:W25"/>
    <mergeCell ref="T26:W26"/>
    <mergeCell ref="T27:W27"/>
    <mergeCell ref="M24:N24"/>
    <mergeCell ref="G25:H25"/>
    <mergeCell ref="I25:J25"/>
    <mergeCell ref="K25:L25"/>
    <mergeCell ref="M25:N25"/>
    <mergeCell ref="M27:N27"/>
    <mergeCell ref="G26:H26"/>
    <mergeCell ref="I26:J26"/>
    <mergeCell ref="K26:L26"/>
    <mergeCell ref="M26:N26"/>
    <mergeCell ref="X28:AA28"/>
    <mergeCell ref="Q28:S28"/>
    <mergeCell ref="T28:W28"/>
    <mergeCell ref="O28:P28"/>
    <mergeCell ref="A20:C23"/>
    <mergeCell ref="D20:S20"/>
    <mergeCell ref="G28:H28"/>
    <mergeCell ref="I28:J28"/>
    <mergeCell ref="K28:L28"/>
    <mergeCell ref="M28:N28"/>
    <mergeCell ref="G27:H27"/>
    <mergeCell ref="I27:J27"/>
    <mergeCell ref="K27:L27"/>
    <mergeCell ref="H10:I10"/>
    <mergeCell ref="A7:C9"/>
    <mergeCell ref="A10:C10"/>
    <mergeCell ref="A11:C11"/>
    <mergeCell ref="A12:C12"/>
    <mergeCell ref="A13:C13"/>
    <mergeCell ref="D7:Q7"/>
    <mergeCell ref="D8:E9"/>
    <mergeCell ref="D10:E10"/>
    <mergeCell ref="F8:G9"/>
    <mergeCell ref="H8:I9"/>
    <mergeCell ref="J9:K9"/>
    <mergeCell ref="L9:M9"/>
    <mergeCell ref="F10:G10"/>
    <mergeCell ref="J10:K10"/>
    <mergeCell ref="L10:M10"/>
    <mergeCell ref="A48:AY48"/>
    <mergeCell ref="P50:AG50"/>
    <mergeCell ref="V51:AE51"/>
    <mergeCell ref="J11:K11"/>
    <mergeCell ref="D14:E14"/>
    <mergeCell ref="F14:G14"/>
    <mergeCell ref="H14:I14"/>
    <mergeCell ref="A14:C14"/>
    <mergeCell ref="O26:P26"/>
    <mergeCell ref="O27:P27"/>
    <mergeCell ref="AJ9:AK9"/>
    <mergeCell ref="AL9:AM9"/>
    <mergeCell ref="AN9:AO9"/>
    <mergeCell ref="L11:M11"/>
    <mergeCell ref="N11:O11"/>
    <mergeCell ref="P11:Q11"/>
    <mergeCell ref="U10:W10"/>
    <mergeCell ref="U8:W9"/>
    <mergeCell ref="X8:Y9"/>
    <mergeCell ref="R10:T10"/>
    <mergeCell ref="D12:E12"/>
    <mergeCell ref="F12:G12"/>
    <mergeCell ref="H12:I12"/>
    <mergeCell ref="J12:K12"/>
    <mergeCell ref="R8:T9"/>
    <mergeCell ref="D11:E11"/>
    <mergeCell ref="F11:G11"/>
    <mergeCell ref="H11:I11"/>
    <mergeCell ref="N9:O9"/>
    <mergeCell ref="P9:Q9"/>
    <mergeCell ref="J14:K14"/>
    <mergeCell ref="D13:E13"/>
    <mergeCell ref="F13:G13"/>
    <mergeCell ref="H13:I13"/>
    <mergeCell ref="J13:K13"/>
    <mergeCell ref="L14:M14"/>
    <mergeCell ref="N14:O14"/>
    <mergeCell ref="P14:Q14"/>
    <mergeCell ref="P13:Q13"/>
    <mergeCell ref="X12:Y12"/>
    <mergeCell ref="L13:M13"/>
    <mergeCell ref="N13:O13"/>
    <mergeCell ref="L12:M12"/>
    <mergeCell ref="N12:O12"/>
    <mergeCell ref="R13:T13"/>
    <mergeCell ref="R14:T14"/>
    <mergeCell ref="N10:O10"/>
    <mergeCell ref="P10:Q10"/>
    <mergeCell ref="R11:T11"/>
    <mergeCell ref="R12:T12"/>
    <mergeCell ref="P12:Q12"/>
    <mergeCell ref="Z9:AA9"/>
    <mergeCell ref="Z10:AA10"/>
    <mergeCell ref="AB13:AC13"/>
    <mergeCell ref="X11:Y11"/>
    <mergeCell ref="X14:Y14"/>
    <mergeCell ref="X13:Y13"/>
    <mergeCell ref="U14:W14"/>
    <mergeCell ref="U13:W13"/>
    <mergeCell ref="U11:W11"/>
    <mergeCell ref="U12:W12"/>
    <mergeCell ref="Z13:AA13"/>
    <mergeCell ref="Z12:AA12"/>
    <mergeCell ref="AR9:AS9"/>
    <mergeCell ref="AT9:AV9"/>
    <mergeCell ref="AB10:AC10"/>
    <mergeCell ref="AB11:AC11"/>
    <mergeCell ref="AB12:AC12"/>
    <mergeCell ref="AU24:AV24"/>
    <mergeCell ref="AP9:AQ9"/>
    <mergeCell ref="AD9:AE9"/>
    <mergeCell ref="AF9:AG9"/>
    <mergeCell ref="AH9:AI9"/>
    <mergeCell ref="AW24:AX24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S24:AT24"/>
    <mergeCell ref="AH10:AI10"/>
    <mergeCell ref="AH11:AI11"/>
    <mergeCell ref="AH12:AI12"/>
    <mergeCell ref="AH13:AI13"/>
    <mergeCell ref="AH14:AI14"/>
    <mergeCell ref="AB14:AC14"/>
    <mergeCell ref="AD10:AE10"/>
    <mergeCell ref="AD11:AE11"/>
    <mergeCell ref="AD12:AE12"/>
    <mergeCell ref="AD13:AE13"/>
    <mergeCell ref="AF10:AG10"/>
    <mergeCell ref="AF11:AG11"/>
    <mergeCell ref="AF12:AG12"/>
    <mergeCell ref="AF13:AG13"/>
    <mergeCell ref="AF14:AG14"/>
    <mergeCell ref="AD14:AE14"/>
    <mergeCell ref="AL12:AM12"/>
    <mergeCell ref="AL13:AM13"/>
    <mergeCell ref="AL14:AM14"/>
    <mergeCell ref="Z14:AA14"/>
    <mergeCell ref="Z11:AA11"/>
    <mergeCell ref="AJ10:AK10"/>
    <mergeCell ref="AJ11:AK11"/>
    <mergeCell ref="AJ12:AK12"/>
    <mergeCell ref="AJ13:AK13"/>
    <mergeCell ref="AJ14:AK14"/>
    <mergeCell ref="AN12:AO12"/>
    <mergeCell ref="AN13:AO13"/>
    <mergeCell ref="AN14:AO14"/>
    <mergeCell ref="AE21:AX21"/>
    <mergeCell ref="AP10:AQ10"/>
    <mergeCell ref="AP11:AQ11"/>
    <mergeCell ref="AP12:AQ12"/>
    <mergeCell ref="AP13:AQ13"/>
    <mergeCell ref="AL10:AM10"/>
    <mergeCell ref="AL11:AM11"/>
    <mergeCell ref="AP14:AQ14"/>
    <mergeCell ref="AR10:AS10"/>
    <mergeCell ref="AR11:AS11"/>
    <mergeCell ref="AR12:AS12"/>
    <mergeCell ref="AR13:AS13"/>
    <mergeCell ref="AQ24:AR24"/>
    <mergeCell ref="AO22:AP23"/>
    <mergeCell ref="AQ22:AR23"/>
    <mergeCell ref="AN10:AO10"/>
    <mergeCell ref="AN11:AO11"/>
    <mergeCell ref="AB21:AD23"/>
    <mergeCell ref="AE22:AF23"/>
    <mergeCell ref="AG22:AH23"/>
    <mergeCell ref="AI22:AJ23"/>
    <mergeCell ref="AK22:AL23"/>
    <mergeCell ref="AM22:AN23"/>
    <mergeCell ref="AE28:AF28"/>
    <mergeCell ref="AS22:AT23"/>
    <mergeCell ref="AU22:AV23"/>
    <mergeCell ref="AW22:AX23"/>
    <mergeCell ref="AB24:AD24"/>
    <mergeCell ref="AG24:AH24"/>
    <mergeCell ref="AI24:AJ24"/>
    <mergeCell ref="AK24:AL24"/>
    <mergeCell ref="AM24:AN24"/>
    <mergeCell ref="AO24:AP24"/>
    <mergeCell ref="AS26:AT26"/>
    <mergeCell ref="AU26:AV26"/>
    <mergeCell ref="AB26:AD26"/>
    <mergeCell ref="AB27:AD27"/>
    <mergeCell ref="AB28:AD28"/>
    <mergeCell ref="AE24:AF24"/>
    <mergeCell ref="AB25:AD25"/>
    <mergeCell ref="AE25:AF25"/>
    <mergeCell ref="AE26:AF26"/>
    <mergeCell ref="AE27:AF27"/>
    <mergeCell ref="AG27:AH27"/>
    <mergeCell ref="AI27:AJ27"/>
    <mergeCell ref="AK27:AL27"/>
    <mergeCell ref="AM27:AN27"/>
    <mergeCell ref="AW25:AX25"/>
    <mergeCell ref="AG26:AH26"/>
    <mergeCell ref="AI26:AJ26"/>
    <mergeCell ref="AK26:AL26"/>
    <mergeCell ref="AM26:AN26"/>
    <mergeCell ref="AO26:AP26"/>
    <mergeCell ref="AK28:AL28"/>
    <mergeCell ref="AM28:AN28"/>
    <mergeCell ref="AW26:AX26"/>
    <mergeCell ref="AO27:AP27"/>
    <mergeCell ref="AQ27:AR27"/>
    <mergeCell ref="AS27:AT27"/>
    <mergeCell ref="AU27:AV27"/>
    <mergeCell ref="AW27:AX27"/>
    <mergeCell ref="AW28:AX28"/>
    <mergeCell ref="AQ26:AR26"/>
    <mergeCell ref="AG28:AH28"/>
    <mergeCell ref="AB38:AD38"/>
    <mergeCell ref="AE36:AX36"/>
    <mergeCell ref="AO28:AP28"/>
    <mergeCell ref="AQ28:AR28"/>
    <mergeCell ref="AS28:AT28"/>
    <mergeCell ref="AU28:AV28"/>
    <mergeCell ref="AI28:AJ28"/>
    <mergeCell ref="AW38:AX38"/>
    <mergeCell ref="AK38:AM38"/>
    <mergeCell ref="AG37:AH38"/>
    <mergeCell ref="AI37:AJ38"/>
    <mergeCell ref="AK37:AX37"/>
    <mergeCell ref="AG39:AH39"/>
    <mergeCell ref="AG40:AH40"/>
    <mergeCell ref="AG41:AH41"/>
    <mergeCell ref="AQ38:AR38"/>
    <mergeCell ref="AS38:AT38"/>
    <mergeCell ref="AU38:AV38"/>
    <mergeCell ref="AK41:AM41"/>
    <mergeCell ref="AB43:AD43"/>
    <mergeCell ref="AK43:AM43"/>
    <mergeCell ref="AN43:AP43"/>
    <mergeCell ref="AE43:AF43"/>
    <mergeCell ref="AG43:AH43"/>
    <mergeCell ref="AI43:AJ43"/>
    <mergeCell ref="AB39:AD39"/>
    <mergeCell ref="AB40:AD40"/>
    <mergeCell ref="AB41:AD41"/>
    <mergeCell ref="AI41:AJ41"/>
    <mergeCell ref="AI42:AJ42"/>
    <mergeCell ref="AN38:AP38"/>
    <mergeCell ref="AE37:AF38"/>
    <mergeCell ref="AB42:AD42"/>
    <mergeCell ref="AK42:AM42"/>
    <mergeCell ref="AG42:AH42"/>
    <mergeCell ref="AN41:AP41"/>
    <mergeCell ref="AN42:AP42"/>
    <mergeCell ref="AE39:AF39"/>
    <mergeCell ref="AE40:AF40"/>
    <mergeCell ref="AE41:AF41"/>
    <mergeCell ref="AE42:AF42"/>
    <mergeCell ref="AQ39:AR39"/>
    <mergeCell ref="AS39:AT39"/>
    <mergeCell ref="AU39:AV39"/>
    <mergeCell ref="AW39:AX39"/>
    <mergeCell ref="AI39:AJ39"/>
    <mergeCell ref="AI40:AJ40"/>
    <mergeCell ref="AK39:AM39"/>
    <mergeCell ref="AK40:AM40"/>
    <mergeCell ref="AN39:AP39"/>
    <mergeCell ref="AN40:AP40"/>
    <mergeCell ref="AQ41:AR41"/>
    <mergeCell ref="AS41:AT41"/>
    <mergeCell ref="AU41:AV41"/>
    <mergeCell ref="AW41:AX41"/>
    <mergeCell ref="AQ40:AR40"/>
    <mergeCell ref="AS40:AT40"/>
    <mergeCell ref="AU40:AV40"/>
    <mergeCell ref="AW40:AX40"/>
    <mergeCell ref="AU43:AV43"/>
    <mergeCell ref="AW43:AX43"/>
    <mergeCell ref="AQ42:AR42"/>
    <mergeCell ref="AS42:AT42"/>
    <mergeCell ref="AU42:AV42"/>
    <mergeCell ref="AW42:AX42"/>
    <mergeCell ref="AQ43:AR43"/>
    <mergeCell ref="AS43:AT43"/>
    <mergeCell ref="AF54:AG54"/>
    <mergeCell ref="AX51:AY52"/>
    <mergeCell ref="AN51:AW51"/>
    <mergeCell ref="AB53:AC53"/>
    <mergeCell ref="AD53:AE53"/>
    <mergeCell ref="AJ51:AK52"/>
    <mergeCell ref="AL51:AM52"/>
    <mergeCell ref="AN52:AO52"/>
    <mergeCell ref="AB52:AC52"/>
    <mergeCell ref="AP52:AQ52"/>
    <mergeCell ref="AT52:AU52"/>
    <mergeCell ref="AV52:AW52"/>
    <mergeCell ref="AF51:AG52"/>
    <mergeCell ref="AH51:AI52"/>
    <mergeCell ref="AH53:AI53"/>
    <mergeCell ref="AJ53:AK53"/>
    <mergeCell ref="AR52:AS52"/>
    <mergeCell ref="AL53:AM53"/>
    <mergeCell ref="AD55:AE55"/>
    <mergeCell ref="AB56:AC56"/>
    <mergeCell ref="AD56:AE56"/>
    <mergeCell ref="AD52:AE52"/>
    <mergeCell ref="AB54:AC54"/>
    <mergeCell ref="AD54:AE54"/>
    <mergeCell ref="AH54:AI54"/>
    <mergeCell ref="AJ54:AK54"/>
    <mergeCell ref="AB57:AC57"/>
    <mergeCell ref="AD57:AE57"/>
    <mergeCell ref="AH56:AI56"/>
    <mergeCell ref="AJ56:AK56"/>
    <mergeCell ref="AF57:AG57"/>
    <mergeCell ref="AH57:AI57"/>
    <mergeCell ref="AJ57:AK57"/>
    <mergeCell ref="AB55:AC55"/>
    <mergeCell ref="AL55:AM55"/>
    <mergeCell ref="AL57:AM57"/>
    <mergeCell ref="AF55:AG55"/>
    <mergeCell ref="AH55:AI55"/>
    <mergeCell ref="AJ55:AK55"/>
    <mergeCell ref="AF56:AG56"/>
    <mergeCell ref="AL56:AM56"/>
    <mergeCell ref="AL54:AM54"/>
    <mergeCell ref="AF53:AG53"/>
    <mergeCell ref="AR55:AS55"/>
    <mergeCell ref="AT55:AU55"/>
    <mergeCell ref="AN56:AO56"/>
    <mergeCell ref="AP56:AQ56"/>
    <mergeCell ref="AN53:AO53"/>
    <mergeCell ref="AP53:AQ53"/>
    <mergeCell ref="AN54:AO54"/>
    <mergeCell ref="AP54:AQ54"/>
    <mergeCell ref="AR56:AS56"/>
    <mergeCell ref="AT56:AU56"/>
    <mergeCell ref="AV56:AW56"/>
    <mergeCell ref="AR57:AS57"/>
    <mergeCell ref="AT57:AU57"/>
    <mergeCell ref="AV57:AW57"/>
    <mergeCell ref="AX53:AY53"/>
    <mergeCell ref="AX54:AY54"/>
    <mergeCell ref="AX55:AY55"/>
    <mergeCell ref="AX56:AY56"/>
    <mergeCell ref="AX57:AY57"/>
    <mergeCell ref="AV55:AW55"/>
    <mergeCell ref="AN57:AO57"/>
    <mergeCell ref="AP57:AQ57"/>
    <mergeCell ref="AV53:AW53"/>
    <mergeCell ref="AR54:AS54"/>
    <mergeCell ref="AT54:AU54"/>
    <mergeCell ref="AV54:AW54"/>
    <mergeCell ref="AR53:AS53"/>
    <mergeCell ref="AT53:AU53"/>
    <mergeCell ref="AN55:AO55"/>
    <mergeCell ref="AP55:AQ5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2"/>
  <sheetViews>
    <sheetView tabSelected="1" zoomScalePageLayoutView="0" workbookViewId="0" topLeftCell="A1">
      <selection activeCell="AB12" sqref="AB12:AC12"/>
    </sheetView>
  </sheetViews>
  <sheetFormatPr defaultColWidth="9.00390625" defaultRowHeight="18.75" customHeight="1"/>
  <cols>
    <col min="1" max="3" width="5.625" style="20" customWidth="1"/>
    <col min="4" max="4" width="7.125" style="20" customWidth="1"/>
    <col min="5" max="5" width="8.125" style="20" customWidth="1"/>
    <col min="6" max="6" width="5.625" style="20" customWidth="1"/>
    <col min="7" max="7" width="8.125" style="20" customWidth="1"/>
    <col min="8" max="8" width="7.125" style="20" customWidth="1"/>
    <col min="9" max="52" width="5.625" style="20" customWidth="1"/>
    <col min="53" max="53" width="3.625" style="20" customWidth="1"/>
    <col min="54" max="54" width="7.625" style="20" customWidth="1"/>
    <col min="55" max="16384" width="9.00390625" style="20" customWidth="1"/>
  </cols>
  <sheetData>
    <row r="1" spans="1:54" ht="18.75" customHeight="1">
      <c r="A1" s="30" t="s">
        <v>151</v>
      </c>
      <c r="AB1" s="35"/>
      <c r="BB1" s="31" t="s">
        <v>165</v>
      </c>
    </row>
    <row r="3" spans="1:54" ht="18.75" customHeight="1">
      <c r="A3" s="128" t="s">
        <v>280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4" ht="18.7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:55" ht="18.75" customHeight="1">
      <c r="A5" s="203" t="s">
        <v>281</v>
      </c>
      <c r="B5" s="203"/>
      <c r="C5" s="204"/>
      <c r="D5" s="164" t="s">
        <v>284</v>
      </c>
      <c r="E5" s="165"/>
      <c r="F5" s="166"/>
      <c r="G5" s="145" t="s">
        <v>34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59"/>
      <c r="AF5" s="149" t="s">
        <v>35</v>
      </c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23"/>
    </row>
    <row r="6" spans="1:55" ht="18.75" customHeight="1">
      <c r="A6" s="205"/>
      <c r="B6" s="205"/>
      <c r="C6" s="206"/>
      <c r="D6" s="211" t="s">
        <v>285</v>
      </c>
      <c r="E6" s="211" t="s">
        <v>286</v>
      </c>
      <c r="F6" s="211" t="s">
        <v>257</v>
      </c>
      <c r="G6" s="211" t="s">
        <v>285</v>
      </c>
      <c r="H6" s="211" t="s">
        <v>286</v>
      </c>
      <c r="I6" s="211" t="s">
        <v>257</v>
      </c>
      <c r="J6" s="104" t="s">
        <v>243</v>
      </c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6"/>
      <c r="AF6" s="161" t="s">
        <v>3</v>
      </c>
      <c r="AG6" s="163"/>
      <c r="AH6" s="161" t="s">
        <v>269</v>
      </c>
      <c r="AI6" s="163"/>
      <c r="AJ6" s="161" t="s">
        <v>293</v>
      </c>
      <c r="AK6" s="163"/>
      <c r="AL6" s="110" t="s">
        <v>243</v>
      </c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23"/>
    </row>
    <row r="7" spans="1:55" ht="18.75" customHeight="1">
      <c r="A7" s="205"/>
      <c r="B7" s="205"/>
      <c r="C7" s="206"/>
      <c r="D7" s="212"/>
      <c r="E7" s="212"/>
      <c r="F7" s="212"/>
      <c r="G7" s="212"/>
      <c r="H7" s="212"/>
      <c r="I7" s="212"/>
      <c r="J7" s="197" t="s">
        <v>291</v>
      </c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9"/>
      <c r="Y7" s="90" t="s">
        <v>292</v>
      </c>
      <c r="Z7" s="90"/>
      <c r="AA7" s="116"/>
      <c r="AB7" s="93" t="s">
        <v>322</v>
      </c>
      <c r="AC7" s="93"/>
      <c r="AD7" s="161" t="s">
        <v>36</v>
      </c>
      <c r="AE7" s="163"/>
      <c r="AF7" s="177"/>
      <c r="AG7" s="178"/>
      <c r="AH7" s="177"/>
      <c r="AI7" s="178"/>
      <c r="AJ7" s="177"/>
      <c r="AK7" s="178"/>
      <c r="AL7" s="194" t="s">
        <v>37</v>
      </c>
      <c r="AM7" s="194"/>
      <c r="AN7" s="93" t="s">
        <v>38</v>
      </c>
      <c r="AO7" s="93"/>
      <c r="AP7" s="93" t="s">
        <v>321</v>
      </c>
      <c r="AQ7" s="93"/>
      <c r="AR7" s="93" t="s">
        <v>166</v>
      </c>
      <c r="AS7" s="93"/>
      <c r="AT7" s="93" t="s">
        <v>39</v>
      </c>
      <c r="AU7" s="93" t="s">
        <v>40</v>
      </c>
      <c r="AV7" s="93" t="s">
        <v>167</v>
      </c>
      <c r="AW7" s="93"/>
      <c r="AX7" s="167" t="s">
        <v>168</v>
      </c>
      <c r="AY7" s="191"/>
      <c r="AZ7" s="141"/>
      <c r="BA7" s="179" t="s">
        <v>36</v>
      </c>
      <c r="BB7" s="188"/>
      <c r="BC7" s="23"/>
    </row>
    <row r="8" spans="1:55" ht="18.75" customHeight="1">
      <c r="A8" s="205"/>
      <c r="B8" s="205"/>
      <c r="C8" s="206"/>
      <c r="D8" s="212"/>
      <c r="E8" s="212"/>
      <c r="F8" s="212"/>
      <c r="G8" s="212"/>
      <c r="H8" s="212"/>
      <c r="I8" s="212"/>
      <c r="J8" s="124" t="s">
        <v>287</v>
      </c>
      <c r="K8" s="90"/>
      <c r="L8" s="90"/>
      <c r="M8" s="90" t="s">
        <v>320</v>
      </c>
      <c r="N8" s="90"/>
      <c r="O8" s="90"/>
      <c r="P8" s="90" t="s">
        <v>288</v>
      </c>
      <c r="Q8" s="90"/>
      <c r="R8" s="90"/>
      <c r="S8" s="90" t="s">
        <v>290</v>
      </c>
      <c r="T8" s="90"/>
      <c r="U8" s="90"/>
      <c r="V8" s="90" t="s">
        <v>289</v>
      </c>
      <c r="W8" s="90"/>
      <c r="X8" s="90"/>
      <c r="Y8" s="90"/>
      <c r="Z8" s="90"/>
      <c r="AA8" s="116"/>
      <c r="AB8" s="93"/>
      <c r="AC8" s="93"/>
      <c r="AD8" s="177"/>
      <c r="AE8" s="178"/>
      <c r="AF8" s="177"/>
      <c r="AG8" s="178"/>
      <c r="AH8" s="177"/>
      <c r="AI8" s="178"/>
      <c r="AJ8" s="177"/>
      <c r="AK8" s="178"/>
      <c r="AL8" s="194"/>
      <c r="AM8" s="194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185"/>
      <c r="AY8" s="192"/>
      <c r="AZ8" s="186"/>
      <c r="BA8" s="181"/>
      <c r="BB8" s="189"/>
      <c r="BC8" s="23"/>
    </row>
    <row r="9" spans="1:55" ht="37.5" customHeight="1">
      <c r="A9" s="207"/>
      <c r="B9" s="207"/>
      <c r="C9" s="208"/>
      <c r="D9" s="213"/>
      <c r="E9" s="213"/>
      <c r="F9" s="213"/>
      <c r="G9" s="213"/>
      <c r="H9" s="213"/>
      <c r="I9" s="213"/>
      <c r="J9" s="210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96"/>
      <c r="AB9" s="93"/>
      <c r="AC9" s="93"/>
      <c r="AD9" s="164"/>
      <c r="AE9" s="166"/>
      <c r="AF9" s="164"/>
      <c r="AG9" s="166"/>
      <c r="AH9" s="164"/>
      <c r="AI9" s="166"/>
      <c r="AJ9" s="164"/>
      <c r="AK9" s="166"/>
      <c r="AL9" s="195"/>
      <c r="AM9" s="195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68"/>
      <c r="AY9" s="193"/>
      <c r="AZ9" s="169"/>
      <c r="BA9" s="183"/>
      <c r="BB9" s="190"/>
      <c r="BC9" s="23"/>
    </row>
    <row r="10" spans="1:55" ht="18.75" customHeight="1">
      <c r="A10" s="115" t="s">
        <v>282</v>
      </c>
      <c r="B10" s="115"/>
      <c r="C10" s="99"/>
      <c r="D10" s="36">
        <v>3300</v>
      </c>
      <c r="E10" s="36">
        <v>3286</v>
      </c>
      <c r="F10" s="36">
        <v>427</v>
      </c>
      <c r="G10" s="36">
        <v>2250</v>
      </c>
      <c r="H10" s="36">
        <v>2258</v>
      </c>
      <c r="I10" s="36">
        <v>179</v>
      </c>
      <c r="J10" s="88">
        <v>588</v>
      </c>
      <c r="K10" s="88"/>
      <c r="L10" s="88"/>
      <c r="M10" s="88">
        <v>98</v>
      </c>
      <c r="N10" s="88"/>
      <c r="O10" s="88"/>
      <c r="P10" s="88">
        <v>85</v>
      </c>
      <c r="Q10" s="88"/>
      <c r="R10" s="88"/>
      <c r="S10" s="88">
        <v>62</v>
      </c>
      <c r="T10" s="88"/>
      <c r="U10" s="88"/>
      <c r="V10" s="88">
        <v>443</v>
      </c>
      <c r="W10" s="88"/>
      <c r="X10" s="88"/>
      <c r="Y10" s="88">
        <v>50</v>
      </c>
      <c r="Z10" s="88"/>
      <c r="AA10" s="88"/>
      <c r="AB10" s="88">
        <v>175</v>
      </c>
      <c r="AC10" s="88"/>
      <c r="AD10" s="88">
        <v>749</v>
      </c>
      <c r="AE10" s="88"/>
      <c r="AF10" s="88">
        <v>1050</v>
      </c>
      <c r="AG10" s="88"/>
      <c r="AH10" s="88">
        <v>1028</v>
      </c>
      <c r="AI10" s="88"/>
      <c r="AJ10" s="88">
        <v>248</v>
      </c>
      <c r="AK10" s="88"/>
      <c r="AL10" s="88">
        <v>20</v>
      </c>
      <c r="AM10" s="88"/>
      <c r="AN10" s="88">
        <v>52</v>
      </c>
      <c r="AO10" s="88"/>
      <c r="AP10" s="88">
        <v>65</v>
      </c>
      <c r="AQ10" s="88"/>
      <c r="AR10" s="88">
        <v>49</v>
      </c>
      <c r="AS10" s="88"/>
      <c r="AT10" s="25">
        <v>583</v>
      </c>
      <c r="AU10" s="25">
        <v>35</v>
      </c>
      <c r="AV10" s="88">
        <v>48</v>
      </c>
      <c r="AW10" s="88"/>
      <c r="AX10" s="88">
        <v>28</v>
      </c>
      <c r="AY10" s="88"/>
      <c r="AZ10" s="88"/>
      <c r="BA10" s="88">
        <v>170</v>
      </c>
      <c r="BB10" s="88"/>
      <c r="BC10" s="23"/>
    </row>
    <row r="11" spans="1:55" ht="18.75" customHeight="1">
      <c r="A11" s="139" t="s">
        <v>223</v>
      </c>
      <c r="B11" s="139"/>
      <c r="C11" s="140"/>
      <c r="D11" s="36">
        <v>3185</v>
      </c>
      <c r="E11" s="36">
        <v>3186</v>
      </c>
      <c r="F11" s="36">
        <v>426</v>
      </c>
      <c r="G11" s="36">
        <v>2126</v>
      </c>
      <c r="H11" s="36">
        <v>2150</v>
      </c>
      <c r="I11" s="36">
        <v>155</v>
      </c>
      <c r="J11" s="89">
        <v>547</v>
      </c>
      <c r="K11" s="89"/>
      <c r="L11" s="89"/>
      <c r="M11" s="89">
        <v>74</v>
      </c>
      <c r="N11" s="89"/>
      <c r="O11" s="89"/>
      <c r="P11" s="89">
        <v>96</v>
      </c>
      <c r="Q11" s="89"/>
      <c r="R11" s="89"/>
      <c r="S11" s="89">
        <v>66</v>
      </c>
      <c r="T11" s="89"/>
      <c r="U11" s="89"/>
      <c r="V11" s="89">
        <v>412</v>
      </c>
      <c r="W11" s="89"/>
      <c r="X11" s="89"/>
      <c r="Y11" s="89">
        <v>49</v>
      </c>
      <c r="Z11" s="89"/>
      <c r="AA11" s="89"/>
      <c r="AB11" s="89">
        <v>134</v>
      </c>
      <c r="AC11" s="89"/>
      <c r="AD11" s="89">
        <v>748</v>
      </c>
      <c r="AE11" s="89"/>
      <c r="AF11" s="89">
        <v>1059</v>
      </c>
      <c r="AG11" s="89"/>
      <c r="AH11" s="89">
        <v>1036</v>
      </c>
      <c r="AI11" s="89"/>
      <c r="AJ11" s="89">
        <v>271</v>
      </c>
      <c r="AK11" s="89"/>
      <c r="AL11" s="89">
        <v>4</v>
      </c>
      <c r="AM11" s="89"/>
      <c r="AN11" s="89">
        <v>57</v>
      </c>
      <c r="AO11" s="89"/>
      <c r="AP11" s="89">
        <v>77</v>
      </c>
      <c r="AQ11" s="89"/>
      <c r="AR11" s="89">
        <v>61</v>
      </c>
      <c r="AS11" s="89"/>
      <c r="AT11" s="27">
        <v>541</v>
      </c>
      <c r="AU11" s="27">
        <v>39</v>
      </c>
      <c r="AV11" s="89">
        <v>37</v>
      </c>
      <c r="AW11" s="89"/>
      <c r="AX11" s="89">
        <v>38</v>
      </c>
      <c r="AY11" s="89"/>
      <c r="AZ11" s="89"/>
      <c r="BA11" s="89">
        <v>205</v>
      </c>
      <c r="BB11" s="89"/>
      <c r="BC11" s="23"/>
    </row>
    <row r="12" spans="1:55" ht="18.75" customHeight="1">
      <c r="A12" s="139" t="s">
        <v>217</v>
      </c>
      <c r="B12" s="139"/>
      <c r="C12" s="140"/>
      <c r="D12" s="36">
        <v>3777</v>
      </c>
      <c r="E12" s="36">
        <v>3693</v>
      </c>
      <c r="F12" s="36">
        <v>510</v>
      </c>
      <c r="G12" s="36">
        <v>2172</v>
      </c>
      <c r="H12" s="36">
        <v>2162</v>
      </c>
      <c r="I12" s="36">
        <v>165</v>
      </c>
      <c r="J12" s="89">
        <v>694</v>
      </c>
      <c r="K12" s="89"/>
      <c r="L12" s="89"/>
      <c r="M12" s="89">
        <v>81</v>
      </c>
      <c r="N12" s="89"/>
      <c r="O12" s="89"/>
      <c r="P12" s="89">
        <v>74</v>
      </c>
      <c r="Q12" s="89"/>
      <c r="R12" s="89"/>
      <c r="S12" s="89">
        <v>73</v>
      </c>
      <c r="T12" s="89"/>
      <c r="U12" s="89"/>
      <c r="V12" s="89">
        <v>362</v>
      </c>
      <c r="W12" s="89"/>
      <c r="X12" s="89"/>
      <c r="Y12" s="89">
        <v>62</v>
      </c>
      <c r="Z12" s="89"/>
      <c r="AA12" s="89"/>
      <c r="AB12" s="89">
        <v>130</v>
      </c>
      <c r="AC12" s="89"/>
      <c r="AD12" s="89">
        <v>696</v>
      </c>
      <c r="AE12" s="89"/>
      <c r="AF12" s="89">
        <v>1605</v>
      </c>
      <c r="AG12" s="89"/>
      <c r="AH12" s="89">
        <v>1531</v>
      </c>
      <c r="AI12" s="89"/>
      <c r="AJ12" s="89">
        <v>345</v>
      </c>
      <c r="AK12" s="89"/>
      <c r="AL12" s="89">
        <v>4</v>
      </c>
      <c r="AM12" s="89"/>
      <c r="AN12" s="89">
        <v>110</v>
      </c>
      <c r="AO12" s="89"/>
      <c r="AP12" s="89">
        <v>96</v>
      </c>
      <c r="AQ12" s="89"/>
      <c r="AR12" s="89">
        <v>62</v>
      </c>
      <c r="AS12" s="89"/>
      <c r="AT12" s="27">
        <v>803</v>
      </c>
      <c r="AU12" s="27">
        <v>53</v>
      </c>
      <c r="AV12" s="89">
        <v>68</v>
      </c>
      <c r="AW12" s="89"/>
      <c r="AX12" s="89">
        <v>69</v>
      </c>
      <c r="AY12" s="89"/>
      <c r="AZ12" s="89"/>
      <c r="BA12" s="89">
        <v>310</v>
      </c>
      <c r="BB12" s="89"/>
      <c r="BC12" s="23"/>
    </row>
    <row r="13" spans="1:55" ht="18.75" customHeight="1">
      <c r="A13" s="139" t="s">
        <v>214</v>
      </c>
      <c r="B13" s="139"/>
      <c r="C13" s="140"/>
      <c r="D13" s="26">
        <v>4161</v>
      </c>
      <c r="E13" s="27">
        <v>4195</v>
      </c>
      <c r="F13" s="27">
        <v>476</v>
      </c>
      <c r="G13" s="37">
        <v>2385</v>
      </c>
      <c r="H13" s="37">
        <v>2383</v>
      </c>
      <c r="I13" s="37">
        <v>167</v>
      </c>
      <c r="J13" s="89">
        <v>814</v>
      </c>
      <c r="K13" s="89"/>
      <c r="L13" s="89"/>
      <c r="M13" s="89">
        <v>66</v>
      </c>
      <c r="N13" s="89"/>
      <c r="O13" s="89"/>
      <c r="P13" s="89">
        <v>84</v>
      </c>
      <c r="Q13" s="89"/>
      <c r="R13" s="89"/>
      <c r="S13" s="89">
        <v>64</v>
      </c>
      <c r="T13" s="89"/>
      <c r="U13" s="89"/>
      <c r="V13" s="89">
        <v>420</v>
      </c>
      <c r="W13" s="89"/>
      <c r="X13" s="89"/>
      <c r="Y13" s="89">
        <v>58</v>
      </c>
      <c r="Z13" s="89"/>
      <c r="AA13" s="89"/>
      <c r="AB13" s="89">
        <v>144</v>
      </c>
      <c r="AC13" s="89"/>
      <c r="AD13" s="89">
        <v>735</v>
      </c>
      <c r="AE13" s="89"/>
      <c r="AF13" s="89">
        <v>1776</v>
      </c>
      <c r="AG13" s="89"/>
      <c r="AH13" s="89">
        <v>1812</v>
      </c>
      <c r="AI13" s="89"/>
      <c r="AJ13" s="89">
        <v>309</v>
      </c>
      <c r="AK13" s="89"/>
      <c r="AL13" s="89">
        <v>2</v>
      </c>
      <c r="AM13" s="89"/>
      <c r="AN13" s="89">
        <v>107</v>
      </c>
      <c r="AO13" s="89"/>
      <c r="AP13" s="89">
        <v>113</v>
      </c>
      <c r="AQ13" s="89"/>
      <c r="AR13" s="89">
        <v>80</v>
      </c>
      <c r="AS13" s="89"/>
      <c r="AT13" s="27">
        <v>809</v>
      </c>
      <c r="AU13" s="27">
        <v>91</v>
      </c>
      <c r="AV13" s="89">
        <v>79</v>
      </c>
      <c r="AW13" s="89"/>
      <c r="AX13" s="89">
        <v>49</v>
      </c>
      <c r="AY13" s="89"/>
      <c r="AZ13" s="89"/>
      <c r="BA13" s="89">
        <v>446</v>
      </c>
      <c r="BB13" s="89"/>
      <c r="BC13" s="23"/>
    </row>
    <row r="14" spans="1:55" s="38" customFormat="1" ht="18.75" customHeight="1">
      <c r="A14" s="133" t="s">
        <v>283</v>
      </c>
      <c r="B14" s="133"/>
      <c r="C14" s="134"/>
      <c r="D14" s="32">
        <v>3970</v>
      </c>
      <c r="E14" s="33">
        <v>3945</v>
      </c>
      <c r="F14" s="33">
        <v>501</v>
      </c>
      <c r="G14" s="33">
        <v>2306</v>
      </c>
      <c r="H14" s="33">
        <v>2324</v>
      </c>
      <c r="I14" s="33">
        <v>149</v>
      </c>
      <c r="J14" s="87">
        <v>780</v>
      </c>
      <c r="K14" s="87"/>
      <c r="L14" s="87"/>
      <c r="M14" s="87">
        <v>63</v>
      </c>
      <c r="N14" s="87"/>
      <c r="O14" s="87"/>
      <c r="P14" s="87">
        <v>92</v>
      </c>
      <c r="Q14" s="87"/>
      <c r="R14" s="87"/>
      <c r="S14" s="87">
        <v>46</v>
      </c>
      <c r="T14" s="87"/>
      <c r="U14" s="87"/>
      <c r="V14" s="87">
        <v>371</v>
      </c>
      <c r="W14" s="87"/>
      <c r="X14" s="87"/>
      <c r="Y14" s="87">
        <v>96</v>
      </c>
      <c r="Z14" s="87"/>
      <c r="AA14" s="87"/>
      <c r="AB14" s="87">
        <v>122</v>
      </c>
      <c r="AC14" s="87"/>
      <c r="AD14" s="87">
        <v>736</v>
      </c>
      <c r="AE14" s="87"/>
      <c r="AF14" s="87">
        <v>1664</v>
      </c>
      <c r="AG14" s="87"/>
      <c r="AH14" s="87">
        <v>1621</v>
      </c>
      <c r="AI14" s="87"/>
      <c r="AJ14" s="87">
        <v>352</v>
      </c>
      <c r="AK14" s="87"/>
      <c r="AL14" s="87">
        <v>2</v>
      </c>
      <c r="AM14" s="87"/>
      <c r="AN14" s="87">
        <v>93</v>
      </c>
      <c r="AO14" s="87"/>
      <c r="AP14" s="87">
        <v>129</v>
      </c>
      <c r="AQ14" s="87"/>
      <c r="AR14" s="87">
        <v>68</v>
      </c>
      <c r="AS14" s="87"/>
      <c r="AT14" s="33">
        <v>827</v>
      </c>
      <c r="AU14" s="33">
        <v>95</v>
      </c>
      <c r="AV14" s="87">
        <v>45</v>
      </c>
      <c r="AW14" s="87"/>
      <c r="AX14" s="87">
        <v>46</v>
      </c>
      <c r="AY14" s="87"/>
      <c r="AZ14" s="87"/>
      <c r="BA14" s="87">
        <v>359</v>
      </c>
      <c r="BB14" s="87"/>
      <c r="BC14" s="40"/>
    </row>
    <row r="15" ht="18.75" customHeight="1">
      <c r="A15" s="20" t="s">
        <v>278</v>
      </c>
    </row>
    <row r="19" spans="1:55" ht="18.75" customHeight="1">
      <c r="A19" s="128" t="s">
        <v>294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23"/>
    </row>
    <row r="20" spans="1:55" ht="18.75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3"/>
    </row>
    <row r="21" spans="1:55" ht="18.75" customHeight="1">
      <c r="A21" s="226" t="s">
        <v>180</v>
      </c>
      <c r="B21" s="226"/>
      <c r="C21" s="226"/>
      <c r="D21" s="226"/>
      <c r="E21" s="227"/>
      <c r="F21" s="145" t="s">
        <v>307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59"/>
      <c r="AB21" s="101" t="s">
        <v>309</v>
      </c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00"/>
      <c r="BC21" s="23"/>
    </row>
    <row r="22" spans="1:55" ht="18.75" customHeight="1">
      <c r="A22" s="209"/>
      <c r="B22" s="209"/>
      <c r="C22" s="209"/>
      <c r="D22" s="209"/>
      <c r="E22" s="178"/>
      <c r="F22" s="161" t="s">
        <v>284</v>
      </c>
      <c r="G22" s="163"/>
      <c r="H22" s="93" t="s">
        <v>17</v>
      </c>
      <c r="I22" s="93"/>
      <c r="J22" s="93" t="s">
        <v>169</v>
      </c>
      <c r="K22" s="93"/>
      <c r="L22" s="167" t="s">
        <v>296</v>
      </c>
      <c r="M22" s="191"/>
      <c r="N22" s="191"/>
      <c r="O22" s="141"/>
      <c r="P22" s="93" t="s">
        <v>20</v>
      </c>
      <c r="Q22" s="93"/>
      <c r="R22" s="161" t="s">
        <v>298</v>
      </c>
      <c r="S22" s="162"/>
      <c r="T22" s="162"/>
      <c r="U22" s="163"/>
      <c r="V22" s="93" t="s">
        <v>22</v>
      </c>
      <c r="W22" s="93"/>
      <c r="X22" s="167" t="s">
        <v>23</v>
      </c>
      <c r="Y22" s="141"/>
      <c r="Z22" s="93" t="s">
        <v>24</v>
      </c>
      <c r="AA22" s="93"/>
      <c r="AB22" s="161" t="s">
        <v>299</v>
      </c>
      <c r="AC22" s="163"/>
      <c r="AD22" s="118" t="s">
        <v>300</v>
      </c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79" t="s">
        <v>43</v>
      </c>
      <c r="AQ22" s="180"/>
      <c r="AR22" s="179" t="s">
        <v>44</v>
      </c>
      <c r="AS22" s="180"/>
      <c r="AT22" s="175" t="s">
        <v>306</v>
      </c>
      <c r="AU22" s="176"/>
      <c r="AV22" s="176"/>
      <c r="AW22" s="176"/>
      <c r="AX22" s="176"/>
      <c r="AY22" s="176"/>
      <c r="AZ22" s="176"/>
      <c r="BA22" s="176"/>
      <c r="BB22" s="176"/>
      <c r="BC22" s="23"/>
    </row>
    <row r="23" spans="1:55" ht="18.75" customHeight="1">
      <c r="A23" s="209"/>
      <c r="B23" s="209"/>
      <c r="C23" s="209"/>
      <c r="D23" s="209"/>
      <c r="E23" s="178"/>
      <c r="F23" s="177"/>
      <c r="G23" s="178"/>
      <c r="H23" s="93"/>
      <c r="I23" s="93"/>
      <c r="J23" s="93"/>
      <c r="K23" s="93"/>
      <c r="L23" s="185"/>
      <c r="M23" s="192"/>
      <c r="N23" s="192"/>
      <c r="O23" s="186"/>
      <c r="P23" s="93"/>
      <c r="Q23" s="93"/>
      <c r="R23" s="177"/>
      <c r="S23" s="209"/>
      <c r="T23" s="209"/>
      <c r="U23" s="178"/>
      <c r="V23" s="93"/>
      <c r="W23" s="93"/>
      <c r="X23" s="185"/>
      <c r="Y23" s="186"/>
      <c r="Z23" s="93"/>
      <c r="AA23" s="93"/>
      <c r="AB23" s="177"/>
      <c r="AC23" s="178"/>
      <c r="AD23" s="93" t="s">
        <v>41</v>
      </c>
      <c r="AE23" s="93"/>
      <c r="AF23" s="93" t="s">
        <v>42</v>
      </c>
      <c r="AG23" s="93"/>
      <c r="AH23" s="98" t="s">
        <v>301</v>
      </c>
      <c r="AI23" s="115"/>
      <c r="AJ23" s="115"/>
      <c r="AK23" s="115"/>
      <c r="AL23" s="115"/>
      <c r="AM23" s="115"/>
      <c r="AN23" s="115"/>
      <c r="AO23" s="99"/>
      <c r="AP23" s="181"/>
      <c r="AQ23" s="182"/>
      <c r="AR23" s="181"/>
      <c r="AS23" s="182"/>
      <c r="AT23" s="167" t="s">
        <v>310</v>
      </c>
      <c r="AU23" s="191"/>
      <c r="AV23" s="191"/>
      <c r="AW23" s="141"/>
      <c r="AX23" s="167" t="s">
        <v>308</v>
      </c>
      <c r="AY23" s="141"/>
      <c r="AZ23" s="167" t="s">
        <v>311</v>
      </c>
      <c r="BA23" s="141"/>
      <c r="BB23" s="167" t="s">
        <v>36</v>
      </c>
      <c r="BC23" s="23"/>
    </row>
    <row r="24" spans="1:55" ht="18.75" customHeight="1">
      <c r="A24" s="209"/>
      <c r="B24" s="209"/>
      <c r="C24" s="209"/>
      <c r="D24" s="209"/>
      <c r="E24" s="178"/>
      <c r="F24" s="177"/>
      <c r="G24" s="178"/>
      <c r="H24" s="93"/>
      <c r="I24" s="93"/>
      <c r="J24" s="93"/>
      <c r="K24" s="93"/>
      <c r="L24" s="168"/>
      <c r="M24" s="193"/>
      <c r="N24" s="193"/>
      <c r="O24" s="169"/>
      <c r="P24" s="93"/>
      <c r="Q24" s="93"/>
      <c r="R24" s="164"/>
      <c r="S24" s="165"/>
      <c r="T24" s="165"/>
      <c r="U24" s="166"/>
      <c r="V24" s="93"/>
      <c r="W24" s="93"/>
      <c r="X24" s="185"/>
      <c r="Y24" s="186"/>
      <c r="Z24" s="93"/>
      <c r="AA24" s="93"/>
      <c r="AB24" s="177"/>
      <c r="AC24" s="178"/>
      <c r="AD24" s="93"/>
      <c r="AE24" s="93"/>
      <c r="AF24" s="93"/>
      <c r="AG24" s="93"/>
      <c r="AH24" s="100"/>
      <c r="AI24" s="112"/>
      <c r="AJ24" s="112"/>
      <c r="AK24" s="112"/>
      <c r="AL24" s="112"/>
      <c r="AM24" s="112"/>
      <c r="AN24" s="112"/>
      <c r="AO24" s="101"/>
      <c r="AP24" s="181"/>
      <c r="AQ24" s="182"/>
      <c r="AR24" s="181"/>
      <c r="AS24" s="182"/>
      <c r="AT24" s="168"/>
      <c r="AU24" s="193"/>
      <c r="AV24" s="193"/>
      <c r="AW24" s="169"/>
      <c r="AX24" s="185"/>
      <c r="AY24" s="186"/>
      <c r="AZ24" s="185"/>
      <c r="BA24" s="186"/>
      <c r="BB24" s="185"/>
      <c r="BC24" s="23"/>
    </row>
    <row r="25" spans="1:55" ht="18.75" customHeight="1">
      <c r="A25" s="209"/>
      <c r="B25" s="209"/>
      <c r="C25" s="209"/>
      <c r="D25" s="209"/>
      <c r="E25" s="178"/>
      <c r="F25" s="177"/>
      <c r="G25" s="178"/>
      <c r="H25" s="93"/>
      <c r="I25" s="93"/>
      <c r="J25" s="93"/>
      <c r="K25" s="93"/>
      <c r="L25" s="93" t="s">
        <v>18</v>
      </c>
      <c r="M25" s="93"/>
      <c r="N25" s="93" t="s">
        <v>19</v>
      </c>
      <c r="O25" s="93"/>
      <c r="P25" s="93"/>
      <c r="Q25" s="93"/>
      <c r="R25" s="93" t="s">
        <v>21</v>
      </c>
      <c r="S25" s="93"/>
      <c r="T25" s="93" t="s">
        <v>297</v>
      </c>
      <c r="U25" s="93"/>
      <c r="V25" s="93"/>
      <c r="W25" s="93"/>
      <c r="X25" s="185"/>
      <c r="Y25" s="186"/>
      <c r="Z25" s="93"/>
      <c r="AA25" s="93"/>
      <c r="AB25" s="177"/>
      <c r="AC25" s="178"/>
      <c r="AD25" s="93"/>
      <c r="AE25" s="93"/>
      <c r="AF25" s="93"/>
      <c r="AG25" s="93"/>
      <c r="AH25" s="161" t="s">
        <v>302</v>
      </c>
      <c r="AI25" s="163"/>
      <c r="AJ25" s="161" t="s">
        <v>303</v>
      </c>
      <c r="AK25" s="163"/>
      <c r="AL25" s="161" t="s">
        <v>304</v>
      </c>
      <c r="AM25" s="163"/>
      <c r="AN25" s="161" t="s">
        <v>305</v>
      </c>
      <c r="AO25" s="163"/>
      <c r="AP25" s="181"/>
      <c r="AQ25" s="182"/>
      <c r="AR25" s="181"/>
      <c r="AS25" s="182"/>
      <c r="AT25" s="185" t="s">
        <v>18</v>
      </c>
      <c r="AU25" s="186"/>
      <c r="AV25" s="185" t="s">
        <v>19</v>
      </c>
      <c r="AW25" s="186"/>
      <c r="AX25" s="185"/>
      <c r="AY25" s="186"/>
      <c r="AZ25" s="185"/>
      <c r="BA25" s="186"/>
      <c r="BB25" s="185"/>
      <c r="BC25" s="23"/>
    </row>
    <row r="26" spans="1:55" ht="30" customHeight="1">
      <c r="A26" s="165"/>
      <c r="B26" s="165"/>
      <c r="C26" s="165"/>
      <c r="D26" s="165"/>
      <c r="E26" s="166"/>
      <c r="F26" s="164"/>
      <c r="G26" s="166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168"/>
      <c r="Y26" s="169"/>
      <c r="Z26" s="93"/>
      <c r="AA26" s="93"/>
      <c r="AB26" s="164"/>
      <c r="AC26" s="166"/>
      <c r="AD26" s="93"/>
      <c r="AE26" s="93"/>
      <c r="AF26" s="93"/>
      <c r="AG26" s="93"/>
      <c r="AH26" s="164"/>
      <c r="AI26" s="166"/>
      <c r="AJ26" s="164"/>
      <c r="AK26" s="166"/>
      <c r="AL26" s="164"/>
      <c r="AM26" s="166"/>
      <c r="AN26" s="164"/>
      <c r="AO26" s="166"/>
      <c r="AP26" s="183"/>
      <c r="AQ26" s="184"/>
      <c r="AR26" s="183"/>
      <c r="AS26" s="184"/>
      <c r="AT26" s="168"/>
      <c r="AU26" s="169"/>
      <c r="AV26" s="168"/>
      <c r="AW26" s="169"/>
      <c r="AX26" s="168"/>
      <c r="AY26" s="169"/>
      <c r="AZ26" s="168"/>
      <c r="BA26" s="169"/>
      <c r="BB26" s="168"/>
      <c r="BC26" s="23"/>
    </row>
    <row r="27" spans="1:55" s="38" customFormat="1" ht="18.75" customHeight="1">
      <c r="A27" s="222" t="s">
        <v>25</v>
      </c>
      <c r="C27" s="224"/>
      <c r="D27" s="224"/>
      <c r="E27" s="225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2"/>
      <c r="AC27" s="172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2"/>
      <c r="AU27" s="172"/>
      <c r="AV27" s="172"/>
      <c r="AW27" s="172"/>
      <c r="AX27" s="174"/>
      <c r="AY27" s="174"/>
      <c r="AZ27" s="172"/>
      <c r="BA27" s="172"/>
      <c r="BB27" s="39"/>
      <c r="BC27" s="40"/>
    </row>
    <row r="28" spans="1:55" ht="18.75" customHeight="1">
      <c r="A28" s="223"/>
      <c r="C28" s="218" t="s">
        <v>27</v>
      </c>
      <c r="D28" s="218"/>
      <c r="E28" s="219"/>
      <c r="F28" s="173">
        <f>SUM(H28:AA28)</f>
        <v>3609</v>
      </c>
      <c r="G28" s="173"/>
      <c r="H28" s="173">
        <f>SUM(H29:I30)</f>
        <v>153</v>
      </c>
      <c r="I28" s="173"/>
      <c r="J28" s="173">
        <f>SUM(J29:K30)</f>
        <v>3231</v>
      </c>
      <c r="K28" s="173"/>
      <c r="L28" s="173">
        <f>SUM(L29:M30)</f>
        <v>5</v>
      </c>
      <c r="M28" s="173"/>
      <c r="N28" s="173">
        <f>SUM(N29:O30)</f>
        <v>3</v>
      </c>
      <c r="O28" s="173"/>
      <c r="P28" s="173">
        <f>SUM(P29:Q30)</f>
        <v>7</v>
      </c>
      <c r="Q28" s="173"/>
      <c r="R28" s="173" t="s">
        <v>254</v>
      </c>
      <c r="S28" s="173"/>
      <c r="T28" s="173" t="s">
        <v>254</v>
      </c>
      <c r="U28" s="173"/>
      <c r="V28" s="173" t="s">
        <v>254</v>
      </c>
      <c r="W28" s="173"/>
      <c r="X28" s="173">
        <f>SUM(X29:Y30)</f>
        <v>210</v>
      </c>
      <c r="Y28" s="173"/>
      <c r="Z28" s="173" t="s">
        <v>254</v>
      </c>
      <c r="AA28" s="173"/>
      <c r="AB28" s="170">
        <f>SUM(AD28:BB28)</f>
        <v>3767</v>
      </c>
      <c r="AC28" s="170"/>
      <c r="AD28" s="170">
        <f>SUM(AD29:AE30)</f>
        <v>39</v>
      </c>
      <c r="AE28" s="170"/>
      <c r="AF28" s="170">
        <f>SUM(AF29:AG30)</f>
        <v>1</v>
      </c>
      <c r="AG28" s="170"/>
      <c r="AH28" s="170">
        <f>SUM(AH29:AI30)</f>
        <v>1</v>
      </c>
      <c r="AI28" s="170"/>
      <c r="AJ28" s="170">
        <f>SUM(AJ29:AK30)</f>
        <v>9</v>
      </c>
      <c r="AK28" s="170"/>
      <c r="AL28" s="170">
        <f>SUM(AL29:AM30)</f>
        <v>4</v>
      </c>
      <c r="AM28" s="170"/>
      <c r="AN28" s="170">
        <f>SUM(AN29:AO30)</f>
        <v>3</v>
      </c>
      <c r="AO28" s="170"/>
      <c r="AP28" s="170">
        <f>SUM(AP29:AQ30)</f>
        <v>442</v>
      </c>
      <c r="AQ28" s="170"/>
      <c r="AR28" s="170">
        <f>SUM(AR29:AS30)</f>
        <v>2575</v>
      </c>
      <c r="AS28" s="170"/>
      <c r="AT28" s="173" t="s">
        <v>254</v>
      </c>
      <c r="AU28" s="173"/>
      <c r="AV28" s="170">
        <f>SUM(AV29:AW30)</f>
        <v>2</v>
      </c>
      <c r="AW28" s="170"/>
      <c r="AX28" s="170">
        <f>SUM(AX29:AY30)</f>
        <v>170</v>
      </c>
      <c r="AY28" s="170"/>
      <c r="AZ28" s="170">
        <f>SUM(AZ29:BA30)</f>
        <v>141</v>
      </c>
      <c r="BA28" s="170"/>
      <c r="BB28" s="44">
        <f>SUM(BB29:BB30)</f>
        <v>380</v>
      </c>
      <c r="BC28" s="23"/>
    </row>
    <row r="29" spans="1:55" ht="18.75" customHeight="1">
      <c r="A29" s="21">
        <v>49</v>
      </c>
      <c r="C29" s="216" t="s">
        <v>28</v>
      </c>
      <c r="D29" s="216"/>
      <c r="E29" s="217"/>
      <c r="F29" s="171">
        <f>SUM(H29:AA29)</f>
        <v>1556</v>
      </c>
      <c r="G29" s="171"/>
      <c r="H29" s="171">
        <v>49</v>
      </c>
      <c r="I29" s="171"/>
      <c r="J29" s="171">
        <v>1413</v>
      </c>
      <c r="K29" s="171"/>
      <c r="L29" s="171">
        <v>5</v>
      </c>
      <c r="M29" s="171"/>
      <c r="N29" s="171">
        <v>3</v>
      </c>
      <c r="O29" s="171"/>
      <c r="P29" s="171">
        <v>7</v>
      </c>
      <c r="Q29" s="171"/>
      <c r="R29" s="171" t="s">
        <v>254</v>
      </c>
      <c r="S29" s="171"/>
      <c r="T29" s="171" t="s">
        <v>254</v>
      </c>
      <c r="U29" s="171"/>
      <c r="V29" s="171" t="s">
        <v>254</v>
      </c>
      <c r="W29" s="171"/>
      <c r="X29" s="171">
        <v>79</v>
      </c>
      <c r="Y29" s="171"/>
      <c r="Z29" s="171" t="s">
        <v>254</v>
      </c>
      <c r="AA29" s="171"/>
      <c r="AB29" s="89">
        <f>SUM(AD29:BB29)</f>
        <v>1693</v>
      </c>
      <c r="AC29" s="89"/>
      <c r="AD29" s="89">
        <v>37</v>
      </c>
      <c r="AE29" s="89"/>
      <c r="AF29" s="89">
        <v>1</v>
      </c>
      <c r="AG29" s="89"/>
      <c r="AH29" s="89">
        <v>1</v>
      </c>
      <c r="AI29" s="89"/>
      <c r="AJ29" s="89">
        <v>9</v>
      </c>
      <c r="AK29" s="89"/>
      <c r="AL29" s="89">
        <v>4</v>
      </c>
      <c r="AM29" s="89"/>
      <c r="AN29" s="89">
        <v>3</v>
      </c>
      <c r="AO29" s="89"/>
      <c r="AP29" s="89">
        <v>411</v>
      </c>
      <c r="AQ29" s="89"/>
      <c r="AR29" s="89">
        <v>988</v>
      </c>
      <c r="AS29" s="89"/>
      <c r="AT29" s="171" t="s">
        <v>254</v>
      </c>
      <c r="AU29" s="171"/>
      <c r="AV29" s="89">
        <v>2</v>
      </c>
      <c r="AW29" s="89"/>
      <c r="AX29" s="89">
        <v>53</v>
      </c>
      <c r="AY29" s="89"/>
      <c r="AZ29" s="171">
        <v>62</v>
      </c>
      <c r="BA29" s="171"/>
      <c r="BB29" s="41">
        <v>122</v>
      </c>
      <c r="BC29" s="23"/>
    </row>
    <row r="30" spans="1:54" ht="18.75" customHeight="1">
      <c r="A30" s="21" t="s">
        <v>26</v>
      </c>
      <c r="C30" s="216" t="s">
        <v>215</v>
      </c>
      <c r="D30" s="216"/>
      <c r="E30" s="217"/>
      <c r="F30" s="171">
        <f>SUM(H30:AA30)</f>
        <v>2053</v>
      </c>
      <c r="G30" s="171"/>
      <c r="H30" s="171">
        <v>104</v>
      </c>
      <c r="I30" s="171"/>
      <c r="J30" s="171">
        <v>1818</v>
      </c>
      <c r="K30" s="171"/>
      <c r="L30" s="171" t="s">
        <v>254</v>
      </c>
      <c r="M30" s="171"/>
      <c r="N30" s="171" t="s">
        <v>254</v>
      </c>
      <c r="O30" s="171"/>
      <c r="P30" s="171" t="s">
        <v>254</v>
      </c>
      <c r="Q30" s="171"/>
      <c r="R30" s="171" t="s">
        <v>254</v>
      </c>
      <c r="S30" s="171"/>
      <c r="T30" s="171" t="s">
        <v>254</v>
      </c>
      <c r="U30" s="171"/>
      <c r="V30" s="171" t="s">
        <v>254</v>
      </c>
      <c r="W30" s="171"/>
      <c r="X30" s="171">
        <v>131</v>
      </c>
      <c r="Y30" s="171"/>
      <c r="Z30" s="171" t="s">
        <v>254</v>
      </c>
      <c r="AA30" s="171"/>
      <c r="AB30" s="89">
        <f>SUM(AD30:BB30)</f>
        <v>2074</v>
      </c>
      <c r="AC30" s="89"/>
      <c r="AD30" s="89">
        <v>2</v>
      </c>
      <c r="AE30" s="89"/>
      <c r="AF30" s="171" t="s">
        <v>254</v>
      </c>
      <c r="AG30" s="171"/>
      <c r="AH30" s="171" t="s">
        <v>254</v>
      </c>
      <c r="AI30" s="171"/>
      <c r="AJ30" s="171" t="s">
        <v>254</v>
      </c>
      <c r="AK30" s="171"/>
      <c r="AL30" s="171" t="s">
        <v>254</v>
      </c>
      <c r="AM30" s="171"/>
      <c r="AN30" s="171" t="s">
        <v>254</v>
      </c>
      <c r="AO30" s="171"/>
      <c r="AP30" s="89">
        <v>31</v>
      </c>
      <c r="AQ30" s="89"/>
      <c r="AR30" s="89">
        <v>1587</v>
      </c>
      <c r="AS30" s="89"/>
      <c r="AT30" s="171" t="s">
        <v>254</v>
      </c>
      <c r="AU30" s="171"/>
      <c r="AV30" s="89" t="s">
        <v>254</v>
      </c>
      <c r="AW30" s="89"/>
      <c r="AX30" s="89">
        <v>117</v>
      </c>
      <c r="AY30" s="89"/>
      <c r="AZ30" s="89">
        <v>79</v>
      </c>
      <c r="BA30" s="89"/>
      <c r="BB30" s="41">
        <v>258</v>
      </c>
    </row>
    <row r="31" spans="3:54" ht="18.75" customHeight="1">
      <c r="C31" s="214"/>
      <c r="D31" s="214"/>
      <c r="E31" s="215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171"/>
      <c r="AU31" s="171"/>
      <c r="AV31" s="89"/>
      <c r="AW31" s="89"/>
      <c r="AX31" s="89"/>
      <c r="AY31" s="89"/>
      <c r="AZ31" s="89"/>
      <c r="BA31" s="89"/>
      <c r="BB31" s="41"/>
    </row>
    <row r="32" spans="3:54" s="38" customFormat="1" ht="18.75" customHeight="1">
      <c r="C32" s="218" t="s">
        <v>27</v>
      </c>
      <c r="D32" s="218"/>
      <c r="E32" s="219"/>
      <c r="F32" s="173">
        <f>SUM(H32:AA32)</f>
        <v>3834</v>
      </c>
      <c r="G32" s="173"/>
      <c r="H32" s="173">
        <f>SUM(H33:I34)</f>
        <v>237</v>
      </c>
      <c r="I32" s="173"/>
      <c r="J32" s="173">
        <f>SUM(J33:K34)</f>
        <v>3424</v>
      </c>
      <c r="K32" s="173"/>
      <c r="L32" s="173" t="s">
        <v>254</v>
      </c>
      <c r="M32" s="173"/>
      <c r="N32" s="173" t="s">
        <v>254</v>
      </c>
      <c r="O32" s="173"/>
      <c r="P32" s="173">
        <f>SUM(P33:Q34)</f>
        <v>7</v>
      </c>
      <c r="Q32" s="173"/>
      <c r="R32" s="173" t="s">
        <v>254</v>
      </c>
      <c r="S32" s="173"/>
      <c r="T32" s="173">
        <f>SUM(T33:U34)</f>
        <v>2</v>
      </c>
      <c r="U32" s="173"/>
      <c r="V32" s="173">
        <f>SUM(V33:W34)</f>
        <v>1</v>
      </c>
      <c r="W32" s="173"/>
      <c r="X32" s="173">
        <f>SUM(X33:Y34)</f>
        <v>163</v>
      </c>
      <c r="Y32" s="173"/>
      <c r="Z32" s="173" t="s">
        <v>254</v>
      </c>
      <c r="AA32" s="173"/>
      <c r="AB32" s="170">
        <f>SUM(AD32:BB32)</f>
        <v>3913</v>
      </c>
      <c r="AC32" s="170"/>
      <c r="AD32" s="170">
        <f>SUM(AD33:AE34)</f>
        <v>92</v>
      </c>
      <c r="AE32" s="170"/>
      <c r="AF32" s="170">
        <f>SUM(AF33:AG34)</f>
        <v>1</v>
      </c>
      <c r="AG32" s="170"/>
      <c r="AH32" s="170">
        <f>SUM(AH33:AI34)</f>
        <v>1</v>
      </c>
      <c r="AI32" s="170"/>
      <c r="AJ32" s="170">
        <f>SUM(AJ33:AK34)</f>
        <v>15</v>
      </c>
      <c r="AK32" s="170"/>
      <c r="AL32" s="170">
        <f>SUM(AL33:AM34)</f>
        <v>1</v>
      </c>
      <c r="AM32" s="170"/>
      <c r="AN32" s="170">
        <f>SUM(AN33:AO34)</f>
        <v>1</v>
      </c>
      <c r="AO32" s="170"/>
      <c r="AP32" s="170">
        <f>SUM(AP33:AQ34)</f>
        <v>520</v>
      </c>
      <c r="AQ32" s="170"/>
      <c r="AR32" s="170">
        <f>SUM(AR33:AS34)</f>
        <v>2452</v>
      </c>
      <c r="AS32" s="170"/>
      <c r="AT32" s="173" t="s">
        <v>254</v>
      </c>
      <c r="AU32" s="173"/>
      <c r="AV32" s="170">
        <f>SUM(AV33:AW34)</f>
        <v>1</v>
      </c>
      <c r="AW32" s="170"/>
      <c r="AX32" s="170">
        <f>SUM(AX33:AY34)</f>
        <v>241</v>
      </c>
      <c r="AY32" s="170"/>
      <c r="AZ32" s="170">
        <f>SUM(AZ33:BA34)</f>
        <v>153</v>
      </c>
      <c r="BA32" s="170"/>
      <c r="BB32" s="44">
        <f>SUM(BB33:BB34)</f>
        <v>435</v>
      </c>
    </row>
    <row r="33" spans="1:54" ht="18.75" customHeight="1">
      <c r="A33" s="20">
        <v>50</v>
      </c>
      <c r="C33" s="216" t="s">
        <v>28</v>
      </c>
      <c r="D33" s="216"/>
      <c r="E33" s="217"/>
      <c r="F33" s="171">
        <f>SUM(H33:AA33)</f>
        <v>1656</v>
      </c>
      <c r="G33" s="171"/>
      <c r="H33" s="171">
        <v>143</v>
      </c>
      <c r="I33" s="171"/>
      <c r="J33" s="171">
        <v>1437</v>
      </c>
      <c r="K33" s="171"/>
      <c r="L33" s="171" t="s">
        <v>254</v>
      </c>
      <c r="M33" s="171"/>
      <c r="N33" s="171" t="s">
        <v>254</v>
      </c>
      <c r="O33" s="171"/>
      <c r="P33" s="171">
        <v>7</v>
      </c>
      <c r="Q33" s="171"/>
      <c r="R33" s="171" t="s">
        <v>254</v>
      </c>
      <c r="S33" s="171"/>
      <c r="T33" s="171">
        <v>2</v>
      </c>
      <c r="U33" s="171"/>
      <c r="V33" s="171">
        <v>1</v>
      </c>
      <c r="W33" s="171"/>
      <c r="X33" s="171">
        <v>66</v>
      </c>
      <c r="Y33" s="171"/>
      <c r="Z33" s="171" t="s">
        <v>254</v>
      </c>
      <c r="AA33" s="171"/>
      <c r="AB33" s="89">
        <f>SUM(AD33:BB33)</f>
        <v>1709</v>
      </c>
      <c r="AC33" s="89"/>
      <c r="AD33" s="89">
        <v>89</v>
      </c>
      <c r="AE33" s="89"/>
      <c r="AF33" s="89">
        <v>1</v>
      </c>
      <c r="AG33" s="89"/>
      <c r="AH33" s="89">
        <v>1</v>
      </c>
      <c r="AI33" s="89"/>
      <c r="AJ33" s="89">
        <v>15</v>
      </c>
      <c r="AK33" s="89"/>
      <c r="AL33" s="89">
        <v>1</v>
      </c>
      <c r="AM33" s="89"/>
      <c r="AN33" s="89">
        <v>1</v>
      </c>
      <c r="AO33" s="89"/>
      <c r="AP33" s="89">
        <v>487</v>
      </c>
      <c r="AQ33" s="89"/>
      <c r="AR33" s="89">
        <v>835</v>
      </c>
      <c r="AS33" s="89"/>
      <c r="AT33" s="171" t="s">
        <v>254</v>
      </c>
      <c r="AU33" s="171"/>
      <c r="AV33" s="89">
        <v>1</v>
      </c>
      <c r="AW33" s="89"/>
      <c r="AX33" s="89">
        <v>85</v>
      </c>
      <c r="AY33" s="89"/>
      <c r="AZ33" s="171">
        <v>64</v>
      </c>
      <c r="BA33" s="171"/>
      <c r="BB33" s="41">
        <v>129</v>
      </c>
    </row>
    <row r="34" spans="3:54" ht="18.75" customHeight="1">
      <c r="C34" s="216" t="s">
        <v>215</v>
      </c>
      <c r="D34" s="216"/>
      <c r="E34" s="217"/>
      <c r="F34" s="171">
        <f>SUM(H34:AA34)</f>
        <v>2178</v>
      </c>
      <c r="G34" s="171"/>
      <c r="H34" s="171">
        <v>94</v>
      </c>
      <c r="I34" s="171"/>
      <c r="J34" s="171">
        <v>1987</v>
      </c>
      <c r="K34" s="171"/>
      <c r="L34" s="171" t="s">
        <v>254</v>
      </c>
      <c r="M34" s="171"/>
      <c r="N34" s="171" t="s">
        <v>254</v>
      </c>
      <c r="O34" s="171"/>
      <c r="P34" s="171" t="s">
        <v>254</v>
      </c>
      <c r="Q34" s="171"/>
      <c r="R34" s="171" t="s">
        <v>254</v>
      </c>
      <c r="S34" s="171"/>
      <c r="T34" s="171" t="s">
        <v>254</v>
      </c>
      <c r="U34" s="171"/>
      <c r="V34" s="171" t="s">
        <v>254</v>
      </c>
      <c r="W34" s="171"/>
      <c r="X34" s="171">
        <v>97</v>
      </c>
      <c r="Y34" s="171"/>
      <c r="Z34" s="171" t="s">
        <v>254</v>
      </c>
      <c r="AA34" s="171"/>
      <c r="AB34" s="89">
        <f>SUM(AD34:BB34)</f>
        <v>2204</v>
      </c>
      <c r="AC34" s="89"/>
      <c r="AD34" s="89">
        <v>3</v>
      </c>
      <c r="AE34" s="89"/>
      <c r="AF34" s="171" t="s">
        <v>254</v>
      </c>
      <c r="AG34" s="171"/>
      <c r="AH34" s="171" t="s">
        <v>254</v>
      </c>
      <c r="AI34" s="171"/>
      <c r="AJ34" s="171" t="s">
        <v>254</v>
      </c>
      <c r="AK34" s="171"/>
      <c r="AL34" s="171" t="s">
        <v>254</v>
      </c>
      <c r="AM34" s="171"/>
      <c r="AN34" s="171" t="s">
        <v>254</v>
      </c>
      <c r="AO34" s="171"/>
      <c r="AP34" s="89">
        <v>33</v>
      </c>
      <c r="AQ34" s="89"/>
      <c r="AR34" s="89">
        <v>1617</v>
      </c>
      <c r="AS34" s="89"/>
      <c r="AT34" s="171" t="s">
        <v>254</v>
      </c>
      <c r="AU34" s="171"/>
      <c r="AV34" s="89" t="s">
        <v>254</v>
      </c>
      <c r="AW34" s="89"/>
      <c r="AX34" s="89">
        <v>156</v>
      </c>
      <c r="AY34" s="89"/>
      <c r="AZ34" s="171">
        <v>89</v>
      </c>
      <c r="BA34" s="171"/>
      <c r="BB34" s="41">
        <v>306</v>
      </c>
    </row>
    <row r="35" spans="3:54" ht="18.75" customHeight="1">
      <c r="C35" s="214"/>
      <c r="D35" s="214"/>
      <c r="E35" s="215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171"/>
      <c r="AU35" s="171"/>
      <c r="AV35" s="89"/>
      <c r="AW35" s="89"/>
      <c r="AX35" s="89"/>
      <c r="AY35" s="89"/>
      <c r="AZ35" s="36"/>
      <c r="BA35" s="36"/>
      <c r="BB35" s="41"/>
    </row>
    <row r="36" spans="3:54" s="38" customFormat="1" ht="18.75" customHeight="1">
      <c r="C36" s="218" t="s">
        <v>27</v>
      </c>
      <c r="D36" s="218"/>
      <c r="E36" s="219"/>
      <c r="F36" s="173">
        <f>SUM(H36:AA36)</f>
        <v>3885</v>
      </c>
      <c r="G36" s="173"/>
      <c r="H36" s="173">
        <f>SUM(H37:I38)</f>
        <v>290</v>
      </c>
      <c r="I36" s="173"/>
      <c r="J36" s="173">
        <f>SUM(J37:K38)</f>
        <v>3358</v>
      </c>
      <c r="K36" s="173"/>
      <c r="L36" s="173">
        <f>SUM(L37:M38)</f>
        <v>2</v>
      </c>
      <c r="M36" s="173"/>
      <c r="N36" s="173">
        <f>SUM(N37:O38)</f>
        <v>1</v>
      </c>
      <c r="O36" s="173"/>
      <c r="P36" s="173">
        <f>SUM(P37:Q38)</f>
        <v>8</v>
      </c>
      <c r="Q36" s="173"/>
      <c r="R36" s="173" t="s">
        <v>254</v>
      </c>
      <c r="S36" s="173"/>
      <c r="T36" s="173">
        <f>SUM(T37:U38)</f>
        <v>2</v>
      </c>
      <c r="U36" s="173"/>
      <c r="V36" s="173" t="s">
        <v>254</v>
      </c>
      <c r="W36" s="173"/>
      <c r="X36" s="173">
        <f>SUM(X37:Y38)</f>
        <v>223</v>
      </c>
      <c r="Y36" s="173"/>
      <c r="Z36" s="173">
        <f>SUM(Z37:AA38)</f>
        <v>1</v>
      </c>
      <c r="AA36" s="173"/>
      <c r="AB36" s="170">
        <f>SUM(AD36:BB36)</f>
        <v>4079</v>
      </c>
      <c r="AC36" s="170"/>
      <c r="AD36" s="170">
        <f>SUM(AD37:AE38)</f>
        <v>116</v>
      </c>
      <c r="AE36" s="170"/>
      <c r="AF36" s="173" t="s">
        <v>254</v>
      </c>
      <c r="AG36" s="173"/>
      <c r="AH36" s="170">
        <f>SUM(AH37:AI38)</f>
        <v>1</v>
      </c>
      <c r="AI36" s="170"/>
      <c r="AJ36" s="170">
        <f>SUM(AJ37:AK38)</f>
        <v>19</v>
      </c>
      <c r="AK36" s="170"/>
      <c r="AL36" s="170">
        <f>SUM(AL37:AM38)</f>
        <v>2</v>
      </c>
      <c r="AM36" s="170"/>
      <c r="AN36" s="170">
        <f>SUM(AN37:AO38)</f>
        <v>1</v>
      </c>
      <c r="AO36" s="170"/>
      <c r="AP36" s="170">
        <f>SUM(AP37:AQ38)</f>
        <v>458</v>
      </c>
      <c r="AQ36" s="170"/>
      <c r="AR36" s="170">
        <f>SUM(AR37:AS38)</f>
        <v>2479</v>
      </c>
      <c r="AS36" s="170"/>
      <c r="AT36" s="173" t="s">
        <v>254</v>
      </c>
      <c r="AU36" s="173"/>
      <c r="AV36" s="170">
        <f>SUM(AV37:AW38)</f>
        <v>1</v>
      </c>
      <c r="AW36" s="170"/>
      <c r="AX36" s="170">
        <f>SUM(AX37:AY38)</f>
        <v>429</v>
      </c>
      <c r="AY36" s="170"/>
      <c r="AZ36" s="170">
        <f>SUM(AZ37:BA38)</f>
        <v>190</v>
      </c>
      <c r="BA36" s="170"/>
      <c r="BB36" s="44">
        <f>SUM(BB37:BB38)</f>
        <v>383</v>
      </c>
    </row>
    <row r="37" spans="1:54" ht="18.75" customHeight="1">
      <c r="A37" s="20">
        <v>51</v>
      </c>
      <c r="C37" s="216" t="s">
        <v>28</v>
      </c>
      <c r="D37" s="216"/>
      <c r="E37" s="217"/>
      <c r="F37" s="171">
        <f>SUM(H37:AA37)</f>
        <v>1592</v>
      </c>
      <c r="G37" s="171"/>
      <c r="H37" s="171">
        <v>156</v>
      </c>
      <c r="I37" s="171"/>
      <c r="J37" s="171">
        <v>1346</v>
      </c>
      <c r="K37" s="171"/>
      <c r="L37" s="171">
        <v>2</v>
      </c>
      <c r="M37" s="171"/>
      <c r="N37" s="171">
        <v>1</v>
      </c>
      <c r="O37" s="171"/>
      <c r="P37" s="171">
        <v>8</v>
      </c>
      <c r="Q37" s="171"/>
      <c r="R37" s="171" t="s">
        <v>254</v>
      </c>
      <c r="S37" s="171"/>
      <c r="T37" s="171">
        <v>2</v>
      </c>
      <c r="U37" s="171"/>
      <c r="V37" s="171" t="s">
        <v>254</v>
      </c>
      <c r="W37" s="171"/>
      <c r="X37" s="171">
        <v>77</v>
      </c>
      <c r="Y37" s="171"/>
      <c r="Z37" s="171" t="s">
        <v>254</v>
      </c>
      <c r="AA37" s="171"/>
      <c r="AB37" s="89">
        <f>SUM(AD37:BB37)</f>
        <v>1671</v>
      </c>
      <c r="AC37" s="89"/>
      <c r="AD37" s="89">
        <v>109</v>
      </c>
      <c r="AE37" s="89"/>
      <c r="AF37" s="171" t="s">
        <v>254</v>
      </c>
      <c r="AG37" s="171"/>
      <c r="AH37" s="89">
        <v>1</v>
      </c>
      <c r="AI37" s="89"/>
      <c r="AJ37" s="89">
        <v>19</v>
      </c>
      <c r="AK37" s="89"/>
      <c r="AL37" s="89">
        <v>2</v>
      </c>
      <c r="AM37" s="89"/>
      <c r="AN37" s="89">
        <v>1</v>
      </c>
      <c r="AO37" s="89"/>
      <c r="AP37" s="89">
        <v>440</v>
      </c>
      <c r="AQ37" s="89"/>
      <c r="AR37" s="89">
        <v>812</v>
      </c>
      <c r="AS37" s="89"/>
      <c r="AT37" s="171" t="s">
        <v>254</v>
      </c>
      <c r="AU37" s="171"/>
      <c r="AV37" s="89">
        <v>1</v>
      </c>
      <c r="AW37" s="89"/>
      <c r="AX37" s="89">
        <v>69</v>
      </c>
      <c r="AY37" s="89"/>
      <c r="AZ37" s="171">
        <v>94</v>
      </c>
      <c r="BA37" s="171"/>
      <c r="BB37" s="41">
        <v>123</v>
      </c>
    </row>
    <row r="38" spans="3:54" ht="18.75" customHeight="1">
      <c r="C38" s="216" t="s">
        <v>215</v>
      </c>
      <c r="D38" s="216"/>
      <c r="E38" s="217"/>
      <c r="F38" s="171">
        <f>SUM(H38:AA38)</f>
        <v>2293</v>
      </c>
      <c r="G38" s="171"/>
      <c r="H38" s="171">
        <v>134</v>
      </c>
      <c r="I38" s="171"/>
      <c r="J38" s="171">
        <v>2012</v>
      </c>
      <c r="K38" s="171"/>
      <c r="L38" s="171" t="s">
        <v>254</v>
      </c>
      <c r="M38" s="171"/>
      <c r="N38" s="171" t="s">
        <v>254</v>
      </c>
      <c r="O38" s="171"/>
      <c r="P38" s="171" t="s">
        <v>254</v>
      </c>
      <c r="Q38" s="171"/>
      <c r="R38" s="171" t="s">
        <v>254</v>
      </c>
      <c r="S38" s="171"/>
      <c r="T38" s="171" t="s">
        <v>254</v>
      </c>
      <c r="U38" s="171"/>
      <c r="V38" s="171" t="s">
        <v>254</v>
      </c>
      <c r="W38" s="171"/>
      <c r="X38" s="171">
        <v>146</v>
      </c>
      <c r="Y38" s="171"/>
      <c r="Z38" s="171">
        <v>1</v>
      </c>
      <c r="AA38" s="171"/>
      <c r="AB38" s="89">
        <f>SUM(AD38:BB38)</f>
        <v>2408</v>
      </c>
      <c r="AC38" s="89"/>
      <c r="AD38" s="89">
        <v>7</v>
      </c>
      <c r="AE38" s="89"/>
      <c r="AF38" s="171" t="s">
        <v>254</v>
      </c>
      <c r="AG38" s="171"/>
      <c r="AH38" s="171" t="s">
        <v>254</v>
      </c>
      <c r="AI38" s="171"/>
      <c r="AJ38" s="171" t="s">
        <v>254</v>
      </c>
      <c r="AK38" s="171"/>
      <c r="AL38" s="171" t="s">
        <v>254</v>
      </c>
      <c r="AM38" s="171"/>
      <c r="AN38" s="171" t="s">
        <v>254</v>
      </c>
      <c r="AO38" s="171"/>
      <c r="AP38" s="89">
        <v>18</v>
      </c>
      <c r="AQ38" s="89"/>
      <c r="AR38" s="89">
        <v>1667</v>
      </c>
      <c r="AS38" s="89"/>
      <c r="AT38" s="171" t="s">
        <v>254</v>
      </c>
      <c r="AU38" s="171"/>
      <c r="AV38" s="89" t="s">
        <v>254</v>
      </c>
      <c r="AW38" s="89"/>
      <c r="AX38" s="89">
        <v>360</v>
      </c>
      <c r="AY38" s="89"/>
      <c r="AZ38" s="171">
        <v>96</v>
      </c>
      <c r="BA38" s="171"/>
      <c r="BB38" s="41">
        <v>260</v>
      </c>
    </row>
    <row r="39" spans="3:54" ht="18.75" customHeight="1">
      <c r="C39" s="214"/>
      <c r="D39" s="214"/>
      <c r="E39" s="215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36"/>
      <c r="AU39" s="36"/>
      <c r="AV39" s="89"/>
      <c r="AW39" s="89"/>
      <c r="AX39" s="89"/>
      <c r="AY39" s="89"/>
      <c r="AZ39" s="36"/>
      <c r="BA39" s="36"/>
      <c r="BB39" s="41"/>
    </row>
    <row r="40" spans="3:54" s="38" customFormat="1" ht="18.75" customHeight="1">
      <c r="C40" s="218" t="s">
        <v>27</v>
      </c>
      <c r="D40" s="218"/>
      <c r="E40" s="219"/>
      <c r="F40" s="173">
        <f>SUM(H40:AA40)</f>
        <v>4043</v>
      </c>
      <c r="G40" s="173"/>
      <c r="H40" s="173">
        <f>SUM(H41:I42)</f>
        <v>368</v>
      </c>
      <c r="I40" s="173"/>
      <c r="J40" s="173">
        <f>SUM(J41:K42)</f>
        <v>3466</v>
      </c>
      <c r="K40" s="173"/>
      <c r="L40" s="173" t="s">
        <v>254</v>
      </c>
      <c r="M40" s="173"/>
      <c r="N40" s="173">
        <f>SUM(N41:O42)</f>
        <v>3</v>
      </c>
      <c r="O40" s="173"/>
      <c r="P40" s="173">
        <f>SUM(P41:Q42)</f>
        <v>10</v>
      </c>
      <c r="Q40" s="173"/>
      <c r="R40" s="173" t="s">
        <v>254</v>
      </c>
      <c r="S40" s="173"/>
      <c r="T40" s="173">
        <f>SUM(T41:U42)</f>
        <v>5</v>
      </c>
      <c r="U40" s="173"/>
      <c r="V40" s="173" t="s">
        <v>254</v>
      </c>
      <c r="W40" s="173"/>
      <c r="X40" s="173">
        <f>SUM(X41:Y42)</f>
        <v>190</v>
      </c>
      <c r="Y40" s="173"/>
      <c r="Z40" s="173">
        <f>SUM(Z41:AA42)</f>
        <v>1</v>
      </c>
      <c r="AA40" s="173"/>
      <c r="AB40" s="170">
        <f>SUM(AD40:BB40)</f>
        <v>3870</v>
      </c>
      <c r="AC40" s="170"/>
      <c r="AD40" s="170">
        <f>SUM(AD41:AE42)</f>
        <v>249</v>
      </c>
      <c r="AE40" s="170"/>
      <c r="AF40" s="170">
        <f>SUM(AF41:AG42)</f>
        <v>2</v>
      </c>
      <c r="AG40" s="170"/>
      <c r="AH40" s="170">
        <f>SUM(AH41:AI42)</f>
        <v>1</v>
      </c>
      <c r="AI40" s="170"/>
      <c r="AJ40" s="170">
        <f>SUM(AJ41:AK42)</f>
        <v>23</v>
      </c>
      <c r="AK40" s="170"/>
      <c r="AL40" s="170">
        <f>SUM(AL41:AM42)</f>
        <v>5</v>
      </c>
      <c r="AM40" s="170"/>
      <c r="AN40" s="173" t="s">
        <v>254</v>
      </c>
      <c r="AO40" s="173"/>
      <c r="AP40" s="170">
        <f>SUM(AP41:AQ42)</f>
        <v>498</v>
      </c>
      <c r="AQ40" s="170"/>
      <c r="AR40" s="170">
        <f>SUM(AR41:AS42)</f>
        <v>2037</v>
      </c>
      <c r="AS40" s="170"/>
      <c r="AT40" s="173" t="s">
        <v>254</v>
      </c>
      <c r="AU40" s="173"/>
      <c r="AV40" s="170">
        <f>SUM(AV41:AW42)</f>
        <v>2</v>
      </c>
      <c r="AW40" s="170"/>
      <c r="AX40" s="170">
        <f>SUM(AX41:AY42)</f>
        <v>548</v>
      </c>
      <c r="AY40" s="170"/>
      <c r="AZ40" s="170">
        <f>SUM(AZ41:BA42)</f>
        <v>159</v>
      </c>
      <c r="BA40" s="170"/>
      <c r="BB40" s="44">
        <f>SUM(BB41:BB42)</f>
        <v>346</v>
      </c>
    </row>
    <row r="41" spans="1:54" ht="18.75" customHeight="1">
      <c r="A41" s="20">
        <v>52</v>
      </c>
      <c r="C41" s="216" t="s">
        <v>28</v>
      </c>
      <c r="D41" s="216"/>
      <c r="E41" s="217"/>
      <c r="F41" s="171">
        <f>SUM(H41:AA41)</f>
        <v>1681</v>
      </c>
      <c r="G41" s="171"/>
      <c r="H41" s="171">
        <v>186</v>
      </c>
      <c r="I41" s="171"/>
      <c r="J41" s="171">
        <v>1417</v>
      </c>
      <c r="K41" s="171"/>
      <c r="L41" s="171" t="s">
        <v>254</v>
      </c>
      <c r="M41" s="171"/>
      <c r="N41" s="171">
        <v>3</v>
      </c>
      <c r="O41" s="171"/>
      <c r="P41" s="171">
        <v>10</v>
      </c>
      <c r="Q41" s="171"/>
      <c r="R41" s="171" t="s">
        <v>254</v>
      </c>
      <c r="S41" s="171"/>
      <c r="T41" s="171">
        <v>5</v>
      </c>
      <c r="U41" s="171"/>
      <c r="V41" s="171" t="s">
        <v>254</v>
      </c>
      <c r="W41" s="171"/>
      <c r="X41" s="171">
        <v>60</v>
      </c>
      <c r="Y41" s="171"/>
      <c r="Z41" s="171" t="s">
        <v>254</v>
      </c>
      <c r="AA41" s="171"/>
      <c r="AB41" s="89">
        <f>SUM(AD41:BB41)</f>
        <v>1634</v>
      </c>
      <c r="AC41" s="89"/>
      <c r="AD41" s="89">
        <v>140</v>
      </c>
      <c r="AE41" s="89"/>
      <c r="AF41" s="89">
        <v>2</v>
      </c>
      <c r="AG41" s="89"/>
      <c r="AH41" s="89">
        <v>1</v>
      </c>
      <c r="AI41" s="89"/>
      <c r="AJ41" s="89">
        <v>23</v>
      </c>
      <c r="AK41" s="89"/>
      <c r="AL41" s="89">
        <v>5</v>
      </c>
      <c r="AM41" s="89"/>
      <c r="AN41" s="171" t="s">
        <v>254</v>
      </c>
      <c r="AO41" s="171"/>
      <c r="AP41" s="89">
        <v>481</v>
      </c>
      <c r="AQ41" s="89"/>
      <c r="AR41" s="89">
        <v>742</v>
      </c>
      <c r="AS41" s="89"/>
      <c r="AT41" s="171" t="s">
        <v>254</v>
      </c>
      <c r="AU41" s="171"/>
      <c r="AV41" s="89">
        <v>2</v>
      </c>
      <c r="AW41" s="89"/>
      <c r="AX41" s="89">
        <v>82</v>
      </c>
      <c r="AY41" s="89"/>
      <c r="AZ41" s="171">
        <v>47</v>
      </c>
      <c r="BA41" s="171"/>
      <c r="BB41" s="41">
        <v>109</v>
      </c>
    </row>
    <row r="42" spans="3:54" ht="18.75" customHeight="1">
      <c r="C42" s="216" t="s">
        <v>215</v>
      </c>
      <c r="D42" s="216"/>
      <c r="E42" s="217"/>
      <c r="F42" s="171">
        <f>SUM(H42:AA42)</f>
        <v>2362</v>
      </c>
      <c r="G42" s="171"/>
      <c r="H42" s="171">
        <v>182</v>
      </c>
      <c r="I42" s="171"/>
      <c r="J42" s="171">
        <v>2049</v>
      </c>
      <c r="K42" s="171"/>
      <c r="L42" s="171" t="s">
        <v>254</v>
      </c>
      <c r="M42" s="171"/>
      <c r="N42" s="171" t="s">
        <v>254</v>
      </c>
      <c r="O42" s="171"/>
      <c r="P42" s="171" t="s">
        <v>254</v>
      </c>
      <c r="Q42" s="171"/>
      <c r="R42" s="171" t="s">
        <v>254</v>
      </c>
      <c r="S42" s="171"/>
      <c r="T42" s="171" t="s">
        <v>254</v>
      </c>
      <c r="U42" s="171"/>
      <c r="V42" s="171" t="s">
        <v>254</v>
      </c>
      <c r="W42" s="171"/>
      <c r="X42" s="171">
        <v>130</v>
      </c>
      <c r="Y42" s="171"/>
      <c r="Z42" s="171">
        <v>1</v>
      </c>
      <c r="AA42" s="171"/>
      <c r="AB42" s="89">
        <f>SUM(AD42:BB42)</f>
        <v>2236</v>
      </c>
      <c r="AC42" s="89"/>
      <c r="AD42" s="89">
        <v>109</v>
      </c>
      <c r="AE42" s="89"/>
      <c r="AF42" s="171" t="s">
        <v>254</v>
      </c>
      <c r="AG42" s="171"/>
      <c r="AH42" s="171" t="s">
        <v>254</v>
      </c>
      <c r="AI42" s="171"/>
      <c r="AJ42" s="171" t="s">
        <v>254</v>
      </c>
      <c r="AK42" s="171"/>
      <c r="AL42" s="171" t="s">
        <v>254</v>
      </c>
      <c r="AM42" s="171"/>
      <c r="AN42" s="171" t="s">
        <v>254</v>
      </c>
      <c r="AO42" s="171"/>
      <c r="AP42" s="89">
        <v>17</v>
      </c>
      <c r="AQ42" s="89"/>
      <c r="AR42" s="89">
        <v>1295</v>
      </c>
      <c r="AS42" s="89"/>
      <c r="AT42" s="171" t="s">
        <v>254</v>
      </c>
      <c r="AU42" s="171"/>
      <c r="AV42" s="89" t="s">
        <v>254</v>
      </c>
      <c r="AW42" s="89"/>
      <c r="AX42" s="89">
        <v>466</v>
      </c>
      <c r="AY42" s="89"/>
      <c r="AZ42" s="171">
        <v>112</v>
      </c>
      <c r="BA42" s="171"/>
      <c r="BB42" s="41">
        <v>237</v>
      </c>
    </row>
    <row r="43" spans="3:54" ht="18.75" customHeight="1">
      <c r="C43" s="214"/>
      <c r="D43" s="214"/>
      <c r="E43" s="215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36"/>
      <c r="BA43" s="36"/>
      <c r="BB43" s="41"/>
    </row>
    <row r="44" spans="3:54" s="38" customFormat="1" ht="18.75" customHeight="1">
      <c r="C44" s="218" t="s">
        <v>27</v>
      </c>
      <c r="D44" s="218"/>
      <c r="E44" s="219"/>
      <c r="F44" s="173">
        <f>SUM(H44:AA44)</f>
        <v>4108</v>
      </c>
      <c r="G44" s="173"/>
      <c r="H44" s="173">
        <f>SUM(H45:I46)</f>
        <v>368</v>
      </c>
      <c r="I44" s="173"/>
      <c r="J44" s="173">
        <f>SUM(J45:K46)</f>
        <v>3510</v>
      </c>
      <c r="K44" s="173"/>
      <c r="L44" s="173">
        <f>SUM(L45:M46)</f>
        <v>1</v>
      </c>
      <c r="M44" s="173"/>
      <c r="N44" s="173">
        <f>SUM(N45:O46)</f>
        <v>1</v>
      </c>
      <c r="O44" s="173"/>
      <c r="P44" s="173">
        <f>SUM(P45:Q46)</f>
        <v>10</v>
      </c>
      <c r="Q44" s="173"/>
      <c r="R44" s="173" t="s">
        <v>254</v>
      </c>
      <c r="S44" s="173"/>
      <c r="T44" s="173" t="s">
        <v>254</v>
      </c>
      <c r="U44" s="173"/>
      <c r="V44" s="173" t="s">
        <v>254</v>
      </c>
      <c r="W44" s="173"/>
      <c r="X44" s="173">
        <f>SUM(X45:Y46)</f>
        <v>1</v>
      </c>
      <c r="Y44" s="173"/>
      <c r="Z44" s="173">
        <f>SUM(Z45:AA46)</f>
        <v>217</v>
      </c>
      <c r="AA44" s="173"/>
      <c r="AB44" s="170">
        <f>SUM(AD44:BB44)</f>
        <v>4156</v>
      </c>
      <c r="AC44" s="170"/>
      <c r="AD44" s="170">
        <f>SUM(AD45:AE46)</f>
        <v>432</v>
      </c>
      <c r="AE44" s="170"/>
      <c r="AF44" s="170">
        <f>SUM(AF45:AG46)</f>
        <v>1</v>
      </c>
      <c r="AG44" s="170"/>
      <c r="AH44" s="173" t="s">
        <v>254</v>
      </c>
      <c r="AI44" s="173"/>
      <c r="AJ44" s="170">
        <f>SUM(AJ45:AK46)</f>
        <v>27</v>
      </c>
      <c r="AK44" s="170"/>
      <c r="AL44" s="173" t="s">
        <v>254</v>
      </c>
      <c r="AM44" s="173"/>
      <c r="AN44" s="170">
        <f>SUM(AN45:AO46)</f>
        <v>1</v>
      </c>
      <c r="AO44" s="170"/>
      <c r="AP44" s="170">
        <f>SUM(AP45:AQ46)</f>
        <v>576</v>
      </c>
      <c r="AQ44" s="170"/>
      <c r="AR44" s="170">
        <f>SUM(AR45:AS46)</f>
        <v>2113</v>
      </c>
      <c r="AS44" s="170"/>
      <c r="AT44" s="170">
        <f>SUM(AT45:AU46)</f>
        <v>1</v>
      </c>
      <c r="AU44" s="170"/>
      <c r="AV44" s="170">
        <f>SUM(AV45:AW46)</f>
        <v>2</v>
      </c>
      <c r="AW44" s="170"/>
      <c r="AX44" s="170">
        <f>SUM(AX45:AY46)</f>
        <v>521</v>
      </c>
      <c r="AY44" s="170"/>
      <c r="AZ44" s="170">
        <f>SUM(AZ45:BA46)</f>
        <v>176</v>
      </c>
      <c r="BA44" s="170"/>
      <c r="BB44" s="44">
        <f>SUM(BB45:BB46)</f>
        <v>306</v>
      </c>
    </row>
    <row r="45" spans="1:54" ht="18.75" customHeight="1">
      <c r="A45" s="45">
        <v>53</v>
      </c>
      <c r="C45" s="216" t="s">
        <v>28</v>
      </c>
      <c r="D45" s="216"/>
      <c r="E45" s="217"/>
      <c r="F45" s="171">
        <f>SUM(H45:AA45)</f>
        <v>1804</v>
      </c>
      <c r="G45" s="171"/>
      <c r="H45" s="171">
        <v>177</v>
      </c>
      <c r="I45" s="171"/>
      <c r="J45" s="171">
        <v>1556</v>
      </c>
      <c r="K45" s="171"/>
      <c r="L45" s="171">
        <v>1</v>
      </c>
      <c r="M45" s="171"/>
      <c r="N45" s="171">
        <v>1</v>
      </c>
      <c r="O45" s="171"/>
      <c r="P45" s="171">
        <v>6</v>
      </c>
      <c r="Q45" s="171"/>
      <c r="R45" s="171" t="s">
        <v>254</v>
      </c>
      <c r="S45" s="171"/>
      <c r="T45" s="171" t="s">
        <v>254</v>
      </c>
      <c r="U45" s="171"/>
      <c r="V45" s="171" t="s">
        <v>254</v>
      </c>
      <c r="W45" s="171"/>
      <c r="X45" s="171">
        <v>1</v>
      </c>
      <c r="Y45" s="171"/>
      <c r="Z45" s="171">
        <v>62</v>
      </c>
      <c r="AA45" s="171"/>
      <c r="AB45" s="89">
        <f>SUM(AD45:BB45)</f>
        <v>1790</v>
      </c>
      <c r="AC45" s="89"/>
      <c r="AD45" s="89">
        <v>239</v>
      </c>
      <c r="AE45" s="89"/>
      <c r="AF45" s="89">
        <v>1</v>
      </c>
      <c r="AG45" s="89"/>
      <c r="AH45" s="171" t="s">
        <v>254</v>
      </c>
      <c r="AI45" s="171"/>
      <c r="AJ45" s="89">
        <v>27</v>
      </c>
      <c r="AK45" s="89"/>
      <c r="AL45" s="171" t="s">
        <v>254</v>
      </c>
      <c r="AM45" s="171"/>
      <c r="AN45" s="89">
        <v>1</v>
      </c>
      <c r="AO45" s="89"/>
      <c r="AP45" s="89">
        <v>544</v>
      </c>
      <c r="AQ45" s="89"/>
      <c r="AR45" s="89">
        <v>685</v>
      </c>
      <c r="AS45" s="89"/>
      <c r="AT45" s="89">
        <v>1</v>
      </c>
      <c r="AU45" s="89"/>
      <c r="AV45" s="89">
        <v>2</v>
      </c>
      <c r="AW45" s="89"/>
      <c r="AX45" s="89">
        <v>116</v>
      </c>
      <c r="AY45" s="89"/>
      <c r="AZ45" s="89">
        <v>80</v>
      </c>
      <c r="BA45" s="89"/>
      <c r="BB45" s="41">
        <v>94</v>
      </c>
    </row>
    <row r="46" spans="1:54" ht="18.75" customHeight="1">
      <c r="A46" s="42"/>
      <c r="B46" s="42"/>
      <c r="C46" s="220" t="s">
        <v>215</v>
      </c>
      <c r="D46" s="220"/>
      <c r="E46" s="221"/>
      <c r="F46" s="160">
        <f>SUM(H46:AA46)</f>
        <v>2304</v>
      </c>
      <c r="G46" s="160"/>
      <c r="H46" s="160">
        <v>191</v>
      </c>
      <c r="I46" s="160"/>
      <c r="J46" s="160">
        <v>1954</v>
      </c>
      <c r="K46" s="160"/>
      <c r="L46" s="160" t="s">
        <v>254</v>
      </c>
      <c r="M46" s="160"/>
      <c r="N46" s="160" t="s">
        <v>254</v>
      </c>
      <c r="O46" s="160"/>
      <c r="P46" s="160">
        <v>4</v>
      </c>
      <c r="Q46" s="160"/>
      <c r="R46" s="160" t="s">
        <v>254</v>
      </c>
      <c r="S46" s="160"/>
      <c r="T46" s="160" t="s">
        <v>254</v>
      </c>
      <c r="U46" s="160"/>
      <c r="V46" s="160" t="s">
        <v>254</v>
      </c>
      <c r="W46" s="160"/>
      <c r="X46" s="160" t="s">
        <v>254</v>
      </c>
      <c r="Y46" s="160"/>
      <c r="Z46" s="160">
        <v>155</v>
      </c>
      <c r="AA46" s="160"/>
      <c r="AB46" s="160">
        <f>SUM(AD46:BB46)</f>
        <v>2366</v>
      </c>
      <c r="AC46" s="160"/>
      <c r="AD46" s="160">
        <v>193</v>
      </c>
      <c r="AE46" s="160"/>
      <c r="AF46" s="160" t="s">
        <v>254</v>
      </c>
      <c r="AG46" s="160"/>
      <c r="AH46" s="160" t="s">
        <v>254</v>
      </c>
      <c r="AI46" s="160"/>
      <c r="AJ46" s="160" t="s">
        <v>254</v>
      </c>
      <c r="AK46" s="160"/>
      <c r="AL46" s="160" t="s">
        <v>254</v>
      </c>
      <c r="AM46" s="160"/>
      <c r="AN46" s="160" t="s">
        <v>254</v>
      </c>
      <c r="AO46" s="160"/>
      <c r="AP46" s="160">
        <v>32</v>
      </c>
      <c r="AQ46" s="160"/>
      <c r="AR46" s="160">
        <v>1428</v>
      </c>
      <c r="AS46" s="160"/>
      <c r="AT46" s="160" t="s">
        <v>254</v>
      </c>
      <c r="AU46" s="160"/>
      <c r="AV46" s="160" t="s">
        <v>254</v>
      </c>
      <c r="AW46" s="160"/>
      <c r="AX46" s="160">
        <v>405</v>
      </c>
      <c r="AY46" s="160"/>
      <c r="AZ46" s="160">
        <v>96</v>
      </c>
      <c r="BA46" s="160"/>
      <c r="BB46" s="43">
        <v>212</v>
      </c>
    </row>
    <row r="47" ht="18.75" customHeight="1">
      <c r="A47" s="20" t="s">
        <v>278</v>
      </c>
    </row>
    <row r="51" spans="1:54" ht="18.75" customHeight="1">
      <c r="A51" s="128" t="s">
        <v>295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</row>
    <row r="52" spans="1:54" ht="18.75" customHeight="1" thickBo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</row>
    <row r="53" spans="1:55" ht="18.75" customHeight="1">
      <c r="A53" s="203" t="s">
        <v>281</v>
      </c>
      <c r="B53" s="203"/>
      <c r="C53" s="204"/>
      <c r="D53" s="200" t="s">
        <v>319</v>
      </c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2"/>
      <c r="AB53" s="150" t="s">
        <v>45</v>
      </c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23"/>
    </row>
    <row r="54" spans="1:55" ht="18.75" customHeight="1">
      <c r="A54" s="205"/>
      <c r="B54" s="205"/>
      <c r="C54" s="206"/>
      <c r="D54" s="104" t="s">
        <v>32</v>
      </c>
      <c r="E54" s="105"/>
      <c r="F54" s="105"/>
      <c r="G54" s="105"/>
      <c r="H54" s="105"/>
      <c r="I54" s="105"/>
      <c r="J54" s="105"/>
      <c r="K54" s="105"/>
      <c r="L54" s="106"/>
      <c r="M54" s="104" t="s">
        <v>33</v>
      </c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6"/>
      <c r="Z54" s="93" t="s">
        <v>31</v>
      </c>
      <c r="AA54" s="93"/>
      <c r="AB54" s="111" t="s">
        <v>32</v>
      </c>
      <c r="AC54" s="111"/>
      <c r="AD54" s="111"/>
      <c r="AE54" s="111"/>
      <c r="AF54" s="111"/>
      <c r="AG54" s="111"/>
      <c r="AH54" s="111"/>
      <c r="AI54" s="111"/>
      <c r="AJ54" s="117"/>
      <c r="AK54" s="110" t="s">
        <v>33</v>
      </c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8"/>
      <c r="AZ54" s="98" t="s">
        <v>31</v>
      </c>
      <c r="BA54" s="152"/>
      <c r="BB54" s="152"/>
      <c r="BC54" s="23"/>
    </row>
    <row r="55" spans="1:55" ht="18.75" customHeight="1">
      <c r="A55" s="205"/>
      <c r="B55" s="205"/>
      <c r="C55" s="206"/>
      <c r="D55" s="161" t="s">
        <v>312</v>
      </c>
      <c r="E55" s="162"/>
      <c r="F55" s="163"/>
      <c r="G55" s="161" t="s">
        <v>313</v>
      </c>
      <c r="H55" s="162"/>
      <c r="I55" s="163"/>
      <c r="J55" s="161" t="s">
        <v>285</v>
      </c>
      <c r="K55" s="162"/>
      <c r="L55" s="163"/>
      <c r="M55" s="161" t="s">
        <v>284</v>
      </c>
      <c r="N55" s="162"/>
      <c r="O55" s="163"/>
      <c r="P55" s="161" t="s">
        <v>314</v>
      </c>
      <c r="Q55" s="163"/>
      <c r="R55" s="93" t="s">
        <v>29</v>
      </c>
      <c r="S55" s="93"/>
      <c r="T55" s="93" t="s">
        <v>316</v>
      </c>
      <c r="U55" s="93"/>
      <c r="V55" s="161" t="s">
        <v>315</v>
      </c>
      <c r="W55" s="163"/>
      <c r="X55" s="167" t="s">
        <v>30</v>
      </c>
      <c r="Y55" s="141"/>
      <c r="Z55" s="93"/>
      <c r="AA55" s="93"/>
      <c r="AB55" s="115" t="s">
        <v>284</v>
      </c>
      <c r="AC55" s="115"/>
      <c r="AD55" s="99"/>
      <c r="AE55" s="98" t="s">
        <v>317</v>
      </c>
      <c r="AF55" s="115"/>
      <c r="AG55" s="99"/>
      <c r="AH55" s="98" t="s">
        <v>285</v>
      </c>
      <c r="AI55" s="115"/>
      <c r="AJ55" s="99"/>
      <c r="AK55" s="98" t="s">
        <v>284</v>
      </c>
      <c r="AL55" s="115"/>
      <c r="AM55" s="99"/>
      <c r="AN55" s="98" t="s">
        <v>318</v>
      </c>
      <c r="AO55" s="115"/>
      <c r="AP55" s="99"/>
      <c r="AQ55" s="161" t="s">
        <v>29</v>
      </c>
      <c r="AR55" s="162"/>
      <c r="AS55" s="163"/>
      <c r="AT55" s="167" t="s">
        <v>316</v>
      </c>
      <c r="AU55" s="141"/>
      <c r="AV55" s="98" t="s">
        <v>315</v>
      </c>
      <c r="AW55" s="99"/>
      <c r="AX55" s="228" t="s">
        <v>30</v>
      </c>
      <c r="AY55" s="229"/>
      <c r="AZ55" s="153"/>
      <c r="BA55" s="154"/>
      <c r="BB55" s="154"/>
      <c r="BC55" s="23"/>
    </row>
    <row r="56" spans="1:55" ht="18.75" customHeight="1">
      <c r="A56" s="207"/>
      <c r="B56" s="207"/>
      <c r="C56" s="208"/>
      <c r="D56" s="164"/>
      <c r="E56" s="165"/>
      <c r="F56" s="166"/>
      <c r="G56" s="164"/>
      <c r="H56" s="165"/>
      <c r="I56" s="166"/>
      <c r="J56" s="164"/>
      <c r="K56" s="165"/>
      <c r="L56" s="166"/>
      <c r="M56" s="164"/>
      <c r="N56" s="165"/>
      <c r="O56" s="166"/>
      <c r="P56" s="164"/>
      <c r="Q56" s="166"/>
      <c r="R56" s="107"/>
      <c r="S56" s="107"/>
      <c r="T56" s="107"/>
      <c r="U56" s="107"/>
      <c r="V56" s="164"/>
      <c r="W56" s="166"/>
      <c r="X56" s="168"/>
      <c r="Y56" s="169"/>
      <c r="Z56" s="93"/>
      <c r="AA56" s="93"/>
      <c r="AB56" s="112"/>
      <c r="AC56" s="112"/>
      <c r="AD56" s="101"/>
      <c r="AE56" s="100"/>
      <c r="AF56" s="112"/>
      <c r="AG56" s="101"/>
      <c r="AH56" s="100"/>
      <c r="AI56" s="112"/>
      <c r="AJ56" s="101"/>
      <c r="AK56" s="100"/>
      <c r="AL56" s="112"/>
      <c r="AM56" s="101"/>
      <c r="AN56" s="100"/>
      <c r="AO56" s="112"/>
      <c r="AP56" s="101"/>
      <c r="AQ56" s="164"/>
      <c r="AR56" s="165"/>
      <c r="AS56" s="166"/>
      <c r="AT56" s="168"/>
      <c r="AU56" s="169"/>
      <c r="AV56" s="100"/>
      <c r="AW56" s="101"/>
      <c r="AX56" s="230"/>
      <c r="AY56" s="231"/>
      <c r="AZ56" s="155"/>
      <c r="BA56" s="156"/>
      <c r="BB56" s="156"/>
      <c r="BC56" s="23"/>
    </row>
    <row r="57" spans="1:55" ht="18.75" customHeight="1">
      <c r="A57" s="115" t="s">
        <v>222</v>
      </c>
      <c r="B57" s="115"/>
      <c r="C57" s="99"/>
      <c r="D57" s="135">
        <f>SUM(G57:L57)</f>
        <v>6268</v>
      </c>
      <c r="E57" s="88"/>
      <c r="F57" s="88"/>
      <c r="G57" s="88">
        <v>30</v>
      </c>
      <c r="H57" s="88"/>
      <c r="I57" s="88"/>
      <c r="J57" s="88">
        <v>6238</v>
      </c>
      <c r="K57" s="88"/>
      <c r="L57" s="88"/>
      <c r="M57" s="88">
        <f>SUM(P57:Y57)</f>
        <v>6126</v>
      </c>
      <c r="N57" s="88"/>
      <c r="O57" s="88"/>
      <c r="P57" s="88">
        <v>487</v>
      </c>
      <c r="Q57" s="88"/>
      <c r="R57" s="88">
        <v>515</v>
      </c>
      <c r="S57" s="88"/>
      <c r="T57" s="88">
        <v>250</v>
      </c>
      <c r="U57" s="88"/>
      <c r="V57" s="88">
        <v>14</v>
      </c>
      <c r="W57" s="88"/>
      <c r="X57" s="88">
        <v>4860</v>
      </c>
      <c r="Y57" s="88"/>
      <c r="Z57" s="88">
        <v>142</v>
      </c>
      <c r="AA57" s="88"/>
      <c r="AB57" s="88">
        <f>SUM(AE57:AJ57)</f>
        <v>31078</v>
      </c>
      <c r="AC57" s="88"/>
      <c r="AD57" s="88"/>
      <c r="AE57" s="88">
        <v>6</v>
      </c>
      <c r="AF57" s="88"/>
      <c r="AG57" s="88"/>
      <c r="AH57" s="88">
        <v>31072</v>
      </c>
      <c r="AI57" s="88"/>
      <c r="AJ57" s="88"/>
      <c r="AK57" s="88">
        <f>SUM(AN57:AY57)</f>
        <v>31069</v>
      </c>
      <c r="AL57" s="88"/>
      <c r="AM57" s="88"/>
      <c r="AN57" s="88">
        <v>22578</v>
      </c>
      <c r="AO57" s="88"/>
      <c r="AP57" s="88"/>
      <c r="AQ57" s="88">
        <v>2326</v>
      </c>
      <c r="AR57" s="88"/>
      <c r="AS57" s="88"/>
      <c r="AT57" s="88">
        <v>347</v>
      </c>
      <c r="AU57" s="88"/>
      <c r="AV57" s="88">
        <v>322</v>
      </c>
      <c r="AW57" s="88"/>
      <c r="AX57" s="88">
        <v>5496</v>
      </c>
      <c r="AY57" s="88"/>
      <c r="AZ57" s="88">
        <v>9</v>
      </c>
      <c r="BA57" s="88"/>
      <c r="BB57" s="88"/>
      <c r="BC57" s="23"/>
    </row>
    <row r="58" spans="1:55" ht="18.75" customHeight="1">
      <c r="A58" s="139" t="s">
        <v>223</v>
      </c>
      <c r="B58" s="139"/>
      <c r="C58" s="140"/>
      <c r="D58" s="126">
        <f>SUM(G58:L58)</f>
        <v>6705</v>
      </c>
      <c r="E58" s="89"/>
      <c r="F58" s="89"/>
      <c r="G58" s="89">
        <v>142</v>
      </c>
      <c r="H58" s="89"/>
      <c r="I58" s="89"/>
      <c r="J58" s="89">
        <v>6563</v>
      </c>
      <c r="K58" s="89"/>
      <c r="L58" s="89"/>
      <c r="M58" s="89">
        <f>SUM(P58:Y58)</f>
        <v>6681</v>
      </c>
      <c r="N58" s="89"/>
      <c r="O58" s="89"/>
      <c r="P58" s="89">
        <v>694</v>
      </c>
      <c r="Q58" s="89"/>
      <c r="R58" s="89">
        <v>475</v>
      </c>
      <c r="S58" s="89"/>
      <c r="T58" s="89">
        <v>346</v>
      </c>
      <c r="U58" s="89"/>
      <c r="V58" s="89">
        <v>31</v>
      </c>
      <c r="W58" s="89"/>
      <c r="X58" s="89">
        <v>5135</v>
      </c>
      <c r="Y58" s="89"/>
      <c r="Z58" s="89">
        <v>24</v>
      </c>
      <c r="AA58" s="89"/>
      <c r="AB58" s="89">
        <f>SUM(AE58:AJ58)</f>
        <v>34731</v>
      </c>
      <c r="AC58" s="89"/>
      <c r="AD58" s="89"/>
      <c r="AE58" s="89">
        <v>9</v>
      </c>
      <c r="AF58" s="89"/>
      <c r="AG58" s="89"/>
      <c r="AH58" s="89">
        <v>34722</v>
      </c>
      <c r="AI58" s="89"/>
      <c r="AJ58" s="89"/>
      <c r="AK58" s="89">
        <f>SUM(AN58:AY58)</f>
        <v>34727</v>
      </c>
      <c r="AL58" s="89"/>
      <c r="AM58" s="89"/>
      <c r="AN58" s="89">
        <v>24195</v>
      </c>
      <c r="AO58" s="89"/>
      <c r="AP58" s="89"/>
      <c r="AQ58" s="89">
        <v>2779</v>
      </c>
      <c r="AR58" s="89"/>
      <c r="AS58" s="89"/>
      <c r="AT58" s="89">
        <v>359</v>
      </c>
      <c r="AU58" s="89"/>
      <c r="AV58" s="89">
        <v>351</v>
      </c>
      <c r="AW58" s="89"/>
      <c r="AX58" s="89">
        <v>7043</v>
      </c>
      <c r="AY58" s="89"/>
      <c r="AZ58" s="89">
        <v>4</v>
      </c>
      <c r="BA58" s="89"/>
      <c r="BB58" s="89"/>
      <c r="BC58" s="23"/>
    </row>
    <row r="59" spans="1:55" ht="18.75" customHeight="1">
      <c r="A59" s="139" t="s">
        <v>217</v>
      </c>
      <c r="B59" s="139"/>
      <c r="C59" s="140"/>
      <c r="D59" s="126">
        <f>SUM(G59:L59)</f>
        <v>6856</v>
      </c>
      <c r="E59" s="89"/>
      <c r="F59" s="89"/>
      <c r="G59" s="89">
        <v>24</v>
      </c>
      <c r="H59" s="89"/>
      <c r="I59" s="89"/>
      <c r="J59" s="89">
        <v>6832</v>
      </c>
      <c r="K59" s="89"/>
      <c r="L59" s="89"/>
      <c r="M59" s="89">
        <f>SUM(P59:Y59)</f>
        <v>6761</v>
      </c>
      <c r="N59" s="89"/>
      <c r="O59" s="89"/>
      <c r="P59" s="89">
        <v>761</v>
      </c>
      <c r="Q59" s="89"/>
      <c r="R59" s="89">
        <v>335</v>
      </c>
      <c r="S59" s="89"/>
      <c r="T59" s="89">
        <v>268</v>
      </c>
      <c r="U59" s="89"/>
      <c r="V59" s="89">
        <v>20</v>
      </c>
      <c r="W59" s="89"/>
      <c r="X59" s="89">
        <v>5377</v>
      </c>
      <c r="Y59" s="89"/>
      <c r="Z59" s="89">
        <v>95</v>
      </c>
      <c r="AA59" s="89"/>
      <c r="AB59" s="89">
        <f>SUM(AE59:AJ59)</f>
        <v>37713</v>
      </c>
      <c r="AC59" s="89"/>
      <c r="AD59" s="89"/>
      <c r="AE59" s="89">
        <v>4</v>
      </c>
      <c r="AF59" s="89"/>
      <c r="AG59" s="89"/>
      <c r="AH59" s="89">
        <v>37709</v>
      </c>
      <c r="AI59" s="89"/>
      <c r="AJ59" s="89"/>
      <c r="AK59" s="89">
        <f>SUM(AN59:AY59)</f>
        <v>37697</v>
      </c>
      <c r="AL59" s="89"/>
      <c r="AM59" s="89"/>
      <c r="AN59" s="89">
        <v>27243</v>
      </c>
      <c r="AO59" s="89"/>
      <c r="AP59" s="89"/>
      <c r="AQ59" s="89">
        <v>2886</v>
      </c>
      <c r="AR59" s="89"/>
      <c r="AS59" s="89"/>
      <c r="AT59" s="89">
        <v>310</v>
      </c>
      <c r="AU59" s="89"/>
      <c r="AV59" s="89">
        <v>285</v>
      </c>
      <c r="AW59" s="89"/>
      <c r="AX59" s="89">
        <v>6973</v>
      </c>
      <c r="AY59" s="89"/>
      <c r="AZ59" s="89">
        <v>16</v>
      </c>
      <c r="BA59" s="89"/>
      <c r="BB59" s="89"/>
      <c r="BC59" s="23"/>
    </row>
    <row r="60" spans="1:54" ht="18.75" customHeight="1">
      <c r="A60" s="139" t="s">
        <v>214</v>
      </c>
      <c r="B60" s="139"/>
      <c r="C60" s="140"/>
      <c r="D60" s="126">
        <f>SUM(G60:L60)</f>
        <v>7005</v>
      </c>
      <c r="E60" s="89"/>
      <c r="F60" s="89"/>
      <c r="G60" s="89">
        <v>95</v>
      </c>
      <c r="H60" s="89"/>
      <c r="I60" s="89"/>
      <c r="J60" s="89">
        <v>6910</v>
      </c>
      <c r="K60" s="89"/>
      <c r="L60" s="89"/>
      <c r="M60" s="89">
        <f>SUM(P60:Y60)</f>
        <v>6813</v>
      </c>
      <c r="N60" s="89"/>
      <c r="O60" s="89"/>
      <c r="P60" s="89">
        <v>855</v>
      </c>
      <c r="Q60" s="89"/>
      <c r="R60" s="89">
        <v>292</v>
      </c>
      <c r="S60" s="89"/>
      <c r="T60" s="89">
        <v>235</v>
      </c>
      <c r="U60" s="89"/>
      <c r="V60" s="89">
        <v>17</v>
      </c>
      <c r="W60" s="89"/>
      <c r="X60" s="89">
        <v>5414</v>
      </c>
      <c r="Y60" s="89"/>
      <c r="Z60" s="89">
        <v>192</v>
      </c>
      <c r="AA60" s="89"/>
      <c r="AB60" s="89">
        <f>SUM(AE60:AJ60)</f>
        <v>37657</v>
      </c>
      <c r="AC60" s="89"/>
      <c r="AD60" s="89"/>
      <c r="AE60" s="89">
        <v>16</v>
      </c>
      <c r="AF60" s="89"/>
      <c r="AG60" s="89"/>
      <c r="AH60" s="89">
        <v>37641</v>
      </c>
      <c r="AI60" s="89"/>
      <c r="AJ60" s="89"/>
      <c r="AK60" s="89">
        <f>SUM(AN60:AY60)</f>
        <v>37600</v>
      </c>
      <c r="AL60" s="89"/>
      <c r="AM60" s="89"/>
      <c r="AN60" s="89">
        <v>26727</v>
      </c>
      <c r="AO60" s="89"/>
      <c r="AP60" s="89"/>
      <c r="AQ60" s="89">
        <v>2493</v>
      </c>
      <c r="AR60" s="89"/>
      <c r="AS60" s="89"/>
      <c r="AT60" s="89">
        <v>266</v>
      </c>
      <c r="AU60" s="89"/>
      <c r="AV60" s="89">
        <v>208</v>
      </c>
      <c r="AW60" s="89"/>
      <c r="AX60" s="89">
        <v>7906</v>
      </c>
      <c r="AY60" s="89"/>
      <c r="AZ60" s="89">
        <v>57</v>
      </c>
      <c r="BA60" s="89"/>
      <c r="BB60" s="89"/>
    </row>
    <row r="61" spans="1:54" ht="18.75" customHeight="1">
      <c r="A61" s="133" t="s">
        <v>283</v>
      </c>
      <c r="B61" s="133"/>
      <c r="C61" s="134"/>
      <c r="D61" s="132">
        <f>SUM(G61:L61)</f>
        <v>6929</v>
      </c>
      <c r="E61" s="87"/>
      <c r="F61" s="87"/>
      <c r="G61" s="87">
        <v>192</v>
      </c>
      <c r="H61" s="87"/>
      <c r="I61" s="87"/>
      <c r="J61" s="87">
        <v>6737</v>
      </c>
      <c r="K61" s="87"/>
      <c r="L61" s="87"/>
      <c r="M61" s="87">
        <f>SUM(P61:Y61)</f>
        <v>6845</v>
      </c>
      <c r="N61" s="87"/>
      <c r="O61" s="87"/>
      <c r="P61" s="87">
        <v>766</v>
      </c>
      <c r="Q61" s="87"/>
      <c r="R61" s="87">
        <v>356</v>
      </c>
      <c r="S61" s="87"/>
      <c r="T61" s="87">
        <v>335</v>
      </c>
      <c r="U61" s="87"/>
      <c r="V61" s="87">
        <v>22</v>
      </c>
      <c r="W61" s="87"/>
      <c r="X61" s="87">
        <v>5366</v>
      </c>
      <c r="Y61" s="87"/>
      <c r="Z61" s="87">
        <v>84</v>
      </c>
      <c r="AA61" s="87"/>
      <c r="AB61" s="87">
        <f>SUM(AE61:AJ61)</f>
        <v>35189</v>
      </c>
      <c r="AC61" s="87"/>
      <c r="AD61" s="87"/>
      <c r="AE61" s="87">
        <v>57</v>
      </c>
      <c r="AF61" s="87"/>
      <c r="AG61" s="87"/>
      <c r="AH61" s="87">
        <v>35132</v>
      </c>
      <c r="AI61" s="87"/>
      <c r="AJ61" s="87"/>
      <c r="AK61" s="87">
        <f>SUM(AN61:AY61)</f>
        <v>35165</v>
      </c>
      <c r="AL61" s="87"/>
      <c r="AM61" s="87"/>
      <c r="AN61" s="87">
        <v>24226</v>
      </c>
      <c r="AO61" s="87"/>
      <c r="AP61" s="87"/>
      <c r="AQ61" s="87">
        <v>2147</v>
      </c>
      <c r="AR61" s="87"/>
      <c r="AS61" s="87"/>
      <c r="AT61" s="87">
        <v>286</v>
      </c>
      <c r="AU61" s="87"/>
      <c r="AV61" s="87">
        <v>268</v>
      </c>
      <c r="AW61" s="87"/>
      <c r="AX61" s="87">
        <v>8238</v>
      </c>
      <c r="AY61" s="87"/>
      <c r="AZ61" s="87">
        <v>24</v>
      </c>
      <c r="BA61" s="87"/>
      <c r="BB61" s="87"/>
    </row>
    <row r="62" ht="18.75" customHeight="1">
      <c r="A62" s="20" t="s">
        <v>279</v>
      </c>
    </row>
  </sheetData>
  <sheetProtection/>
  <mergeCells count="794">
    <mergeCell ref="AX59:AY59"/>
    <mergeCell ref="AX55:AY56"/>
    <mergeCell ref="AV55:AW56"/>
    <mergeCell ref="AV45:AW45"/>
    <mergeCell ref="AT58:AU58"/>
    <mergeCell ref="AT35:AU35"/>
    <mergeCell ref="AV39:AW39"/>
    <mergeCell ref="AV40:AW40"/>
    <mergeCell ref="AV41:AW41"/>
    <mergeCell ref="AT45:AU45"/>
    <mergeCell ref="AT46:AU46"/>
    <mergeCell ref="AT43:AU43"/>
    <mergeCell ref="AT44:AU44"/>
    <mergeCell ref="AT33:AU33"/>
    <mergeCell ref="AT34:AU34"/>
    <mergeCell ref="AT36:AU36"/>
    <mergeCell ref="AT37:AU37"/>
    <mergeCell ref="AT38:AU38"/>
    <mergeCell ref="AT40:AU40"/>
    <mergeCell ref="AT41:AU41"/>
    <mergeCell ref="AT42:AU42"/>
    <mergeCell ref="AT29:AU29"/>
    <mergeCell ref="AT30:AU30"/>
    <mergeCell ref="AT31:AU31"/>
    <mergeCell ref="AZ31:BA31"/>
    <mergeCell ref="AZ30:BA30"/>
    <mergeCell ref="AT32:AU32"/>
    <mergeCell ref="AV31:AW31"/>
    <mergeCell ref="AV32:AW32"/>
    <mergeCell ref="AV37:AW37"/>
    <mergeCell ref="AX23:AY26"/>
    <mergeCell ref="AT23:AW24"/>
    <mergeCell ref="AT25:AU26"/>
    <mergeCell ref="AV25:AW26"/>
    <mergeCell ref="AT27:AU27"/>
    <mergeCell ref="AT28:AU28"/>
    <mergeCell ref="AV27:AW27"/>
    <mergeCell ref="AV28:AW28"/>
    <mergeCell ref="AX27:AY27"/>
    <mergeCell ref="AX28:AY28"/>
    <mergeCell ref="F34:G34"/>
    <mergeCell ref="F35:G35"/>
    <mergeCell ref="C41:E41"/>
    <mergeCell ref="C37:E37"/>
    <mergeCell ref="F40:G40"/>
    <mergeCell ref="F41:G41"/>
    <mergeCell ref="F36:G36"/>
    <mergeCell ref="F37:G37"/>
    <mergeCell ref="C35:E35"/>
    <mergeCell ref="C39:E39"/>
    <mergeCell ref="A21:E26"/>
    <mergeCell ref="F22:G26"/>
    <mergeCell ref="H22:I26"/>
    <mergeCell ref="J22:K26"/>
    <mergeCell ref="F21:AA21"/>
    <mergeCell ref="T25:U26"/>
    <mergeCell ref="V22:W26"/>
    <mergeCell ref="X22:Y26"/>
    <mergeCell ref="Z22:AA26"/>
    <mergeCell ref="R25:S26"/>
    <mergeCell ref="F27:G27"/>
    <mergeCell ref="F28:G28"/>
    <mergeCell ref="L25:M26"/>
    <mergeCell ref="N25:O26"/>
    <mergeCell ref="J27:K27"/>
    <mergeCell ref="L27:M27"/>
    <mergeCell ref="N27:O27"/>
    <mergeCell ref="N28:O28"/>
    <mergeCell ref="A57:C57"/>
    <mergeCell ref="A27:A28"/>
    <mergeCell ref="C27:E27"/>
    <mergeCell ref="C28:E28"/>
    <mergeCell ref="A53:C56"/>
    <mergeCell ref="C29:E29"/>
    <mergeCell ref="C38:E38"/>
    <mergeCell ref="C40:E40"/>
    <mergeCell ref="C42:E42"/>
    <mergeCell ref="C31:E31"/>
    <mergeCell ref="A58:C58"/>
    <mergeCell ref="D58:F58"/>
    <mergeCell ref="C30:E30"/>
    <mergeCell ref="C32:E32"/>
    <mergeCell ref="C33:E33"/>
    <mergeCell ref="C34:E34"/>
    <mergeCell ref="C44:E44"/>
    <mergeCell ref="C45:E45"/>
    <mergeCell ref="C36:E36"/>
    <mergeCell ref="C46:E46"/>
    <mergeCell ref="F44:G44"/>
    <mergeCell ref="F45:G45"/>
    <mergeCell ref="F46:G46"/>
    <mergeCell ref="F43:G43"/>
    <mergeCell ref="F42:G42"/>
    <mergeCell ref="AJ27:AK27"/>
    <mergeCell ref="H27:I27"/>
    <mergeCell ref="V28:W28"/>
    <mergeCell ref="X28:Y28"/>
    <mergeCell ref="AB27:AC27"/>
    <mergeCell ref="AD27:AE27"/>
    <mergeCell ref="T27:U27"/>
    <mergeCell ref="X27:Y27"/>
    <mergeCell ref="T28:U28"/>
    <mergeCell ref="R27:S27"/>
    <mergeCell ref="F39:G39"/>
    <mergeCell ref="V27:W27"/>
    <mergeCell ref="H28:I28"/>
    <mergeCell ref="J28:K28"/>
    <mergeCell ref="L28:M28"/>
    <mergeCell ref="P28:Q28"/>
    <mergeCell ref="R28:S28"/>
    <mergeCell ref="F29:G29"/>
    <mergeCell ref="F30:G30"/>
    <mergeCell ref="AH25:AI26"/>
    <mergeCell ref="AH27:AI27"/>
    <mergeCell ref="X29:Y29"/>
    <mergeCell ref="Z27:AA27"/>
    <mergeCell ref="Z28:AA28"/>
    <mergeCell ref="P29:Q29"/>
    <mergeCell ref="F33:G33"/>
    <mergeCell ref="F38:G38"/>
    <mergeCell ref="F31:G31"/>
    <mergeCell ref="F32:G32"/>
    <mergeCell ref="P27:Q27"/>
    <mergeCell ref="P22:Q26"/>
    <mergeCell ref="H29:I29"/>
    <mergeCell ref="J29:K29"/>
    <mergeCell ref="L29:M29"/>
    <mergeCell ref="N29:O29"/>
    <mergeCell ref="R29:S29"/>
    <mergeCell ref="T29:U29"/>
    <mergeCell ref="V29:W29"/>
    <mergeCell ref="Z29:AA29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H44:I44"/>
    <mergeCell ref="J44:K44"/>
    <mergeCell ref="L44:M44"/>
    <mergeCell ref="N44:O44"/>
    <mergeCell ref="P44:Q44"/>
    <mergeCell ref="R44:S44"/>
    <mergeCell ref="H45:I45"/>
    <mergeCell ref="J45:K45"/>
    <mergeCell ref="L45:M45"/>
    <mergeCell ref="N45:O45"/>
    <mergeCell ref="P45:Q45"/>
    <mergeCell ref="R45:S45"/>
    <mergeCell ref="X46:Y46"/>
    <mergeCell ref="Z44:AA44"/>
    <mergeCell ref="T45:U45"/>
    <mergeCell ref="V45:W45"/>
    <mergeCell ref="X45:Y45"/>
    <mergeCell ref="Z46:AA46"/>
    <mergeCell ref="T44:U44"/>
    <mergeCell ref="V44:W44"/>
    <mergeCell ref="X44:Y44"/>
    <mergeCell ref="C43:E43"/>
    <mergeCell ref="Z45:AA45"/>
    <mergeCell ref="H46:I46"/>
    <mergeCell ref="J46:K46"/>
    <mergeCell ref="L46:M46"/>
    <mergeCell ref="N46:O46"/>
    <mergeCell ref="P46:Q46"/>
    <mergeCell ref="R46:S46"/>
    <mergeCell ref="T46:U46"/>
    <mergeCell ref="V46:W46"/>
    <mergeCell ref="A59:C59"/>
    <mergeCell ref="A60:C60"/>
    <mergeCell ref="A61:C61"/>
    <mergeCell ref="V8:X9"/>
    <mergeCell ref="J13:L13"/>
    <mergeCell ref="J14:L14"/>
    <mergeCell ref="M11:O11"/>
    <mergeCell ref="M12:O12"/>
    <mergeCell ref="M13:O13"/>
    <mergeCell ref="M14:O14"/>
    <mergeCell ref="D5:F5"/>
    <mergeCell ref="J8:L9"/>
    <mergeCell ref="M8:O9"/>
    <mergeCell ref="P8:R9"/>
    <mergeCell ref="D6:D9"/>
    <mergeCell ref="E6:E9"/>
    <mergeCell ref="F6:F9"/>
    <mergeCell ref="G6:G9"/>
    <mergeCell ref="H6:H9"/>
    <mergeCell ref="I6:I9"/>
    <mergeCell ref="X55:Y56"/>
    <mergeCell ref="D55:F56"/>
    <mergeCell ref="G55:I56"/>
    <mergeCell ref="J11:L11"/>
    <mergeCell ref="J12:L12"/>
    <mergeCell ref="L22:O24"/>
    <mergeCell ref="P55:Q56"/>
    <mergeCell ref="R55:S56"/>
    <mergeCell ref="T55:U56"/>
    <mergeCell ref="V55:W56"/>
    <mergeCell ref="M55:O56"/>
    <mergeCell ref="J55:L56"/>
    <mergeCell ref="Z54:AA56"/>
    <mergeCell ref="A5:C9"/>
    <mergeCell ref="A10:C10"/>
    <mergeCell ref="A11:C11"/>
    <mergeCell ref="A12:C12"/>
    <mergeCell ref="A13:C13"/>
    <mergeCell ref="A14:C14"/>
    <mergeCell ref="R22:U24"/>
    <mergeCell ref="M54:Y54"/>
    <mergeCell ref="D54:L54"/>
    <mergeCell ref="D53:AA53"/>
    <mergeCell ref="D57:F57"/>
    <mergeCell ref="J57:L57"/>
    <mergeCell ref="M57:O57"/>
    <mergeCell ref="P57:Q57"/>
    <mergeCell ref="R57:S57"/>
    <mergeCell ref="T57:U57"/>
    <mergeCell ref="V57:W57"/>
    <mergeCell ref="D59:F59"/>
    <mergeCell ref="D60:F60"/>
    <mergeCell ref="D61:F61"/>
    <mergeCell ref="G57:I57"/>
    <mergeCell ref="G58:I58"/>
    <mergeCell ref="G59:I59"/>
    <mergeCell ref="G60:I60"/>
    <mergeCell ref="G61:I61"/>
    <mergeCell ref="M58:O58"/>
    <mergeCell ref="M59:O59"/>
    <mergeCell ref="M60:O60"/>
    <mergeCell ref="M61:O61"/>
    <mergeCell ref="J58:L58"/>
    <mergeCell ref="J59:L59"/>
    <mergeCell ref="J60:L60"/>
    <mergeCell ref="J61:L61"/>
    <mergeCell ref="R58:S58"/>
    <mergeCell ref="R59:S59"/>
    <mergeCell ref="R60:S60"/>
    <mergeCell ref="R61:S61"/>
    <mergeCell ref="P58:Q58"/>
    <mergeCell ref="P59:Q59"/>
    <mergeCell ref="P60:Q60"/>
    <mergeCell ref="P61:Q61"/>
    <mergeCell ref="V58:W58"/>
    <mergeCell ref="V59:W59"/>
    <mergeCell ref="V60:W60"/>
    <mergeCell ref="V61:W61"/>
    <mergeCell ref="T58:U58"/>
    <mergeCell ref="T59:U59"/>
    <mergeCell ref="T60:U60"/>
    <mergeCell ref="T61:U61"/>
    <mergeCell ref="X61:Y61"/>
    <mergeCell ref="Z57:AA57"/>
    <mergeCell ref="Z58:AA58"/>
    <mergeCell ref="Z59:AA59"/>
    <mergeCell ref="Z60:AA60"/>
    <mergeCell ref="Z61:AA61"/>
    <mergeCell ref="X57:Y57"/>
    <mergeCell ref="X58:Y58"/>
    <mergeCell ref="X59:Y59"/>
    <mergeCell ref="X60:Y60"/>
    <mergeCell ref="S14:U14"/>
    <mergeCell ref="P11:R11"/>
    <mergeCell ref="P12:R12"/>
    <mergeCell ref="P13:R13"/>
    <mergeCell ref="P14:R14"/>
    <mergeCell ref="J10:L10"/>
    <mergeCell ref="M10:O10"/>
    <mergeCell ref="P10:R10"/>
    <mergeCell ref="S10:U10"/>
    <mergeCell ref="S11:U11"/>
    <mergeCell ref="Y14:AA14"/>
    <mergeCell ref="V11:X11"/>
    <mergeCell ref="V12:X12"/>
    <mergeCell ref="V13:X13"/>
    <mergeCell ref="V14:X14"/>
    <mergeCell ref="Y11:AA11"/>
    <mergeCell ref="Y12:AA12"/>
    <mergeCell ref="S12:U12"/>
    <mergeCell ref="Y7:AA9"/>
    <mergeCell ref="J7:X7"/>
    <mergeCell ref="Y13:AA13"/>
    <mergeCell ref="S13:U13"/>
    <mergeCell ref="V10:X10"/>
    <mergeCell ref="Y10:AA10"/>
    <mergeCell ref="S8:U9"/>
    <mergeCell ref="AF6:AG9"/>
    <mergeCell ref="AH6:AI9"/>
    <mergeCell ref="AF5:BB5"/>
    <mergeCell ref="AB7:AC9"/>
    <mergeCell ref="AD7:AE9"/>
    <mergeCell ref="AJ6:AK9"/>
    <mergeCell ref="AL7:AM9"/>
    <mergeCell ref="AN7:AO9"/>
    <mergeCell ref="AP7:AQ9"/>
    <mergeCell ref="AL6:BB6"/>
    <mergeCell ref="AR7:AS9"/>
    <mergeCell ref="AV7:AW9"/>
    <mergeCell ref="BA7:BB9"/>
    <mergeCell ref="AT7:AT9"/>
    <mergeCell ref="AU7:AU9"/>
    <mergeCell ref="AX7:AZ9"/>
    <mergeCell ref="AB14:AC14"/>
    <mergeCell ref="AD10:AE10"/>
    <mergeCell ref="AD11:AE11"/>
    <mergeCell ref="AD12:AE12"/>
    <mergeCell ref="AD13:AE13"/>
    <mergeCell ref="AD14:AE14"/>
    <mergeCell ref="AB10:AC10"/>
    <mergeCell ref="AB11:AC11"/>
    <mergeCell ref="AB12:AC12"/>
    <mergeCell ref="AB13:AC13"/>
    <mergeCell ref="AL14:AM14"/>
    <mergeCell ref="AF10:AG10"/>
    <mergeCell ref="AF11:AG11"/>
    <mergeCell ref="AF12:AG12"/>
    <mergeCell ref="AF13:AG13"/>
    <mergeCell ref="AJ10:AK10"/>
    <mergeCell ref="AL10:AM10"/>
    <mergeCell ref="AH12:AI12"/>
    <mergeCell ref="AJ12:AK12"/>
    <mergeCell ref="AL12:AM12"/>
    <mergeCell ref="AN10:AO10"/>
    <mergeCell ref="AP10:AQ10"/>
    <mergeCell ref="AR10:AS10"/>
    <mergeCell ref="AH11:AI11"/>
    <mergeCell ref="AJ11:AK11"/>
    <mergeCell ref="AL11:AM11"/>
    <mergeCell ref="AN11:AO11"/>
    <mergeCell ref="AP11:AQ11"/>
    <mergeCell ref="AR11:AS11"/>
    <mergeCell ref="AH10:AI10"/>
    <mergeCell ref="AR12:AS12"/>
    <mergeCell ref="AH13:AI13"/>
    <mergeCell ref="AJ13:AK13"/>
    <mergeCell ref="AL13:AM13"/>
    <mergeCell ref="AN13:AO13"/>
    <mergeCell ref="AP13:AQ13"/>
    <mergeCell ref="AR13:AS13"/>
    <mergeCell ref="AR27:AS27"/>
    <mergeCell ref="AN14:AO14"/>
    <mergeCell ref="AV13:AW13"/>
    <mergeCell ref="AR14:AS14"/>
    <mergeCell ref="AV10:AW10"/>
    <mergeCell ref="AV12:AW12"/>
    <mergeCell ref="AV14:AW14"/>
    <mergeCell ref="AV11:AW11"/>
    <mergeCell ref="AN12:AO12"/>
    <mergeCell ref="AP12:AQ12"/>
    <mergeCell ref="AF14:AG14"/>
    <mergeCell ref="AH14:AI14"/>
    <mergeCell ref="AJ14:AK14"/>
    <mergeCell ref="BA11:BB11"/>
    <mergeCell ref="AB28:AC28"/>
    <mergeCell ref="AD28:AE28"/>
    <mergeCell ref="AH28:AI28"/>
    <mergeCell ref="AJ28:AK28"/>
    <mergeCell ref="AL28:AM28"/>
    <mergeCell ref="AN28:AO28"/>
    <mergeCell ref="AX13:AZ13"/>
    <mergeCell ref="BA13:BB13"/>
    <mergeCell ref="BA14:BB14"/>
    <mergeCell ref="AL27:AM27"/>
    <mergeCell ref="AN27:AO27"/>
    <mergeCell ref="AP27:AQ27"/>
    <mergeCell ref="AP14:AQ14"/>
    <mergeCell ref="AD22:AO22"/>
    <mergeCell ref="AL25:AM26"/>
    <mergeCell ref="AN25:AO26"/>
    <mergeCell ref="AJ25:AK26"/>
    <mergeCell ref="BB23:BB26"/>
    <mergeCell ref="AZ23:BA26"/>
    <mergeCell ref="AX14:AZ14"/>
    <mergeCell ref="BA12:BB12"/>
    <mergeCell ref="BA10:BB10"/>
    <mergeCell ref="AB21:BB21"/>
    <mergeCell ref="AX10:AZ10"/>
    <mergeCell ref="AX11:AZ11"/>
    <mergeCell ref="AX12:AZ12"/>
    <mergeCell ref="AL31:AM31"/>
    <mergeCell ref="AB30:AC30"/>
    <mergeCell ref="AB29:AC29"/>
    <mergeCell ref="AT22:BB22"/>
    <mergeCell ref="AB22:AC26"/>
    <mergeCell ref="AD23:AE26"/>
    <mergeCell ref="AF23:AG26"/>
    <mergeCell ref="AH23:AO24"/>
    <mergeCell ref="AP22:AQ26"/>
    <mergeCell ref="AR22:AS26"/>
    <mergeCell ref="AL29:AM29"/>
    <mergeCell ref="AH30:AI30"/>
    <mergeCell ref="AJ30:AK30"/>
    <mergeCell ref="AL30:AM30"/>
    <mergeCell ref="AB31:AC31"/>
    <mergeCell ref="AN29:AO29"/>
    <mergeCell ref="AN30:AO30"/>
    <mergeCell ref="AN31:AO31"/>
    <mergeCell ref="AH31:AI31"/>
    <mergeCell ref="AJ31:AK31"/>
    <mergeCell ref="AB33:AC33"/>
    <mergeCell ref="AB34:AC34"/>
    <mergeCell ref="AB35:AC35"/>
    <mergeCell ref="AB36:AC36"/>
    <mergeCell ref="AP28:AQ28"/>
    <mergeCell ref="AR28:AS28"/>
    <mergeCell ref="AP29:AQ29"/>
    <mergeCell ref="AB32:AC32"/>
    <mergeCell ref="AH29:AI29"/>
    <mergeCell ref="AJ29:AK29"/>
    <mergeCell ref="AB41:AC41"/>
    <mergeCell ref="AB42:AC42"/>
    <mergeCell ref="AB43:AC43"/>
    <mergeCell ref="AB44:AC44"/>
    <mergeCell ref="AB37:AC37"/>
    <mergeCell ref="AB38:AC38"/>
    <mergeCell ref="AB39:AC39"/>
    <mergeCell ref="AB40:AC40"/>
    <mergeCell ref="AB45:AC45"/>
    <mergeCell ref="AB46:AC46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41:AE41"/>
    <mergeCell ref="AD42:AE42"/>
    <mergeCell ref="AD43:AE43"/>
    <mergeCell ref="AD44:AE44"/>
    <mergeCell ref="AD37:AE37"/>
    <mergeCell ref="AD38:AE38"/>
    <mergeCell ref="AD39:AE39"/>
    <mergeCell ref="AD40:AE40"/>
    <mergeCell ref="AF27:AG27"/>
    <mergeCell ref="AF28:AG28"/>
    <mergeCell ref="AF29:AG29"/>
    <mergeCell ref="AF30:AG30"/>
    <mergeCell ref="AF31:AG31"/>
    <mergeCell ref="AF32:AG32"/>
    <mergeCell ref="AD45:AE45"/>
    <mergeCell ref="AD46:AE46"/>
    <mergeCell ref="AF43:AG43"/>
    <mergeCell ref="AF44:AG44"/>
    <mergeCell ref="AF45:AG45"/>
    <mergeCell ref="AF46:AG46"/>
    <mergeCell ref="AF41:AG41"/>
    <mergeCell ref="AF42:AG42"/>
    <mergeCell ref="AH33:AI33"/>
    <mergeCell ref="AJ33:AK33"/>
    <mergeCell ref="AH35:AI35"/>
    <mergeCell ref="AJ35:AK35"/>
    <mergeCell ref="AH37:AI37"/>
    <mergeCell ref="AJ37:AK37"/>
    <mergeCell ref="AF35:AG35"/>
    <mergeCell ref="AF36:AG36"/>
    <mergeCell ref="AH32:AI32"/>
    <mergeCell ref="AJ32:AK32"/>
    <mergeCell ref="AL32:AM32"/>
    <mergeCell ref="AN32:AO32"/>
    <mergeCell ref="AF39:AG39"/>
    <mergeCell ref="AF40:AG40"/>
    <mergeCell ref="AF37:AG37"/>
    <mergeCell ref="AF38:AG38"/>
    <mergeCell ref="AF33:AG33"/>
    <mergeCell ref="AF34:AG34"/>
    <mergeCell ref="AH34:AI34"/>
    <mergeCell ref="AJ34:AK34"/>
    <mergeCell ref="AL34:AM34"/>
    <mergeCell ref="AN34:AO34"/>
    <mergeCell ref="AL33:AM33"/>
    <mergeCell ref="AN33:AO33"/>
    <mergeCell ref="AH36:AI36"/>
    <mergeCell ref="AJ36:AK36"/>
    <mergeCell ref="AL36:AM36"/>
    <mergeCell ref="AN36:AO36"/>
    <mergeCell ref="AL35:AM35"/>
    <mergeCell ref="AN35:AO35"/>
    <mergeCell ref="AH38:AI38"/>
    <mergeCell ref="AJ38:AK38"/>
    <mergeCell ref="AL38:AM38"/>
    <mergeCell ref="AN38:AO38"/>
    <mergeCell ref="AL37:AM37"/>
    <mergeCell ref="AN37:AO37"/>
    <mergeCell ref="AH40:AI40"/>
    <mergeCell ref="AJ40:AK40"/>
    <mergeCell ref="AL40:AM40"/>
    <mergeCell ref="AN40:AO40"/>
    <mergeCell ref="AH39:AI39"/>
    <mergeCell ref="AJ39:AK39"/>
    <mergeCell ref="AL39:AM39"/>
    <mergeCell ref="AN39:AO39"/>
    <mergeCell ref="AH42:AI42"/>
    <mergeCell ref="AJ42:AK42"/>
    <mergeCell ref="AL42:AM42"/>
    <mergeCell ref="AN42:AO42"/>
    <mergeCell ref="AH41:AI41"/>
    <mergeCell ref="AJ41:AK41"/>
    <mergeCell ref="AL41:AM41"/>
    <mergeCell ref="AN41:AO41"/>
    <mergeCell ref="AH44:AI44"/>
    <mergeCell ref="AJ44:AK44"/>
    <mergeCell ref="AL44:AM44"/>
    <mergeCell ref="AN44:AO44"/>
    <mergeCell ref="AH43:AI43"/>
    <mergeCell ref="AJ43:AK43"/>
    <mergeCell ref="AL43:AM43"/>
    <mergeCell ref="AN43:AO43"/>
    <mergeCell ref="AH46:AI46"/>
    <mergeCell ref="AJ46:AK46"/>
    <mergeCell ref="AL46:AM46"/>
    <mergeCell ref="AN46:AO46"/>
    <mergeCell ref="AH45:AI45"/>
    <mergeCell ref="AJ45:AK45"/>
    <mergeCell ref="AL45:AM45"/>
    <mergeCell ref="AN45:AO45"/>
    <mergeCell ref="AP32:AQ32"/>
    <mergeCell ref="AR32:AS32"/>
    <mergeCell ref="AP33:AQ33"/>
    <mergeCell ref="AR33:AS33"/>
    <mergeCell ref="AR29:AS29"/>
    <mergeCell ref="AP30:AQ30"/>
    <mergeCell ref="AR30:AS30"/>
    <mergeCell ref="AP31:AQ31"/>
    <mergeCell ref="AR31:AS31"/>
    <mergeCell ref="AP36:AQ36"/>
    <mergeCell ref="AR36:AS36"/>
    <mergeCell ref="AP37:AQ37"/>
    <mergeCell ref="AR37:AS37"/>
    <mergeCell ref="AP34:AQ34"/>
    <mergeCell ref="AR34:AS34"/>
    <mergeCell ref="AP35:AQ35"/>
    <mergeCell ref="AR35:AS35"/>
    <mergeCell ref="AP39:AQ39"/>
    <mergeCell ref="AP45:AQ45"/>
    <mergeCell ref="AR45:AS45"/>
    <mergeCell ref="AP42:AQ42"/>
    <mergeCell ref="AR42:AS42"/>
    <mergeCell ref="AP43:AQ43"/>
    <mergeCell ref="AR43:AS43"/>
    <mergeCell ref="AP44:AQ44"/>
    <mergeCell ref="AR44:AS44"/>
    <mergeCell ref="AR39:AS39"/>
    <mergeCell ref="AX33:AY33"/>
    <mergeCell ref="AP40:AQ40"/>
    <mergeCell ref="AR40:AS40"/>
    <mergeCell ref="AP41:AQ41"/>
    <mergeCell ref="AR41:AS41"/>
    <mergeCell ref="AV38:AW38"/>
    <mergeCell ref="AV33:AW33"/>
    <mergeCell ref="AV34:AW34"/>
    <mergeCell ref="AP38:AQ38"/>
    <mergeCell ref="AR38:AS38"/>
    <mergeCell ref="AV42:AW42"/>
    <mergeCell ref="AV46:AW46"/>
    <mergeCell ref="AV29:AW29"/>
    <mergeCell ref="AV30:AW30"/>
    <mergeCell ref="AV35:AW35"/>
    <mergeCell ref="AV36:AW36"/>
    <mergeCell ref="AV43:AW43"/>
    <mergeCell ref="AV44:AW44"/>
    <mergeCell ref="AZ27:BA27"/>
    <mergeCell ref="AZ38:BA38"/>
    <mergeCell ref="AZ28:BA28"/>
    <mergeCell ref="AZ29:BA29"/>
    <mergeCell ref="AZ32:BA32"/>
    <mergeCell ref="AZ33:BA33"/>
    <mergeCell ref="AZ34:BA34"/>
    <mergeCell ref="AZ37:BA37"/>
    <mergeCell ref="AX29:AY29"/>
    <mergeCell ref="AX30:AY30"/>
    <mergeCell ref="AX31:AY31"/>
    <mergeCell ref="AX32:AY32"/>
    <mergeCell ref="AZ40:BA40"/>
    <mergeCell ref="AX34:AY34"/>
    <mergeCell ref="AX35:AY35"/>
    <mergeCell ref="AX36:AY36"/>
    <mergeCell ref="AX37:AY37"/>
    <mergeCell ref="AX38:AY38"/>
    <mergeCell ref="AX39:AY39"/>
    <mergeCell ref="AX40:AY40"/>
    <mergeCell ref="AZ36:BA36"/>
    <mergeCell ref="AZ44:BA44"/>
    <mergeCell ref="AZ45:BA45"/>
    <mergeCell ref="AZ41:BA41"/>
    <mergeCell ref="AZ42:BA42"/>
    <mergeCell ref="AX42:AY42"/>
    <mergeCell ref="AX43:AY43"/>
    <mergeCell ref="AX44:AY44"/>
    <mergeCell ref="AX45:AY45"/>
    <mergeCell ref="AX41:AY41"/>
    <mergeCell ref="AK55:AM56"/>
    <mergeCell ref="AN55:AP56"/>
    <mergeCell ref="AQ55:AS56"/>
    <mergeCell ref="AP46:AQ46"/>
    <mergeCell ref="AR46:AS46"/>
    <mergeCell ref="AT55:AU56"/>
    <mergeCell ref="AB53:BB53"/>
    <mergeCell ref="AB55:AD56"/>
    <mergeCell ref="AE55:AG56"/>
    <mergeCell ref="AZ46:BA46"/>
    <mergeCell ref="AB60:AD60"/>
    <mergeCell ref="AB61:AD61"/>
    <mergeCell ref="AH59:AJ59"/>
    <mergeCell ref="AE57:AG57"/>
    <mergeCell ref="AH60:AJ60"/>
    <mergeCell ref="AE61:AG61"/>
    <mergeCell ref="AH58:AJ58"/>
    <mergeCell ref="AB57:AD57"/>
    <mergeCell ref="AH57:AJ57"/>
    <mergeCell ref="AB58:AD58"/>
    <mergeCell ref="AK60:AM60"/>
    <mergeCell ref="AK61:AM61"/>
    <mergeCell ref="AK58:AM58"/>
    <mergeCell ref="AK59:AM59"/>
    <mergeCell ref="AH61:AJ61"/>
    <mergeCell ref="AE58:AG58"/>
    <mergeCell ref="AE59:AG59"/>
    <mergeCell ref="AE60:AG60"/>
    <mergeCell ref="AZ60:BB60"/>
    <mergeCell ref="AZ61:BB61"/>
    <mergeCell ref="AT61:AU61"/>
    <mergeCell ref="AQ61:AS61"/>
    <mergeCell ref="AQ60:AS60"/>
    <mergeCell ref="AX61:AY61"/>
    <mergeCell ref="AX60:AY60"/>
    <mergeCell ref="AV60:AW60"/>
    <mergeCell ref="AV61:AW61"/>
    <mergeCell ref="AT60:AU60"/>
    <mergeCell ref="AN60:AP60"/>
    <mergeCell ref="AN61:AP61"/>
    <mergeCell ref="AV58:AW58"/>
    <mergeCell ref="AZ58:BB58"/>
    <mergeCell ref="AZ59:BB59"/>
    <mergeCell ref="AQ57:AS57"/>
    <mergeCell ref="AQ58:AS58"/>
    <mergeCell ref="AQ59:AS59"/>
    <mergeCell ref="AX57:AY57"/>
    <mergeCell ref="AX58:AY58"/>
    <mergeCell ref="A3:BB3"/>
    <mergeCell ref="A19:BB19"/>
    <mergeCell ref="A51:BB51"/>
    <mergeCell ref="AZ57:BB57"/>
    <mergeCell ref="AN57:AP57"/>
    <mergeCell ref="AK57:AM57"/>
    <mergeCell ref="AH55:AJ56"/>
    <mergeCell ref="AT57:AU57"/>
    <mergeCell ref="AB54:AJ54"/>
    <mergeCell ref="AX46:AY46"/>
    <mergeCell ref="AZ54:BB56"/>
    <mergeCell ref="AK54:AY54"/>
    <mergeCell ref="AV59:AW59"/>
    <mergeCell ref="AV57:AW57"/>
    <mergeCell ref="G5:AE5"/>
    <mergeCell ref="J6:AE6"/>
    <mergeCell ref="AB59:AD59"/>
    <mergeCell ref="AT59:AU59"/>
    <mergeCell ref="AN58:AP58"/>
    <mergeCell ref="AN59:AP5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52"/>
  <sheetViews>
    <sheetView zoomScaleSheetLayoutView="75" zoomScalePageLayoutView="0" workbookViewId="0" topLeftCell="A1">
      <selection activeCell="AB12" sqref="AB12:AC12"/>
    </sheetView>
  </sheetViews>
  <sheetFormatPr defaultColWidth="9.00390625" defaultRowHeight="13.5"/>
  <cols>
    <col min="1" max="1" width="10.125" style="20" customWidth="1"/>
    <col min="2" max="7" width="3.125" style="20" customWidth="1"/>
    <col min="8" max="11" width="3.50390625" style="20" customWidth="1"/>
    <col min="12" max="25" width="3.125" style="20" customWidth="1"/>
    <col min="26" max="27" width="3.50390625" style="20" customWidth="1"/>
    <col min="28" max="45" width="3.125" style="20" customWidth="1"/>
    <col min="46" max="49" width="3.25390625" style="20" customWidth="1"/>
    <col min="50" max="56" width="3.125" style="20" customWidth="1"/>
    <col min="57" max="57" width="5.375" style="20" customWidth="1"/>
    <col min="58" max="58" width="9.875" style="20" customWidth="1"/>
    <col min="59" max="16384" width="9.00390625" style="20" customWidth="1"/>
  </cols>
  <sheetData>
    <row r="1" spans="1:72" ht="14.25">
      <c r="A1" s="30" t="s">
        <v>113</v>
      </c>
      <c r="AS1" s="35"/>
      <c r="AT1" s="35"/>
      <c r="BE1" s="31" t="s">
        <v>114</v>
      </c>
      <c r="BT1" s="21" t="s">
        <v>15</v>
      </c>
    </row>
    <row r="2" spans="45:72" ht="14.25">
      <c r="AS2" s="35"/>
      <c r="AT2" s="35"/>
      <c r="BT2" s="21"/>
    </row>
    <row r="3" spans="1:72" ht="17.25">
      <c r="A3" s="128" t="s">
        <v>336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T3" s="21"/>
    </row>
    <row r="4" spans="45:72" ht="14.25">
      <c r="AS4" s="35"/>
      <c r="AT4" s="35"/>
      <c r="BT4" s="21"/>
    </row>
    <row r="5" spans="1:57" ht="14.25">
      <c r="A5" s="256" t="s">
        <v>361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</row>
    <row r="6" spans="1:59" ht="15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3"/>
      <c r="BG6" s="23"/>
    </row>
    <row r="7" spans="1:59" ht="14.25">
      <c r="A7" s="143" t="s">
        <v>364</v>
      </c>
      <c r="B7" s="144"/>
      <c r="C7" s="144"/>
      <c r="D7" s="187" t="s">
        <v>327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49" t="s">
        <v>329</v>
      </c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43"/>
      <c r="AZ7" s="264" t="s">
        <v>365</v>
      </c>
      <c r="BA7" s="136"/>
      <c r="BB7" s="136"/>
      <c r="BC7" s="136"/>
      <c r="BD7" s="136"/>
      <c r="BE7" s="136"/>
      <c r="BF7" s="23"/>
      <c r="BG7" s="23"/>
    </row>
    <row r="8" spans="1:59" ht="14.25">
      <c r="A8" s="117"/>
      <c r="B8" s="118"/>
      <c r="C8" s="118"/>
      <c r="D8" s="118" t="s">
        <v>325</v>
      </c>
      <c r="E8" s="118"/>
      <c r="F8" s="118"/>
      <c r="G8" s="118"/>
      <c r="H8" s="118"/>
      <c r="I8" s="118"/>
      <c r="J8" s="118" t="s">
        <v>326</v>
      </c>
      <c r="K8" s="118"/>
      <c r="L8" s="118"/>
      <c r="M8" s="118"/>
      <c r="N8" s="118"/>
      <c r="O8" s="118"/>
      <c r="P8" s="118" t="s">
        <v>330</v>
      </c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0"/>
      <c r="AB8" s="262" t="s">
        <v>335</v>
      </c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3"/>
      <c r="AZ8" s="108"/>
      <c r="BA8" s="138"/>
      <c r="BB8" s="138"/>
      <c r="BC8" s="138"/>
      <c r="BD8" s="138"/>
      <c r="BE8" s="138"/>
      <c r="BF8" s="23"/>
      <c r="BG8" s="23"/>
    </row>
    <row r="9" spans="1:59" ht="14.25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 t="s">
        <v>331</v>
      </c>
      <c r="Q9" s="118"/>
      <c r="R9" s="118"/>
      <c r="S9" s="118"/>
      <c r="T9" s="118"/>
      <c r="U9" s="118"/>
      <c r="V9" s="117" t="s">
        <v>332</v>
      </c>
      <c r="W9" s="118"/>
      <c r="X9" s="118"/>
      <c r="Y9" s="118"/>
      <c r="Z9" s="118"/>
      <c r="AA9" s="110"/>
      <c r="AB9" s="118" t="s">
        <v>332</v>
      </c>
      <c r="AC9" s="118"/>
      <c r="AD9" s="118"/>
      <c r="AE9" s="118"/>
      <c r="AF9" s="118"/>
      <c r="AG9" s="110"/>
      <c r="AH9" s="118" t="s">
        <v>331</v>
      </c>
      <c r="AI9" s="118"/>
      <c r="AJ9" s="118"/>
      <c r="AK9" s="118"/>
      <c r="AL9" s="118"/>
      <c r="AM9" s="110"/>
      <c r="AN9" s="118" t="s">
        <v>333</v>
      </c>
      <c r="AO9" s="118"/>
      <c r="AP9" s="118"/>
      <c r="AQ9" s="118"/>
      <c r="AR9" s="118"/>
      <c r="AS9" s="110"/>
      <c r="AT9" s="118" t="s">
        <v>334</v>
      </c>
      <c r="AU9" s="118"/>
      <c r="AV9" s="118"/>
      <c r="AW9" s="118"/>
      <c r="AX9" s="118"/>
      <c r="AY9" s="110"/>
      <c r="AZ9" s="100"/>
      <c r="BA9" s="112"/>
      <c r="BB9" s="112"/>
      <c r="BC9" s="112"/>
      <c r="BD9" s="112"/>
      <c r="BE9" s="112"/>
      <c r="BF9" s="23"/>
      <c r="BG9" s="23"/>
    </row>
    <row r="10" spans="1:59" ht="29.25" customHeight="1">
      <c r="A10" s="138" t="s">
        <v>46</v>
      </c>
      <c r="B10" s="138"/>
      <c r="C10" s="109"/>
      <c r="D10" s="171">
        <v>91976</v>
      </c>
      <c r="E10" s="171"/>
      <c r="F10" s="171"/>
      <c r="G10" s="171"/>
      <c r="H10" s="171"/>
      <c r="I10" s="171"/>
      <c r="J10" s="171">
        <v>1157</v>
      </c>
      <c r="K10" s="171"/>
      <c r="L10" s="171"/>
      <c r="M10" s="171"/>
      <c r="N10" s="171"/>
      <c r="O10" s="171"/>
      <c r="P10" s="171" t="s">
        <v>254</v>
      </c>
      <c r="Q10" s="171"/>
      <c r="R10" s="171"/>
      <c r="S10" s="171"/>
      <c r="T10" s="171"/>
      <c r="U10" s="171"/>
      <c r="V10" s="171">
        <v>935</v>
      </c>
      <c r="W10" s="171"/>
      <c r="X10" s="171"/>
      <c r="Y10" s="171"/>
      <c r="Z10" s="171"/>
      <c r="AA10" s="171"/>
      <c r="AB10" s="89">
        <v>7592</v>
      </c>
      <c r="AC10" s="89"/>
      <c r="AD10" s="89"/>
      <c r="AE10" s="89"/>
      <c r="AF10" s="89"/>
      <c r="AG10" s="89"/>
      <c r="AH10" s="89">
        <v>3907</v>
      </c>
      <c r="AI10" s="89"/>
      <c r="AJ10" s="89"/>
      <c r="AK10" s="89"/>
      <c r="AL10" s="89"/>
      <c r="AM10" s="89"/>
      <c r="AN10" s="89">
        <v>4569</v>
      </c>
      <c r="AO10" s="89"/>
      <c r="AP10" s="89"/>
      <c r="AQ10" s="89"/>
      <c r="AR10" s="89"/>
      <c r="AS10" s="89"/>
      <c r="AT10" s="89">
        <v>1266</v>
      </c>
      <c r="AU10" s="89"/>
      <c r="AV10" s="89"/>
      <c r="AW10" s="89"/>
      <c r="AX10" s="89"/>
      <c r="AY10" s="89"/>
      <c r="AZ10" s="261" t="s">
        <v>328</v>
      </c>
      <c r="BA10" s="261"/>
      <c r="BB10" s="261"/>
      <c r="BC10" s="261"/>
      <c r="BD10" s="261"/>
      <c r="BE10" s="261"/>
      <c r="BF10" s="23"/>
      <c r="BG10" s="23"/>
    </row>
    <row r="11" spans="1:59" ht="29.25" customHeight="1">
      <c r="A11" s="112" t="s">
        <v>195</v>
      </c>
      <c r="B11" s="112"/>
      <c r="C11" s="101"/>
      <c r="D11" s="160">
        <v>1996</v>
      </c>
      <c r="E11" s="160"/>
      <c r="F11" s="160"/>
      <c r="G11" s="160"/>
      <c r="H11" s="160"/>
      <c r="I11" s="160"/>
      <c r="J11" s="160" t="s">
        <v>324</v>
      </c>
      <c r="K11" s="160"/>
      <c r="L11" s="160"/>
      <c r="M11" s="160"/>
      <c r="N11" s="160"/>
      <c r="O11" s="160"/>
      <c r="P11" s="160" t="s">
        <v>324</v>
      </c>
      <c r="Q11" s="160"/>
      <c r="R11" s="160"/>
      <c r="S11" s="160"/>
      <c r="T11" s="160"/>
      <c r="U11" s="160"/>
      <c r="V11" s="160">
        <v>140</v>
      </c>
      <c r="W11" s="160"/>
      <c r="X11" s="160"/>
      <c r="Y11" s="160"/>
      <c r="Z11" s="160"/>
      <c r="AA11" s="160"/>
      <c r="AB11" s="160">
        <v>14</v>
      </c>
      <c r="AC11" s="160"/>
      <c r="AD11" s="160"/>
      <c r="AE11" s="160"/>
      <c r="AF11" s="160"/>
      <c r="AG11" s="160"/>
      <c r="AH11" s="160">
        <v>605</v>
      </c>
      <c r="AI11" s="160"/>
      <c r="AJ11" s="160"/>
      <c r="AK11" s="160"/>
      <c r="AL11" s="160"/>
      <c r="AM11" s="160"/>
      <c r="AN11" s="160" t="s">
        <v>254</v>
      </c>
      <c r="AO11" s="160"/>
      <c r="AP11" s="160"/>
      <c r="AQ11" s="160"/>
      <c r="AR11" s="160"/>
      <c r="AS11" s="160"/>
      <c r="AT11" s="160" t="s">
        <v>254</v>
      </c>
      <c r="AU11" s="160"/>
      <c r="AV11" s="160"/>
      <c r="AW11" s="160"/>
      <c r="AX11" s="160"/>
      <c r="AY11" s="160"/>
      <c r="AZ11" s="246" t="s">
        <v>139</v>
      </c>
      <c r="BA11" s="246"/>
      <c r="BB11" s="246"/>
      <c r="BC11" s="246"/>
      <c r="BD11" s="246"/>
      <c r="BE11" s="246"/>
      <c r="BF11" s="23"/>
      <c r="BG11" s="23"/>
    </row>
    <row r="13" spans="1:49" ht="14.25">
      <c r="A13" s="256" t="s">
        <v>339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</row>
    <row r="14" spans="1:50" ht="1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3"/>
    </row>
    <row r="15" spans="1:50" ht="14.25">
      <c r="A15" s="136" t="s">
        <v>364</v>
      </c>
      <c r="B15" s="136"/>
      <c r="C15" s="137"/>
      <c r="D15" s="149" t="s">
        <v>337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43"/>
      <c r="AB15" s="150" t="s">
        <v>213</v>
      </c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23"/>
    </row>
    <row r="16" spans="1:50" ht="14.25" customHeight="1">
      <c r="A16" s="138"/>
      <c r="B16" s="138"/>
      <c r="C16" s="109"/>
      <c r="D16" s="240" t="s">
        <v>16</v>
      </c>
      <c r="E16" s="241"/>
      <c r="F16" s="240" t="s">
        <v>196</v>
      </c>
      <c r="G16" s="241"/>
      <c r="H16" s="94" t="s">
        <v>197</v>
      </c>
      <c r="I16" s="95"/>
      <c r="J16" s="94" t="s">
        <v>198</v>
      </c>
      <c r="K16" s="95"/>
      <c r="L16" s="167" t="s">
        <v>199</v>
      </c>
      <c r="M16" s="141"/>
      <c r="N16" s="167" t="s">
        <v>202</v>
      </c>
      <c r="O16" s="141"/>
      <c r="P16" s="167" t="s">
        <v>200</v>
      </c>
      <c r="Q16" s="141"/>
      <c r="R16" s="167" t="s">
        <v>201</v>
      </c>
      <c r="S16" s="141"/>
      <c r="T16" s="110" t="s">
        <v>338</v>
      </c>
      <c r="U16" s="111"/>
      <c r="V16" s="111"/>
      <c r="W16" s="111"/>
      <c r="X16" s="111"/>
      <c r="Y16" s="117"/>
      <c r="Z16" s="167" t="s">
        <v>206</v>
      </c>
      <c r="AA16" s="191"/>
      <c r="AB16" s="110" t="s">
        <v>284</v>
      </c>
      <c r="AC16" s="111"/>
      <c r="AD16" s="111"/>
      <c r="AE16" s="111"/>
      <c r="AF16" s="111"/>
      <c r="AG16" s="117"/>
      <c r="AH16" s="110" t="s">
        <v>209</v>
      </c>
      <c r="AI16" s="111"/>
      <c r="AJ16" s="111"/>
      <c r="AK16" s="117"/>
      <c r="AL16" s="110" t="s">
        <v>210</v>
      </c>
      <c r="AM16" s="111"/>
      <c r="AN16" s="111"/>
      <c r="AO16" s="117"/>
      <c r="AP16" s="110" t="s">
        <v>211</v>
      </c>
      <c r="AQ16" s="111"/>
      <c r="AR16" s="111"/>
      <c r="AS16" s="117"/>
      <c r="AT16" s="113" t="s">
        <v>212</v>
      </c>
      <c r="AU16" s="114"/>
      <c r="AV16" s="114"/>
      <c r="AW16" s="114"/>
      <c r="AX16" s="23"/>
    </row>
    <row r="17" spans="1:50" ht="14.25">
      <c r="A17" s="138"/>
      <c r="B17" s="138"/>
      <c r="C17" s="109"/>
      <c r="D17" s="233"/>
      <c r="E17" s="215"/>
      <c r="F17" s="233"/>
      <c r="G17" s="215"/>
      <c r="H17" s="238"/>
      <c r="I17" s="239"/>
      <c r="J17" s="238"/>
      <c r="K17" s="239"/>
      <c r="L17" s="185"/>
      <c r="M17" s="186"/>
      <c r="N17" s="185"/>
      <c r="O17" s="186"/>
      <c r="P17" s="185"/>
      <c r="Q17" s="186"/>
      <c r="R17" s="185"/>
      <c r="S17" s="186"/>
      <c r="T17" s="232" t="s">
        <v>203</v>
      </c>
      <c r="U17" s="232"/>
      <c r="V17" s="94" t="s">
        <v>204</v>
      </c>
      <c r="W17" s="95"/>
      <c r="X17" s="232" t="s">
        <v>205</v>
      </c>
      <c r="Y17" s="232"/>
      <c r="Z17" s="185"/>
      <c r="AA17" s="192"/>
      <c r="AB17" s="237" t="s">
        <v>50</v>
      </c>
      <c r="AC17" s="237"/>
      <c r="AD17" s="232" t="s">
        <v>207</v>
      </c>
      <c r="AE17" s="232"/>
      <c r="AF17" s="232" t="s">
        <v>208</v>
      </c>
      <c r="AG17" s="232"/>
      <c r="AH17" s="232" t="s">
        <v>207</v>
      </c>
      <c r="AI17" s="232"/>
      <c r="AJ17" s="232" t="s">
        <v>208</v>
      </c>
      <c r="AK17" s="232"/>
      <c r="AL17" s="232" t="s">
        <v>207</v>
      </c>
      <c r="AM17" s="232"/>
      <c r="AN17" s="232" t="s">
        <v>208</v>
      </c>
      <c r="AO17" s="232"/>
      <c r="AP17" s="232" t="s">
        <v>207</v>
      </c>
      <c r="AQ17" s="232"/>
      <c r="AR17" s="232" t="s">
        <v>208</v>
      </c>
      <c r="AS17" s="232"/>
      <c r="AT17" s="232" t="s">
        <v>207</v>
      </c>
      <c r="AU17" s="232"/>
      <c r="AV17" s="232" t="s">
        <v>208</v>
      </c>
      <c r="AW17" s="233"/>
      <c r="AX17" s="23"/>
    </row>
    <row r="18" spans="1:50" ht="14.25" customHeight="1">
      <c r="A18" s="112"/>
      <c r="B18" s="112"/>
      <c r="C18" s="101"/>
      <c r="D18" s="235"/>
      <c r="E18" s="242"/>
      <c r="F18" s="235"/>
      <c r="G18" s="242"/>
      <c r="H18" s="96"/>
      <c r="I18" s="97"/>
      <c r="J18" s="96"/>
      <c r="K18" s="97"/>
      <c r="L18" s="168"/>
      <c r="M18" s="169"/>
      <c r="N18" s="168"/>
      <c r="O18" s="169"/>
      <c r="P18" s="168"/>
      <c r="Q18" s="169"/>
      <c r="R18" s="168"/>
      <c r="S18" s="169"/>
      <c r="T18" s="234"/>
      <c r="U18" s="234"/>
      <c r="V18" s="96"/>
      <c r="W18" s="97"/>
      <c r="X18" s="234"/>
      <c r="Y18" s="234"/>
      <c r="Z18" s="168"/>
      <c r="AA18" s="193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5"/>
      <c r="AX18" s="23"/>
    </row>
    <row r="19" spans="1:50" ht="29.25" customHeight="1">
      <c r="A19" s="138" t="s">
        <v>46</v>
      </c>
      <c r="B19" s="138"/>
      <c r="C19" s="109"/>
      <c r="D19" s="89">
        <f>SUM(F19:AA19)</f>
        <v>169</v>
      </c>
      <c r="E19" s="89"/>
      <c r="F19" s="89">
        <v>1</v>
      </c>
      <c r="G19" s="89"/>
      <c r="H19" s="89">
        <v>2</v>
      </c>
      <c r="I19" s="89"/>
      <c r="J19" s="89">
        <v>8</v>
      </c>
      <c r="K19" s="89"/>
      <c r="L19" s="89">
        <v>13</v>
      </c>
      <c r="M19" s="89"/>
      <c r="N19" s="89">
        <v>31</v>
      </c>
      <c r="O19" s="89"/>
      <c r="P19" s="89">
        <v>95</v>
      </c>
      <c r="Q19" s="89"/>
      <c r="R19" s="89">
        <v>1</v>
      </c>
      <c r="S19" s="89"/>
      <c r="T19" s="89">
        <v>2</v>
      </c>
      <c r="U19" s="89"/>
      <c r="V19" s="89">
        <v>1</v>
      </c>
      <c r="W19" s="89"/>
      <c r="X19" s="89">
        <v>6</v>
      </c>
      <c r="Y19" s="89"/>
      <c r="Z19" s="89">
        <v>9</v>
      </c>
      <c r="AA19" s="89"/>
      <c r="AB19" s="89">
        <f>SUM(AD19:AG19)</f>
        <v>513</v>
      </c>
      <c r="AC19" s="89"/>
      <c r="AD19" s="89">
        <f>SUM(AH19,AL19,AP19,AT19)</f>
        <v>513</v>
      </c>
      <c r="AE19" s="89"/>
      <c r="AF19" s="89" t="s">
        <v>254</v>
      </c>
      <c r="AG19" s="89"/>
      <c r="AH19" s="89">
        <v>455</v>
      </c>
      <c r="AI19" s="89"/>
      <c r="AJ19" s="89" t="s">
        <v>254</v>
      </c>
      <c r="AK19" s="89"/>
      <c r="AL19" s="89">
        <v>58</v>
      </c>
      <c r="AM19" s="89"/>
      <c r="AN19" s="89" t="s">
        <v>254</v>
      </c>
      <c r="AO19" s="89"/>
      <c r="AP19" s="89" t="s">
        <v>254</v>
      </c>
      <c r="AQ19" s="89"/>
      <c r="AR19" s="89" t="s">
        <v>254</v>
      </c>
      <c r="AS19" s="89"/>
      <c r="AT19" s="89" t="s">
        <v>254</v>
      </c>
      <c r="AU19" s="89"/>
      <c r="AV19" s="89" t="s">
        <v>254</v>
      </c>
      <c r="AW19" s="89"/>
      <c r="AX19" s="23"/>
    </row>
    <row r="20" spans="1:50" ht="29.25" customHeight="1">
      <c r="A20" s="112" t="s">
        <v>195</v>
      </c>
      <c r="B20" s="112"/>
      <c r="C20" s="101"/>
      <c r="D20" s="236">
        <f>SUM(F20:AA20)</f>
        <v>10</v>
      </c>
      <c r="E20" s="160"/>
      <c r="F20" s="160" t="s">
        <v>254</v>
      </c>
      <c r="G20" s="160"/>
      <c r="H20" s="160" t="s">
        <v>254</v>
      </c>
      <c r="I20" s="160"/>
      <c r="J20" s="160">
        <v>1</v>
      </c>
      <c r="K20" s="160"/>
      <c r="L20" s="160" t="s">
        <v>254</v>
      </c>
      <c r="M20" s="160"/>
      <c r="N20" s="160">
        <v>1</v>
      </c>
      <c r="O20" s="160"/>
      <c r="P20" s="160">
        <v>7</v>
      </c>
      <c r="Q20" s="160"/>
      <c r="R20" s="160" t="s">
        <v>254</v>
      </c>
      <c r="S20" s="160"/>
      <c r="T20" s="160" t="s">
        <v>254</v>
      </c>
      <c r="U20" s="160"/>
      <c r="V20" s="160" t="s">
        <v>254</v>
      </c>
      <c r="W20" s="160"/>
      <c r="X20" s="160" t="s">
        <v>254</v>
      </c>
      <c r="Y20" s="160"/>
      <c r="Z20" s="160">
        <v>1</v>
      </c>
      <c r="AA20" s="160"/>
      <c r="AB20" s="160">
        <f>SUM(AD20:AG20)</f>
        <v>7</v>
      </c>
      <c r="AC20" s="160"/>
      <c r="AD20" s="160">
        <f>SUM(AH20,AL20,AP20,AT20)</f>
        <v>7</v>
      </c>
      <c r="AE20" s="160"/>
      <c r="AF20" s="160" t="s">
        <v>254</v>
      </c>
      <c r="AG20" s="160"/>
      <c r="AH20" s="160" t="s">
        <v>254</v>
      </c>
      <c r="AI20" s="160"/>
      <c r="AJ20" s="160" t="s">
        <v>254</v>
      </c>
      <c r="AK20" s="160"/>
      <c r="AL20" s="160">
        <v>6</v>
      </c>
      <c r="AM20" s="160"/>
      <c r="AN20" s="160" t="s">
        <v>254</v>
      </c>
      <c r="AO20" s="160"/>
      <c r="AP20" s="160">
        <v>1</v>
      </c>
      <c r="AQ20" s="160"/>
      <c r="AR20" s="160" t="s">
        <v>254</v>
      </c>
      <c r="AS20" s="160"/>
      <c r="AT20" s="160" t="s">
        <v>254</v>
      </c>
      <c r="AU20" s="160"/>
      <c r="AV20" s="160" t="s">
        <v>254</v>
      </c>
      <c r="AW20" s="160"/>
      <c r="AX20" s="23"/>
    </row>
    <row r="22" spans="1:56" ht="14.25">
      <c r="A22" s="256" t="s">
        <v>340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</row>
    <row r="23" spans="1:56" ht="15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</row>
    <row r="24" spans="1:56" ht="14.25">
      <c r="A24" s="137" t="s">
        <v>235</v>
      </c>
      <c r="B24" s="108" t="s">
        <v>16</v>
      </c>
      <c r="C24" s="109"/>
      <c r="D24" s="149" t="s">
        <v>343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43"/>
      <c r="AP24" s="149" t="s">
        <v>74</v>
      </c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</row>
    <row r="25" spans="1:56" ht="45" customHeight="1">
      <c r="A25" s="101"/>
      <c r="B25" s="100"/>
      <c r="C25" s="101"/>
      <c r="D25" s="110" t="s">
        <v>50</v>
      </c>
      <c r="E25" s="117"/>
      <c r="F25" s="110" t="s">
        <v>51</v>
      </c>
      <c r="G25" s="117"/>
      <c r="H25" s="110" t="s">
        <v>52</v>
      </c>
      <c r="I25" s="117"/>
      <c r="J25" s="110" t="s">
        <v>54</v>
      </c>
      <c r="K25" s="117"/>
      <c r="L25" s="110" t="s">
        <v>56</v>
      </c>
      <c r="M25" s="117"/>
      <c r="N25" s="110" t="s">
        <v>58</v>
      </c>
      <c r="O25" s="117"/>
      <c r="P25" s="266" t="s">
        <v>170</v>
      </c>
      <c r="Q25" s="267"/>
      <c r="R25" s="268" t="s">
        <v>363</v>
      </c>
      <c r="S25" s="269"/>
      <c r="T25" s="270"/>
      <c r="U25" s="107" t="s">
        <v>59</v>
      </c>
      <c r="V25" s="107"/>
      <c r="W25" s="107"/>
      <c r="X25" s="110" t="s">
        <v>60</v>
      </c>
      <c r="Y25" s="117"/>
      <c r="Z25" s="110" t="s">
        <v>62</v>
      </c>
      <c r="AA25" s="117"/>
      <c r="AB25" s="115" t="s">
        <v>63</v>
      </c>
      <c r="AC25" s="115"/>
      <c r="AD25" s="98" t="s">
        <v>65</v>
      </c>
      <c r="AE25" s="115"/>
      <c r="AF25" s="98" t="s">
        <v>66</v>
      </c>
      <c r="AG25" s="115"/>
      <c r="AH25" s="98" t="s">
        <v>67</v>
      </c>
      <c r="AI25" s="115"/>
      <c r="AJ25" s="98" t="s">
        <v>68</v>
      </c>
      <c r="AK25" s="115"/>
      <c r="AL25" s="98" t="s">
        <v>70</v>
      </c>
      <c r="AM25" s="115"/>
      <c r="AN25" s="113" t="s">
        <v>36</v>
      </c>
      <c r="AO25" s="114"/>
      <c r="AP25" s="258" t="s">
        <v>50</v>
      </c>
      <c r="AQ25" s="258"/>
      <c r="AR25" s="258"/>
      <c r="AS25" s="259" t="s">
        <v>171</v>
      </c>
      <c r="AT25" s="260"/>
      <c r="AU25" s="259" t="s">
        <v>172</v>
      </c>
      <c r="AV25" s="260"/>
      <c r="AW25" s="98" t="s">
        <v>71</v>
      </c>
      <c r="AX25" s="115"/>
      <c r="AY25" s="98" t="s">
        <v>72</v>
      </c>
      <c r="AZ25" s="115"/>
      <c r="BA25" s="98" t="s">
        <v>73</v>
      </c>
      <c r="BB25" s="115"/>
      <c r="BC25" s="113" t="s">
        <v>36</v>
      </c>
      <c r="BD25" s="114"/>
    </row>
    <row r="26" spans="1:56" ht="14.25">
      <c r="A26" s="10" t="s">
        <v>222</v>
      </c>
      <c r="B26" s="252">
        <f>SUM(D26,AP26)</f>
        <v>320</v>
      </c>
      <c r="C26" s="252"/>
      <c r="D26" s="252">
        <f>SUM(F26:AA26,AB26:AO26)</f>
        <v>306</v>
      </c>
      <c r="E26" s="252"/>
      <c r="F26" s="252">
        <v>114</v>
      </c>
      <c r="G26" s="252"/>
      <c r="H26" s="252">
        <v>31</v>
      </c>
      <c r="I26" s="252"/>
      <c r="J26" s="252">
        <v>12</v>
      </c>
      <c r="K26" s="252"/>
      <c r="L26" s="252">
        <v>20</v>
      </c>
      <c r="M26" s="252"/>
      <c r="N26" s="252">
        <v>2</v>
      </c>
      <c r="O26" s="252"/>
      <c r="P26" s="252">
        <v>1</v>
      </c>
      <c r="Q26" s="252"/>
      <c r="R26" s="252">
        <v>3</v>
      </c>
      <c r="S26" s="252"/>
      <c r="T26" s="252"/>
      <c r="U26" s="252">
        <v>35</v>
      </c>
      <c r="V26" s="252"/>
      <c r="W26" s="252"/>
      <c r="X26" s="252">
        <v>52</v>
      </c>
      <c r="Y26" s="252"/>
      <c r="Z26" s="252">
        <v>19</v>
      </c>
      <c r="AA26" s="252"/>
      <c r="AB26" s="252" t="s">
        <v>254</v>
      </c>
      <c r="AC26" s="252"/>
      <c r="AD26" s="252">
        <v>1</v>
      </c>
      <c r="AE26" s="252"/>
      <c r="AF26" s="252">
        <v>2</v>
      </c>
      <c r="AG26" s="252"/>
      <c r="AH26" s="252" t="s">
        <v>254</v>
      </c>
      <c r="AI26" s="252"/>
      <c r="AJ26" s="252" t="s">
        <v>254</v>
      </c>
      <c r="AK26" s="252"/>
      <c r="AL26" s="252">
        <v>2</v>
      </c>
      <c r="AM26" s="252"/>
      <c r="AN26" s="252">
        <v>12</v>
      </c>
      <c r="AO26" s="252"/>
      <c r="AP26" s="252">
        <f>SUM(AS26:BD26)</f>
        <v>14</v>
      </c>
      <c r="AQ26" s="252"/>
      <c r="AR26" s="252"/>
      <c r="AS26" s="252">
        <v>7</v>
      </c>
      <c r="AT26" s="252"/>
      <c r="AU26" s="252" t="s">
        <v>254</v>
      </c>
      <c r="AV26" s="252"/>
      <c r="AW26" s="252" t="s">
        <v>254</v>
      </c>
      <c r="AX26" s="252"/>
      <c r="AY26" s="252">
        <v>1</v>
      </c>
      <c r="AZ26" s="252"/>
      <c r="BA26" s="252">
        <v>1</v>
      </c>
      <c r="BB26" s="252"/>
      <c r="BC26" s="252">
        <v>5</v>
      </c>
      <c r="BD26" s="252"/>
    </row>
    <row r="27" spans="1:56" ht="14.25">
      <c r="A27" s="11" t="s">
        <v>223</v>
      </c>
      <c r="B27" s="247">
        <f>SUM(D27,AP27)</f>
        <v>344</v>
      </c>
      <c r="C27" s="247"/>
      <c r="D27" s="247">
        <f>SUM(F27:AA27,AB27:AO27)</f>
        <v>305</v>
      </c>
      <c r="E27" s="247"/>
      <c r="F27" s="247">
        <v>119</v>
      </c>
      <c r="G27" s="247"/>
      <c r="H27" s="247">
        <v>37</v>
      </c>
      <c r="I27" s="247"/>
      <c r="J27" s="247">
        <v>12</v>
      </c>
      <c r="K27" s="247"/>
      <c r="L27" s="247">
        <v>26</v>
      </c>
      <c r="M27" s="247"/>
      <c r="N27" s="247" t="s">
        <v>254</v>
      </c>
      <c r="O27" s="247"/>
      <c r="P27" s="247" t="s">
        <v>254</v>
      </c>
      <c r="Q27" s="247"/>
      <c r="R27" s="247">
        <v>8</v>
      </c>
      <c r="S27" s="247"/>
      <c r="T27" s="247"/>
      <c r="U27" s="247">
        <v>32</v>
      </c>
      <c r="V27" s="247"/>
      <c r="W27" s="247"/>
      <c r="X27" s="247">
        <v>37</v>
      </c>
      <c r="Y27" s="247"/>
      <c r="Z27" s="247">
        <v>19</v>
      </c>
      <c r="AA27" s="247"/>
      <c r="AB27" s="247">
        <v>1</v>
      </c>
      <c r="AC27" s="247"/>
      <c r="AD27" s="247">
        <v>2</v>
      </c>
      <c r="AE27" s="247"/>
      <c r="AF27" s="247">
        <v>2</v>
      </c>
      <c r="AG27" s="247"/>
      <c r="AH27" s="247" t="s">
        <v>254</v>
      </c>
      <c r="AI27" s="247"/>
      <c r="AJ27" s="247" t="s">
        <v>254</v>
      </c>
      <c r="AK27" s="247"/>
      <c r="AL27" s="247" t="s">
        <v>254</v>
      </c>
      <c r="AM27" s="247"/>
      <c r="AN27" s="247">
        <v>10</v>
      </c>
      <c r="AO27" s="247"/>
      <c r="AP27" s="247">
        <f>SUM(AS27:BD27)</f>
        <v>39</v>
      </c>
      <c r="AQ27" s="247"/>
      <c r="AR27" s="247"/>
      <c r="AS27" s="247">
        <v>13</v>
      </c>
      <c r="AT27" s="247"/>
      <c r="AU27" s="247">
        <v>7</v>
      </c>
      <c r="AV27" s="247"/>
      <c r="AW27" s="247">
        <v>7</v>
      </c>
      <c r="AX27" s="247"/>
      <c r="AY27" s="247">
        <v>4</v>
      </c>
      <c r="AZ27" s="247"/>
      <c r="BA27" s="247" t="s">
        <v>254</v>
      </c>
      <c r="BB27" s="247"/>
      <c r="BC27" s="247">
        <v>8</v>
      </c>
      <c r="BD27" s="247"/>
    </row>
    <row r="28" spans="1:56" ht="14.25">
      <c r="A28" s="11" t="s">
        <v>217</v>
      </c>
      <c r="B28" s="247">
        <f>SUM(D28,AP28)</f>
        <v>318</v>
      </c>
      <c r="C28" s="247"/>
      <c r="D28" s="247">
        <f>SUM(F28:AA28,AB28:AO28)</f>
        <v>280</v>
      </c>
      <c r="E28" s="247"/>
      <c r="F28" s="247">
        <v>110</v>
      </c>
      <c r="G28" s="247"/>
      <c r="H28" s="247">
        <v>32</v>
      </c>
      <c r="I28" s="247"/>
      <c r="J28" s="247">
        <v>6</v>
      </c>
      <c r="K28" s="247"/>
      <c r="L28" s="247">
        <v>21</v>
      </c>
      <c r="M28" s="247"/>
      <c r="N28" s="247">
        <v>2</v>
      </c>
      <c r="O28" s="247"/>
      <c r="P28" s="247" t="s">
        <v>254</v>
      </c>
      <c r="Q28" s="247"/>
      <c r="R28" s="247">
        <v>9</v>
      </c>
      <c r="S28" s="247"/>
      <c r="T28" s="247"/>
      <c r="U28" s="247">
        <v>29</v>
      </c>
      <c r="V28" s="247"/>
      <c r="W28" s="247"/>
      <c r="X28" s="247">
        <v>37</v>
      </c>
      <c r="Y28" s="247"/>
      <c r="Z28" s="247">
        <v>17</v>
      </c>
      <c r="AA28" s="247"/>
      <c r="AB28" s="247" t="s">
        <v>254</v>
      </c>
      <c r="AC28" s="247"/>
      <c r="AD28" s="247">
        <v>2</v>
      </c>
      <c r="AE28" s="247"/>
      <c r="AF28" s="247" t="s">
        <v>254</v>
      </c>
      <c r="AG28" s="247"/>
      <c r="AH28" s="247" t="s">
        <v>254</v>
      </c>
      <c r="AI28" s="247"/>
      <c r="AJ28" s="247" t="s">
        <v>254</v>
      </c>
      <c r="AK28" s="247"/>
      <c r="AL28" s="247">
        <v>3</v>
      </c>
      <c r="AM28" s="247"/>
      <c r="AN28" s="247">
        <v>12</v>
      </c>
      <c r="AO28" s="247"/>
      <c r="AP28" s="247">
        <f>SUM(AS28:BD28)</f>
        <v>38</v>
      </c>
      <c r="AQ28" s="247"/>
      <c r="AR28" s="247"/>
      <c r="AS28" s="247">
        <v>11</v>
      </c>
      <c r="AT28" s="247"/>
      <c r="AU28" s="247">
        <v>6</v>
      </c>
      <c r="AV28" s="247"/>
      <c r="AW28" s="247">
        <v>11</v>
      </c>
      <c r="AX28" s="247"/>
      <c r="AY28" s="247">
        <v>3</v>
      </c>
      <c r="AZ28" s="247"/>
      <c r="BA28" s="247">
        <v>1</v>
      </c>
      <c r="BB28" s="247"/>
      <c r="BC28" s="247">
        <v>6</v>
      </c>
      <c r="BD28" s="247"/>
    </row>
    <row r="29" spans="1:56" ht="14.25">
      <c r="A29" s="11" t="s">
        <v>214</v>
      </c>
      <c r="B29" s="247">
        <f>SUM(D29,AP29)</f>
        <v>345</v>
      </c>
      <c r="C29" s="247"/>
      <c r="D29" s="247">
        <f>SUM(F29:AA29,AB29:AO29)</f>
        <v>311</v>
      </c>
      <c r="E29" s="247"/>
      <c r="F29" s="247">
        <v>119</v>
      </c>
      <c r="G29" s="247"/>
      <c r="H29" s="247">
        <v>36</v>
      </c>
      <c r="I29" s="247"/>
      <c r="J29" s="247">
        <v>8</v>
      </c>
      <c r="K29" s="247"/>
      <c r="L29" s="247">
        <v>25</v>
      </c>
      <c r="M29" s="247"/>
      <c r="N29" s="247">
        <v>1</v>
      </c>
      <c r="O29" s="247"/>
      <c r="P29" s="247" t="s">
        <v>254</v>
      </c>
      <c r="Q29" s="247"/>
      <c r="R29" s="247">
        <v>15</v>
      </c>
      <c r="S29" s="247"/>
      <c r="T29" s="247"/>
      <c r="U29" s="247">
        <v>27</v>
      </c>
      <c r="V29" s="247"/>
      <c r="W29" s="247"/>
      <c r="X29" s="247">
        <v>44</v>
      </c>
      <c r="Y29" s="247"/>
      <c r="Z29" s="247">
        <v>17</v>
      </c>
      <c r="AA29" s="247"/>
      <c r="AB29" s="247" t="s">
        <v>254</v>
      </c>
      <c r="AC29" s="247"/>
      <c r="AD29" s="247">
        <v>2</v>
      </c>
      <c r="AE29" s="247"/>
      <c r="AF29" s="247" t="s">
        <v>254</v>
      </c>
      <c r="AG29" s="247"/>
      <c r="AH29" s="247" t="s">
        <v>254</v>
      </c>
      <c r="AI29" s="247"/>
      <c r="AJ29" s="247" t="s">
        <v>254</v>
      </c>
      <c r="AK29" s="247"/>
      <c r="AL29" s="247">
        <v>2</v>
      </c>
      <c r="AM29" s="247"/>
      <c r="AN29" s="247">
        <v>15</v>
      </c>
      <c r="AO29" s="247"/>
      <c r="AP29" s="247">
        <f>SUM(AS29:BD29)</f>
        <v>34</v>
      </c>
      <c r="AQ29" s="247"/>
      <c r="AR29" s="247"/>
      <c r="AS29" s="247">
        <v>9</v>
      </c>
      <c r="AT29" s="247"/>
      <c r="AU29" s="247">
        <v>3</v>
      </c>
      <c r="AV29" s="247"/>
      <c r="AW29" s="247">
        <v>13</v>
      </c>
      <c r="AX29" s="247"/>
      <c r="AY29" s="247">
        <v>6</v>
      </c>
      <c r="AZ29" s="247"/>
      <c r="BA29" s="247" t="s">
        <v>254</v>
      </c>
      <c r="BB29" s="247"/>
      <c r="BC29" s="247">
        <v>3</v>
      </c>
      <c r="BD29" s="247"/>
    </row>
    <row r="30" spans="1:56" s="38" customFormat="1" ht="14.25">
      <c r="A30" s="34" t="s">
        <v>341</v>
      </c>
      <c r="B30" s="243">
        <f>SUM(D30,AP30)</f>
        <v>455</v>
      </c>
      <c r="C30" s="243"/>
      <c r="D30" s="243">
        <f>SUM(F30:AA30,AB30:AO30)</f>
        <v>368</v>
      </c>
      <c r="E30" s="243"/>
      <c r="F30" s="243">
        <v>132</v>
      </c>
      <c r="G30" s="243"/>
      <c r="H30" s="243">
        <v>34</v>
      </c>
      <c r="I30" s="243"/>
      <c r="J30" s="243">
        <v>10</v>
      </c>
      <c r="K30" s="243"/>
      <c r="L30" s="243">
        <v>24</v>
      </c>
      <c r="M30" s="243"/>
      <c r="N30" s="243">
        <v>2</v>
      </c>
      <c r="O30" s="243"/>
      <c r="P30" s="243" t="s">
        <v>254</v>
      </c>
      <c r="Q30" s="243"/>
      <c r="R30" s="243">
        <v>13</v>
      </c>
      <c r="S30" s="243"/>
      <c r="T30" s="243"/>
      <c r="U30" s="243">
        <v>24</v>
      </c>
      <c r="V30" s="243"/>
      <c r="W30" s="243"/>
      <c r="X30" s="243">
        <v>68</v>
      </c>
      <c r="Y30" s="243"/>
      <c r="Z30" s="243">
        <v>17</v>
      </c>
      <c r="AA30" s="243"/>
      <c r="AB30" s="243" t="s">
        <v>254</v>
      </c>
      <c r="AC30" s="243"/>
      <c r="AD30" s="243">
        <v>2</v>
      </c>
      <c r="AE30" s="243"/>
      <c r="AF30" s="243">
        <v>2</v>
      </c>
      <c r="AG30" s="243"/>
      <c r="AH30" s="243" t="s">
        <v>254</v>
      </c>
      <c r="AI30" s="243"/>
      <c r="AJ30" s="243" t="s">
        <v>254</v>
      </c>
      <c r="AK30" s="243"/>
      <c r="AL30" s="243">
        <v>8</v>
      </c>
      <c r="AM30" s="243"/>
      <c r="AN30" s="243">
        <v>32</v>
      </c>
      <c r="AO30" s="243"/>
      <c r="AP30" s="243">
        <f>SUM(AS30:BD30)</f>
        <v>87</v>
      </c>
      <c r="AQ30" s="243"/>
      <c r="AR30" s="243"/>
      <c r="AS30" s="243">
        <v>23</v>
      </c>
      <c r="AT30" s="243"/>
      <c r="AU30" s="243">
        <v>4</v>
      </c>
      <c r="AV30" s="243"/>
      <c r="AW30" s="243">
        <v>49</v>
      </c>
      <c r="AX30" s="243"/>
      <c r="AY30" s="243">
        <v>7</v>
      </c>
      <c r="AZ30" s="243"/>
      <c r="BA30" s="243" t="s">
        <v>254</v>
      </c>
      <c r="BB30" s="243"/>
      <c r="BC30" s="243">
        <v>4</v>
      </c>
      <c r="BD30" s="243"/>
    </row>
    <row r="32" spans="1:57" ht="14.25">
      <c r="A32" s="256" t="s">
        <v>342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</row>
    <row r="33" spans="1:58" ht="15" thickBo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3"/>
    </row>
    <row r="34" spans="1:58" ht="14.25">
      <c r="A34" s="143" t="s">
        <v>235</v>
      </c>
      <c r="B34" s="187" t="s">
        <v>49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49" t="s">
        <v>356</v>
      </c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23"/>
    </row>
    <row r="35" spans="1:58" ht="14.25" customHeight="1">
      <c r="A35" s="117"/>
      <c r="B35" s="118" t="s">
        <v>344</v>
      </c>
      <c r="C35" s="118"/>
      <c r="D35" s="118"/>
      <c r="E35" s="271" t="s">
        <v>345</v>
      </c>
      <c r="F35" s="262"/>
      <c r="G35" s="262"/>
      <c r="H35" s="271" t="s">
        <v>346</v>
      </c>
      <c r="I35" s="262"/>
      <c r="J35" s="262"/>
      <c r="K35" s="272" t="s">
        <v>347</v>
      </c>
      <c r="L35" s="118"/>
      <c r="M35" s="118"/>
      <c r="N35" s="118" t="s">
        <v>348</v>
      </c>
      <c r="O35" s="118"/>
      <c r="P35" s="118"/>
      <c r="Q35" s="175" t="s">
        <v>47</v>
      </c>
      <c r="R35" s="176"/>
      <c r="S35" s="273"/>
      <c r="T35" s="118" t="s">
        <v>349</v>
      </c>
      <c r="U35" s="118"/>
      <c r="V35" s="118"/>
      <c r="W35" s="118"/>
      <c r="X35" s="118" t="s">
        <v>48</v>
      </c>
      <c r="Y35" s="118"/>
      <c r="Z35" s="118"/>
      <c r="AA35" s="118"/>
      <c r="AB35" s="99" t="s">
        <v>75</v>
      </c>
      <c r="AC35" s="119"/>
      <c r="AD35" s="119"/>
      <c r="AE35" s="98"/>
      <c r="AF35" s="119" t="s">
        <v>76</v>
      </c>
      <c r="AG35" s="119"/>
      <c r="AH35" s="119"/>
      <c r="AI35" s="98"/>
      <c r="AJ35" s="119" t="s">
        <v>350</v>
      </c>
      <c r="AK35" s="119"/>
      <c r="AL35" s="119"/>
      <c r="AM35" s="98"/>
      <c r="AN35" s="119" t="s">
        <v>351</v>
      </c>
      <c r="AO35" s="119"/>
      <c r="AP35" s="119"/>
      <c r="AQ35" s="98"/>
      <c r="AR35" s="119" t="s">
        <v>352</v>
      </c>
      <c r="AS35" s="119"/>
      <c r="AT35" s="119"/>
      <c r="AU35" s="119"/>
      <c r="AV35" s="119" t="s">
        <v>353</v>
      </c>
      <c r="AW35" s="119"/>
      <c r="AX35" s="119"/>
      <c r="AY35" s="119"/>
      <c r="AZ35" s="113" t="s">
        <v>354</v>
      </c>
      <c r="BA35" s="114"/>
      <c r="BB35" s="257"/>
      <c r="BC35" s="110" t="s">
        <v>355</v>
      </c>
      <c r="BD35" s="111"/>
      <c r="BE35" s="111"/>
      <c r="BF35" s="23"/>
    </row>
    <row r="36" spans="1:58" ht="14.25">
      <c r="A36" s="10" t="s">
        <v>222</v>
      </c>
      <c r="B36" s="265">
        <v>194</v>
      </c>
      <c r="C36" s="265"/>
      <c r="D36" s="265"/>
      <c r="E36" s="265">
        <v>48</v>
      </c>
      <c r="F36" s="265"/>
      <c r="G36" s="265"/>
      <c r="H36" s="265">
        <v>40</v>
      </c>
      <c r="I36" s="265"/>
      <c r="J36" s="265"/>
      <c r="K36" s="265">
        <v>14</v>
      </c>
      <c r="L36" s="265"/>
      <c r="M36" s="265"/>
      <c r="N36" s="265">
        <v>21</v>
      </c>
      <c r="O36" s="265"/>
      <c r="P36" s="265"/>
      <c r="Q36" s="265">
        <v>3</v>
      </c>
      <c r="R36" s="265"/>
      <c r="S36" s="265"/>
      <c r="T36" s="265" t="s">
        <v>254</v>
      </c>
      <c r="U36" s="265"/>
      <c r="V36" s="265"/>
      <c r="W36" s="265"/>
      <c r="X36" s="265" t="s">
        <v>254</v>
      </c>
      <c r="Y36" s="265"/>
      <c r="Z36" s="265"/>
      <c r="AA36" s="265"/>
      <c r="AB36" s="252" t="s">
        <v>254</v>
      </c>
      <c r="AC36" s="252"/>
      <c r="AD36" s="252"/>
      <c r="AE36" s="252"/>
      <c r="AF36" s="252">
        <v>29</v>
      </c>
      <c r="AG36" s="252"/>
      <c r="AH36" s="252"/>
      <c r="AI36" s="252"/>
      <c r="AJ36" s="252">
        <v>54</v>
      </c>
      <c r="AK36" s="252"/>
      <c r="AL36" s="252"/>
      <c r="AM36" s="252"/>
      <c r="AN36" s="252">
        <v>40</v>
      </c>
      <c r="AO36" s="252"/>
      <c r="AP36" s="252"/>
      <c r="AQ36" s="252"/>
      <c r="AR36" s="252">
        <v>108</v>
      </c>
      <c r="AS36" s="252"/>
      <c r="AT36" s="252"/>
      <c r="AU36" s="252"/>
      <c r="AV36" s="252">
        <v>63</v>
      </c>
      <c r="AW36" s="252"/>
      <c r="AX36" s="252"/>
      <c r="AY36" s="252"/>
      <c r="AZ36" s="252">
        <v>26</v>
      </c>
      <c r="BA36" s="252"/>
      <c r="BB36" s="252"/>
      <c r="BC36" s="252" t="s">
        <v>254</v>
      </c>
      <c r="BD36" s="252"/>
      <c r="BE36" s="252"/>
      <c r="BF36" s="23"/>
    </row>
    <row r="37" spans="1:57" ht="14.25">
      <c r="A37" s="11" t="s">
        <v>223</v>
      </c>
      <c r="B37" s="265">
        <v>155</v>
      </c>
      <c r="C37" s="265"/>
      <c r="D37" s="265"/>
      <c r="E37" s="265">
        <v>109</v>
      </c>
      <c r="F37" s="265"/>
      <c r="G37" s="265"/>
      <c r="H37" s="265">
        <v>50</v>
      </c>
      <c r="I37" s="265"/>
      <c r="J37" s="265"/>
      <c r="K37" s="265">
        <v>9</v>
      </c>
      <c r="L37" s="265"/>
      <c r="M37" s="265"/>
      <c r="N37" s="265">
        <v>14</v>
      </c>
      <c r="O37" s="265"/>
      <c r="P37" s="265"/>
      <c r="Q37" s="265">
        <v>3</v>
      </c>
      <c r="R37" s="265"/>
      <c r="S37" s="265"/>
      <c r="T37" s="265" t="s">
        <v>254</v>
      </c>
      <c r="U37" s="265"/>
      <c r="V37" s="265"/>
      <c r="W37" s="265"/>
      <c r="X37" s="265" t="s">
        <v>254</v>
      </c>
      <c r="Y37" s="265"/>
      <c r="Z37" s="265"/>
      <c r="AA37" s="265"/>
      <c r="AB37" s="247" t="s">
        <v>254</v>
      </c>
      <c r="AC37" s="247"/>
      <c r="AD37" s="247"/>
      <c r="AE37" s="247"/>
      <c r="AF37" s="247">
        <v>36</v>
      </c>
      <c r="AG37" s="247"/>
      <c r="AH37" s="247"/>
      <c r="AI37" s="247"/>
      <c r="AJ37" s="247">
        <v>50</v>
      </c>
      <c r="AK37" s="247"/>
      <c r="AL37" s="247"/>
      <c r="AM37" s="247"/>
      <c r="AN37" s="247">
        <v>46</v>
      </c>
      <c r="AO37" s="247"/>
      <c r="AP37" s="247"/>
      <c r="AQ37" s="247"/>
      <c r="AR37" s="247">
        <v>124</v>
      </c>
      <c r="AS37" s="247"/>
      <c r="AT37" s="247"/>
      <c r="AU37" s="247"/>
      <c r="AV37" s="247">
        <v>75</v>
      </c>
      <c r="AW37" s="247"/>
      <c r="AX37" s="247"/>
      <c r="AY37" s="247"/>
      <c r="AZ37" s="247">
        <v>9</v>
      </c>
      <c r="BA37" s="247"/>
      <c r="BB37" s="247"/>
      <c r="BC37" s="247" t="s">
        <v>254</v>
      </c>
      <c r="BD37" s="247"/>
      <c r="BE37" s="247"/>
    </row>
    <row r="38" spans="1:57" ht="14.25">
      <c r="A38" s="11" t="s">
        <v>217</v>
      </c>
      <c r="B38" s="265">
        <v>161</v>
      </c>
      <c r="C38" s="265"/>
      <c r="D38" s="265"/>
      <c r="E38" s="265">
        <v>100</v>
      </c>
      <c r="F38" s="265"/>
      <c r="G38" s="265"/>
      <c r="H38" s="265">
        <v>41</v>
      </c>
      <c r="I38" s="265"/>
      <c r="J38" s="265"/>
      <c r="K38" s="265">
        <v>9</v>
      </c>
      <c r="L38" s="265"/>
      <c r="M38" s="265"/>
      <c r="N38" s="265">
        <v>7</v>
      </c>
      <c r="O38" s="265"/>
      <c r="P38" s="265"/>
      <c r="Q38" s="265" t="s">
        <v>254</v>
      </c>
      <c r="R38" s="265"/>
      <c r="S38" s="265"/>
      <c r="T38" s="265" t="s">
        <v>254</v>
      </c>
      <c r="U38" s="265"/>
      <c r="V38" s="265"/>
      <c r="W38" s="265"/>
      <c r="X38" s="265" t="s">
        <v>254</v>
      </c>
      <c r="Y38" s="265"/>
      <c r="Z38" s="265"/>
      <c r="AA38" s="265"/>
      <c r="AB38" s="247">
        <v>1</v>
      </c>
      <c r="AC38" s="247"/>
      <c r="AD38" s="247"/>
      <c r="AE38" s="247"/>
      <c r="AF38" s="247">
        <v>32</v>
      </c>
      <c r="AG38" s="247"/>
      <c r="AH38" s="247"/>
      <c r="AI38" s="247"/>
      <c r="AJ38" s="247">
        <v>39</v>
      </c>
      <c r="AK38" s="247"/>
      <c r="AL38" s="247"/>
      <c r="AM38" s="247"/>
      <c r="AN38" s="247">
        <v>45</v>
      </c>
      <c r="AO38" s="247"/>
      <c r="AP38" s="247"/>
      <c r="AQ38" s="247"/>
      <c r="AR38" s="247">
        <v>107</v>
      </c>
      <c r="AS38" s="247"/>
      <c r="AT38" s="247"/>
      <c r="AU38" s="247"/>
      <c r="AV38" s="247">
        <v>77</v>
      </c>
      <c r="AW38" s="247"/>
      <c r="AX38" s="247"/>
      <c r="AY38" s="247"/>
      <c r="AZ38" s="247">
        <v>17</v>
      </c>
      <c r="BA38" s="247"/>
      <c r="BB38" s="247"/>
      <c r="BC38" s="247" t="s">
        <v>254</v>
      </c>
      <c r="BD38" s="247"/>
      <c r="BE38" s="247"/>
    </row>
    <row r="39" spans="1:57" ht="14.25">
      <c r="A39" s="11" t="s">
        <v>214</v>
      </c>
      <c r="B39" s="265">
        <v>157</v>
      </c>
      <c r="C39" s="265"/>
      <c r="D39" s="265"/>
      <c r="E39" s="265">
        <v>109</v>
      </c>
      <c r="F39" s="265"/>
      <c r="G39" s="265"/>
      <c r="H39" s="265">
        <v>56</v>
      </c>
      <c r="I39" s="265"/>
      <c r="J39" s="265"/>
      <c r="K39" s="265">
        <v>18</v>
      </c>
      <c r="L39" s="265"/>
      <c r="M39" s="265"/>
      <c r="N39" s="265">
        <v>1</v>
      </c>
      <c r="O39" s="265"/>
      <c r="P39" s="265"/>
      <c r="Q39" s="265">
        <v>4</v>
      </c>
      <c r="R39" s="265"/>
      <c r="S39" s="265"/>
      <c r="T39" s="265" t="s">
        <v>254</v>
      </c>
      <c r="U39" s="265"/>
      <c r="V39" s="265"/>
      <c r="W39" s="265"/>
      <c r="X39" s="265" t="s">
        <v>254</v>
      </c>
      <c r="Y39" s="265"/>
      <c r="Z39" s="265"/>
      <c r="AA39" s="265"/>
      <c r="AB39" s="247" t="s">
        <v>254</v>
      </c>
      <c r="AC39" s="247"/>
      <c r="AD39" s="247"/>
      <c r="AE39" s="247"/>
      <c r="AF39" s="247">
        <v>38</v>
      </c>
      <c r="AG39" s="247"/>
      <c r="AH39" s="247"/>
      <c r="AI39" s="247"/>
      <c r="AJ39" s="247">
        <v>32</v>
      </c>
      <c r="AK39" s="247"/>
      <c r="AL39" s="247"/>
      <c r="AM39" s="247"/>
      <c r="AN39" s="247">
        <v>38</v>
      </c>
      <c r="AO39" s="247"/>
      <c r="AP39" s="247"/>
      <c r="AQ39" s="247"/>
      <c r="AR39" s="247">
        <v>106</v>
      </c>
      <c r="AS39" s="247"/>
      <c r="AT39" s="247"/>
      <c r="AU39" s="247"/>
      <c r="AV39" s="247">
        <v>108</v>
      </c>
      <c r="AW39" s="247"/>
      <c r="AX39" s="247"/>
      <c r="AY39" s="247"/>
      <c r="AZ39" s="247">
        <v>20</v>
      </c>
      <c r="BA39" s="247"/>
      <c r="BB39" s="247"/>
      <c r="BC39" s="247">
        <v>3</v>
      </c>
      <c r="BD39" s="247"/>
      <c r="BE39" s="247"/>
    </row>
    <row r="40" spans="1:57" s="38" customFormat="1" ht="14.25">
      <c r="A40" s="34" t="s">
        <v>341</v>
      </c>
      <c r="B40" s="243">
        <v>173</v>
      </c>
      <c r="C40" s="243"/>
      <c r="D40" s="243"/>
      <c r="E40" s="243">
        <v>135</v>
      </c>
      <c r="F40" s="243"/>
      <c r="G40" s="243"/>
      <c r="H40" s="243">
        <v>82</v>
      </c>
      <c r="I40" s="243"/>
      <c r="J40" s="243"/>
      <c r="K40" s="243">
        <v>54</v>
      </c>
      <c r="L40" s="243"/>
      <c r="M40" s="243"/>
      <c r="N40" s="243">
        <v>9</v>
      </c>
      <c r="O40" s="243"/>
      <c r="P40" s="243"/>
      <c r="Q40" s="243">
        <v>2</v>
      </c>
      <c r="R40" s="243"/>
      <c r="S40" s="243"/>
      <c r="T40" s="243" t="s">
        <v>254</v>
      </c>
      <c r="U40" s="243"/>
      <c r="V40" s="243"/>
      <c r="W40" s="243"/>
      <c r="X40" s="243" t="s">
        <v>254</v>
      </c>
      <c r="Y40" s="243"/>
      <c r="Z40" s="243"/>
      <c r="AA40" s="243"/>
      <c r="AB40" s="243" t="s">
        <v>254</v>
      </c>
      <c r="AC40" s="243"/>
      <c r="AD40" s="243"/>
      <c r="AE40" s="243"/>
      <c r="AF40" s="243">
        <v>36</v>
      </c>
      <c r="AG40" s="243"/>
      <c r="AH40" s="243"/>
      <c r="AI40" s="243"/>
      <c r="AJ40" s="243">
        <v>37</v>
      </c>
      <c r="AK40" s="243"/>
      <c r="AL40" s="243"/>
      <c r="AM40" s="243"/>
      <c r="AN40" s="243">
        <v>62</v>
      </c>
      <c r="AO40" s="243"/>
      <c r="AP40" s="243"/>
      <c r="AQ40" s="243"/>
      <c r="AR40" s="243">
        <v>178</v>
      </c>
      <c r="AS40" s="243"/>
      <c r="AT40" s="243"/>
      <c r="AU40" s="243"/>
      <c r="AV40" s="243">
        <v>102</v>
      </c>
      <c r="AW40" s="243"/>
      <c r="AX40" s="243"/>
      <c r="AY40" s="243"/>
      <c r="AZ40" s="243">
        <v>36</v>
      </c>
      <c r="BA40" s="243"/>
      <c r="BB40" s="243"/>
      <c r="BC40" s="243">
        <v>4</v>
      </c>
      <c r="BD40" s="243"/>
      <c r="BE40" s="243"/>
    </row>
    <row r="41" spans="28:57" ht="14.25"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4" ht="14.25">
      <c r="A42" s="256" t="s">
        <v>362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</row>
    <row r="43" spans="1:55" ht="15" thickBo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3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3"/>
    </row>
    <row r="44" spans="1:54" ht="14.25" customHeight="1">
      <c r="A44" s="137" t="s">
        <v>235</v>
      </c>
      <c r="B44" s="254" t="s">
        <v>181</v>
      </c>
      <c r="C44" s="255"/>
      <c r="D44" s="255"/>
      <c r="E44" s="255"/>
      <c r="F44" s="149" t="s">
        <v>187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43"/>
      <c r="Z44" s="149" t="s">
        <v>194</v>
      </c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43"/>
      <c r="AZ44" s="244" t="s">
        <v>193</v>
      </c>
      <c r="BA44" s="245"/>
      <c r="BB44" s="245"/>
    </row>
    <row r="45" spans="1:54" ht="14.25" customHeight="1">
      <c r="A45" s="109"/>
      <c r="B45" s="185"/>
      <c r="C45" s="192"/>
      <c r="D45" s="192"/>
      <c r="E45" s="192"/>
      <c r="F45" s="98" t="s">
        <v>16</v>
      </c>
      <c r="G45" s="99"/>
      <c r="H45" s="98" t="s">
        <v>182</v>
      </c>
      <c r="I45" s="99"/>
      <c r="J45" s="167" t="s">
        <v>183</v>
      </c>
      <c r="K45" s="191"/>
      <c r="L45" s="141"/>
      <c r="M45" s="98" t="s">
        <v>184</v>
      </c>
      <c r="N45" s="99"/>
      <c r="O45" s="167" t="s">
        <v>357</v>
      </c>
      <c r="P45" s="191"/>
      <c r="Q45" s="141"/>
      <c r="R45" s="248" t="s">
        <v>358</v>
      </c>
      <c r="S45" s="248"/>
      <c r="T45" s="248"/>
      <c r="U45" s="167" t="s">
        <v>186</v>
      </c>
      <c r="V45" s="191"/>
      <c r="W45" s="141"/>
      <c r="X45" s="94" t="s">
        <v>36</v>
      </c>
      <c r="Y45" s="95"/>
      <c r="Z45" s="98" t="s">
        <v>16</v>
      </c>
      <c r="AA45" s="99"/>
      <c r="AB45" s="191" t="s">
        <v>188</v>
      </c>
      <c r="AC45" s="191"/>
      <c r="AD45" s="141"/>
      <c r="AE45" s="94" t="s">
        <v>185</v>
      </c>
      <c r="AF45" s="95"/>
      <c r="AG45" s="167" t="s">
        <v>359</v>
      </c>
      <c r="AH45" s="191"/>
      <c r="AI45" s="141"/>
      <c r="AJ45" s="98" t="s">
        <v>189</v>
      </c>
      <c r="AK45" s="99"/>
      <c r="AL45" s="98" t="s">
        <v>190</v>
      </c>
      <c r="AM45" s="99"/>
      <c r="AN45" s="98" t="s">
        <v>2</v>
      </c>
      <c r="AO45" s="99"/>
      <c r="AP45" s="167" t="s">
        <v>191</v>
      </c>
      <c r="AQ45" s="191"/>
      <c r="AR45" s="141"/>
      <c r="AS45" s="98" t="s">
        <v>192</v>
      </c>
      <c r="AT45" s="99"/>
      <c r="AU45" s="167" t="s">
        <v>360</v>
      </c>
      <c r="AV45" s="191"/>
      <c r="AW45" s="141"/>
      <c r="AX45" s="94" t="s">
        <v>36</v>
      </c>
      <c r="AY45" s="95"/>
      <c r="AZ45" s="233"/>
      <c r="BA45" s="214"/>
      <c r="BB45" s="214"/>
    </row>
    <row r="46" spans="1:54" ht="14.25">
      <c r="A46" s="101"/>
      <c r="B46" s="185"/>
      <c r="C46" s="192"/>
      <c r="D46" s="192"/>
      <c r="E46" s="192"/>
      <c r="F46" s="100"/>
      <c r="G46" s="101"/>
      <c r="H46" s="100"/>
      <c r="I46" s="101"/>
      <c r="J46" s="168"/>
      <c r="K46" s="193"/>
      <c r="L46" s="169"/>
      <c r="M46" s="100"/>
      <c r="N46" s="101"/>
      <c r="O46" s="168"/>
      <c r="P46" s="193"/>
      <c r="Q46" s="169"/>
      <c r="R46" s="249"/>
      <c r="S46" s="249"/>
      <c r="T46" s="249"/>
      <c r="U46" s="168"/>
      <c r="V46" s="193"/>
      <c r="W46" s="169"/>
      <c r="X46" s="96"/>
      <c r="Y46" s="97"/>
      <c r="Z46" s="100"/>
      <c r="AA46" s="101"/>
      <c r="AB46" s="193"/>
      <c r="AC46" s="193"/>
      <c r="AD46" s="169"/>
      <c r="AE46" s="96"/>
      <c r="AF46" s="97"/>
      <c r="AG46" s="168"/>
      <c r="AH46" s="193"/>
      <c r="AI46" s="169"/>
      <c r="AJ46" s="100"/>
      <c r="AK46" s="101"/>
      <c r="AL46" s="100"/>
      <c r="AM46" s="101"/>
      <c r="AN46" s="100"/>
      <c r="AO46" s="101"/>
      <c r="AP46" s="168"/>
      <c r="AQ46" s="193"/>
      <c r="AR46" s="169"/>
      <c r="AS46" s="100"/>
      <c r="AT46" s="101"/>
      <c r="AU46" s="168"/>
      <c r="AV46" s="193"/>
      <c r="AW46" s="169"/>
      <c r="AX46" s="96"/>
      <c r="AY46" s="97"/>
      <c r="AZ46" s="235"/>
      <c r="BA46" s="246"/>
      <c r="BB46" s="246"/>
    </row>
    <row r="47" spans="1:54" ht="14.25">
      <c r="A47" s="10" t="s">
        <v>222</v>
      </c>
      <c r="B47" s="251">
        <v>422</v>
      </c>
      <c r="C47" s="252"/>
      <c r="D47" s="252"/>
      <c r="E47" s="252"/>
      <c r="F47" s="247">
        <f>SUM(H47:Y47)</f>
        <v>436</v>
      </c>
      <c r="G47" s="247"/>
      <c r="H47" s="247">
        <v>72</v>
      </c>
      <c r="I47" s="247"/>
      <c r="J47" s="247">
        <v>148</v>
      </c>
      <c r="K47" s="247"/>
      <c r="L47" s="247"/>
      <c r="M47" s="247">
        <v>212</v>
      </c>
      <c r="N47" s="247"/>
      <c r="O47" s="247">
        <v>2</v>
      </c>
      <c r="P47" s="247"/>
      <c r="Q47" s="247"/>
      <c r="R47" s="247">
        <v>2</v>
      </c>
      <c r="S47" s="247"/>
      <c r="T47" s="247"/>
      <c r="U47" s="247" t="s">
        <v>254</v>
      </c>
      <c r="V47" s="247"/>
      <c r="W47" s="247"/>
      <c r="X47" s="247" t="s">
        <v>254</v>
      </c>
      <c r="Y47" s="247"/>
      <c r="Z47" s="247">
        <f>SUM(AB47:AY47)</f>
        <v>538</v>
      </c>
      <c r="AA47" s="247"/>
      <c r="AB47" s="247">
        <v>199</v>
      </c>
      <c r="AC47" s="247"/>
      <c r="AD47" s="247"/>
      <c r="AE47" s="247">
        <v>97</v>
      </c>
      <c r="AF47" s="247"/>
      <c r="AG47" s="247">
        <v>1</v>
      </c>
      <c r="AH47" s="247"/>
      <c r="AI47" s="247"/>
      <c r="AJ47" s="247" t="s">
        <v>254</v>
      </c>
      <c r="AK47" s="247"/>
      <c r="AL47" s="247">
        <v>234</v>
      </c>
      <c r="AM47" s="247"/>
      <c r="AN47" s="247" t="s">
        <v>254</v>
      </c>
      <c r="AO47" s="247"/>
      <c r="AP47" s="247" t="s">
        <v>254</v>
      </c>
      <c r="AQ47" s="247"/>
      <c r="AR47" s="247"/>
      <c r="AS47" s="247" t="s">
        <v>254</v>
      </c>
      <c r="AT47" s="247"/>
      <c r="AU47" s="247" t="s">
        <v>254</v>
      </c>
      <c r="AV47" s="247"/>
      <c r="AW47" s="247"/>
      <c r="AX47" s="247">
        <v>7</v>
      </c>
      <c r="AY47" s="247"/>
      <c r="AZ47" s="247">
        <v>320</v>
      </c>
      <c r="BA47" s="247"/>
      <c r="BB47" s="247"/>
    </row>
    <row r="48" spans="1:54" ht="14.25">
      <c r="A48" s="11" t="s">
        <v>223</v>
      </c>
      <c r="B48" s="253">
        <v>320</v>
      </c>
      <c r="C48" s="247"/>
      <c r="D48" s="247"/>
      <c r="E48" s="247"/>
      <c r="F48" s="247">
        <f>SUM(H48:Y48)</f>
        <v>489</v>
      </c>
      <c r="G48" s="247"/>
      <c r="H48" s="247">
        <v>65</v>
      </c>
      <c r="I48" s="247"/>
      <c r="J48" s="247">
        <v>150</v>
      </c>
      <c r="K48" s="247"/>
      <c r="L48" s="247"/>
      <c r="M48" s="247">
        <v>269</v>
      </c>
      <c r="N48" s="247"/>
      <c r="O48" s="247">
        <v>1</v>
      </c>
      <c r="P48" s="247"/>
      <c r="Q48" s="247"/>
      <c r="R48" s="247">
        <v>2</v>
      </c>
      <c r="S48" s="247"/>
      <c r="T48" s="247"/>
      <c r="U48" s="247" t="s">
        <v>254</v>
      </c>
      <c r="V48" s="247"/>
      <c r="W48" s="247"/>
      <c r="X48" s="247">
        <v>2</v>
      </c>
      <c r="Y48" s="247"/>
      <c r="Z48" s="247">
        <f>SUM(AB48:AY48)</f>
        <v>469</v>
      </c>
      <c r="AA48" s="247"/>
      <c r="AB48" s="247">
        <v>179</v>
      </c>
      <c r="AC48" s="247"/>
      <c r="AD48" s="247"/>
      <c r="AE48" s="247">
        <v>54</v>
      </c>
      <c r="AF48" s="247"/>
      <c r="AG48" s="247">
        <v>1</v>
      </c>
      <c r="AH48" s="247"/>
      <c r="AI48" s="247"/>
      <c r="AJ48" s="247" t="s">
        <v>254</v>
      </c>
      <c r="AK48" s="247"/>
      <c r="AL48" s="247">
        <v>228</v>
      </c>
      <c r="AM48" s="247"/>
      <c r="AN48" s="247" t="s">
        <v>254</v>
      </c>
      <c r="AO48" s="247"/>
      <c r="AP48" s="247" t="s">
        <v>254</v>
      </c>
      <c r="AQ48" s="247"/>
      <c r="AR48" s="247"/>
      <c r="AS48" s="247" t="s">
        <v>254</v>
      </c>
      <c r="AT48" s="247"/>
      <c r="AU48" s="247" t="s">
        <v>254</v>
      </c>
      <c r="AV48" s="247"/>
      <c r="AW48" s="247"/>
      <c r="AX48" s="247">
        <v>7</v>
      </c>
      <c r="AY48" s="247"/>
      <c r="AZ48" s="247">
        <v>340</v>
      </c>
      <c r="BA48" s="247"/>
      <c r="BB48" s="247"/>
    </row>
    <row r="49" spans="1:54" ht="14.25">
      <c r="A49" s="11" t="s">
        <v>217</v>
      </c>
      <c r="B49" s="253">
        <v>340</v>
      </c>
      <c r="C49" s="247"/>
      <c r="D49" s="247"/>
      <c r="E49" s="247"/>
      <c r="F49" s="247">
        <f>SUM(H49:Y49)</f>
        <v>420</v>
      </c>
      <c r="G49" s="247"/>
      <c r="H49" s="247">
        <v>53</v>
      </c>
      <c r="I49" s="247"/>
      <c r="J49" s="247">
        <v>134</v>
      </c>
      <c r="K49" s="247"/>
      <c r="L49" s="247"/>
      <c r="M49" s="247">
        <v>230</v>
      </c>
      <c r="N49" s="247"/>
      <c r="O49" s="247">
        <v>2</v>
      </c>
      <c r="P49" s="247"/>
      <c r="Q49" s="247"/>
      <c r="R49" s="247" t="s">
        <v>254</v>
      </c>
      <c r="S49" s="247"/>
      <c r="T49" s="247"/>
      <c r="U49" s="247" t="s">
        <v>254</v>
      </c>
      <c r="V49" s="247"/>
      <c r="W49" s="247"/>
      <c r="X49" s="247">
        <v>1</v>
      </c>
      <c r="Y49" s="247"/>
      <c r="Z49" s="247">
        <f>SUM(AB49:AY49)</f>
        <v>442</v>
      </c>
      <c r="AA49" s="247"/>
      <c r="AB49" s="247">
        <v>181</v>
      </c>
      <c r="AC49" s="247"/>
      <c r="AD49" s="247"/>
      <c r="AE49" s="247">
        <v>69</v>
      </c>
      <c r="AF49" s="247"/>
      <c r="AG49" s="247">
        <v>1</v>
      </c>
      <c r="AH49" s="247"/>
      <c r="AI49" s="247"/>
      <c r="AJ49" s="247" t="s">
        <v>254</v>
      </c>
      <c r="AK49" s="247"/>
      <c r="AL49" s="247">
        <v>186</v>
      </c>
      <c r="AM49" s="247"/>
      <c r="AN49" s="247" t="s">
        <v>254</v>
      </c>
      <c r="AO49" s="247"/>
      <c r="AP49" s="247" t="s">
        <v>254</v>
      </c>
      <c r="AQ49" s="247"/>
      <c r="AR49" s="247"/>
      <c r="AS49" s="247" t="s">
        <v>254</v>
      </c>
      <c r="AT49" s="247"/>
      <c r="AU49" s="247" t="s">
        <v>254</v>
      </c>
      <c r="AV49" s="247"/>
      <c r="AW49" s="247"/>
      <c r="AX49" s="247">
        <v>5</v>
      </c>
      <c r="AY49" s="247"/>
      <c r="AZ49" s="247">
        <v>318</v>
      </c>
      <c r="BA49" s="247"/>
      <c r="BB49" s="247"/>
    </row>
    <row r="50" spans="1:54" ht="14.25">
      <c r="A50" s="11" t="s">
        <v>214</v>
      </c>
      <c r="B50" s="253">
        <v>318</v>
      </c>
      <c r="C50" s="247"/>
      <c r="D50" s="247"/>
      <c r="E50" s="247"/>
      <c r="F50" s="247">
        <f>SUM(H50:Y50)</f>
        <v>486</v>
      </c>
      <c r="G50" s="247"/>
      <c r="H50" s="247">
        <v>46</v>
      </c>
      <c r="I50" s="247"/>
      <c r="J50" s="247">
        <v>185</v>
      </c>
      <c r="K50" s="247"/>
      <c r="L50" s="247"/>
      <c r="M50" s="247">
        <v>245</v>
      </c>
      <c r="N50" s="247"/>
      <c r="O50" s="247">
        <v>3</v>
      </c>
      <c r="P50" s="247"/>
      <c r="Q50" s="247"/>
      <c r="R50" s="247">
        <v>3</v>
      </c>
      <c r="S50" s="247"/>
      <c r="T50" s="247"/>
      <c r="U50" s="247" t="s">
        <v>254</v>
      </c>
      <c r="V50" s="247"/>
      <c r="W50" s="247"/>
      <c r="X50" s="247">
        <v>4</v>
      </c>
      <c r="Y50" s="247"/>
      <c r="Z50" s="247">
        <f>SUM(AB50:AY50)</f>
        <v>459</v>
      </c>
      <c r="AA50" s="247"/>
      <c r="AB50" s="247">
        <v>175</v>
      </c>
      <c r="AC50" s="247"/>
      <c r="AD50" s="247"/>
      <c r="AE50" s="247">
        <v>66</v>
      </c>
      <c r="AF50" s="247"/>
      <c r="AG50" s="247">
        <v>2</v>
      </c>
      <c r="AH50" s="247"/>
      <c r="AI50" s="247"/>
      <c r="AJ50" s="247" t="s">
        <v>254</v>
      </c>
      <c r="AK50" s="247"/>
      <c r="AL50" s="247">
        <v>207</v>
      </c>
      <c r="AM50" s="247"/>
      <c r="AN50" s="247" t="s">
        <v>254</v>
      </c>
      <c r="AO50" s="247"/>
      <c r="AP50" s="247" t="s">
        <v>254</v>
      </c>
      <c r="AQ50" s="247"/>
      <c r="AR50" s="247"/>
      <c r="AS50" s="247" t="s">
        <v>254</v>
      </c>
      <c r="AT50" s="247"/>
      <c r="AU50" s="247" t="s">
        <v>254</v>
      </c>
      <c r="AV50" s="247"/>
      <c r="AW50" s="247"/>
      <c r="AX50" s="247">
        <v>9</v>
      </c>
      <c r="AY50" s="247"/>
      <c r="AZ50" s="247">
        <v>345</v>
      </c>
      <c r="BA50" s="247"/>
      <c r="BB50" s="247"/>
    </row>
    <row r="51" spans="1:54" ht="14.25">
      <c r="A51" s="34" t="s">
        <v>341</v>
      </c>
      <c r="B51" s="250">
        <v>345</v>
      </c>
      <c r="C51" s="243"/>
      <c r="D51" s="243"/>
      <c r="E51" s="243"/>
      <c r="F51" s="243">
        <f>SUM(H51:Y51)</f>
        <v>623</v>
      </c>
      <c r="G51" s="243"/>
      <c r="H51" s="243">
        <v>53</v>
      </c>
      <c r="I51" s="243"/>
      <c r="J51" s="243">
        <v>232</v>
      </c>
      <c r="K51" s="243"/>
      <c r="L51" s="243"/>
      <c r="M51" s="243">
        <v>334</v>
      </c>
      <c r="N51" s="243"/>
      <c r="O51" s="243">
        <v>3</v>
      </c>
      <c r="P51" s="243"/>
      <c r="Q51" s="243"/>
      <c r="R51" s="243" t="s">
        <v>254</v>
      </c>
      <c r="S51" s="243"/>
      <c r="T51" s="243"/>
      <c r="U51" s="243" t="s">
        <v>254</v>
      </c>
      <c r="V51" s="243"/>
      <c r="W51" s="243"/>
      <c r="X51" s="243">
        <v>1</v>
      </c>
      <c r="Y51" s="243"/>
      <c r="Z51" s="243">
        <f>SUM(AB51:AY51)</f>
        <v>513</v>
      </c>
      <c r="AA51" s="243"/>
      <c r="AB51" s="243">
        <v>225</v>
      </c>
      <c r="AC51" s="243"/>
      <c r="AD51" s="243"/>
      <c r="AE51" s="243">
        <v>74</v>
      </c>
      <c r="AF51" s="243"/>
      <c r="AG51" s="243">
        <v>1</v>
      </c>
      <c r="AH51" s="243"/>
      <c r="AI51" s="243"/>
      <c r="AJ51" s="243">
        <v>1</v>
      </c>
      <c r="AK51" s="243"/>
      <c r="AL51" s="243">
        <v>196</v>
      </c>
      <c r="AM51" s="243"/>
      <c r="AN51" s="243" t="s">
        <v>254</v>
      </c>
      <c r="AO51" s="243"/>
      <c r="AP51" s="243" t="s">
        <v>254</v>
      </c>
      <c r="AQ51" s="243"/>
      <c r="AR51" s="243"/>
      <c r="AS51" s="243" t="s">
        <v>254</v>
      </c>
      <c r="AT51" s="243"/>
      <c r="AU51" s="243" t="s">
        <v>254</v>
      </c>
      <c r="AV51" s="243"/>
      <c r="AW51" s="243"/>
      <c r="AX51" s="243">
        <v>16</v>
      </c>
      <c r="AY51" s="243"/>
      <c r="AZ51" s="243">
        <v>455</v>
      </c>
      <c r="BA51" s="243"/>
      <c r="BB51" s="243"/>
    </row>
    <row r="52" ht="14.25">
      <c r="A52" s="20" t="s">
        <v>323</v>
      </c>
    </row>
  </sheetData>
  <sheetProtection/>
  <mergeCells count="507">
    <mergeCell ref="N29:O29"/>
    <mergeCell ref="P29:Q29"/>
    <mergeCell ref="P28:Q28"/>
    <mergeCell ref="D29:E29"/>
    <mergeCell ref="H29:I29"/>
    <mergeCell ref="J29:K29"/>
    <mergeCell ref="H28:I28"/>
    <mergeCell ref="J28:K28"/>
    <mergeCell ref="D30:E30"/>
    <mergeCell ref="F30:G30"/>
    <mergeCell ref="H30:I30"/>
    <mergeCell ref="J30:K30"/>
    <mergeCell ref="L29:M29"/>
    <mergeCell ref="F28:G28"/>
    <mergeCell ref="A7:C9"/>
    <mergeCell ref="A10:C10"/>
    <mergeCell ref="A11:C11"/>
    <mergeCell ref="A24:A25"/>
    <mergeCell ref="B24:C25"/>
    <mergeCell ref="D7:O7"/>
    <mergeCell ref="D10:I10"/>
    <mergeCell ref="D11:I11"/>
    <mergeCell ref="J10:O10"/>
    <mergeCell ref="D8:I9"/>
    <mergeCell ref="L27:M27"/>
    <mergeCell ref="D25:E25"/>
    <mergeCell ref="P11:U11"/>
    <mergeCell ref="V11:AA11"/>
    <mergeCell ref="X25:Y25"/>
    <mergeCell ref="F25:G25"/>
    <mergeCell ref="H25:I25"/>
    <mergeCell ref="J25:K25"/>
    <mergeCell ref="Z25:AA25"/>
    <mergeCell ref="U25:W25"/>
    <mergeCell ref="X35:AA35"/>
    <mergeCell ref="B27:C27"/>
    <mergeCell ref="B28:C28"/>
    <mergeCell ref="B29:C29"/>
    <mergeCell ref="B30:C30"/>
    <mergeCell ref="D27:E27"/>
    <mergeCell ref="F27:G27"/>
    <mergeCell ref="H27:I27"/>
    <mergeCell ref="F29:G29"/>
    <mergeCell ref="B34:S34"/>
    <mergeCell ref="B35:D35"/>
    <mergeCell ref="E35:G35"/>
    <mergeCell ref="H35:J35"/>
    <mergeCell ref="K35:M35"/>
    <mergeCell ref="A34:A35"/>
    <mergeCell ref="Q35:S35"/>
    <mergeCell ref="B26:C26"/>
    <mergeCell ref="D26:E26"/>
    <mergeCell ref="D28:E28"/>
    <mergeCell ref="D24:AO24"/>
    <mergeCell ref="T35:W35"/>
    <mergeCell ref="J26:K26"/>
    <mergeCell ref="L26:M26"/>
    <mergeCell ref="N26:O26"/>
    <mergeCell ref="L25:M25"/>
    <mergeCell ref="N25:O25"/>
    <mergeCell ref="R29:T29"/>
    <mergeCell ref="L30:M30"/>
    <mergeCell ref="N30:O30"/>
    <mergeCell ref="P30:Q30"/>
    <mergeCell ref="F26:G26"/>
    <mergeCell ref="H26:I26"/>
    <mergeCell ref="N27:O27"/>
    <mergeCell ref="L28:M28"/>
    <mergeCell ref="N28:O28"/>
    <mergeCell ref="J27:K27"/>
    <mergeCell ref="P25:Q25"/>
    <mergeCell ref="R25:T25"/>
    <mergeCell ref="Z26:AA26"/>
    <mergeCell ref="X26:Y26"/>
    <mergeCell ref="R26:T26"/>
    <mergeCell ref="U26:W26"/>
    <mergeCell ref="P26:Q26"/>
    <mergeCell ref="P10:U10"/>
    <mergeCell ref="V10:AA10"/>
    <mergeCell ref="J11:O11"/>
    <mergeCell ref="J8:O9"/>
    <mergeCell ref="P8:AA8"/>
    <mergeCell ref="P9:U9"/>
    <mergeCell ref="V9:AA9"/>
    <mergeCell ref="X30:Y30"/>
    <mergeCell ref="Z30:AA30"/>
    <mergeCell ref="R30:T30"/>
    <mergeCell ref="U28:W28"/>
    <mergeCell ref="U29:W29"/>
    <mergeCell ref="P27:Q27"/>
    <mergeCell ref="R27:T27"/>
    <mergeCell ref="R28:T28"/>
    <mergeCell ref="Z28:AA28"/>
    <mergeCell ref="X29:Y29"/>
    <mergeCell ref="H36:J36"/>
    <mergeCell ref="K36:M36"/>
    <mergeCell ref="N36:P36"/>
    <mergeCell ref="Q36:S36"/>
    <mergeCell ref="Z29:AA29"/>
    <mergeCell ref="X27:Y27"/>
    <mergeCell ref="Z27:AA27"/>
    <mergeCell ref="U27:W27"/>
    <mergeCell ref="X28:Y28"/>
    <mergeCell ref="U30:W30"/>
    <mergeCell ref="T36:W36"/>
    <mergeCell ref="N35:P35"/>
    <mergeCell ref="B37:D37"/>
    <mergeCell ref="E37:G37"/>
    <mergeCell ref="H37:J37"/>
    <mergeCell ref="K37:M37"/>
    <mergeCell ref="N37:P37"/>
    <mergeCell ref="Q37:S37"/>
    <mergeCell ref="B36:D36"/>
    <mergeCell ref="E36:G36"/>
    <mergeCell ref="B39:D39"/>
    <mergeCell ref="E39:G39"/>
    <mergeCell ref="H39:J39"/>
    <mergeCell ref="K39:M39"/>
    <mergeCell ref="B38:D38"/>
    <mergeCell ref="E38:G38"/>
    <mergeCell ref="H38:J38"/>
    <mergeCell ref="K38:M38"/>
    <mergeCell ref="N40:P40"/>
    <mergeCell ref="Q40:S40"/>
    <mergeCell ref="B40:D40"/>
    <mergeCell ref="E40:G40"/>
    <mergeCell ref="H40:J40"/>
    <mergeCell ref="K40:M40"/>
    <mergeCell ref="T38:W38"/>
    <mergeCell ref="T39:W39"/>
    <mergeCell ref="N38:P38"/>
    <mergeCell ref="Q38:S38"/>
    <mergeCell ref="N39:P39"/>
    <mergeCell ref="Q39:S39"/>
    <mergeCell ref="AN9:AS9"/>
    <mergeCell ref="AT9:AY9"/>
    <mergeCell ref="AH10:AM10"/>
    <mergeCell ref="T40:W40"/>
    <mergeCell ref="X36:AA36"/>
    <mergeCell ref="X37:AA37"/>
    <mergeCell ref="X38:AA38"/>
    <mergeCell ref="X39:AA39"/>
    <mergeCell ref="X40:AA40"/>
    <mergeCell ref="T37:W37"/>
    <mergeCell ref="AT17:AU18"/>
    <mergeCell ref="AZ10:BE10"/>
    <mergeCell ref="AZ11:BE11"/>
    <mergeCell ref="AB8:AY8"/>
    <mergeCell ref="AZ7:BE9"/>
    <mergeCell ref="AB10:AG10"/>
    <mergeCell ref="AT10:AY10"/>
    <mergeCell ref="AB9:AG9"/>
    <mergeCell ref="AH9:AM9"/>
    <mergeCell ref="A13:AW13"/>
    <mergeCell ref="AH25:AI25"/>
    <mergeCell ref="AH11:AM11"/>
    <mergeCell ref="AJ17:AK18"/>
    <mergeCell ref="AN10:AS10"/>
    <mergeCell ref="AN11:AS11"/>
    <mergeCell ref="AL16:AO16"/>
    <mergeCell ref="AL17:AM18"/>
    <mergeCell ref="AN17:AO18"/>
    <mergeCell ref="AB15:AW15"/>
    <mergeCell ref="AT16:AW16"/>
    <mergeCell ref="AT11:AY11"/>
    <mergeCell ref="AP24:BD24"/>
    <mergeCell ref="AB26:AC26"/>
    <mergeCell ref="AY25:AZ25"/>
    <mergeCell ref="BA25:BB25"/>
    <mergeCell ref="AJ25:AK25"/>
    <mergeCell ref="AL25:AM25"/>
    <mergeCell ref="AN25:AO25"/>
    <mergeCell ref="AB11:AG11"/>
    <mergeCell ref="BC25:BD25"/>
    <mergeCell ref="AP25:AR25"/>
    <mergeCell ref="AS25:AT25"/>
    <mergeCell ref="AU25:AV25"/>
    <mergeCell ref="AW25:AX25"/>
    <mergeCell ref="AB27:AC27"/>
    <mergeCell ref="AD26:AE26"/>
    <mergeCell ref="AB25:AC25"/>
    <mergeCell ref="AD25:AE25"/>
    <mergeCell ref="AF25:AG25"/>
    <mergeCell ref="AD27:AE27"/>
    <mergeCell ref="AD28:AE28"/>
    <mergeCell ref="AD29:AE29"/>
    <mergeCell ref="AB28:AC28"/>
    <mergeCell ref="AB29:AC29"/>
    <mergeCell ref="AB30:AC30"/>
    <mergeCell ref="AL26:AM26"/>
    <mergeCell ref="AL30:AM30"/>
    <mergeCell ref="AL29:AM29"/>
    <mergeCell ref="AN26:AO26"/>
    <mergeCell ref="AD30:AE30"/>
    <mergeCell ref="AF26:AG26"/>
    <mergeCell ref="AH26:AI26"/>
    <mergeCell ref="AJ26:AK26"/>
    <mergeCell ref="AF27:AG27"/>
    <mergeCell ref="AH27:AI27"/>
    <mergeCell ref="AJ27:AK27"/>
    <mergeCell ref="AF29:AG29"/>
    <mergeCell ref="AJ30:AK30"/>
    <mergeCell ref="AP30:AR30"/>
    <mergeCell ref="AL27:AM27"/>
    <mergeCell ref="AN27:AO27"/>
    <mergeCell ref="AF28:AG28"/>
    <mergeCell ref="AH28:AI28"/>
    <mergeCell ref="AJ28:AK28"/>
    <mergeCell ref="AL28:AM28"/>
    <mergeCell ref="AN28:AO28"/>
    <mergeCell ref="AF30:AG30"/>
    <mergeCell ref="AH30:AI30"/>
    <mergeCell ref="AN29:AO29"/>
    <mergeCell ref="AH29:AI29"/>
    <mergeCell ref="AJ29:AK29"/>
    <mergeCell ref="AY26:AZ26"/>
    <mergeCell ref="BA26:BB26"/>
    <mergeCell ref="BC26:BD26"/>
    <mergeCell ref="AY27:AZ27"/>
    <mergeCell ref="BA27:BB27"/>
    <mergeCell ref="BC27:BD27"/>
    <mergeCell ref="AY28:AZ28"/>
    <mergeCell ref="AN30:AO30"/>
    <mergeCell ref="AS26:AT26"/>
    <mergeCell ref="AU26:AV26"/>
    <mergeCell ref="AW26:AX26"/>
    <mergeCell ref="AS27:AT27"/>
    <mergeCell ref="AU27:AV27"/>
    <mergeCell ref="AW27:AX27"/>
    <mergeCell ref="AS28:AT28"/>
    <mergeCell ref="AU28:AV28"/>
    <mergeCell ref="AW28:AX28"/>
    <mergeCell ref="BA28:BB28"/>
    <mergeCell ref="BC28:BD28"/>
    <mergeCell ref="AY30:AZ30"/>
    <mergeCell ref="AY29:AZ29"/>
    <mergeCell ref="BA29:BB29"/>
    <mergeCell ref="BC29:BD29"/>
    <mergeCell ref="BA30:BB30"/>
    <mergeCell ref="BC30:BD30"/>
    <mergeCell ref="AS30:AT30"/>
    <mergeCell ref="AU30:AV30"/>
    <mergeCell ref="AW30:AX30"/>
    <mergeCell ref="AP26:AR26"/>
    <mergeCell ref="AP27:AR27"/>
    <mergeCell ref="AP28:AR28"/>
    <mergeCell ref="AP29:AR29"/>
    <mergeCell ref="AS29:AT29"/>
    <mergeCell ref="AU29:AV29"/>
    <mergeCell ref="AW29:AX29"/>
    <mergeCell ref="AN35:AQ35"/>
    <mergeCell ref="AR35:AU35"/>
    <mergeCell ref="AV35:AY35"/>
    <mergeCell ref="AB35:AE35"/>
    <mergeCell ref="AF35:AI35"/>
    <mergeCell ref="AJ35:AM35"/>
    <mergeCell ref="T34:BE34"/>
    <mergeCell ref="AZ35:BB35"/>
    <mergeCell ref="BC35:BE35"/>
    <mergeCell ref="AN40:AQ40"/>
    <mergeCell ref="AJ36:AM36"/>
    <mergeCell ref="AJ37:AM37"/>
    <mergeCell ref="AJ38:AM38"/>
    <mergeCell ref="AB39:AE39"/>
    <mergeCell ref="AB40:AE40"/>
    <mergeCell ref="AF36:AI36"/>
    <mergeCell ref="AF37:AI37"/>
    <mergeCell ref="AF38:AI38"/>
    <mergeCell ref="AF39:AI39"/>
    <mergeCell ref="AF40:AI40"/>
    <mergeCell ref="AB36:AE36"/>
    <mergeCell ref="AB37:AE37"/>
    <mergeCell ref="AB38:AE38"/>
    <mergeCell ref="AJ39:AM39"/>
    <mergeCell ref="AJ40:AM40"/>
    <mergeCell ref="AN36:AQ36"/>
    <mergeCell ref="AN37:AQ37"/>
    <mergeCell ref="AN38:AQ38"/>
    <mergeCell ref="AN39:AQ39"/>
    <mergeCell ref="BC40:BE40"/>
    <mergeCell ref="AZ36:BB36"/>
    <mergeCell ref="AZ37:BB37"/>
    <mergeCell ref="AZ38:BB38"/>
    <mergeCell ref="BC36:BE36"/>
    <mergeCell ref="BC37:BE37"/>
    <mergeCell ref="BC38:BE38"/>
    <mergeCell ref="BC39:BE39"/>
    <mergeCell ref="AZ39:BB39"/>
    <mergeCell ref="AZ40:BB40"/>
    <mergeCell ref="AR39:AU39"/>
    <mergeCell ref="AR40:AU40"/>
    <mergeCell ref="AV36:AY36"/>
    <mergeCell ref="AV37:AY37"/>
    <mergeCell ref="AV38:AY38"/>
    <mergeCell ref="AV39:AY39"/>
    <mergeCell ref="AV40:AY40"/>
    <mergeCell ref="AR36:AU36"/>
    <mergeCell ref="AR37:AU37"/>
    <mergeCell ref="AR38:AU38"/>
    <mergeCell ref="A44:A46"/>
    <mergeCell ref="B44:E46"/>
    <mergeCell ref="P7:AY7"/>
    <mergeCell ref="A3:BE3"/>
    <mergeCell ref="A5:BE5"/>
    <mergeCell ref="A22:BD22"/>
    <mergeCell ref="A32:BE32"/>
    <mergeCell ref="Z44:AY44"/>
    <mergeCell ref="A42:BB42"/>
    <mergeCell ref="X45:Y46"/>
    <mergeCell ref="B51:E51"/>
    <mergeCell ref="F47:G47"/>
    <mergeCell ref="F48:G48"/>
    <mergeCell ref="F49:G49"/>
    <mergeCell ref="F50:G50"/>
    <mergeCell ref="F51:G51"/>
    <mergeCell ref="B47:E47"/>
    <mergeCell ref="B48:E48"/>
    <mergeCell ref="B49:E49"/>
    <mergeCell ref="B50:E50"/>
    <mergeCell ref="H49:I49"/>
    <mergeCell ref="H50:I50"/>
    <mergeCell ref="H51:I51"/>
    <mergeCell ref="F45:G46"/>
    <mergeCell ref="H45:I46"/>
    <mergeCell ref="H47:I47"/>
    <mergeCell ref="H48:I48"/>
    <mergeCell ref="R51:T51"/>
    <mergeCell ref="M51:N51"/>
    <mergeCell ref="R45:T46"/>
    <mergeCell ref="R47:T47"/>
    <mergeCell ref="R48:T48"/>
    <mergeCell ref="M48:N48"/>
    <mergeCell ref="M49:N49"/>
    <mergeCell ref="M50:N50"/>
    <mergeCell ref="M45:N46"/>
    <mergeCell ref="M47:N47"/>
    <mergeCell ref="X47:Y47"/>
    <mergeCell ref="X48:Y48"/>
    <mergeCell ref="X49:Y49"/>
    <mergeCell ref="R49:T49"/>
    <mergeCell ref="R50:T50"/>
    <mergeCell ref="X50:Y50"/>
    <mergeCell ref="AB49:AD49"/>
    <mergeCell ref="AE48:AF48"/>
    <mergeCell ref="AE49:AF49"/>
    <mergeCell ref="X51:Y51"/>
    <mergeCell ref="Z45:AA46"/>
    <mergeCell ref="Z47:AA47"/>
    <mergeCell ref="Z48:AA48"/>
    <mergeCell ref="Z49:AA49"/>
    <mergeCell ref="Z50:AA50"/>
    <mergeCell ref="Z51:AA51"/>
    <mergeCell ref="AG45:AI46"/>
    <mergeCell ref="AG47:AI47"/>
    <mergeCell ref="AG48:AI48"/>
    <mergeCell ref="AE45:AF46"/>
    <mergeCell ref="AE47:AF47"/>
    <mergeCell ref="AB48:AD48"/>
    <mergeCell ref="AN45:AO46"/>
    <mergeCell ref="AJ47:AK47"/>
    <mergeCell ref="AL47:AM47"/>
    <mergeCell ref="AN47:AO47"/>
    <mergeCell ref="AE50:AF50"/>
    <mergeCell ref="AE51:AF51"/>
    <mergeCell ref="AJ45:AK46"/>
    <mergeCell ref="AL45:AM46"/>
    <mergeCell ref="AJ50:AK50"/>
    <mergeCell ref="AL50:AM50"/>
    <mergeCell ref="AN50:AO50"/>
    <mergeCell ref="AJ51:AK51"/>
    <mergeCell ref="AL51:AM51"/>
    <mergeCell ref="AN51:AO51"/>
    <mergeCell ref="AN48:AO48"/>
    <mergeCell ref="AJ49:AK49"/>
    <mergeCell ref="AL49:AM49"/>
    <mergeCell ref="AN49:AO49"/>
    <mergeCell ref="AJ48:AK48"/>
    <mergeCell ref="AL48:AM48"/>
    <mergeCell ref="AX51:AY51"/>
    <mergeCell ref="AS50:AT50"/>
    <mergeCell ref="AS51:AT51"/>
    <mergeCell ref="AP50:AR50"/>
    <mergeCell ref="AP51:AR51"/>
    <mergeCell ref="AS49:AT49"/>
    <mergeCell ref="AP49:AR49"/>
    <mergeCell ref="AP45:AR46"/>
    <mergeCell ref="AP47:AR47"/>
    <mergeCell ref="AP48:AR48"/>
    <mergeCell ref="AX45:AY46"/>
    <mergeCell ref="AX47:AY47"/>
    <mergeCell ref="AX48:AY48"/>
    <mergeCell ref="AS45:AT46"/>
    <mergeCell ref="AS47:AT47"/>
    <mergeCell ref="AS48:AT48"/>
    <mergeCell ref="O50:Q50"/>
    <mergeCell ref="O51:Q51"/>
    <mergeCell ref="AZ49:BB49"/>
    <mergeCell ref="AZ50:BB50"/>
    <mergeCell ref="AZ51:BB51"/>
    <mergeCell ref="AU49:AW49"/>
    <mergeCell ref="AU50:AW50"/>
    <mergeCell ref="AU51:AW51"/>
    <mergeCell ref="AX49:AY49"/>
    <mergeCell ref="AX50:AY50"/>
    <mergeCell ref="F44:Y44"/>
    <mergeCell ref="AB45:AD46"/>
    <mergeCell ref="AB47:AD47"/>
    <mergeCell ref="AB50:AD50"/>
    <mergeCell ref="J45:L46"/>
    <mergeCell ref="O45:Q46"/>
    <mergeCell ref="O47:Q47"/>
    <mergeCell ref="O48:Q48"/>
    <mergeCell ref="J47:L47"/>
    <mergeCell ref="J48:L48"/>
    <mergeCell ref="J51:L51"/>
    <mergeCell ref="U45:W46"/>
    <mergeCell ref="U47:W47"/>
    <mergeCell ref="U48:W48"/>
    <mergeCell ref="U49:W49"/>
    <mergeCell ref="U50:W50"/>
    <mergeCell ref="U51:W51"/>
    <mergeCell ref="J49:L49"/>
    <mergeCell ref="J50:L50"/>
    <mergeCell ref="O49:Q49"/>
    <mergeCell ref="AB51:AD51"/>
    <mergeCell ref="AZ44:BB46"/>
    <mergeCell ref="AG49:AI49"/>
    <mergeCell ref="AG50:AI50"/>
    <mergeCell ref="AG51:AI51"/>
    <mergeCell ref="AU45:AW46"/>
    <mergeCell ref="AU47:AW47"/>
    <mergeCell ref="AU48:AW48"/>
    <mergeCell ref="AZ47:BB47"/>
    <mergeCell ref="AZ48:BB48"/>
    <mergeCell ref="AH17:AI18"/>
    <mergeCell ref="A15:C18"/>
    <mergeCell ref="D16:E18"/>
    <mergeCell ref="F16:G18"/>
    <mergeCell ref="H16:I18"/>
    <mergeCell ref="D15:AA15"/>
    <mergeCell ref="V17:W18"/>
    <mergeCell ref="T17:U18"/>
    <mergeCell ref="A20:C20"/>
    <mergeCell ref="A19:C19"/>
    <mergeCell ref="Z16:AA18"/>
    <mergeCell ref="J16:K18"/>
    <mergeCell ref="L16:M18"/>
    <mergeCell ref="N16:O18"/>
    <mergeCell ref="P16:Q18"/>
    <mergeCell ref="R16:S18"/>
    <mergeCell ref="T16:Y16"/>
    <mergeCell ref="D19:E19"/>
    <mergeCell ref="H19:I19"/>
    <mergeCell ref="AF19:AG19"/>
    <mergeCell ref="AF17:AG18"/>
    <mergeCell ref="AB17:AC18"/>
    <mergeCell ref="J19:K19"/>
    <mergeCell ref="L19:M19"/>
    <mergeCell ref="N19:O19"/>
    <mergeCell ref="AD17:AE18"/>
    <mergeCell ref="F19:G19"/>
    <mergeCell ref="AP16:AS16"/>
    <mergeCell ref="AP17:AQ18"/>
    <mergeCell ref="AR17:AS18"/>
    <mergeCell ref="P19:Q19"/>
    <mergeCell ref="R19:S19"/>
    <mergeCell ref="T19:U19"/>
    <mergeCell ref="AH16:AK16"/>
    <mergeCell ref="X17:Y18"/>
    <mergeCell ref="AB16:AG16"/>
    <mergeCell ref="R20:S20"/>
    <mergeCell ref="T20:U20"/>
    <mergeCell ref="D20:E20"/>
    <mergeCell ref="H20:I20"/>
    <mergeCell ref="J20:K20"/>
    <mergeCell ref="L20:M20"/>
    <mergeCell ref="N20:O20"/>
    <mergeCell ref="F20:G20"/>
    <mergeCell ref="P20:Q20"/>
    <mergeCell ref="V20:W20"/>
    <mergeCell ref="X20:Y20"/>
    <mergeCell ref="Z20:AA20"/>
    <mergeCell ref="AB19:AC19"/>
    <mergeCell ref="AB20:AC20"/>
    <mergeCell ref="V19:W19"/>
    <mergeCell ref="X19:Y19"/>
    <mergeCell ref="Z19:AA19"/>
    <mergeCell ref="AD20:AE20"/>
    <mergeCell ref="AF20:AG20"/>
    <mergeCell ref="AH20:AI20"/>
    <mergeCell ref="AJ20:AK20"/>
    <mergeCell ref="AR20:AS20"/>
    <mergeCell ref="AH19:AI19"/>
    <mergeCell ref="AJ19:AK19"/>
    <mergeCell ref="AL19:AM19"/>
    <mergeCell ref="AN19:AO19"/>
    <mergeCell ref="AD19:AE19"/>
    <mergeCell ref="AV17:AW18"/>
    <mergeCell ref="AL20:AM20"/>
    <mergeCell ref="AN20:AO20"/>
    <mergeCell ref="AT19:AU19"/>
    <mergeCell ref="AV19:AW19"/>
    <mergeCell ref="AT20:AU20"/>
    <mergeCell ref="AV20:AW20"/>
    <mergeCell ref="AP19:AQ19"/>
    <mergeCell ref="AR19:AS19"/>
    <mergeCell ref="AP20:AQ2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67"/>
  <sheetViews>
    <sheetView zoomScaleSheetLayoutView="75" zoomScalePageLayoutView="0" workbookViewId="0" topLeftCell="A1">
      <selection activeCell="AB12" sqref="AB12:AC12"/>
    </sheetView>
  </sheetViews>
  <sheetFormatPr defaultColWidth="9.00390625" defaultRowHeight="13.5"/>
  <cols>
    <col min="1" max="1" width="3.00390625" style="20" customWidth="1"/>
    <col min="2" max="3" width="12.50390625" style="20" customWidth="1"/>
    <col min="4" max="4" width="8.875" style="20" customWidth="1"/>
    <col min="5" max="5" width="8.00390625" style="20" customWidth="1"/>
    <col min="6" max="10" width="6.125" style="20" customWidth="1"/>
    <col min="11" max="11" width="5.625" style="20" customWidth="1"/>
    <col min="12" max="13" width="6.125" style="20" customWidth="1"/>
    <col min="14" max="15" width="7.125" style="20" customWidth="1"/>
    <col min="16" max="21" width="6.125" style="20" customWidth="1"/>
    <col min="22" max="22" width="7.125" style="20" customWidth="1"/>
    <col min="23" max="29" width="6.125" style="20" customWidth="1"/>
    <col min="30" max="16384" width="9.00390625" style="20" customWidth="1"/>
  </cols>
  <sheetData>
    <row r="1" spans="1:72" ht="14.25">
      <c r="A1" s="30" t="s">
        <v>115</v>
      </c>
      <c r="AA1" s="35"/>
      <c r="AC1" s="31" t="s">
        <v>173</v>
      </c>
      <c r="AS1" s="35"/>
      <c r="AT1" s="35"/>
      <c r="BT1" s="21" t="s">
        <v>15</v>
      </c>
    </row>
    <row r="3" spans="1:30" ht="17.25">
      <c r="A3" s="128" t="s">
        <v>386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23"/>
    </row>
    <row r="4" ht="15" thickBot="1">
      <c r="AD4" s="23"/>
    </row>
    <row r="5" spans="1:30" ht="14.25">
      <c r="A5" s="295" t="s">
        <v>93</v>
      </c>
      <c r="B5" s="296"/>
      <c r="C5" s="297"/>
      <c r="D5" s="282" t="s">
        <v>226</v>
      </c>
      <c r="E5" s="289"/>
      <c r="F5" s="282" t="s">
        <v>371</v>
      </c>
      <c r="G5" s="289"/>
      <c r="H5" s="282" t="s">
        <v>372</v>
      </c>
      <c r="I5" s="289"/>
      <c r="J5" s="282" t="s">
        <v>373</v>
      </c>
      <c r="K5" s="289"/>
      <c r="L5" s="282" t="s">
        <v>374</v>
      </c>
      <c r="M5" s="289"/>
      <c r="N5" s="282" t="s">
        <v>375</v>
      </c>
      <c r="O5" s="289"/>
      <c r="P5" s="282" t="s">
        <v>376</v>
      </c>
      <c r="Q5" s="289"/>
      <c r="R5" s="282" t="s">
        <v>377</v>
      </c>
      <c r="S5" s="289"/>
      <c r="T5" s="282" t="s">
        <v>378</v>
      </c>
      <c r="U5" s="289"/>
      <c r="V5" s="282" t="s">
        <v>379</v>
      </c>
      <c r="W5" s="289"/>
      <c r="X5" s="282" t="s">
        <v>380</v>
      </c>
      <c r="Y5" s="289"/>
      <c r="Z5" s="282" t="s">
        <v>381</v>
      </c>
      <c r="AA5" s="289"/>
      <c r="AB5" s="282" t="s">
        <v>382</v>
      </c>
      <c r="AC5" s="283"/>
      <c r="AD5" s="23"/>
    </row>
    <row r="6" spans="1:30" ht="14.25">
      <c r="A6" s="298"/>
      <c r="B6" s="298"/>
      <c r="C6" s="299"/>
      <c r="D6" s="59" t="s">
        <v>366</v>
      </c>
      <c r="E6" s="59" t="s">
        <v>367</v>
      </c>
      <c r="F6" s="1" t="s">
        <v>366</v>
      </c>
      <c r="G6" s="1" t="s">
        <v>367</v>
      </c>
      <c r="H6" s="1" t="s">
        <v>366</v>
      </c>
      <c r="I6" s="1" t="s">
        <v>367</v>
      </c>
      <c r="J6" s="1" t="s">
        <v>366</v>
      </c>
      <c r="K6" s="1" t="s">
        <v>367</v>
      </c>
      <c r="L6" s="1" t="s">
        <v>366</v>
      </c>
      <c r="M6" s="1" t="s">
        <v>367</v>
      </c>
      <c r="N6" s="1" t="s">
        <v>366</v>
      </c>
      <c r="O6" s="1" t="s">
        <v>367</v>
      </c>
      <c r="P6" s="1" t="s">
        <v>366</v>
      </c>
      <c r="Q6" s="1" t="s">
        <v>367</v>
      </c>
      <c r="R6" s="1" t="s">
        <v>366</v>
      </c>
      <c r="S6" s="1" t="s">
        <v>367</v>
      </c>
      <c r="T6" s="1" t="s">
        <v>366</v>
      </c>
      <c r="U6" s="1" t="s">
        <v>367</v>
      </c>
      <c r="V6" s="1" t="s">
        <v>366</v>
      </c>
      <c r="W6" s="1" t="s">
        <v>367</v>
      </c>
      <c r="X6" s="1" t="s">
        <v>366</v>
      </c>
      <c r="Y6" s="1" t="s">
        <v>367</v>
      </c>
      <c r="Z6" s="1" t="s">
        <v>366</v>
      </c>
      <c r="AA6" s="1" t="s">
        <v>367</v>
      </c>
      <c r="AB6" s="1" t="s">
        <v>366</v>
      </c>
      <c r="AC6" s="7" t="s">
        <v>367</v>
      </c>
      <c r="AD6" s="23"/>
    </row>
    <row r="7" spans="1:30" ht="14.25" customHeight="1">
      <c r="A7" s="284" t="s">
        <v>368</v>
      </c>
      <c r="B7" s="284"/>
      <c r="C7" s="285"/>
      <c r="D7" s="51">
        <f aca="true" t="shared" si="0" ref="D7:E9">SUM(F7,H7,J7,L7,N7,P7,R7,T7,V7,X7,Z7,AB7)</f>
        <v>8274</v>
      </c>
      <c r="E7" s="52">
        <f t="shared" si="0"/>
        <v>4872</v>
      </c>
      <c r="F7" s="36">
        <v>535</v>
      </c>
      <c r="G7" s="36">
        <v>345</v>
      </c>
      <c r="H7" s="36">
        <v>554</v>
      </c>
      <c r="I7" s="36">
        <v>327</v>
      </c>
      <c r="J7" s="36">
        <v>660</v>
      </c>
      <c r="K7" s="36">
        <v>434</v>
      </c>
      <c r="L7" s="36">
        <v>574</v>
      </c>
      <c r="M7" s="36">
        <v>398</v>
      </c>
      <c r="N7" s="36">
        <v>678</v>
      </c>
      <c r="O7" s="36">
        <v>403</v>
      </c>
      <c r="P7" s="36">
        <v>723</v>
      </c>
      <c r="Q7" s="36">
        <v>391</v>
      </c>
      <c r="R7" s="36">
        <v>710</v>
      </c>
      <c r="S7" s="36">
        <v>371</v>
      </c>
      <c r="T7" s="36">
        <v>671</v>
      </c>
      <c r="U7" s="36">
        <v>354</v>
      </c>
      <c r="V7" s="36">
        <v>803</v>
      </c>
      <c r="W7" s="36">
        <v>421</v>
      </c>
      <c r="X7" s="36">
        <v>821</v>
      </c>
      <c r="Y7" s="36">
        <v>523</v>
      </c>
      <c r="Z7" s="36">
        <v>837</v>
      </c>
      <c r="AA7" s="36">
        <v>474</v>
      </c>
      <c r="AB7" s="36">
        <v>708</v>
      </c>
      <c r="AC7" s="36">
        <v>431</v>
      </c>
      <c r="AD7" s="23"/>
    </row>
    <row r="8" spans="1:30" ht="14.25" customHeight="1">
      <c r="A8" s="139" t="s">
        <v>369</v>
      </c>
      <c r="B8" s="139"/>
      <c r="C8" s="286"/>
      <c r="D8" s="53">
        <f t="shared" si="0"/>
        <v>7957</v>
      </c>
      <c r="E8" s="54">
        <f t="shared" si="0"/>
        <v>4586</v>
      </c>
      <c r="F8" s="27">
        <v>513</v>
      </c>
      <c r="G8" s="27">
        <v>296</v>
      </c>
      <c r="H8" s="27">
        <v>513</v>
      </c>
      <c r="I8" s="27">
        <v>356</v>
      </c>
      <c r="J8" s="37">
        <v>602</v>
      </c>
      <c r="K8" s="37">
        <v>378</v>
      </c>
      <c r="L8" s="37">
        <v>689</v>
      </c>
      <c r="M8" s="37">
        <v>492</v>
      </c>
      <c r="N8" s="37">
        <v>832</v>
      </c>
      <c r="O8" s="37">
        <v>567</v>
      </c>
      <c r="P8" s="37">
        <v>785</v>
      </c>
      <c r="Q8" s="37">
        <v>391</v>
      </c>
      <c r="R8" s="37">
        <v>615</v>
      </c>
      <c r="S8" s="37">
        <v>272</v>
      </c>
      <c r="T8" s="37">
        <v>627</v>
      </c>
      <c r="U8" s="37">
        <v>307</v>
      </c>
      <c r="V8" s="37">
        <v>608</v>
      </c>
      <c r="W8" s="37">
        <v>278</v>
      </c>
      <c r="X8" s="37">
        <v>752</v>
      </c>
      <c r="Y8" s="37">
        <v>467</v>
      </c>
      <c r="Z8" s="37">
        <v>742</v>
      </c>
      <c r="AA8" s="37">
        <v>379</v>
      </c>
      <c r="AB8" s="37">
        <v>679</v>
      </c>
      <c r="AC8" s="37">
        <v>403</v>
      </c>
      <c r="AD8" s="23"/>
    </row>
    <row r="9" spans="1:30" ht="14.25" customHeight="1">
      <c r="A9" s="287" t="s">
        <v>383</v>
      </c>
      <c r="B9" s="287"/>
      <c r="C9" s="288"/>
      <c r="D9" s="60">
        <f>SUM(F9,H9,J9,L9,N9,P9,R9,T9,V9,X9,Z9,AB9)</f>
        <v>9251</v>
      </c>
      <c r="E9" s="61">
        <f t="shared" si="0"/>
        <v>5677</v>
      </c>
      <c r="F9" s="47">
        <f>SUM(F11,F20,F27,F29,F36,F40)</f>
        <v>634</v>
      </c>
      <c r="G9" s="47">
        <f aca="true" t="shared" si="1" ref="G9:AC9">SUM(G11,G20,G27,G29,G36,G40)</f>
        <v>325</v>
      </c>
      <c r="H9" s="47">
        <f t="shared" si="1"/>
        <v>601</v>
      </c>
      <c r="I9" s="47">
        <f t="shared" si="1"/>
        <v>455</v>
      </c>
      <c r="J9" s="47">
        <f t="shared" si="1"/>
        <v>617</v>
      </c>
      <c r="K9" s="47">
        <f t="shared" si="1"/>
        <v>345</v>
      </c>
      <c r="L9" s="47">
        <f t="shared" si="1"/>
        <v>706</v>
      </c>
      <c r="M9" s="47">
        <f t="shared" si="1"/>
        <v>383</v>
      </c>
      <c r="N9" s="47">
        <f t="shared" si="1"/>
        <v>930</v>
      </c>
      <c r="O9" s="47">
        <f t="shared" si="1"/>
        <v>669</v>
      </c>
      <c r="P9" s="47">
        <f t="shared" si="1"/>
        <v>781</v>
      </c>
      <c r="Q9" s="47">
        <f t="shared" si="1"/>
        <v>498</v>
      </c>
      <c r="R9" s="47">
        <f t="shared" si="1"/>
        <v>742</v>
      </c>
      <c r="S9" s="47">
        <f t="shared" si="1"/>
        <v>381</v>
      </c>
      <c r="T9" s="47">
        <f t="shared" si="1"/>
        <v>792</v>
      </c>
      <c r="U9" s="47">
        <f t="shared" si="1"/>
        <v>462</v>
      </c>
      <c r="V9" s="47">
        <f t="shared" si="1"/>
        <v>841</v>
      </c>
      <c r="W9" s="47">
        <f t="shared" si="1"/>
        <v>428</v>
      </c>
      <c r="X9" s="47">
        <f t="shared" si="1"/>
        <v>936</v>
      </c>
      <c r="Y9" s="47">
        <f t="shared" si="1"/>
        <v>706</v>
      </c>
      <c r="Z9" s="47">
        <f t="shared" si="1"/>
        <v>949</v>
      </c>
      <c r="AA9" s="47">
        <f t="shared" si="1"/>
        <v>551</v>
      </c>
      <c r="AB9" s="47">
        <f t="shared" si="1"/>
        <v>722</v>
      </c>
      <c r="AC9" s="47">
        <f t="shared" si="1"/>
        <v>474</v>
      </c>
      <c r="AD9" s="23"/>
    </row>
    <row r="10" spans="1:30" ht="14.25">
      <c r="A10" s="2"/>
      <c r="B10" s="214"/>
      <c r="C10" s="294"/>
      <c r="D10" s="62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23"/>
    </row>
    <row r="11" spans="1:30" s="38" customFormat="1" ht="14.25">
      <c r="A11" s="290" t="s">
        <v>77</v>
      </c>
      <c r="B11" s="291"/>
      <c r="C11" s="293"/>
      <c r="D11" s="60">
        <f aca="true" t="shared" si="2" ref="D11:E18">SUM(F11,H11,J11,L11,N11,P11,R11,T11,V11,X11,Z11,AB11)</f>
        <v>70</v>
      </c>
      <c r="E11" s="61">
        <f t="shared" si="2"/>
        <v>66</v>
      </c>
      <c r="F11" s="65">
        <f>SUM(F12:F18)</f>
        <v>3</v>
      </c>
      <c r="G11" s="65">
        <f aca="true" t="shared" si="3" ref="G11:AC11">SUM(G12:G18)</f>
        <v>3</v>
      </c>
      <c r="H11" s="65">
        <f t="shared" si="3"/>
        <v>2</v>
      </c>
      <c r="I11" s="65">
        <f t="shared" si="3"/>
        <v>2</v>
      </c>
      <c r="J11" s="65">
        <f t="shared" si="3"/>
        <v>2</v>
      </c>
      <c r="K11" s="65">
        <f t="shared" si="3"/>
        <v>2</v>
      </c>
      <c r="L11" s="65" t="s">
        <v>254</v>
      </c>
      <c r="M11" s="65" t="s">
        <v>254</v>
      </c>
      <c r="N11" s="65">
        <f t="shared" si="3"/>
        <v>26</v>
      </c>
      <c r="O11" s="65">
        <f t="shared" si="3"/>
        <v>25</v>
      </c>
      <c r="P11" s="65">
        <f t="shared" si="3"/>
        <v>3</v>
      </c>
      <c r="Q11" s="65">
        <f t="shared" si="3"/>
        <v>1</v>
      </c>
      <c r="R11" s="65">
        <f t="shared" si="3"/>
        <v>11</v>
      </c>
      <c r="S11" s="65">
        <f t="shared" si="3"/>
        <v>12</v>
      </c>
      <c r="T11" s="65">
        <f t="shared" si="3"/>
        <v>4</v>
      </c>
      <c r="U11" s="65">
        <f t="shared" si="3"/>
        <v>2</v>
      </c>
      <c r="V11" s="65">
        <f t="shared" si="3"/>
        <v>5</v>
      </c>
      <c r="W11" s="65">
        <f t="shared" si="3"/>
        <v>5</v>
      </c>
      <c r="X11" s="65">
        <f t="shared" si="3"/>
        <v>8</v>
      </c>
      <c r="Y11" s="65">
        <f t="shared" si="3"/>
        <v>8</v>
      </c>
      <c r="Z11" s="65">
        <f t="shared" si="3"/>
        <v>1</v>
      </c>
      <c r="AA11" s="65">
        <f t="shared" si="3"/>
        <v>1</v>
      </c>
      <c r="AB11" s="65">
        <f t="shared" si="3"/>
        <v>5</v>
      </c>
      <c r="AC11" s="65">
        <f t="shared" si="3"/>
        <v>5</v>
      </c>
      <c r="AD11" s="40"/>
    </row>
    <row r="12" spans="1:30" ht="14.25">
      <c r="A12" s="3"/>
      <c r="B12" s="274" t="s">
        <v>61</v>
      </c>
      <c r="C12" s="275"/>
      <c r="D12" s="53">
        <f t="shared" si="2"/>
        <v>9</v>
      </c>
      <c r="E12" s="54">
        <f t="shared" si="2"/>
        <v>7</v>
      </c>
      <c r="F12" s="27">
        <v>1</v>
      </c>
      <c r="G12" s="27">
        <v>1</v>
      </c>
      <c r="H12" s="27">
        <v>1</v>
      </c>
      <c r="I12" s="27">
        <v>1</v>
      </c>
      <c r="J12" s="37" t="s">
        <v>254</v>
      </c>
      <c r="K12" s="37" t="s">
        <v>254</v>
      </c>
      <c r="L12" s="37" t="s">
        <v>254</v>
      </c>
      <c r="M12" s="37" t="s">
        <v>254</v>
      </c>
      <c r="N12" s="37">
        <v>3</v>
      </c>
      <c r="O12" s="37">
        <v>2</v>
      </c>
      <c r="P12" s="37" t="s">
        <v>254</v>
      </c>
      <c r="Q12" s="37" t="s">
        <v>254</v>
      </c>
      <c r="R12" s="37" t="s">
        <v>254</v>
      </c>
      <c r="S12" s="27" t="s">
        <v>254</v>
      </c>
      <c r="T12" s="37">
        <v>1</v>
      </c>
      <c r="U12" s="37" t="s">
        <v>254</v>
      </c>
      <c r="V12" s="37">
        <v>1</v>
      </c>
      <c r="W12" s="37">
        <v>1</v>
      </c>
      <c r="X12" s="37">
        <v>1</v>
      </c>
      <c r="Y12" s="37">
        <v>1</v>
      </c>
      <c r="Z12" s="37" t="s">
        <v>254</v>
      </c>
      <c r="AA12" s="37" t="s">
        <v>254</v>
      </c>
      <c r="AB12" s="37">
        <v>1</v>
      </c>
      <c r="AC12" s="37">
        <v>1</v>
      </c>
      <c r="AD12" s="23"/>
    </row>
    <row r="13" spans="1:29" ht="14.25">
      <c r="A13" s="3"/>
      <c r="B13" s="274" t="s">
        <v>78</v>
      </c>
      <c r="C13" s="275"/>
      <c r="D13" s="55" t="s">
        <v>385</v>
      </c>
      <c r="E13" s="56" t="s">
        <v>254</v>
      </c>
      <c r="F13" s="27" t="s">
        <v>254</v>
      </c>
      <c r="G13" s="27" t="s">
        <v>254</v>
      </c>
      <c r="H13" s="27" t="s">
        <v>254</v>
      </c>
      <c r="I13" s="27" t="s">
        <v>254</v>
      </c>
      <c r="J13" s="27" t="s">
        <v>254</v>
      </c>
      <c r="K13" s="27" t="s">
        <v>254</v>
      </c>
      <c r="L13" s="27" t="s">
        <v>254</v>
      </c>
      <c r="M13" s="27" t="s">
        <v>254</v>
      </c>
      <c r="N13" s="37" t="s">
        <v>254</v>
      </c>
      <c r="O13" s="37" t="s">
        <v>254</v>
      </c>
      <c r="P13" s="37" t="s">
        <v>254</v>
      </c>
      <c r="Q13" s="27" t="s">
        <v>254</v>
      </c>
      <c r="R13" s="27" t="s">
        <v>254</v>
      </c>
      <c r="S13" s="37" t="s">
        <v>254</v>
      </c>
      <c r="T13" s="27" t="s">
        <v>254</v>
      </c>
      <c r="U13" s="27" t="s">
        <v>254</v>
      </c>
      <c r="V13" s="27" t="s">
        <v>254</v>
      </c>
      <c r="W13" s="27" t="s">
        <v>254</v>
      </c>
      <c r="X13" s="37" t="s">
        <v>254</v>
      </c>
      <c r="Y13" s="37" t="s">
        <v>254</v>
      </c>
      <c r="Z13" s="27" t="s">
        <v>254</v>
      </c>
      <c r="AA13" s="27" t="s">
        <v>254</v>
      </c>
      <c r="AB13" s="27" t="s">
        <v>254</v>
      </c>
      <c r="AC13" s="27" t="s">
        <v>254</v>
      </c>
    </row>
    <row r="14" spans="1:29" ht="14.25">
      <c r="A14" s="3"/>
      <c r="B14" s="274" t="s">
        <v>79</v>
      </c>
      <c r="C14" s="275"/>
      <c r="D14" s="53">
        <f t="shared" si="2"/>
        <v>5</v>
      </c>
      <c r="E14" s="54">
        <f t="shared" si="2"/>
        <v>5</v>
      </c>
      <c r="F14" s="27" t="s">
        <v>254</v>
      </c>
      <c r="G14" s="27" t="s">
        <v>254</v>
      </c>
      <c r="H14" s="27" t="s">
        <v>254</v>
      </c>
      <c r="I14" s="27" t="s">
        <v>254</v>
      </c>
      <c r="J14" s="27" t="s">
        <v>254</v>
      </c>
      <c r="K14" s="27" t="s">
        <v>254</v>
      </c>
      <c r="L14" s="27" t="s">
        <v>254</v>
      </c>
      <c r="M14" s="27" t="s">
        <v>254</v>
      </c>
      <c r="N14" s="37">
        <v>1</v>
      </c>
      <c r="O14" s="37">
        <v>1</v>
      </c>
      <c r="P14" s="37">
        <v>1</v>
      </c>
      <c r="Q14" s="27" t="s">
        <v>254</v>
      </c>
      <c r="R14" s="27" t="s">
        <v>254</v>
      </c>
      <c r="S14" s="37">
        <v>1</v>
      </c>
      <c r="T14" s="27" t="s">
        <v>254</v>
      </c>
      <c r="U14" s="27" t="s">
        <v>254</v>
      </c>
      <c r="V14" s="27" t="s">
        <v>254</v>
      </c>
      <c r="W14" s="27" t="s">
        <v>254</v>
      </c>
      <c r="X14" s="37">
        <v>3</v>
      </c>
      <c r="Y14" s="37">
        <v>3</v>
      </c>
      <c r="Z14" s="27" t="s">
        <v>254</v>
      </c>
      <c r="AA14" s="27" t="s">
        <v>254</v>
      </c>
      <c r="AB14" s="27" t="s">
        <v>254</v>
      </c>
      <c r="AC14" s="27" t="s">
        <v>254</v>
      </c>
    </row>
    <row r="15" spans="1:29" ht="14.25">
      <c r="A15" s="3"/>
      <c r="B15" s="274" t="s">
        <v>80</v>
      </c>
      <c r="C15" s="275"/>
      <c r="D15" s="55">
        <f t="shared" si="2"/>
        <v>1</v>
      </c>
      <c r="E15" s="56">
        <f t="shared" si="2"/>
        <v>1</v>
      </c>
      <c r="F15" s="27" t="s">
        <v>254</v>
      </c>
      <c r="G15" s="27" t="s">
        <v>254</v>
      </c>
      <c r="H15" s="27" t="s">
        <v>254</v>
      </c>
      <c r="I15" s="27" t="s">
        <v>254</v>
      </c>
      <c r="J15" s="27" t="s">
        <v>254</v>
      </c>
      <c r="K15" s="27" t="s">
        <v>254</v>
      </c>
      <c r="L15" s="27" t="s">
        <v>254</v>
      </c>
      <c r="M15" s="27" t="s">
        <v>254</v>
      </c>
      <c r="N15" s="37" t="s">
        <v>254</v>
      </c>
      <c r="O15" s="37" t="s">
        <v>254</v>
      </c>
      <c r="P15" s="37" t="s">
        <v>254</v>
      </c>
      <c r="Q15" s="27" t="s">
        <v>254</v>
      </c>
      <c r="R15" s="27" t="s">
        <v>254</v>
      </c>
      <c r="S15" s="37" t="s">
        <v>254</v>
      </c>
      <c r="T15" s="27" t="s">
        <v>254</v>
      </c>
      <c r="U15" s="27" t="s">
        <v>254</v>
      </c>
      <c r="V15" s="27" t="s">
        <v>254</v>
      </c>
      <c r="W15" s="27" t="s">
        <v>254</v>
      </c>
      <c r="X15" s="37">
        <v>1</v>
      </c>
      <c r="Y15" s="37">
        <v>1</v>
      </c>
      <c r="Z15" s="27" t="s">
        <v>254</v>
      </c>
      <c r="AA15" s="27" t="s">
        <v>254</v>
      </c>
      <c r="AB15" s="27" t="s">
        <v>254</v>
      </c>
      <c r="AC15" s="27" t="s">
        <v>254</v>
      </c>
    </row>
    <row r="16" spans="1:29" ht="14.25" customHeight="1">
      <c r="A16" s="3"/>
      <c r="B16" s="274" t="s">
        <v>81</v>
      </c>
      <c r="C16" s="275"/>
      <c r="D16" s="53">
        <f t="shared" si="2"/>
        <v>6</v>
      </c>
      <c r="E16" s="54">
        <f t="shared" si="2"/>
        <v>6</v>
      </c>
      <c r="F16" s="27" t="s">
        <v>254</v>
      </c>
      <c r="G16" s="27" t="s">
        <v>254</v>
      </c>
      <c r="H16" s="27" t="s">
        <v>254</v>
      </c>
      <c r="I16" s="27" t="s">
        <v>254</v>
      </c>
      <c r="J16" s="27" t="s">
        <v>254</v>
      </c>
      <c r="K16" s="27" t="s">
        <v>254</v>
      </c>
      <c r="L16" s="27" t="s">
        <v>254</v>
      </c>
      <c r="M16" s="27" t="s">
        <v>254</v>
      </c>
      <c r="N16" s="37">
        <v>1</v>
      </c>
      <c r="O16" s="37">
        <v>2</v>
      </c>
      <c r="P16" s="37">
        <v>1</v>
      </c>
      <c r="Q16" s="27" t="s">
        <v>254</v>
      </c>
      <c r="R16" s="27" t="s">
        <v>254</v>
      </c>
      <c r="S16" s="37" t="s">
        <v>254</v>
      </c>
      <c r="T16" s="37" t="s">
        <v>254</v>
      </c>
      <c r="U16" s="37" t="s">
        <v>254</v>
      </c>
      <c r="V16" s="37">
        <v>2</v>
      </c>
      <c r="W16" s="37">
        <v>2</v>
      </c>
      <c r="X16" s="37">
        <v>1</v>
      </c>
      <c r="Y16" s="37">
        <v>1</v>
      </c>
      <c r="Z16" s="37">
        <v>1</v>
      </c>
      <c r="AA16" s="37">
        <v>1</v>
      </c>
      <c r="AB16" s="27" t="s">
        <v>254</v>
      </c>
      <c r="AC16" s="27" t="s">
        <v>254</v>
      </c>
    </row>
    <row r="17" spans="1:29" ht="14.25">
      <c r="A17" s="3"/>
      <c r="B17" s="274" t="s">
        <v>64</v>
      </c>
      <c r="C17" s="275"/>
      <c r="D17" s="53">
        <f t="shared" si="2"/>
        <v>33</v>
      </c>
      <c r="E17" s="54">
        <f t="shared" si="2"/>
        <v>32</v>
      </c>
      <c r="F17" s="27">
        <v>2</v>
      </c>
      <c r="G17" s="27">
        <v>2</v>
      </c>
      <c r="H17" s="37" t="s">
        <v>254</v>
      </c>
      <c r="I17" s="37" t="s">
        <v>254</v>
      </c>
      <c r="J17" s="27">
        <v>1</v>
      </c>
      <c r="K17" s="27">
        <v>1</v>
      </c>
      <c r="L17" s="27" t="s">
        <v>254</v>
      </c>
      <c r="M17" s="37" t="s">
        <v>254</v>
      </c>
      <c r="N17" s="37">
        <v>17</v>
      </c>
      <c r="O17" s="37">
        <v>16</v>
      </c>
      <c r="P17" s="37" t="s">
        <v>254</v>
      </c>
      <c r="Q17" s="37" t="s">
        <v>254</v>
      </c>
      <c r="R17" s="37">
        <v>10</v>
      </c>
      <c r="S17" s="37">
        <v>10</v>
      </c>
      <c r="T17" s="37">
        <v>1</v>
      </c>
      <c r="U17" s="37">
        <v>1</v>
      </c>
      <c r="V17" s="37">
        <v>1</v>
      </c>
      <c r="W17" s="37">
        <v>1</v>
      </c>
      <c r="X17" s="27">
        <v>1</v>
      </c>
      <c r="Y17" s="37">
        <v>1</v>
      </c>
      <c r="Z17" s="27" t="s">
        <v>254</v>
      </c>
      <c r="AA17" s="27" t="s">
        <v>254</v>
      </c>
      <c r="AB17" s="37" t="s">
        <v>254</v>
      </c>
      <c r="AC17" s="37" t="s">
        <v>254</v>
      </c>
    </row>
    <row r="18" spans="1:29" ht="14.25">
      <c r="A18" s="3"/>
      <c r="B18" s="274" t="s">
        <v>82</v>
      </c>
      <c r="C18" s="275"/>
      <c r="D18" s="53">
        <f t="shared" si="2"/>
        <v>16</v>
      </c>
      <c r="E18" s="54">
        <f t="shared" si="2"/>
        <v>15</v>
      </c>
      <c r="F18" s="27" t="s">
        <v>254</v>
      </c>
      <c r="G18" s="27" t="s">
        <v>254</v>
      </c>
      <c r="H18" s="37">
        <v>1</v>
      </c>
      <c r="I18" s="37">
        <v>1</v>
      </c>
      <c r="J18" s="27">
        <v>1</v>
      </c>
      <c r="K18" s="27">
        <v>1</v>
      </c>
      <c r="L18" s="37" t="s">
        <v>254</v>
      </c>
      <c r="M18" s="37" t="s">
        <v>254</v>
      </c>
      <c r="N18" s="37">
        <v>4</v>
      </c>
      <c r="O18" s="37">
        <v>4</v>
      </c>
      <c r="P18" s="27">
        <v>1</v>
      </c>
      <c r="Q18" s="27">
        <v>1</v>
      </c>
      <c r="R18" s="27">
        <v>1</v>
      </c>
      <c r="S18" s="27">
        <v>1</v>
      </c>
      <c r="T18" s="37">
        <v>2</v>
      </c>
      <c r="U18" s="37">
        <v>1</v>
      </c>
      <c r="V18" s="37">
        <v>1</v>
      </c>
      <c r="W18" s="37">
        <v>1</v>
      </c>
      <c r="X18" s="37">
        <v>1</v>
      </c>
      <c r="Y18" s="37">
        <v>1</v>
      </c>
      <c r="Z18" s="37" t="s">
        <v>254</v>
      </c>
      <c r="AA18" s="37" t="s">
        <v>254</v>
      </c>
      <c r="AB18" s="37">
        <v>4</v>
      </c>
      <c r="AC18" s="37">
        <v>4</v>
      </c>
    </row>
    <row r="19" spans="1:29" ht="14.25">
      <c r="A19" s="3"/>
      <c r="B19" s="3"/>
      <c r="C19" s="4"/>
      <c r="D19" s="57"/>
      <c r="E19" s="5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38" customFormat="1" ht="14.25">
      <c r="A20" s="290" t="s">
        <v>83</v>
      </c>
      <c r="B20" s="291"/>
      <c r="C20" s="293"/>
      <c r="D20" s="60">
        <f aca="true" t="shared" si="4" ref="D20:E25">SUM(F20,H20,J20,L20,N20,P20,R20,T20,V20,X20,Z20,AB20)</f>
        <v>404</v>
      </c>
      <c r="E20" s="61">
        <f t="shared" si="4"/>
        <v>407</v>
      </c>
      <c r="F20" s="65">
        <f>SUM(F21:F25)</f>
        <v>26</v>
      </c>
      <c r="G20" s="65">
        <f aca="true" t="shared" si="5" ref="G20:AC20">SUM(G21:G25)</f>
        <v>26</v>
      </c>
      <c r="H20" s="65">
        <f t="shared" si="5"/>
        <v>45</v>
      </c>
      <c r="I20" s="65">
        <f t="shared" si="5"/>
        <v>46</v>
      </c>
      <c r="J20" s="65">
        <f t="shared" si="5"/>
        <v>24</v>
      </c>
      <c r="K20" s="65">
        <f t="shared" si="5"/>
        <v>25</v>
      </c>
      <c r="L20" s="65">
        <f t="shared" si="5"/>
        <v>27</v>
      </c>
      <c r="M20" s="65">
        <f t="shared" si="5"/>
        <v>28</v>
      </c>
      <c r="N20" s="65">
        <f t="shared" si="5"/>
        <v>35</v>
      </c>
      <c r="O20" s="65">
        <f t="shared" si="5"/>
        <v>36</v>
      </c>
      <c r="P20" s="65">
        <f t="shared" si="5"/>
        <v>40</v>
      </c>
      <c r="Q20" s="65">
        <f t="shared" si="5"/>
        <v>40</v>
      </c>
      <c r="R20" s="65">
        <f t="shared" si="5"/>
        <v>27</v>
      </c>
      <c r="S20" s="65">
        <f t="shared" si="5"/>
        <v>25</v>
      </c>
      <c r="T20" s="65">
        <f t="shared" si="5"/>
        <v>45</v>
      </c>
      <c r="U20" s="65">
        <f t="shared" si="5"/>
        <v>45</v>
      </c>
      <c r="V20" s="65">
        <f t="shared" si="5"/>
        <v>34</v>
      </c>
      <c r="W20" s="65">
        <f t="shared" si="5"/>
        <v>34</v>
      </c>
      <c r="X20" s="65">
        <f t="shared" si="5"/>
        <v>37</v>
      </c>
      <c r="Y20" s="65">
        <f t="shared" si="5"/>
        <v>37</v>
      </c>
      <c r="Z20" s="65">
        <f t="shared" si="5"/>
        <v>28</v>
      </c>
      <c r="AA20" s="65">
        <f t="shared" si="5"/>
        <v>28</v>
      </c>
      <c r="AB20" s="65">
        <f t="shared" si="5"/>
        <v>36</v>
      </c>
      <c r="AC20" s="65">
        <f t="shared" si="5"/>
        <v>37</v>
      </c>
    </row>
    <row r="21" spans="1:29" ht="14.25" customHeight="1">
      <c r="A21" s="3"/>
      <c r="B21" s="274" t="s">
        <v>84</v>
      </c>
      <c r="C21" s="275"/>
      <c r="D21" s="55" t="s">
        <v>385</v>
      </c>
      <c r="E21" s="56" t="s">
        <v>254</v>
      </c>
      <c r="F21" s="27" t="s">
        <v>254</v>
      </c>
      <c r="G21" s="27" t="s">
        <v>254</v>
      </c>
      <c r="H21" s="27" t="s">
        <v>254</v>
      </c>
      <c r="I21" s="27" t="s">
        <v>254</v>
      </c>
      <c r="J21" s="27" t="s">
        <v>254</v>
      </c>
      <c r="K21" s="27" t="s">
        <v>254</v>
      </c>
      <c r="L21" s="27" t="s">
        <v>254</v>
      </c>
      <c r="M21" s="27" t="s">
        <v>254</v>
      </c>
      <c r="N21" s="37" t="s">
        <v>254</v>
      </c>
      <c r="O21" s="37" t="s">
        <v>254</v>
      </c>
      <c r="P21" s="37" t="s">
        <v>254</v>
      </c>
      <c r="Q21" s="27" t="s">
        <v>254</v>
      </c>
      <c r="R21" s="27" t="s">
        <v>254</v>
      </c>
      <c r="S21" s="37" t="s">
        <v>254</v>
      </c>
      <c r="T21" s="27" t="s">
        <v>254</v>
      </c>
      <c r="U21" s="27" t="s">
        <v>254</v>
      </c>
      <c r="V21" s="27" t="s">
        <v>254</v>
      </c>
      <c r="W21" s="27" t="s">
        <v>254</v>
      </c>
      <c r="X21" s="37" t="s">
        <v>254</v>
      </c>
      <c r="Y21" s="37" t="s">
        <v>254</v>
      </c>
      <c r="Z21" s="27" t="s">
        <v>254</v>
      </c>
      <c r="AA21" s="27" t="s">
        <v>254</v>
      </c>
      <c r="AB21" s="27" t="s">
        <v>254</v>
      </c>
      <c r="AC21" s="27" t="s">
        <v>254</v>
      </c>
    </row>
    <row r="22" spans="1:29" ht="14.25">
      <c r="A22" s="3"/>
      <c r="B22" s="274" t="s">
        <v>85</v>
      </c>
      <c r="C22" s="275"/>
      <c r="D22" s="53">
        <f t="shared" si="4"/>
        <v>106</v>
      </c>
      <c r="E22" s="54">
        <f t="shared" si="4"/>
        <v>107</v>
      </c>
      <c r="F22" s="27">
        <v>4</v>
      </c>
      <c r="G22" s="27">
        <v>4</v>
      </c>
      <c r="H22" s="27">
        <v>13</v>
      </c>
      <c r="I22" s="27">
        <v>13</v>
      </c>
      <c r="J22" s="37">
        <v>7</v>
      </c>
      <c r="K22" s="37">
        <v>7</v>
      </c>
      <c r="L22" s="37">
        <v>6</v>
      </c>
      <c r="M22" s="37">
        <v>6</v>
      </c>
      <c r="N22" s="37">
        <v>9</v>
      </c>
      <c r="O22" s="37">
        <v>9</v>
      </c>
      <c r="P22" s="37">
        <v>7</v>
      </c>
      <c r="Q22" s="37">
        <v>7</v>
      </c>
      <c r="R22" s="37">
        <v>4</v>
      </c>
      <c r="S22" s="37">
        <v>4</v>
      </c>
      <c r="T22" s="37">
        <v>9</v>
      </c>
      <c r="U22" s="37">
        <v>9</v>
      </c>
      <c r="V22" s="37">
        <v>4</v>
      </c>
      <c r="W22" s="37">
        <v>4</v>
      </c>
      <c r="X22" s="37">
        <v>17</v>
      </c>
      <c r="Y22" s="37">
        <v>17</v>
      </c>
      <c r="Z22" s="37">
        <v>12</v>
      </c>
      <c r="AA22" s="37">
        <v>12</v>
      </c>
      <c r="AB22" s="37">
        <v>14</v>
      </c>
      <c r="AC22" s="37">
        <v>15</v>
      </c>
    </row>
    <row r="23" spans="1:29" ht="14.25" customHeight="1">
      <c r="A23" s="3"/>
      <c r="B23" s="274" t="s">
        <v>86</v>
      </c>
      <c r="C23" s="275"/>
      <c r="D23" s="53">
        <f t="shared" si="4"/>
        <v>218</v>
      </c>
      <c r="E23" s="54">
        <f t="shared" si="4"/>
        <v>219</v>
      </c>
      <c r="F23" s="27">
        <v>18</v>
      </c>
      <c r="G23" s="27">
        <v>18</v>
      </c>
      <c r="H23" s="27">
        <v>18</v>
      </c>
      <c r="I23" s="27">
        <v>18</v>
      </c>
      <c r="J23" s="37">
        <v>13</v>
      </c>
      <c r="K23" s="37">
        <v>13</v>
      </c>
      <c r="L23" s="37">
        <v>18</v>
      </c>
      <c r="M23" s="37">
        <v>19</v>
      </c>
      <c r="N23" s="37">
        <v>22</v>
      </c>
      <c r="O23" s="37">
        <v>22</v>
      </c>
      <c r="P23" s="37">
        <v>24</v>
      </c>
      <c r="Q23" s="37">
        <v>24</v>
      </c>
      <c r="R23" s="37">
        <v>18</v>
      </c>
      <c r="S23" s="37">
        <v>18</v>
      </c>
      <c r="T23" s="37">
        <v>24</v>
      </c>
      <c r="U23" s="37">
        <v>24</v>
      </c>
      <c r="V23" s="37">
        <v>22</v>
      </c>
      <c r="W23" s="37">
        <v>22</v>
      </c>
      <c r="X23" s="37">
        <v>14</v>
      </c>
      <c r="Y23" s="37">
        <v>14</v>
      </c>
      <c r="Z23" s="37">
        <v>13</v>
      </c>
      <c r="AA23" s="27">
        <v>13</v>
      </c>
      <c r="AB23" s="37">
        <v>14</v>
      </c>
      <c r="AC23" s="37">
        <v>14</v>
      </c>
    </row>
    <row r="24" spans="1:29" ht="14.25">
      <c r="A24" s="3"/>
      <c r="B24" s="274" t="s">
        <v>87</v>
      </c>
      <c r="C24" s="275"/>
      <c r="D24" s="53">
        <f t="shared" si="4"/>
        <v>27</v>
      </c>
      <c r="E24" s="54">
        <f t="shared" si="4"/>
        <v>27</v>
      </c>
      <c r="F24" s="27">
        <v>1</v>
      </c>
      <c r="G24" s="27">
        <v>1</v>
      </c>
      <c r="H24" s="37">
        <v>4</v>
      </c>
      <c r="I24" s="37">
        <v>4</v>
      </c>
      <c r="J24" s="27" t="s">
        <v>254</v>
      </c>
      <c r="K24" s="27" t="s">
        <v>254</v>
      </c>
      <c r="L24" s="27" t="s">
        <v>254</v>
      </c>
      <c r="M24" s="27" t="s">
        <v>254</v>
      </c>
      <c r="N24" s="27" t="s">
        <v>254</v>
      </c>
      <c r="O24" s="27" t="s">
        <v>254</v>
      </c>
      <c r="P24" s="27">
        <v>4</v>
      </c>
      <c r="Q24" s="27">
        <v>4</v>
      </c>
      <c r="R24" s="27">
        <v>1</v>
      </c>
      <c r="S24" s="37">
        <v>1</v>
      </c>
      <c r="T24" s="37">
        <v>9</v>
      </c>
      <c r="U24" s="37">
        <v>9</v>
      </c>
      <c r="V24" s="37">
        <v>4</v>
      </c>
      <c r="W24" s="37">
        <v>4</v>
      </c>
      <c r="X24" s="37">
        <v>1</v>
      </c>
      <c r="Y24" s="37">
        <v>1</v>
      </c>
      <c r="Z24" s="37" t="s">
        <v>254</v>
      </c>
      <c r="AA24" s="37" t="s">
        <v>254</v>
      </c>
      <c r="AB24" s="37">
        <v>3</v>
      </c>
      <c r="AC24" s="37">
        <v>3</v>
      </c>
    </row>
    <row r="25" spans="1:29" ht="14.25">
      <c r="A25" s="3"/>
      <c r="B25" s="274" t="s">
        <v>55</v>
      </c>
      <c r="C25" s="275"/>
      <c r="D25" s="53">
        <f t="shared" si="4"/>
        <v>53</v>
      </c>
      <c r="E25" s="54">
        <f t="shared" si="4"/>
        <v>54</v>
      </c>
      <c r="F25" s="27">
        <v>3</v>
      </c>
      <c r="G25" s="27">
        <v>3</v>
      </c>
      <c r="H25" s="37">
        <v>10</v>
      </c>
      <c r="I25" s="37">
        <v>11</v>
      </c>
      <c r="J25" s="37">
        <v>4</v>
      </c>
      <c r="K25" s="37">
        <v>5</v>
      </c>
      <c r="L25" s="37">
        <v>3</v>
      </c>
      <c r="M25" s="37">
        <v>3</v>
      </c>
      <c r="N25" s="37">
        <v>4</v>
      </c>
      <c r="O25" s="37">
        <v>5</v>
      </c>
      <c r="P25" s="37">
        <v>5</v>
      </c>
      <c r="Q25" s="37">
        <v>5</v>
      </c>
      <c r="R25" s="37">
        <v>4</v>
      </c>
      <c r="S25" s="37">
        <v>2</v>
      </c>
      <c r="T25" s="37">
        <v>3</v>
      </c>
      <c r="U25" s="37">
        <v>3</v>
      </c>
      <c r="V25" s="37">
        <v>4</v>
      </c>
      <c r="W25" s="37">
        <v>4</v>
      </c>
      <c r="X25" s="37">
        <v>5</v>
      </c>
      <c r="Y25" s="37">
        <v>5</v>
      </c>
      <c r="Z25" s="37">
        <v>3</v>
      </c>
      <c r="AA25" s="37">
        <v>3</v>
      </c>
      <c r="AB25" s="37">
        <v>5</v>
      </c>
      <c r="AC25" s="37">
        <v>5</v>
      </c>
    </row>
    <row r="26" spans="1:29" ht="16.5" customHeight="1">
      <c r="A26" s="3"/>
      <c r="B26" s="3"/>
      <c r="C26" s="4"/>
      <c r="D26" s="53"/>
      <c r="E26" s="54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38" customFormat="1" ht="14.25">
      <c r="A27" s="290" t="s">
        <v>94</v>
      </c>
      <c r="B27" s="291"/>
      <c r="C27" s="293"/>
      <c r="D27" s="60">
        <f>SUM(F27,H27,J27,L27,N27,P27,R27,T27,V27,X27,Z27,AB27)</f>
        <v>7958</v>
      </c>
      <c r="E27" s="61">
        <f>SUM(G27,I27,K27,M27,O27,Q27,S27,U27,W27,Y27,AA27,AC27)</f>
        <v>4377</v>
      </c>
      <c r="F27" s="47">
        <v>555</v>
      </c>
      <c r="G27" s="47">
        <v>256</v>
      </c>
      <c r="H27" s="47">
        <v>464</v>
      </c>
      <c r="I27" s="47">
        <v>325</v>
      </c>
      <c r="J27" s="47">
        <v>545</v>
      </c>
      <c r="K27" s="47">
        <v>272</v>
      </c>
      <c r="L27" s="47">
        <v>637</v>
      </c>
      <c r="M27" s="47">
        <v>308</v>
      </c>
      <c r="N27" s="47">
        <v>779</v>
      </c>
      <c r="O27" s="47">
        <v>524</v>
      </c>
      <c r="P27" s="47">
        <v>656</v>
      </c>
      <c r="Q27" s="47">
        <v>369</v>
      </c>
      <c r="R27" s="47">
        <v>650</v>
      </c>
      <c r="S27" s="47">
        <v>261</v>
      </c>
      <c r="T27" s="47">
        <v>666</v>
      </c>
      <c r="U27" s="47">
        <v>336</v>
      </c>
      <c r="V27" s="47">
        <v>727</v>
      </c>
      <c r="W27" s="47">
        <v>318</v>
      </c>
      <c r="X27" s="47">
        <v>826</v>
      </c>
      <c r="Y27" s="47">
        <v>600</v>
      </c>
      <c r="Z27" s="47">
        <v>860</v>
      </c>
      <c r="AA27" s="47">
        <v>475</v>
      </c>
      <c r="AB27" s="47">
        <v>593</v>
      </c>
      <c r="AC27" s="47">
        <v>333</v>
      </c>
    </row>
    <row r="28" spans="1:29" ht="14.25">
      <c r="A28" s="66"/>
      <c r="B28" s="66"/>
      <c r="C28" s="67"/>
      <c r="D28" s="62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</row>
    <row r="29" spans="1:29" s="38" customFormat="1" ht="14.25">
      <c r="A29" s="290" t="s">
        <v>88</v>
      </c>
      <c r="B29" s="291"/>
      <c r="C29" s="293"/>
      <c r="D29" s="60">
        <f aca="true" t="shared" si="6" ref="D29:E34">SUM(F29,H29,J29,L29,N29,P29,R29,T29,V29,X29,Z29,AB29)</f>
        <v>618</v>
      </c>
      <c r="E29" s="61">
        <f t="shared" si="6"/>
        <v>636</v>
      </c>
      <c r="F29" s="65">
        <f>SUM(F30:F34)</f>
        <v>39</v>
      </c>
      <c r="G29" s="65">
        <f aca="true" t="shared" si="7" ref="G29:AC29">SUM(G30:G34)</f>
        <v>29</v>
      </c>
      <c r="H29" s="65">
        <f t="shared" si="7"/>
        <v>70</v>
      </c>
      <c r="I29" s="65">
        <f t="shared" si="7"/>
        <v>63</v>
      </c>
      <c r="J29" s="65">
        <f t="shared" si="7"/>
        <v>35</v>
      </c>
      <c r="K29" s="65">
        <f t="shared" si="7"/>
        <v>35</v>
      </c>
      <c r="L29" s="65">
        <f t="shared" si="7"/>
        <v>24</v>
      </c>
      <c r="M29" s="65">
        <f t="shared" si="7"/>
        <v>29</v>
      </c>
      <c r="N29" s="65">
        <f t="shared" si="7"/>
        <v>64</v>
      </c>
      <c r="O29" s="65">
        <f t="shared" si="7"/>
        <v>60</v>
      </c>
      <c r="P29" s="65">
        <f t="shared" si="7"/>
        <v>54</v>
      </c>
      <c r="Q29" s="65">
        <f t="shared" si="7"/>
        <v>64</v>
      </c>
      <c r="R29" s="65">
        <f t="shared" si="7"/>
        <v>46</v>
      </c>
      <c r="S29" s="65">
        <f t="shared" si="7"/>
        <v>75</v>
      </c>
      <c r="T29" s="65">
        <f t="shared" si="7"/>
        <v>63</v>
      </c>
      <c r="U29" s="65">
        <f t="shared" si="7"/>
        <v>64</v>
      </c>
      <c r="V29" s="65">
        <f t="shared" si="7"/>
        <v>56</v>
      </c>
      <c r="W29" s="65">
        <f t="shared" si="7"/>
        <v>53</v>
      </c>
      <c r="X29" s="65">
        <f t="shared" si="7"/>
        <v>47</v>
      </c>
      <c r="Y29" s="65">
        <f t="shared" si="7"/>
        <v>44</v>
      </c>
      <c r="Z29" s="65">
        <f t="shared" si="7"/>
        <v>49</v>
      </c>
      <c r="AA29" s="65">
        <f t="shared" si="7"/>
        <v>36</v>
      </c>
      <c r="AB29" s="65">
        <f t="shared" si="7"/>
        <v>71</v>
      </c>
      <c r="AC29" s="65">
        <f t="shared" si="7"/>
        <v>84</v>
      </c>
    </row>
    <row r="30" spans="1:29" ht="14.25">
      <c r="A30" s="3"/>
      <c r="B30" s="274" t="s">
        <v>53</v>
      </c>
      <c r="C30" s="275"/>
      <c r="D30" s="53">
        <f t="shared" si="6"/>
        <v>441</v>
      </c>
      <c r="E30" s="54">
        <f t="shared" si="6"/>
        <v>464</v>
      </c>
      <c r="F30" s="27">
        <v>30</v>
      </c>
      <c r="G30" s="27">
        <v>21</v>
      </c>
      <c r="H30" s="37">
        <v>37</v>
      </c>
      <c r="I30" s="37">
        <v>31</v>
      </c>
      <c r="J30" s="37">
        <v>24</v>
      </c>
      <c r="K30" s="37">
        <v>25</v>
      </c>
      <c r="L30" s="37">
        <v>17</v>
      </c>
      <c r="M30" s="37">
        <v>22</v>
      </c>
      <c r="N30" s="37">
        <v>50</v>
      </c>
      <c r="O30" s="37">
        <v>46</v>
      </c>
      <c r="P30" s="37">
        <v>46</v>
      </c>
      <c r="Q30" s="37">
        <v>56</v>
      </c>
      <c r="R30" s="37">
        <v>17</v>
      </c>
      <c r="S30" s="37">
        <v>46</v>
      </c>
      <c r="T30" s="37">
        <v>46</v>
      </c>
      <c r="U30" s="37">
        <v>47</v>
      </c>
      <c r="V30" s="37">
        <v>46</v>
      </c>
      <c r="W30" s="37">
        <v>43</v>
      </c>
      <c r="X30" s="37">
        <v>26</v>
      </c>
      <c r="Y30" s="37">
        <v>25</v>
      </c>
      <c r="Z30" s="37">
        <v>42</v>
      </c>
      <c r="AA30" s="37">
        <v>29</v>
      </c>
      <c r="AB30" s="37">
        <v>60</v>
      </c>
      <c r="AC30" s="37">
        <v>73</v>
      </c>
    </row>
    <row r="31" spans="1:29" ht="14.25">
      <c r="A31" s="3"/>
      <c r="B31" s="274" t="s">
        <v>57</v>
      </c>
      <c r="C31" s="275"/>
      <c r="D31" s="53">
        <f t="shared" si="6"/>
        <v>75</v>
      </c>
      <c r="E31" s="54">
        <f t="shared" si="6"/>
        <v>72</v>
      </c>
      <c r="F31" s="27">
        <v>7</v>
      </c>
      <c r="G31" s="37">
        <v>6</v>
      </c>
      <c r="H31" s="37">
        <v>11</v>
      </c>
      <c r="I31" s="37">
        <v>10</v>
      </c>
      <c r="J31" s="37">
        <v>6</v>
      </c>
      <c r="K31" s="37">
        <v>5</v>
      </c>
      <c r="L31" s="37">
        <v>5</v>
      </c>
      <c r="M31" s="37">
        <v>5</v>
      </c>
      <c r="N31" s="37">
        <v>5</v>
      </c>
      <c r="O31" s="37">
        <v>5</v>
      </c>
      <c r="P31" s="37">
        <v>4</v>
      </c>
      <c r="Q31" s="37">
        <v>5</v>
      </c>
      <c r="R31" s="37">
        <v>2</v>
      </c>
      <c r="S31" s="37">
        <v>2</v>
      </c>
      <c r="T31" s="37">
        <v>10</v>
      </c>
      <c r="U31" s="37">
        <v>10</v>
      </c>
      <c r="V31" s="37">
        <v>3</v>
      </c>
      <c r="W31" s="37">
        <v>3</v>
      </c>
      <c r="X31" s="37">
        <v>9</v>
      </c>
      <c r="Y31" s="37">
        <v>8</v>
      </c>
      <c r="Z31" s="37">
        <v>4</v>
      </c>
      <c r="AA31" s="37">
        <v>4</v>
      </c>
      <c r="AB31" s="37">
        <v>9</v>
      </c>
      <c r="AC31" s="37">
        <v>9</v>
      </c>
    </row>
    <row r="32" spans="1:29" ht="14.25">
      <c r="A32" s="3"/>
      <c r="B32" s="274" t="s">
        <v>89</v>
      </c>
      <c r="C32" s="275"/>
      <c r="D32" s="53">
        <f t="shared" si="6"/>
        <v>80</v>
      </c>
      <c r="E32" s="54">
        <f t="shared" si="6"/>
        <v>78</v>
      </c>
      <c r="F32" s="27">
        <v>2</v>
      </c>
      <c r="G32" s="37">
        <v>2</v>
      </c>
      <c r="H32" s="37">
        <v>20</v>
      </c>
      <c r="I32" s="37">
        <v>20</v>
      </c>
      <c r="J32" s="37">
        <v>5</v>
      </c>
      <c r="K32" s="37">
        <v>5</v>
      </c>
      <c r="L32" s="37">
        <v>2</v>
      </c>
      <c r="M32" s="37">
        <v>2</v>
      </c>
      <c r="N32" s="37">
        <v>9</v>
      </c>
      <c r="O32" s="37">
        <v>9</v>
      </c>
      <c r="P32" s="37">
        <v>4</v>
      </c>
      <c r="Q32" s="37">
        <v>3</v>
      </c>
      <c r="R32" s="37">
        <v>8</v>
      </c>
      <c r="S32" s="37">
        <v>8</v>
      </c>
      <c r="T32" s="37">
        <v>7</v>
      </c>
      <c r="U32" s="37">
        <v>7</v>
      </c>
      <c r="V32" s="37">
        <v>7</v>
      </c>
      <c r="W32" s="37">
        <v>7</v>
      </c>
      <c r="X32" s="37">
        <v>11</v>
      </c>
      <c r="Y32" s="37">
        <v>10</v>
      </c>
      <c r="Z32" s="37">
        <v>3</v>
      </c>
      <c r="AA32" s="37">
        <v>3</v>
      </c>
      <c r="AB32" s="37">
        <v>2</v>
      </c>
      <c r="AC32" s="27">
        <v>2</v>
      </c>
    </row>
    <row r="33" spans="1:29" ht="14.25">
      <c r="A33" s="3"/>
      <c r="B33" s="274" t="s">
        <v>95</v>
      </c>
      <c r="C33" s="275"/>
      <c r="D33" s="53">
        <f t="shared" si="6"/>
        <v>21</v>
      </c>
      <c r="E33" s="54">
        <f t="shared" si="6"/>
        <v>21</v>
      </c>
      <c r="F33" s="27" t="s">
        <v>254</v>
      </c>
      <c r="G33" s="27" t="s">
        <v>254</v>
      </c>
      <c r="H33" s="27">
        <v>2</v>
      </c>
      <c r="I33" s="27">
        <v>2</v>
      </c>
      <c r="J33" s="27" t="s">
        <v>254</v>
      </c>
      <c r="K33" s="27" t="s">
        <v>254</v>
      </c>
      <c r="L33" s="27" t="s">
        <v>254</v>
      </c>
      <c r="M33" s="27" t="s">
        <v>254</v>
      </c>
      <c r="N33" s="27" t="s">
        <v>254</v>
      </c>
      <c r="O33" s="27" t="s">
        <v>254</v>
      </c>
      <c r="P33" s="27" t="s">
        <v>254</v>
      </c>
      <c r="Q33" s="27" t="s">
        <v>254</v>
      </c>
      <c r="R33" s="37">
        <v>19</v>
      </c>
      <c r="S33" s="37">
        <v>19</v>
      </c>
      <c r="T33" s="27" t="s">
        <v>254</v>
      </c>
      <c r="U33" s="27" t="s">
        <v>254</v>
      </c>
      <c r="V33" s="27" t="s">
        <v>254</v>
      </c>
      <c r="W33" s="27" t="s">
        <v>254</v>
      </c>
      <c r="X33" s="37" t="s">
        <v>254</v>
      </c>
      <c r="Y33" s="37" t="s">
        <v>254</v>
      </c>
      <c r="Z33" s="27" t="s">
        <v>254</v>
      </c>
      <c r="AA33" s="27" t="s">
        <v>254</v>
      </c>
      <c r="AB33" s="27" t="s">
        <v>254</v>
      </c>
      <c r="AC33" s="27" t="s">
        <v>254</v>
      </c>
    </row>
    <row r="34" spans="1:29" ht="14.25">
      <c r="A34" s="3"/>
      <c r="B34" s="274" t="s">
        <v>90</v>
      </c>
      <c r="C34" s="275"/>
      <c r="D34" s="55">
        <f t="shared" si="6"/>
        <v>1</v>
      </c>
      <c r="E34" s="56">
        <f t="shared" si="6"/>
        <v>1</v>
      </c>
      <c r="F34" s="27" t="s">
        <v>254</v>
      </c>
      <c r="G34" s="27" t="s">
        <v>254</v>
      </c>
      <c r="H34" s="27" t="s">
        <v>254</v>
      </c>
      <c r="I34" s="27" t="s">
        <v>254</v>
      </c>
      <c r="J34" s="27" t="s">
        <v>254</v>
      </c>
      <c r="K34" s="27" t="s">
        <v>254</v>
      </c>
      <c r="L34" s="27" t="s">
        <v>254</v>
      </c>
      <c r="M34" s="27" t="s">
        <v>254</v>
      </c>
      <c r="N34" s="27" t="s">
        <v>254</v>
      </c>
      <c r="O34" s="27" t="s">
        <v>254</v>
      </c>
      <c r="P34" s="27" t="s">
        <v>254</v>
      </c>
      <c r="Q34" s="27" t="s">
        <v>254</v>
      </c>
      <c r="R34" s="37" t="s">
        <v>254</v>
      </c>
      <c r="S34" s="37" t="s">
        <v>254</v>
      </c>
      <c r="T34" s="27" t="s">
        <v>254</v>
      </c>
      <c r="U34" s="27" t="s">
        <v>254</v>
      </c>
      <c r="V34" s="27" t="s">
        <v>254</v>
      </c>
      <c r="W34" s="27" t="s">
        <v>254</v>
      </c>
      <c r="X34" s="37">
        <v>1</v>
      </c>
      <c r="Y34" s="37">
        <v>1</v>
      </c>
      <c r="Z34" s="27" t="s">
        <v>254</v>
      </c>
      <c r="AA34" s="27" t="s">
        <v>254</v>
      </c>
      <c r="AB34" s="27" t="s">
        <v>254</v>
      </c>
      <c r="AC34" s="27" t="s">
        <v>254</v>
      </c>
    </row>
    <row r="35" spans="1:29" ht="14.25">
      <c r="A35" s="3"/>
      <c r="B35" s="3"/>
      <c r="C35" s="4"/>
      <c r="D35" s="53"/>
      <c r="E35" s="5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38" customFormat="1" ht="14.25">
      <c r="A36" s="290" t="s">
        <v>91</v>
      </c>
      <c r="B36" s="291"/>
      <c r="C36" s="293"/>
      <c r="D36" s="60">
        <f aca="true" t="shared" si="8" ref="D36:E38">SUM(F36,H36,J36,L36,N36,P36,R36,T36,V36,X36,Z36,AB36)</f>
        <v>40</v>
      </c>
      <c r="E36" s="61">
        <f t="shared" si="8"/>
        <v>36</v>
      </c>
      <c r="F36" s="65" t="s">
        <v>254</v>
      </c>
      <c r="G36" s="65" t="s">
        <v>254</v>
      </c>
      <c r="H36" s="65">
        <f aca="true" t="shared" si="9" ref="H36:AC36">SUM(H37:H38)</f>
        <v>8</v>
      </c>
      <c r="I36" s="65">
        <f t="shared" si="9"/>
        <v>7</v>
      </c>
      <c r="J36" s="65">
        <f t="shared" si="9"/>
        <v>2</v>
      </c>
      <c r="K36" s="65">
        <f t="shared" si="9"/>
        <v>2</v>
      </c>
      <c r="L36" s="65">
        <f t="shared" si="9"/>
        <v>5</v>
      </c>
      <c r="M36" s="65">
        <f t="shared" si="9"/>
        <v>5</v>
      </c>
      <c r="N36" s="65">
        <f t="shared" si="9"/>
        <v>3</v>
      </c>
      <c r="O36" s="65">
        <f t="shared" si="9"/>
        <v>2</v>
      </c>
      <c r="P36" s="65">
        <f t="shared" si="9"/>
        <v>12</v>
      </c>
      <c r="Q36" s="65">
        <f t="shared" si="9"/>
        <v>11</v>
      </c>
      <c r="R36" s="65">
        <f t="shared" si="9"/>
        <v>3</v>
      </c>
      <c r="S36" s="65">
        <f t="shared" si="9"/>
        <v>3</v>
      </c>
      <c r="T36" s="65" t="s">
        <v>254</v>
      </c>
      <c r="U36" s="65" t="s">
        <v>254</v>
      </c>
      <c r="V36" s="65">
        <f t="shared" si="9"/>
        <v>3</v>
      </c>
      <c r="W36" s="65">
        <f t="shared" si="9"/>
        <v>2</v>
      </c>
      <c r="X36" s="65">
        <f t="shared" si="9"/>
        <v>2</v>
      </c>
      <c r="Y36" s="65">
        <f t="shared" si="9"/>
        <v>2</v>
      </c>
      <c r="Z36" s="65" t="s">
        <v>254</v>
      </c>
      <c r="AA36" s="65" t="s">
        <v>254</v>
      </c>
      <c r="AB36" s="65">
        <f t="shared" si="9"/>
        <v>2</v>
      </c>
      <c r="AC36" s="65">
        <f t="shared" si="9"/>
        <v>2</v>
      </c>
    </row>
    <row r="37" spans="1:29" ht="14.25">
      <c r="A37" s="3"/>
      <c r="B37" s="274" t="s">
        <v>69</v>
      </c>
      <c r="C37" s="275"/>
      <c r="D37" s="53">
        <f t="shared" si="8"/>
        <v>15</v>
      </c>
      <c r="E37" s="54">
        <f t="shared" si="8"/>
        <v>13</v>
      </c>
      <c r="F37" s="27" t="s">
        <v>254</v>
      </c>
      <c r="G37" s="27" t="s">
        <v>254</v>
      </c>
      <c r="H37" s="27">
        <v>5</v>
      </c>
      <c r="I37" s="27">
        <v>4</v>
      </c>
      <c r="J37" s="27">
        <v>1</v>
      </c>
      <c r="K37" s="37">
        <v>1</v>
      </c>
      <c r="L37" s="37">
        <v>4</v>
      </c>
      <c r="M37" s="37">
        <v>4</v>
      </c>
      <c r="N37" s="37">
        <v>2</v>
      </c>
      <c r="O37" s="37">
        <v>1</v>
      </c>
      <c r="P37" s="27">
        <v>2</v>
      </c>
      <c r="Q37" s="27">
        <v>2</v>
      </c>
      <c r="R37" s="27" t="s">
        <v>254</v>
      </c>
      <c r="S37" s="37" t="s">
        <v>254</v>
      </c>
      <c r="T37" s="27" t="s">
        <v>254</v>
      </c>
      <c r="U37" s="27" t="s">
        <v>254</v>
      </c>
      <c r="V37" s="37" t="s">
        <v>254</v>
      </c>
      <c r="W37" s="37" t="s">
        <v>254</v>
      </c>
      <c r="X37" s="27">
        <v>1</v>
      </c>
      <c r="Y37" s="27">
        <v>1</v>
      </c>
      <c r="Z37" s="27" t="s">
        <v>254</v>
      </c>
      <c r="AA37" s="27" t="s">
        <v>254</v>
      </c>
      <c r="AB37" s="37" t="s">
        <v>254</v>
      </c>
      <c r="AC37" s="37" t="s">
        <v>254</v>
      </c>
    </row>
    <row r="38" spans="1:29" ht="14.25">
      <c r="A38" s="3"/>
      <c r="B38" s="274" t="s">
        <v>96</v>
      </c>
      <c r="C38" s="275"/>
      <c r="D38" s="53">
        <f t="shared" si="8"/>
        <v>25</v>
      </c>
      <c r="E38" s="54">
        <f t="shared" si="8"/>
        <v>23</v>
      </c>
      <c r="F38" s="27" t="s">
        <v>254</v>
      </c>
      <c r="G38" s="27" t="s">
        <v>254</v>
      </c>
      <c r="H38" s="27">
        <v>3</v>
      </c>
      <c r="I38" s="27">
        <v>3</v>
      </c>
      <c r="J38" s="37">
        <v>1</v>
      </c>
      <c r="K38" s="37">
        <v>1</v>
      </c>
      <c r="L38" s="27">
        <v>1</v>
      </c>
      <c r="M38" s="27">
        <v>1</v>
      </c>
      <c r="N38" s="37">
        <v>1</v>
      </c>
      <c r="O38" s="37">
        <v>1</v>
      </c>
      <c r="P38" s="37">
        <v>10</v>
      </c>
      <c r="Q38" s="37">
        <v>9</v>
      </c>
      <c r="R38" s="37">
        <v>3</v>
      </c>
      <c r="S38" s="37">
        <v>3</v>
      </c>
      <c r="T38" s="27" t="s">
        <v>254</v>
      </c>
      <c r="U38" s="27" t="s">
        <v>254</v>
      </c>
      <c r="V38" s="37">
        <v>3</v>
      </c>
      <c r="W38" s="37">
        <v>2</v>
      </c>
      <c r="X38" s="37">
        <v>1</v>
      </c>
      <c r="Y38" s="37">
        <v>1</v>
      </c>
      <c r="Z38" s="27" t="s">
        <v>254</v>
      </c>
      <c r="AA38" s="27" t="s">
        <v>254</v>
      </c>
      <c r="AB38" s="37">
        <v>2</v>
      </c>
      <c r="AC38" s="37">
        <v>2</v>
      </c>
    </row>
    <row r="39" spans="1:29" ht="14.25">
      <c r="A39" s="3"/>
      <c r="B39" s="3"/>
      <c r="C39" s="4"/>
      <c r="D39" s="53"/>
      <c r="E39" s="5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14.25">
      <c r="A40" s="290" t="s">
        <v>92</v>
      </c>
      <c r="B40" s="291"/>
      <c r="C40" s="292"/>
      <c r="D40" s="68">
        <f aca="true" t="shared" si="10" ref="D40:E63">SUM(F40,H40,J40,L40,N40,P40,R40,T40,V40,X40,Z40,AB40)</f>
        <v>161</v>
      </c>
      <c r="E40" s="61">
        <f t="shared" si="10"/>
        <v>155</v>
      </c>
      <c r="F40" s="65">
        <v>11</v>
      </c>
      <c r="G40" s="65">
        <v>11</v>
      </c>
      <c r="H40" s="65">
        <v>12</v>
      </c>
      <c r="I40" s="65">
        <v>12</v>
      </c>
      <c r="J40" s="65">
        <f aca="true" t="shared" si="11" ref="J40:AC40">SUM(J41:J65)</f>
        <v>9</v>
      </c>
      <c r="K40" s="65">
        <f t="shared" si="11"/>
        <v>9</v>
      </c>
      <c r="L40" s="65">
        <f t="shared" si="11"/>
        <v>13</v>
      </c>
      <c r="M40" s="65">
        <f t="shared" si="11"/>
        <v>13</v>
      </c>
      <c r="N40" s="65">
        <f t="shared" si="11"/>
        <v>23</v>
      </c>
      <c r="O40" s="65">
        <f t="shared" si="11"/>
        <v>22</v>
      </c>
      <c r="P40" s="65">
        <f t="shared" si="11"/>
        <v>16</v>
      </c>
      <c r="Q40" s="65">
        <f t="shared" si="11"/>
        <v>13</v>
      </c>
      <c r="R40" s="65">
        <f t="shared" si="11"/>
        <v>5</v>
      </c>
      <c r="S40" s="65">
        <f t="shared" si="11"/>
        <v>5</v>
      </c>
      <c r="T40" s="65">
        <f t="shared" si="11"/>
        <v>14</v>
      </c>
      <c r="U40" s="65">
        <f t="shared" si="11"/>
        <v>15</v>
      </c>
      <c r="V40" s="65">
        <v>16</v>
      </c>
      <c r="W40" s="65">
        <v>16</v>
      </c>
      <c r="X40" s="65">
        <f t="shared" si="11"/>
        <v>16</v>
      </c>
      <c r="Y40" s="65">
        <f t="shared" si="11"/>
        <v>15</v>
      </c>
      <c r="Z40" s="65">
        <v>11</v>
      </c>
      <c r="AA40" s="65">
        <v>11</v>
      </c>
      <c r="AB40" s="65">
        <f t="shared" si="11"/>
        <v>15</v>
      </c>
      <c r="AC40" s="65">
        <f t="shared" si="11"/>
        <v>13</v>
      </c>
    </row>
    <row r="41" spans="1:29" ht="14.25">
      <c r="A41" s="5"/>
      <c r="B41" s="274" t="s">
        <v>97</v>
      </c>
      <c r="C41" s="275"/>
      <c r="D41" s="55" t="s">
        <v>385</v>
      </c>
      <c r="E41" s="56" t="s">
        <v>254</v>
      </c>
      <c r="F41" s="27" t="s">
        <v>254</v>
      </c>
      <c r="G41" s="27" t="s">
        <v>254</v>
      </c>
      <c r="H41" s="27" t="s">
        <v>254</v>
      </c>
      <c r="I41" s="27" t="s">
        <v>254</v>
      </c>
      <c r="J41" s="27" t="s">
        <v>254</v>
      </c>
      <c r="K41" s="27" t="s">
        <v>254</v>
      </c>
      <c r="L41" s="27" t="s">
        <v>254</v>
      </c>
      <c r="M41" s="27" t="s">
        <v>254</v>
      </c>
      <c r="N41" s="37" t="s">
        <v>254</v>
      </c>
      <c r="O41" s="37" t="s">
        <v>254</v>
      </c>
      <c r="P41" s="37" t="s">
        <v>254</v>
      </c>
      <c r="Q41" s="27" t="s">
        <v>254</v>
      </c>
      <c r="R41" s="27" t="s">
        <v>254</v>
      </c>
      <c r="S41" s="37" t="s">
        <v>254</v>
      </c>
      <c r="T41" s="27" t="s">
        <v>254</v>
      </c>
      <c r="U41" s="27" t="s">
        <v>254</v>
      </c>
      <c r="V41" s="27" t="s">
        <v>254</v>
      </c>
      <c r="W41" s="27" t="s">
        <v>254</v>
      </c>
      <c r="X41" s="37" t="s">
        <v>254</v>
      </c>
      <c r="Y41" s="37" t="s">
        <v>254</v>
      </c>
      <c r="Z41" s="27" t="s">
        <v>254</v>
      </c>
      <c r="AA41" s="27" t="s">
        <v>254</v>
      </c>
      <c r="AB41" s="27" t="s">
        <v>254</v>
      </c>
      <c r="AC41" s="27" t="s">
        <v>254</v>
      </c>
    </row>
    <row r="42" spans="1:29" ht="14.25">
      <c r="A42" s="23"/>
      <c r="B42" s="274" t="s">
        <v>98</v>
      </c>
      <c r="C42" s="275"/>
      <c r="D42" s="55" t="s">
        <v>385</v>
      </c>
      <c r="E42" s="56" t="s">
        <v>254</v>
      </c>
      <c r="F42" s="27" t="s">
        <v>254</v>
      </c>
      <c r="G42" s="27" t="s">
        <v>254</v>
      </c>
      <c r="H42" s="27" t="s">
        <v>254</v>
      </c>
      <c r="I42" s="27" t="s">
        <v>254</v>
      </c>
      <c r="J42" s="27" t="s">
        <v>254</v>
      </c>
      <c r="K42" s="27" t="s">
        <v>254</v>
      </c>
      <c r="L42" s="27" t="s">
        <v>254</v>
      </c>
      <c r="M42" s="27" t="s">
        <v>254</v>
      </c>
      <c r="N42" s="37" t="s">
        <v>254</v>
      </c>
      <c r="O42" s="37" t="s">
        <v>254</v>
      </c>
      <c r="P42" s="37" t="s">
        <v>254</v>
      </c>
      <c r="Q42" s="27" t="s">
        <v>254</v>
      </c>
      <c r="R42" s="27" t="s">
        <v>254</v>
      </c>
      <c r="S42" s="37" t="s">
        <v>254</v>
      </c>
      <c r="T42" s="27" t="s">
        <v>254</v>
      </c>
      <c r="U42" s="27" t="s">
        <v>254</v>
      </c>
      <c r="V42" s="27" t="s">
        <v>254</v>
      </c>
      <c r="W42" s="27" t="s">
        <v>254</v>
      </c>
      <c r="X42" s="37" t="s">
        <v>254</v>
      </c>
      <c r="Y42" s="37" t="s">
        <v>254</v>
      </c>
      <c r="Z42" s="27" t="s">
        <v>254</v>
      </c>
      <c r="AA42" s="27" t="s">
        <v>254</v>
      </c>
      <c r="AB42" s="27" t="s">
        <v>254</v>
      </c>
      <c r="AC42" s="27" t="s">
        <v>254</v>
      </c>
    </row>
    <row r="43" spans="1:29" ht="14.25">
      <c r="A43" s="23" t="s">
        <v>370</v>
      </c>
      <c r="B43" s="274" t="s">
        <v>388</v>
      </c>
      <c r="C43" s="275"/>
      <c r="D43" s="53">
        <f t="shared" si="10"/>
        <v>10</v>
      </c>
      <c r="E43" s="54">
        <f t="shared" si="10"/>
        <v>10</v>
      </c>
      <c r="F43" s="27" t="s">
        <v>254</v>
      </c>
      <c r="G43" s="27" t="s">
        <v>254</v>
      </c>
      <c r="H43" s="27" t="s">
        <v>254</v>
      </c>
      <c r="I43" s="27" t="s">
        <v>254</v>
      </c>
      <c r="J43" s="27">
        <v>4</v>
      </c>
      <c r="K43" s="37">
        <v>4</v>
      </c>
      <c r="L43" s="37">
        <v>1</v>
      </c>
      <c r="M43" s="37">
        <v>1</v>
      </c>
      <c r="N43" s="37">
        <v>1</v>
      </c>
      <c r="O43" s="37">
        <v>1</v>
      </c>
      <c r="P43" s="37">
        <v>1</v>
      </c>
      <c r="Q43" s="37">
        <v>1</v>
      </c>
      <c r="R43" s="37" t="s">
        <v>254</v>
      </c>
      <c r="S43" s="37" t="s">
        <v>254</v>
      </c>
      <c r="T43" s="37" t="s">
        <v>254</v>
      </c>
      <c r="U43" s="37" t="s">
        <v>254</v>
      </c>
      <c r="V43" s="37" t="s">
        <v>254</v>
      </c>
      <c r="W43" s="37" t="s">
        <v>254</v>
      </c>
      <c r="X43" s="37">
        <v>1</v>
      </c>
      <c r="Y43" s="37">
        <v>1</v>
      </c>
      <c r="Z43" s="27" t="s">
        <v>254</v>
      </c>
      <c r="AA43" s="37" t="s">
        <v>254</v>
      </c>
      <c r="AB43" s="37">
        <v>2</v>
      </c>
      <c r="AC43" s="37">
        <v>2</v>
      </c>
    </row>
    <row r="44" spans="1:29" ht="14.25">
      <c r="A44" s="23"/>
      <c r="B44" s="274" t="s">
        <v>99</v>
      </c>
      <c r="C44" s="275"/>
      <c r="D44" s="53">
        <f t="shared" si="10"/>
        <v>11</v>
      </c>
      <c r="E44" s="54">
        <f t="shared" si="10"/>
        <v>11</v>
      </c>
      <c r="F44" s="27">
        <v>2</v>
      </c>
      <c r="G44" s="27">
        <v>2</v>
      </c>
      <c r="H44" s="27" t="s">
        <v>254</v>
      </c>
      <c r="I44" s="27" t="s">
        <v>254</v>
      </c>
      <c r="J44" s="27" t="s">
        <v>254</v>
      </c>
      <c r="K44" s="27" t="s">
        <v>254</v>
      </c>
      <c r="L44" s="37">
        <v>1</v>
      </c>
      <c r="M44" s="37">
        <v>1</v>
      </c>
      <c r="N44" s="37">
        <v>1</v>
      </c>
      <c r="O44" s="37">
        <v>1</v>
      </c>
      <c r="P44" s="37" t="s">
        <v>254</v>
      </c>
      <c r="Q44" s="37" t="s">
        <v>254</v>
      </c>
      <c r="R44" s="37">
        <v>3</v>
      </c>
      <c r="S44" s="37">
        <v>3</v>
      </c>
      <c r="T44" s="37">
        <v>1</v>
      </c>
      <c r="U44" s="37">
        <v>1</v>
      </c>
      <c r="V44" s="37">
        <v>1</v>
      </c>
      <c r="W44" s="37">
        <v>1</v>
      </c>
      <c r="X44" s="37">
        <v>2</v>
      </c>
      <c r="Y44" s="37">
        <v>2</v>
      </c>
      <c r="Z44" s="27" t="s">
        <v>254</v>
      </c>
      <c r="AA44" s="37" t="s">
        <v>254</v>
      </c>
      <c r="AB44" s="27" t="s">
        <v>254</v>
      </c>
      <c r="AC44" s="27" t="s">
        <v>254</v>
      </c>
    </row>
    <row r="45" spans="1:29" ht="14.25">
      <c r="A45" s="23"/>
      <c r="B45" s="274" t="s">
        <v>100</v>
      </c>
      <c r="C45" s="275"/>
      <c r="D45" s="55" t="s">
        <v>385</v>
      </c>
      <c r="E45" s="56" t="s">
        <v>254</v>
      </c>
      <c r="F45" s="27" t="s">
        <v>254</v>
      </c>
      <c r="G45" s="27" t="s">
        <v>254</v>
      </c>
      <c r="H45" s="27" t="s">
        <v>254</v>
      </c>
      <c r="I45" s="27" t="s">
        <v>254</v>
      </c>
      <c r="J45" s="27" t="s">
        <v>254</v>
      </c>
      <c r="K45" s="27" t="s">
        <v>254</v>
      </c>
      <c r="L45" s="27" t="s">
        <v>254</v>
      </c>
      <c r="M45" s="27" t="s">
        <v>254</v>
      </c>
      <c r="N45" s="37" t="s">
        <v>254</v>
      </c>
      <c r="O45" s="37" t="s">
        <v>254</v>
      </c>
      <c r="P45" s="37" t="s">
        <v>254</v>
      </c>
      <c r="Q45" s="27" t="s">
        <v>254</v>
      </c>
      <c r="R45" s="27" t="s">
        <v>254</v>
      </c>
      <c r="S45" s="37" t="s">
        <v>254</v>
      </c>
      <c r="T45" s="27" t="s">
        <v>254</v>
      </c>
      <c r="U45" s="27" t="s">
        <v>254</v>
      </c>
      <c r="V45" s="27" t="s">
        <v>254</v>
      </c>
      <c r="W45" s="27" t="s">
        <v>254</v>
      </c>
      <c r="X45" s="37" t="s">
        <v>254</v>
      </c>
      <c r="Y45" s="37" t="s">
        <v>254</v>
      </c>
      <c r="Z45" s="27" t="s">
        <v>254</v>
      </c>
      <c r="AA45" s="27" t="s">
        <v>254</v>
      </c>
      <c r="AB45" s="27" t="s">
        <v>254</v>
      </c>
      <c r="AC45" s="27" t="s">
        <v>254</v>
      </c>
    </row>
    <row r="46" spans="1:29" ht="14.25">
      <c r="A46" s="23"/>
      <c r="B46" s="274" t="s">
        <v>101</v>
      </c>
      <c r="C46" s="275"/>
      <c r="D46" s="53">
        <f t="shared" si="10"/>
        <v>7</v>
      </c>
      <c r="E46" s="54">
        <f t="shared" si="10"/>
        <v>7</v>
      </c>
      <c r="F46" s="27" t="s">
        <v>254</v>
      </c>
      <c r="G46" s="27" t="s">
        <v>254</v>
      </c>
      <c r="H46" s="37">
        <v>2</v>
      </c>
      <c r="I46" s="37">
        <v>2</v>
      </c>
      <c r="J46" s="27" t="s">
        <v>254</v>
      </c>
      <c r="K46" s="27" t="s">
        <v>254</v>
      </c>
      <c r="L46" s="27" t="s">
        <v>254</v>
      </c>
      <c r="M46" s="27" t="s">
        <v>254</v>
      </c>
      <c r="N46" s="27">
        <v>1</v>
      </c>
      <c r="O46" s="37">
        <v>1</v>
      </c>
      <c r="P46" s="37">
        <v>1</v>
      </c>
      <c r="Q46" s="37">
        <v>1</v>
      </c>
      <c r="R46" s="27" t="s">
        <v>254</v>
      </c>
      <c r="S46" s="27" t="s">
        <v>254</v>
      </c>
      <c r="T46" s="37">
        <v>1</v>
      </c>
      <c r="U46" s="37">
        <v>1</v>
      </c>
      <c r="V46" s="27" t="s">
        <v>254</v>
      </c>
      <c r="W46" s="27" t="s">
        <v>254</v>
      </c>
      <c r="X46" s="27" t="s">
        <v>254</v>
      </c>
      <c r="Y46" s="27" t="s">
        <v>254</v>
      </c>
      <c r="Z46" s="37">
        <v>1</v>
      </c>
      <c r="AA46" s="37">
        <v>1</v>
      </c>
      <c r="AB46" s="37">
        <v>1</v>
      </c>
      <c r="AC46" s="37">
        <v>1</v>
      </c>
    </row>
    <row r="47" spans="1:29" ht="14.25">
      <c r="A47" s="23"/>
      <c r="B47" s="274" t="s">
        <v>102</v>
      </c>
      <c r="C47" s="275"/>
      <c r="D47" s="53">
        <f t="shared" si="10"/>
        <v>9</v>
      </c>
      <c r="E47" s="54">
        <f t="shared" si="10"/>
        <v>8</v>
      </c>
      <c r="F47" s="27">
        <v>1</v>
      </c>
      <c r="G47" s="27">
        <v>1</v>
      </c>
      <c r="H47" s="27">
        <v>1</v>
      </c>
      <c r="I47" s="27">
        <v>1</v>
      </c>
      <c r="J47" s="27">
        <v>1</v>
      </c>
      <c r="K47" s="37">
        <v>1</v>
      </c>
      <c r="L47" s="27">
        <v>2</v>
      </c>
      <c r="M47" s="37">
        <v>2</v>
      </c>
      <c r="N47" s="27">
        <v>2</v>
      </c>
      <c r="O47" s="37">
        <v>2</v>
      </c>
      <c r="P47" s="27">
        <v>1</v>
      </c>
      <c r="Q47" s="27">
        <v>1</v>
      </c>
      <c r="R47" s="27" t="s">
        <v>254</v>
      </c>
      <c r="S47" s="27" t="s">
        <v>254</v>
      </c>
      <c r="T47" s="37" t="s">
        <v>254</v>
      </c>
      <c r="U47" s="37" t="s">
        <v>254</v>
      </c>
      <c r="V47" s="27" t="s">
        <v>254</v>
      </c>
      <c r="W47" s="27" t="s">
        <v>254</v>
      </c>
      <c r="X47" s="27" t="s">
        <v>254</v>
      </c>
      <c r="Y47" s="27" t="s">
        <v>254</v>
      </c>
      <c r="Z47" s="37" t="s">
        <v>254</v>
      </c>
      <c r="AA47" s="37" t="s">
        <v>254</v>
      </c>
      <c r="AB47" s="37">
        <v>1</v>
      </c>
      <c r="AC47" s="37" t="s">
        <v>254</v>
      </c>
    </row>
    <row r="48" spans="1:29" ht="14.25">
      <c r="A48" s="23"/>
      <c r="B48" s="274" t="s">
        <v>224</v>
      </c>
      <c r="C48" s="275"/>
      <c r="D48" s="53">
        <f t="shared" si="10"/>
        <v>1</v>
      </c>
      <c r="E48" s="54">
        <f t="shared" si="10"/>
        <v>1</v>
      </c>
      <c r="F48" s="27" t="s">
        <v>254</v>
      </c>
      <c r="G48" s="27" t="s">
        <v>254</v>
      </c>
      <c r="H48" s="27" t="s">
        <v>254</v>
      </c>
      <c r="I48" s="27" t="s">
        <v>254</v>
      </c>
      <c r="J48" s="27" t="s">
        <v>254</v>
      </c>
      <c r="K48" s="27" t="s">
        <v>254</v>
      </c>
      <c r="L48" s="27" t="s">
        <v>254</v>
      </c>
      <c r="M48" s="27" t="s">
        <v>254</v>
      </c>
      <c r="N48" s="27" t="s">
        <v>254</v>
      </c>
      <c r="O48" s="27" t="s">
        <v>254</v>
      </c>
      <c r="P48" s="27" t="s">
        <v>254</v>
      </c>
      <c r="Q48" s="27" t="s">
        <v>254</v>
      </c>
      <c r="R48" s="27" t="s">
        <v>254</v>
      </c>
      <c r="S48" s="27" t="s">
        <v>254</v>
      </c>
      <c r="T48" s="27" t="s">
        <v>254</v>
      </c>
      <c r="U48" s="27" t="s">
        <v>254</v>
      </c>
      <c r="V48" s="27" t="s">
        <v>254</v>
      </c>
      <c r="W48" s="27" t="s">
        <v>254</v>
      </c>
      <c r="X48" s="27" t="s">
        <v>254</v>
      </c>
      <c r="Y48" s="27" t="s">
        <v>254</v>
      </c>
      <c r="Z48" s="37">
        <v>1</v>
      </c>
      <c r="AA48" s="37">
        <v>1</v>
      </c>
      <c r="AB48" s="37" t="s">
        <v>254</v>
      </c>
      <c r="AC48" s="37" t="s">
        <v>254</v>
      </c>
    </row>
    <row r="49" spans="1:29" ht="14.25">
      <c r="A49" s="23"/>
      <c r="B49" s="274" t="s">
        <v>103</v>
      </c>
      <c r="C49" s="275"/>
      <c r="D49" s="53">
        <f t="shared" si="10"/>
        <v>52</v>
      </c>
      <c r="E49" s="54">
        <f t="shared" si="10"/>
        <v>47</v>
      </c>
      <c r="F49" s="27">
        <v>2</v>
      </c>
      <c r="G49" s="27">
        <v>2</v>
      </c>
      <c r="H49" s="27">
        <v>1</v>
      </c>
      <c r="I49" s="27">
        <v>1</v>
      </c>
      <c r="J49" s="37">
        <v>1</v>
      </c>
      <c r="K49" s="37">
        <v>1</v>
      </c>
      <c r="L49" s="37">
        <v>3</v>
      </c>
      <c r="M49" s="37">
        <v>3</v>
      </c>
      <c r="N49" s="37">
        <v>9</v>
      </c>
      <c r="O49" s="37">
        <v>8</v>
      </c>
      <c r="P49" s="37">
        <v>8</v>
      </c>
      <c r="Q49" s="37">
        <v>6</v>
      </c>
      <c r="R49" s="37" t="s">
        <v>254</v>
      </c>
      <c r="S49" s="37" t="s">
        <v>254</v>
      </c>
      <c r="T49" s="37">
        <v>6</v>
      </c>
      <c r="U49" s="37">
        <v>7</v>
      </c>
      <c r="V49" s="37">
        <v>7</v>
      </c>
      <c r="W49" s="37">
        <v>7</v>
      </c>
      <c r="X49" s="37">
        <v>5</v>
      </c>
      <c r="Y49" s="37">
        <v>4</v>
      </c>
      <c r="Z49" s="37">
        <v>4</v>
      </c>
      <c r="AA49" s="37">
        <v>4</v>
      </c>
      <c r="AB49" s="37">
        <v>6</v>
      </c>
      <c r="AC49" s="37">
        <v>4</v>
      </c>
    </row>
    <row r="50" spans="1:29" ht="14.25">
      <c r="A50" s="23"/>
      <c r="B50" s="274" t="s">
        <v>104</v>
      </c>
      <c r="C50" s="275"/>
      <c r="D50" s="55" t="s">
        <v>385</v>
      </c>
      <c r="E50" s="56" t="s">
        <v>254</v>
      </c>
      <c r="F50" s="27" t="s">
        <v>254</v>
      </c>
      <c r="G50" s="27" t="s">
        <v>254</v>
      </c>
      <c r="H50" s="27" t="s">
        <v>254</v>
      </c>
      <c r="I50" s="27" t="s">
        <v>254</v>
      </c>
      <c r="J50" s="27" t="s">
        <v>254</v>
      </c>
      <c r="K50" s="27" t="s">
        <v>254</v>
      </c>
      <c r="L50" s="27" t="s">
        <v>254</v>
      </c>
      <c r="M50" s="27" t="s">
        <v>254</v>
      </c>
      <c r="N50" s="37" t="s">
        <v>254</v>
      </c>
      <c r="O50" s="37" t="s">
        <v>254</v>
      </c>
      <c r="P50" s="37" t="s">
        <v>254</v>
      </c>
      <c r="Q50" s="27" t="s">
        <v>254</v>
      </c>
      <c r="R50" s="27" t="s">
        <v>254</v>
      </c>
      <c r="S50" s="37" t="s">
        <v>254</v>
      </c>
      <c r="T50" s="27" t="s">
        <v>254</v>
      </c>
      <c r="U50" s="27" t="s">
        <v>254</v>
      </c>
      <c r="V50" s="27" t="s">
        <v>254</v>
      </c>
      <c r="W50" s="27" t="s">
        <v>254</v>
      </c>
      <c r="X50" s="37" t="s">
        <v>254</v>
      </c>
      <c r="Y50" s="37" t="s">
        <v>254</v>
      </c>
      <c r="Z50" s="27" t="s">
        <v>254</v>
      </c>
      <c r="AA50" s="27" t="s">
        <v>254</v>
      </c>
      <c r="AB50" s="27" t="s">
        <v>254</v>
      </c>
      <c r="AC50" s="27" t="s">
        <v>254</v>
      </c>
    </row>
    <row r="51" spans="1:29" ht="14.25">
      <c r="A51" s="23"/>
      <c r="B51" s="274" t="s">
        <v>218</v>
      </c>
      <c r="C51" s="275"/>
      <c r="D51" s="55" t="s">
        <v>385</v>
      </c>
      <c r="E51" s="56" t="s">
        <v>254</v>
      </c>
      <c r="F51" s="27" t="s">
        <v>254</v>
      </c>
      <c r="G51" s="27" t="s">
        <v>254</v>
      </c>
      <c r="H51" s="27" t="s">
        <v>254</v>
      </c>
      <c r="I51" s="27" t="s">
        <v>254</v>
      </c>
      <c r="J51" s="27" t="s">
        <v>254</v>
      </c>
      <c r="K51" s="27" t="s">
        <v>254</v>
      </c>
      <c r="L51" s="27" t="s">
        <v>254</v>
      </c>
      <c r="M51" s="27" t="s">
        <v>254</v>
      </c>
      <c r="N51" s="37" t="s">
        <v>254</v>
      </c>
      <c r="O51" s="37" t="s">
        <v>254</v>
      </c>
      <c r="P51" s="37" t="s">
        <v>254</v>
      </c>
      <c r="Q51" s="27" t="s">
        <v>254</v>
      </c>
      <c r="R51" s="27" t="s">
        <v>254</v>
      </c>
      <c r="S51" s="37" t="s">
        <v>254</v>
      </c>
      <c r="T51" s="27" t="s">
        <v>254</v>
      </c>
      <c r="U51" s="27" t="s">
        <v>254</v>
      </c>
      <c r="V51" s="27" t="s">
        <v>254</v>
      </c>
      <c r="W51" s="27" t="s">
        <v>254</v>
      </c>
      <c r="X51" s="37" t="s">
        <v>254</v>
      </c>
      <c r="Y51" s="37" t="s">
        <v>254</v>
      </c>
      <c r="Z51" s="27" t="s">
        <v>254</v>
      </c>
      <c r="AA51" s="27" t="s">
        <v>254</v>
      </c>
      <c r="AB51" s="27" t="s">
        <v>254</v>
      </c>
      <c r="AC51" s="27" t="s">
        <v>254</v>
      </c>
    </row>
    <row r="52" spans="1:29" ht="14.25">
      <c r="A52" s="23"/>
      <c r="B52" s="274" t="s">
        <v>105</v>
      </c>
      <c r="C52" s="275"/>
      <c r="D52" s="53">
        <f t="shared" si="10"/>
        <v>1</v>
      </c>
      <c r="E52" s="54">
        <f t="shared" si="10"/>
        <v>1</v>
      </c>
      <c r="F52" s="27" t="s">
        <v>254</v>
      </c>
      <c r="G52" s="27" t="s">
        <v>254</v>
      </c>
      <c r="H52" s="27" t="s">
        <v>254</v>
      </c>
      <c r="I52" s="27" t="s">
        <v>254</v>
      </c>
      <c r="J52" s="27" t="s">
        <v>254</v>
      </c>
      <c r="K52" s="27" t="s">
        <v>254</v>
      </c>
      <c r="L52" s="27" t="s">
        <v>254</v>
      </c>
      <c r="M52" s="27" t="s">
        <v>254</v>
      </c>
      <c r="N52" s="27" t="s">
        <v>254</v>
      </c>
      <c r="O52" s="27" t="s">
        <v>254</v>
      </c>
      <c r="P52" s="27" t="s">
        <v>254</v>
      </c>
      <c r="Q52" s="27" t="s">
        <v>254</v>
      </c>
      <c r="R52" s="27" t="s">
        <v>254</v>
      </c>
      <c r="S52" s="27" t="s">
        <v>254</v>
      </c>
      <c r="T52" s="37">
        <v>1</v>
      </c>
      <c r="U52" s="37">
        <v>1</v>
      </c>
      <c r="V52" s="37" t="s">
        <v>254</v>
      </c>
      <c r="W52" s="37" t="s">
        <v>254</v>
      </c>
      <c r="X52" s="27" t="s">
        <v>254</v>
      </c>
      <c r="Y52" s="27" t="s">
        <v>254</v>
      </c>
      <c r="Z52" s="27" t="s">
        <v>254</v>
      </c>
      <c r="AA52" s="27" t="s">
        <v>254</v>
      </c>
      <c r="AB52" s="27" t="s">
        <v>254</v>
      </c>
      <c r="AC52" s="27" t="s">
        <v>254</v>
      </c>
    </row>
    <row r="53" spans="1:29" ht="14.25">
      <c r="A53" s="23"/>
      <c r="B53" s="274" t="s">
        <v>106</v>
      </c>
      <c r="C53" s="275"/>
      <c r="D53" s="53">
        <f t="shared" si="10"/>
        <v>1</v>
      </c>
      <c r="E53" s="54">
        <f t="shared" si="10"/>
        <v>1</v>
      </c>
      <c r="F53" s="27" t="s">
        <v>254</v>
      </c>
      <c r="G53" s="27" t="s">
        <v>254</v>
      </c>
      <c r="H53" s="27" t="s">
        <v>254</v>
      </c>
      <c r="I53" s="27" t="s">
        <v>254</v>
      </c>
      <c r="J53" s="27" t="s">
        <v>254</v>
      </c>
      <c r="K53" s="27" t="s">
        <v>254</v>
      </c>
      <c r="L53" s="27" t="s">
        <v>254</v>
      </c>
      <c r="M53" s="27" t="s">
        <v>254</v>
      </c>
      <c r="N53" s="27" t="s">
        <v>254</v>
      </c>
      <c r="O53" s="27" t="s">
        <v>254</v>
      </c>
      <c r="P53" s="27" t="s">
        <v>254</v>
      </c>
      <c r="Q53" s="27" t="s">
        <v>254</v>
      </c>
      <c r="R53" s="27" t="s">
        <v>254</v>
      </c>
      <c r="S53" s="27" t="s">
        <v>254</v>
      </c>
      <c r="T53" s="37" t="s">
        <v>254</v>
      </c>
      <c r="U53" s="37" t="s">
        <v>254</v>
      </c>
      <c r="V53" s="37">
        <v>1</v>
      </c>
      <c r="W53" s="37">
        <v>1</v>
      </c>
      <c r="X53" s="27" t="s">
        <v>254</v>
      </c>
      <c r="Y53" s="27" t="s">
        <v>254</v>
      </c>
      <c r="Z53" s="27" t="s">
        <v>254</v>
      </c>
      <c r="AA53" s="27" t="s">
        <v>254</v>
      </c>
      <c r="AB53" s="27" t="s">
        <v>254</v>
      </c>
      <c r="AC53" s="27" t="s">
        <v>254</v>
      </c>
    </row>
    <row r="54" spans="1:29" ht="14.25">
      <c r="A54" s="23"/>
      <c r="B54" s="274" t="s">
        <v>107</v>
      </c>
      <c r="C54" s="275"/>
      <c r="D54" s="55" t="s">
        <v>385</v>
      </c>
      <c r="E54" s="56" t="s">
        <v>254</v>
      </c>
      <c r="F54" s="27" t="s">
        <v>254</v>
      </c>
      <c r="G54" s="27" t="s">
        <v>254</v>
      </c>
      <c r="H54" s="27" t="s">
        <v>254</v>
      </c>
      <c r="I54" s="27" t="s">
        <v>254</v>
      </c>
      <c r="J54" s="27" t="s">
        <v>254</v>
      </c>
      <c r="K54" s="27" t="s">
        <v>254</v>
      </c>
      <c r="L54" s="27" t="s">
        <v>254</v>
      </c>
      <c r="M54" s="27" t="s">
        <v>254</v>
      </c>
      <c r="N54" s="37" t="s">
        <v>254</v>
      </c>
      <c r="O54" s="37" t="s">
        <v>254</v>
      </c>
      <c r="P54" s="37" t="s">
        <v>254</v>
      </c>
      <c r="Q54" s="27" t="s">
        <v>254</v>
      </c>
      <c r="R54" s="27" t="s">
        <v>254</v>
      </c>
      <c r="S54" s="37" t="s">
        <v>254</v>
      </c>
      <c r="T54" s="27" t="s">
        <v>254</v>
      </c>
      <c r="U54" s="27" t="s">
        <v>254</v>
      </c>
      <c r="V54" s="27" t="s">
        <v>254</v>
      </c>
      <c r="W54" s="27" t="s">
        <v>254</v>
      </c>
      <c r="X54" s="37" t="s">
        <v>254</v>
      </c>
      <c r="Y54" s="37" t="s">
        <v>254</v>
      </c>
      <c r="Z54" s="27" t="s">
        <v>254</v>
      </c>
      <c r="AA54" s="27" t="s">
        <v>254</v>
      </c>
      <c r="AB54" s="27" t="s">
        <v>254</v>
      </c>
      <c r="AC54" s="27" t="s">
        <v>254</v>
      </c>
    </row>
    <row r="55" spans="1:29" ht="14.25">
      <c r="A55" s="23"/>
      <c r="B55" s="274" t="s">
        <v>108</v>
      </c>
      <c r="C55" s="275"/>
      <c r="D55" s="55" t="s">
        <v>385</v>
      </c>
      <c r="E55" s="56" t="s">
        <v>254</v>
      </c>
      <c r="F55" s="27" t="s">
        <v>254</v>
      </c>
      <c r="G55" s="27" t="s">
        <v>254</v>
      </c>
      <c r="H55" s="27" t="s">
        <v>254</v>
      </c>
      <c r="I55" s="27" t="s">
        <v>254</v>
      </c>
      <c r="J55" s="27" t="s">
        <v>254</v>
      </c>
      <c r="K55" s="27" t="s">
        <v>254</v>
      </c>
      <c r="L55" s="27" t="s">
        <v>254</v>
      </c>
      <c r="M55" s="27" t="s">
        <v>254</v>
      </c>
      <c r="N55" s="37" t="s">
        <v>254</v>
      </c>
      <c r="O55" s="37" t="s">
        <v>254</v>
      </c>
      <c r="P55" s="37" t="s">
        <v>254</v>
      </c>
      <c r="Q55" s="27" t="s">
        <v>254</v>
      </c>
      <c r="R55" s="27" t="s">
        <v>254</v>
      </c>
      <c r="S55" s="37" t="s">
        <v>254</v>
      </c>
      <c r="T55" s="27" t="s">
        <v>254</v>
      </c>
      <c r="U55" s="27" t="s">
        <v>254</v>
      </c>
      <c r="V55" s="27" t="s">
        <v>254</v>
      </c>
      <c r="W55" s="27" t="s">
        <v>254</v>
      </c>
      <c r="X55" s="37" t="s">
        <v>254</v>
      </c>
      <c r="Y55" s="37" t="s">
        <v>254</v>
      </c>
      <c r="Z55" s="27" t="s">
        <v>254</v>
      </c>
      <c r="AA55" s="27" t="s">
        <v>254</v>
      </c>
      <c r="AB55" s="27" t="s">
        <v>254</v>
      </c>
      <c r="AC55" s="27" t="s">
        <v>254</v>
      </c>
    </row>
    <row r="56" spans="1:29" ht="14.25">
      <c r="A56" s="23"/>
      <c r="B56" s="274" t="s">
        <v>109</v>
      </c>
      <c r="C56" s="275"/>
      <c r="D56" s="53">
        <f t="shared" si="10"/>
        <v>10</v>
      </c>
      <c r="E56" s="54">
        <f t="shared" si="10"/>
        <v>11</v>
      </c>
      <c r="F56" s="27" t="s">
        <v>254</v>
      </c>
      <c r="G56" s="27" t="s">
        <v>254</v>
      </c>
      <c r="H56" s="27" t="s">
        <v>254</v>
      </c>
      <c r="I56" s="27" t="s">
        <v>254</v>
      </c>
      <c r="J56" s="27" t="s">
        <v>254</v>
      </c>
      <c r="K56" s="27" t="s">
        <v>254</v>
      </c>
      <c r="L56" s="37">
        <v>1</v>
      </c>
      <c r="M56" s="37">
        <v>1</v>
      </c>
      <c r="N56" s="37">
        <v>1</v>
      </c>
      <c r="O56" s="37">
        <v>1</v>
      </c>
      <c r="P56" s="27" t="s">
        <v>254</v>
      </c>
      <c r="Q56" s="27" t="s">
        <v>254</v>
      </c>
      <c r="R56" s="27" t="s">
        <v>254</v>
      </c>
      <c r="S56" s="27" t="s">
        <v>254</v>
      </c>
      <c r="T56" s="27">
        <v>2</v>
      </c>
      <c r="U56" s="27">
        <v>2</v>
      </c>
      <c r="V56" s="37">
        <v>1</v>
      </c>
      <c r="W56" s="37">
        <v>1</v>
      </c>
      <c r="X56" s="37">
        <v>3</v>
      </c>
      <c r="Y56" s="37">
        <v>3</v>
      </c>
      <c r="Z56" s="37">
        <v>1</v>
      </c>
      <c r="AA56" s="37">
        <v>1</v>
      </c>
      <c r="AB56" s="37">
        <v>1</v>
      </c>
      <c r="AC56" s="37">
        <v>2</v>
      </c>
    </row>
    <row r="57" spans="1:29" ht="14.25">
      <c r="A57" s="23"/>
      <c r="B57" s="274" t="s">
        <v>219</v>
      </c>
      <c r="C57" s="275"/>
      <c r="D57" s="55" t="s">
        <v>385</v>
      </c>
      <c r="E57" s="56" t="s">
        <v>254</v>
      </c>
      <c r="F57" s="27" t="s">
        <v>254</v>
      </c>
      <c r="G57" s="27" t="s">
        <v>254</v>
      </c>
      <c r="H57" s="27" t="s">
        <v>254</v>
      </c>
      <c r="I57" s="27" t="s">
        <v>254</v>
      </c>
      <c r="J57" s="27" t="s">
        <v>254</v>
      </c>
      <c r="K57" s="27" t="s">
        <v>254</v>
      </c>
      <c r="L57" s="27" t="s">
        <v>254</v>
      </c>
      <c r="M57" s="27" t="s">
        <v>254</v>
      </c>
      <c r="N57" s="37" t="s">
        <v>254</v>
      </c>
      <c r="O57" s="37" t="s">
        <v>254</v>
      </c>
      <c r="P57" s="37" t="s">
        <v>254</v>
      </c>
      <c r="Q57" s="27" t="s">
        <v>254</v>
      </c>
      <c r="R57" s="27" t="s">
        <v>254</v>
      </c>
      <c r="S57" s="37" t="s">
        <v>254</v>
      </c>
      <c r="T57" s="27" t="s">
        <v>254</v>
      </c>
      <c r="U57" s="27" t="s">
        <v>254</v>
      </c>
      <c r="V57" s="27" t="s">
        <v>254</v>
      </c>
      <c r="W57" s="27" t="s">
        <v>254</v>
      </c>
      <c r="X57" s="37" t="s">
        <v>254</v>
      </c>
      <c r="Y57" s="37" t="s">
        <v>254</v>
      </c>
      <c r="Z57" s="27" t="s">
        <v>254</v>
      </c>
      <c r="AA57" s="27" t="s">
        <v>254</v>
      </c>
      <c r="AB57" s="27" t="s">
        <v>254</v>
      </c>
      <c r="AC57" s="27" t="s">
        <v>254</v>
      </c>
    </row>
    <row r="58" spans="1:29" ht="14.25">
      <c r="A58" s="23"/>
      <c r="B58" s="274" t="s">
        <v>220</v>
      </c>
      <c r="C58" s="275"/>
      <c r="D58" s="55" t="s">
        <v>385</v>
      </c>
      <c r="E58" s="56" t="s">
        <v>254</v>
      </c>
      <c r="F58" s="27" t="s">
        <v>254</v>
      </c>
      <c r="G58" s="27" t="s">
        <v>254</v>
      </c>
      <c r="H58" s="27" t="s">
        <v>254</v>
      </c>
      <c r="I58" s="27" t="s">
        <v>254</v>
      </c>
      <c r="J58" s="27" t="s">
        <v>254</v>
      </c>
      <c r="K58" s="27" t="s">
        <v>254</v>
      </c>
      <c r="L58" s="27" t="s">
        <v>254</v>
      </c>
      <c r="M58" s="27" t="s">
        <v>254</v>
      </c>
      <c r="N58" s="37" t="s">
        <v>254</v>
      </c>
      <c r="O58" s="37" t="s">
        <v>254</v>
      </c>
      <c r="P58" s="37" t="s">
        <v>254</v>
      </c>
      <c r="Q58" s="27" t="s">
        <v>254</v>
      </c>
      <c r="R58" s="27" t="s">
        <v>254</v>
      </c>
      <c r="S58" s="37" t="s">
        <v>254</v>
      </c>
      <c r="T58" s="27" t="s">
        <v>254</v>
      </c>
      <c r="U58" s="27" t="s">
        <v>254</v>
      </c>
      <c r="V58" s="27" t="s">
        <v>254</v>
      </c>
      <c r="W58" s="27" t="s">
        <v>254</v>
      </c>
      <c r="X58" s="37" t="s">
        <v>254</v>
      </c>
      <c r="Y58" s="37" t="s">
        <v>254</v>
      </c>
      <c r="Z58" s="27" t="s">
        <v>254</v>
      </c>
      <c r="AA58" s="27" t="s">
        <v>254</v>
      </c>
      <c r="AB58" s="27" t="s">
        <v>254</v>
      </c>
      <c r="AC58" s="27" t="s">
        <v>254</v>
      </c>
    </row>
    <row r="59" spans="1:29" ht="14.25">
      <c r="A59" s="23"/>
      <c r="B59" s="274" t="s">
        <v>176</v>
      </c>
      <c r="C59" s="275"/>
      <c r="D59" s="55" t="s">
        <v>385</v>
      </c>
      <c r="E59" s="56" t="s">
        <v>254</v>
      </c>
      <c r="F59" s="27" t="s">
        <v>254</v>
      </c>
      <c r="G59" s="27" t="s">
        <v>254</v>
      </c>
      <c r="H59" s="27" t="s">
        <v>254</v>
      </c>
      <c r="I59" s="27" t="s">
        <v>254</v>
      </c>
      <c r="J59" s="27" t="s">
        <v>254</v>
      </c>
      <c r="K59" s="27" t="s">
        <v>254</v>
      </c>
      <c r="L59" s="27" t="s">
        <v>254</v>
      </c>
      <c r="M59" s="27" t="s">
        <v>254</v>
      </c>
      <c r="N59" s="37" t="s">
        <v>254</v>
      </c>
      <c r="O59" s="37" t="s">
        <v>254</v>
      </c>
      <c r="P59" s="37" t="s">
        <v>254</v>
      </c>
      <c r="Q59" s="27" t="s">
        <v>254</v>
      </c>
      <c r="R59" s="27" t="s">
        <v>254</v>
      </c>
      <c r="S59" s="37" t="s">
        <v>254</v>
      </c>
      <c r="T59" s="27" t="s">
        <v>254</v>
      </c>
      <c r="U59" s="27" t="s">
        <v>254</v>
      </c>
      <c r="V59" s="27" t="s">
        <v>254</v>
      </c>
      <c r="W59" s="27" t="s">
        <v>254</v>
      </c>
      <c r="X59" s="37" t="s">
        <v>254</v>
      </c>
      <c r="Y59" s="37" t="s">
        <v>254</v>
      </c>
      <c r="Z59" s="27" t="s">
        <v>254</v>
      </c>
      <c r="AA59" s="27" t="s">
        <v>254</v>
      </c>
      <c r="AB59" s="27" t="s">
        <v>254</v>
      </c>
      <c r="AC59" s="27" t="s">
        <v>254</v>
      </c>
    </row>
    <row r="60" spans="1:29" ht="14.25">
      <c r="A60" s="23"/>
      <c r="B60" s="274" t="s">
        <v>216</v>
      </c>
      <c r="C60" s="275"/>
      <c r="D60" s="53">
        <f t="shared" si="10"/>
        <v>2</v>
      </c>
      <c r="E60" s="54">
        <f t="shared" si="10"/>
        <v>2</v>
      </c>
      <c r="F60" s="27" t="s">
        <v>254</v>
      </c>
      <c r="G60" s="27" t="s">
        <v>254</v>
      </c>
      <c r="H60" s="27" t="s">
        <v>254</v>
      </c>
      <c r="I60" s="27" t="s">
        <v>254</v>
      </c>
      <c r="J60" s="27" t="s">
        <v>254</v>
      </c>
      <c r="K60" s="27" t="s">
        <v>254</v>
      </c>
      <c r="L60" s="27" t="s">
        <v>254</v>
      </c>
      <c r="M60" s="27" t="s">
        <v>254</v>
      </c>
      <c r="N60" s="37" t="s">
        <v>254</v>
      </c>
      <c r="O60" s="37" t="s">
        <v>254</v>
      </c>
      <c r="P60" s="37">
        <v>1</v>
      </c>
      <c r="Q60" s="37">
        <v>1</v>
      </c>
      <c r="R60" s="27" t="s">
        <v>254</v>
      </c>
      <c r="S60" s="27" t="s">
        <v>254</v>
      </c>
      <c r="T60" s="27" t="s">
        <v>254</v>
      </c>
      <c r="U60" s="27" t="s">
        <v>254</v>
      </c>
      <c r="V60" s="27" t="s">
        <v>254</v>
      </c>
      <c r="W60" s="27" t="s">
        <v>254</v>
      </c>
      <c r="X60" s="37">
        <v>1</v>
      </c>
      <c r="Y60" s="37">
        <v>1</v>
      </c>
      <c r="Z60" s="27" t="s">
        <v>254</v>
      </c>
      <c r="AA60" s="27" t="s">
        <v>254</v>
      </c>
      <c r="AB60" s="27" t="s">
        <v>254</v>
      </c>
      <c r="AC60" s="27" t="s">
        <v>254</v>
      </c>
    </row>
    <row r="61" spans="1:29" ht="14.25">
      <c r="A61" s="23"/>
      <c r="B61" s="274" t="s">
        <v>152</v>
      </c>
      <c r="C61" s="275"/>
      <c r="D61" s="53">
        <f t="shared" si="10"/>
        <v>17</v>
      </c>
      <c r="E61" s="54">
        <f t="shared" si="10"/>
        <v>16</v>
      </c>
      <c r="F61" s="27">
        <v>1</v>
      </c>
      <c r="G61" s="27">
        <v>1</v>
      </c>
      <c r="H61" s="37">
        <v>3</v>
      </c>
      <c r="I61" s="37">
        <v>3</v>
      </c>
      <c r="J61" s="27">
        <v>1</v>
      </c>
      <c r="K61" s="27">
        <v>1</v>
      </c>
      <c r="L61" s="37">
        <v>1</v>
      </c>
      <c r="M61" s="37">
        <v>1</v>
      </c>
      <c r="N61" s="27">
        <v>2</v>
      </c>
      <c r="O61" s="37">
        <v>2</v>
      </c>
      <c r="P61" s="37">
        <v>2</v>
      </c>
      <c r="Q61" s="37">
        <v>1</v>
      </c>
      <c r="R61" s="37" t="s">
        <v>254</v>
      </c>
      <c r="S61" s="37" t="s">
        <v>254</v>
      </c>
      <c r="T61" s="37">
        <v>1</v>
      </c>
      <c r="U61" s="37">
        <v>1</v>
      </c>
      <c r="V61" s="37">
        <v>2</v>
      </c>
      <c r="W61" s="37">
        <v>2</v>
      </c>
      <c r="X61" s="37">
        <v>2</v>
      </c>
      <c r="Y61" s="37">
        <v>2</v>
      </c>
      <c r="Z61" s="37">
        <v>1</v>
      </c>
      <c r="AA61" s="27">
        <v>1</v>
      </c>
      <c r="AB61" s="37">
        <v>1</v>
      </c>
      <c r="AC61" s="37">
        <v>1</v>
      </c>
    </row>
    <row r="62" spans="1:29" ht="14.25">
      <c r="A62" s="23"/>
      <c r="B62" s="274" t="s">
        <v>221</v>
      </c>
      <c r="C62" s="275"/>
      <c r="D62" s="53">
        <f t="shared" si="10"/>
        <v>1</v>
      </c>
      <c r="E62" s="54">
        <f t="shared" si="10"/>
        <v>1</v>
      </c>
      <c r="F62" s="27" t="s">
        <v>254</v>
      </c>
      <c r="G62" s="27" t="s">
        <v>254</v>
      </c>
      <c r="H62" s="37">
        <v>1</v>
      </c>
      <c r="I62" s="37">
        <v>1</v>
      </c>
      <c r="J62" s="27" t="s">
        <v>254</v>
      </c>
      <c r="K62" s="27" t="s">
        <v>254</v>
      </c>
      <c r="L62" s="27" t="s">
        <v>254</v>
      </c>
      <c r="M62" s="27" t="s">
        <v>254</v>
      </c>
      <c r="N62" s="27" t="s">
        <v>254</v>
      </c>
      <c r="O62" s="27" t="s">
        <v>254</v>
      </c>
      <c r="P62" s="27" t="s">
        <v>254</v>
      </c>
      <c r="Q62" s="27" t="s">
        <v>254</v>
      </c>
      <c r="R62" s="27" t="s">
        <v>254</v>
      </c>
      <c r="S62" s="27" t="s">
        <v>254</v>
      </c>
      <c r="T62" s="27" t="s">
        <v>254</v>
      </c>
      <c r="U62" s="27" t="s">
        <v>254</v>
      </c>
      <c r="V62" s="27" t="s">
        <v>254</v>
      </c>
      <c r="W62" s="27" t="s">
        <v>254</v>
      </c>
      <c r="X62" s="27" t="s">
        <v>254</v>
      </c>
      <c r="Y62" s="27" t="s">
        <v>254</v>
      </c>
      <c r="Z62" s="27" t="s">
        <v>254</v>
      </c>
      <c r="AA62" s="27" t="s">
        <v>254</v>
      </c>
      <c r="AB62" s="27" t="s">
        <v>254</v>
      </c>
      <c r="AC62" s="27" t="s">
        <v>254</v>
      </c>
    </row>
    <row r="63" spans="1:29" ht="14.25">
      <c r="A63" s="23"/>
      <c r="B63" s="274" t="s">
        <v>110</v>
      </c>
      <c r="C63" s="275"/>
      <c r="D63" s="53">
        <f t="shared" si="10"/>
        <v>35</v>
      </c>
      <c r="E63" s="54">
        <f t="shared" si="10"/>
        <v>35</v>
      </c>
      <c r="F63" s="27">
        <v>4</v>
      </c>
      <c r="G63" s="27">
        <v>4</v>
      </c>
      <c r="H63" s="27">
        <v>3</v>
      </c>
      <c r="I63" s="37">
        <v>3</v>
      </c>
      <c r="J63" s="37">
        <v>2</v>
      </c>
      <c r="K63" s="37">
        <v>2</v>
      </c>
      <c r="L63" s="37">
        <v>4</v>
      </c>
      <c r="M63" s="37">
        <v>4</v>
      </c>
      <c r="N63" s="37">
        <v>6</v>
      </c>
      <c r="O63" s="37">
        <v>6</v>
      </c>
      <c r="P63" s="37">
        <v>2</v>
      </c>
      <c r="Q63" s="37">
        <v>2</v>
      </c>
      <c r="R63" s="37">
        <v>2</v>
      </c>
      <c r="S63" s="37">
        <v>2</v>
      </c>
      <c r="T63" s="37">
        <v>2</v>
      </c>
      <c r="U63" s="37">
        <v>2</v>
      </c>
      <c r="V63" s="37">
        <v>3</v>
      </c>
      <c r="W63" s="37">
        <v>3</v>
      </c>
      <c r="X63" s="37">
        <v>2</v>
      </c>
      <c r="Y63" s="37">
        <v>2</v>
      </c>
      <c r="Z63" s="37">
        <v>2</v>
      </c>
      <c r="AA63" s="37">
        <v>2</v>
      </c>
      <c r="AB63" s="37">
        <v>3</v>
      </c>
      <c r="AC63" s="37">
        <v>3</v>
      </c>
    </row>
    <row r="64" spans="1:29" ht="14.25">
      <c r="A64" s="23"/>
      <c r="B64" s="278" t="s">
        <v>111</v>
      </c>
      <c r="C64" s="279"/>
      <c r="D64" s="55" t="s">
        <v>385</v>
      </c>
      <c r="E64" s="56" t="s">
        <v>254</v>
      </c>
      <c r="F64" s="27" t="s">
        <v>254</v>
      </c>
      <c r="G64" s="27" t="s">
        <v>254</v>
      </c>
      <c r="H64" s="27" t="s">
        <v>254</v>
      </c>
      <c r="I64" s="27" t="s">
        <v>254</v>
      </c>
      <c r="J64" s="27" t="s">
        <v>254</v>
      </c>
      <c r="K64" s="27" t="s">
        <v>254</v>
      </c>
      <c r="L64" s="27" t="s">
        <v>254</v>
      </c>
      <c r="M64" s="27" t="s">
        <v>254</v>
      </c>
      <c r="N64" s="37" t="s">
        <v>254</v>
      </c>
      <c r="O64" s="37" t="s">
        <v>254</v>
      </c>
      <c r="P64" s="37" t="s">
        <v>254</v>
      </c>
      <c r="Q64" s="27" t="s">
        <v>254</v>
      </c>
      <c r="R64" s="27" t="s">
        <v>254</v>
      </c>
      <c r="S64" s="37" t="s">
        <v>254</v>
      </c>
      <c r="T64" s="27" t="s">
        <v>254</v>
      </c>
      <c r="U64" s="27" t="s">
        <v>254</v>
      </c>
      <c r="V64" s="27" t="s">
        <v>254</v>
      </c>
      <c r="W64" s="27" t="s">
        <v>254</v>
      </c>
      <c r="X64" s="37" t="s">
        <v>254</v>
      </c>
      <c r="Y64" s="37" t="s">
        <v>254</v>
      </c>
      <c r="Z64" s="27" t="s">
        <v>254</v>
      </c>
      <c r="AA64" s="27" t="s">
        <v>254</v>
      </c>
      <c r="AB64" s="27" t="s">
        <v>254</v>
      </c>
      <c r="AC64" s="27" t="s">
        <v>254</v>
      </c>
    </row>
    <row r="65" spans="1:29" ht="14.25">
      <c r="A65" s="42"/>
      <c r="B65" s="280" t="s">
        <v>112</v>
      </c>
      <c r="C65" s="281"/>
      <c r="D65" s="69" t="s">
        <v>385</v>
      </c>
      <c r="E65" s="70" t="s">
        <v>254</v>
      </c>
      <c r="F65" s="71" t="s">
        <v>254</v>
      </c>
      <c r="G65" s="71" t="s">
        <v>254</v>
      </c>
      <c r="H65" s="71" t="s">
        <v>254</v>
      </c>
      <c r="I65" s="71" t="s">
        <v>254</v>
      </c>
      <c r="J65" s="71" t="s">
        <v>254</v>
      </c>
      <c r="K65" s="71" t="s">
        <v>254</v>
      </c>
      <c r="L65" s="71" t="s">
        <v>254</v>
      </c>
      <c r="M65" s="71" t="s">
        <v>254</v>
      </c>
      <c r="N65" s="72" t="s">
        <v>254</v>
      </c>
      <c r="O65" s="72" t="s">
        <v>254</v>
      </c>
      <c r="P65" s="72" t="s">
        <v>254</v>
      </c>
      <c r="Q65" s="71" t="s">
        <v>254</v>
      </c>
      <c r="R65" s="71" t="s">
        <v>254</v>
      </c>
      <c r="S65" s="72" t="s">
        <v>254</v>
      </c>
      <c r="T65" s="71" t="s">
        <v>254</v>
      </c>
      <c r="U65" s="71" t="s">
        <v>254</v>
      </c>
      <c r="V65" s="71" t="s">
        <v>254</v>
      </c>
      <c r="W65" s="71" t="s">
        <v>254</v>
      </c>
      <c r="X65" s="72" t="s">
        <v>254</v>
      </c>
      <c r="Y65" s="72" t="s">
        <v>254</v>
      </c>
      <c r="Z65" s="71" t="s">
        <v>254</v>
      </c>
      <c r="AA65" s="71" t="s">
        <v>254</v>
      </c>
      <c r="AB65" s="71" t="s">
        <v>254</v>
      </c>
      <c r="AC65" s="71" t="s">
        <v>254</v>
      </c>
    </row>
    <row r="66" spans="1:12" ht="14.25" customHeight="1">
      <c r="A66" s="276" t="s">
        <v>387</v>
      </c>
      <c r="B66" s="276"/>
      <c r="C66" s="276"/>
      <c r="D66" s="277"/>
      <c r="E66" s="277"/>
      <c r="F66" s="277"/>
      <c r="G66" s="277"/>
      <c r="H66" s="277"/>
      <c r="I66" s="277"/>
      <c r="J66" s="277"/>
      <c r="K66" s="277"/>
      <c r="L66" s="277"/>
    </row>
    <row r="67" ht="14.25">
      <c r="A67" s="20" t="s">
        <v>384</v>
      </c>
    </row>
  </sheetData>
  <sheetProtection/>
  <mergeCells count="70">
    <mergeCell ref="D5:E5"/>
    <mergeCell ref="B42:C42"/>
    <mergeCell ref="B43:C43"/>
    <mergeCell ref="B10:C10"/>
    <mergeCell ref="A11:C11"/>
    <mergeCell ref="B41:C41"/>
    <mergeCell ref="A5:C6"/>
    <mergeCell ref="B12:C12"/>
    <mergeCell ref="B13:C13"/>
    <mergeCell ref="B14:C14"/>
    <mergeCell ref="A20:C20"/>
    <mergeCell ref="B21:C21"/>
    <mergeCell ref="B22:C22"/>
    <mergeCell ref="B23:C23"/>
    <mergeCell ref="B15:C15"/>
    <mergeCell ref="B16:C16"/>
    <mergeCell ref="B17:C17"/>
    <mergeCell ref="B18:C18"/>
    <mergeCell ref="B30:C30"/>
    <mergeCell ref="B31:C31"/>
    <mergeCell ref="B32:C32"/>
    <mergeCell ref="B33:C33"/>
    <mergeCell ref="B24:C24"/>
    <mergeCell ref="B25:C25"/>
    <mergeCell ref="A27:C27"/>
    <mergeCell ref="A29:C29"/>
    <mergeCell ref="P5:Q5"/>
    <mergeCell ref="R5:S5"/>
    <mergeCell ref="A40:C40"/>
    <mergeCell ref="F5:G5"/>
    <mergeCell ref="H5:I5"/>
    <mergeCell ref="J5:K5"/>
    <mergeCell ref="B34:C34"/>
    <mergeCell ref="A36:C36"/>
    <mergeCell ref="B37:C37"/>
    <mergeCell ref="B38:C38"/>
    <mergeCell ref="AB5:AC5"/>
    <mergeCell ref="A7:C7"/>
    <mergeCell ref="A8:C8"/>
    <mergeCell ref="A9:C9"/>
    <mergeCell ref="T5:U5"/>
    <mergeCell ref="V5:W5"/>
    <mergeCell ref="X5:Y5"/>
    <mergeCell ref="Z5:AA5"/>
    <mergeCell ref="L5:M5"/>
    <mergeCell ref="N5:O5"/>
    <mergeCell ref="B48:C48"/>
    <mergeCell ref="B49:C49"/>
    <mergeCell ref="B50:C50"/>
    <mergeCell ref="B51:C51"/>
    <mergeCell ref="B44:C44"/>
    <mergeCell ref="B45:C45"/>
    <mergeCell ref="B46:C46"/>
    <mergeCell ref="B47:C47"/>
    <mergeCell ref="B53:C53"/>
    <mergeCell ref="B54:C54"/>
    <mergeCell ref="B55:C55"/>
    <mergeCell ref="B58:C58"/>
    <mergeCell ref="B56:C56"/>
    <mergeCell ref="B57:C57"/>
    <mergeCell ref="A3:AC3"/>
    <mergeCell ref="B59:C59"/>
    <mergeCell ref="A66:L66"/>
    <mergeCell ref="B64:C64"/>
    <mergeCell ref="B65:C65"/>
    <mergeCell ref="B60:C60"/>
    <mergeCell ref="B61:C61"/>
    <mergeCell ref="B62:C62"/>
    <mergeCell ref="B63:C63"/>
    <mergeCell ref="B52:C52"/>
  </mergeCells>
  <printOptions horizontalCentered="1"/>
  <pageMargins left="0.3937007874015748" right="0.3937007874015748" top="0.5905511811023623" bottom="0.3937007874015748" header="0" footer="0"/>
  <pageSetup horizontalDpi="1200" verticalDpi="1200" orientation="landscape" paperSize="8" scale="89" r:id="rId1"/>
  <colBreaks count="1" manualBreakCount="1"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AB12" sqref="AB12:AC12"/>
    </sheetView>
  </sheetViews>
  <sheetFormatPr defaultColWidth="9.00390625" defaultRowHeight="17.25" customHeight="1"/>
  <cols>
    <col min="1" max="2" width="3.25390625" style="20" customWidth="1"/>
    <col min="3" max="3" width="17.875" style="20" customWidth="1"/>
    <col min="4" max="12" width="9.125" style="20" customWidth="1"/>
    <col min="13" max="14" width="8.50390625" style="20" customWidth="1"/>
    <col min="15" max="15" width="10.125" style="20" bestFit="1" customWidth="1"/>
    <col min="16" max="16384" width="9.00390625" style="20" customWidth="1"/>
  </cols>
  <sheetData>
    <row r="1" ht="17.25" customHeight="1">
      <c r="A1" s="30" t="s">
        <v>174</v>
      </c>
    </row>
    <row r="3" spans="1:14" ht="17.25" customHeight="1">
      <c r="A3" s="128" t="s">
        <v>408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5" spans="1:14" ht="17.25" customHeight="1">
      <c r="A5" s="256" t="s">
        <v>409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7" spans="1:14" ht="17.25" customHeight="1">
      <c r="A7" s="256" t="s">
        <v>410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8" spans="1:3" ht="17.25" customHeight="1" thickBot="1">
      <c r="A8" s="22"/>
      <c r="B8" s="22"/>
      <c r="C8" s="22"/>
    </row>
    <row r="9" spans="1:14" ht="17.25" customHeight="1">
      <c r="A9" s="136" t="s">
        <v>404</v>
      </c>
      <c r="B9" s="136"/>
      <c r="C9" s="137"/>
      <c r="D9" s="335" t="s">
        <v>131</v>
      </c>
      <c r="E9" s="305" t="s">
        <v>132</v>
      </c>
      <c r="F9" s="305"/>
      <c r="G9" s="305"/>
      <c r="H9" s="305"/>
      <c r="I9" s="338"/>
      <c r="J9" s="339" t="s">
        <v>122</v>
      </c>
      <c r="K9" s="339" t="s">
        <v>123</v>
      </c>
      <c r="L9" s="304" t="s">
        <v>402</v>
      </c>
      <c r="M9" s="305"/>
      <c r="N9" s="305"/>
    </row>
    <row r="10" spans="1:14" ht="17.25" customHeight="1">
      <c r="A10" s="138"/>
      <c r="B10" s="138"/>
      <c r="C10" s="109"/>
      <c r="D10" s="336"/>
      <c r="E10" s="325" t="s">
        <v>124</v>
      </c>
      <c r="F10" s="327" t="s">
        <v>398</v>
      </c>
      <c r="G10" s="329" t="s">
        <v>399</v>
      </c>
      <c r="H10" s="327" t="s">
        <v>400</v>
      </c>
      <c r="I10" s="329" t="s">
        <v>401</v>
      </c>
      <c r="J10" s="340"/>
      <c r="K10" s="340"/>
      <c r="L10" s="329" t="s">
        <v>412</v>
      </c>
      <c r="M10" s="329" t="s">
        <v>413</v>
      </c>
      <c r="N10" s="332" t="s">
        <v>414</v>
      </c>
    </row>
    <row r="11" spans="1:14" ht="29.25" customHeight="1">
      <c r="A11" s="112"/>
      <c r="B11" s="112"/>
      <c r="C11" s="101"/>
      <c r="D11" s="337"/>
      <c r="E11" s="326"/>
      <c r="F11" s="328"/>
      <c r="G11" s="330"/>
      <c r="H11" s="328"/>
      <c r="I11" s="330"/>
      <c r="J11" s="328"/>
      <c r="K11" s="328"/>
      <c r="L11" s="331"/>
      <c r="M11" s="331"/>
      <c r="N11" s="333"/>
    </row>
    <row r="12" spans="1:14" ht="17.25" customHeight="1">
      <c r="A12" s="324" t="s">
        <v>389</v>
      </c>
      <c r="B12" s="18"/>
      <c r="C12" s="84" t="s">
        <v>411</v>
      </c>
      <c r="D12" s="47">
        <v>1292</v>
      </c>
      <c r="E12" s="47">
        <v>113</v>
      </c>
      <c r="F12" s="47">
        <v>369</v>
      </c>
      <c r="G12" s="85">
        <v>515</v>
      </c>
      <c r="H12" s="85">
        <v>24</v>
      </c>
      <c r="I12" s="85">
        <v>14</v>
      </c>
      <c r="J12" s="85">
        <v>179</v>
      </c>
      <c r="K12" s="85">
        <v>78</v>
      </c>
      <c r="L12" s="85">
        <v>229</v>
      </c>
      <c r="M12" s="85">
        <v>833</v>
      </c>
      <c r="N12" s="85">
        <v>230</v>
      </c>
    </row>
    <row r="13" spans="1:14" ht="17.25" customHeight="1">
      <c r="A13" s="324"/>
      <c r="B13" s="18"/>
      <c r="C13" s="6" t="s">
        <v>116</v>
      </c>
      <c r="D13" s="27">
        <v>13</v>
      </c>
      <c r="E13" s="27">
        <v>3</v>
      </c>
      <c r="F13" s="27">
        <v>5</v>
      </c>
      <c r="G13" s="27" t="s">
        <v>254</v>
      </c>
      <c r="H13" s="37" t="s">
        <v>254</v>
      </c>
      <c r="I13" s="37">
        <v>1</v>
      </c>
      <c r="J13" s="27">
        <v>4</v>
      </c>
      <c r="K13" s="27" t="s">
        <v>254</v>
      </c>
      <c r="L13" s="27">
        <v>6</v>
      </c>
      <c r="M13" s="27">
        <v>3</v>
      </c>
      <c r="N13" s="37">
        <v>4</v>
      </c>
    </row>
    <row r="14" spans="1:14" ht="17.25" customHeight="1">
      <c r="A14" s="324"/>
      <c r="B14" s="18"/>
      <c r="C14" s="6" t="s">
        <v>117</v>
      </c>
      <c r="D14" s="27">
        <v>118</v>
      </c>
      <c r="E14" s="27" t="s">
        <v>254</v>
      </c>
      <c r="F14" s="27">
        <v>16</v>
      </c>
      <c r="G14" s="37">
        <v>36</v>
      </c>
      <c r="H14" s="37">
        <v>3</v>
      </c>
      <c r="I14" s="37">
        <v>3</v>
      </c>
      <c r="J14" s="37">
        <v>47</v>
      </c>
      <c r="K14" s="37">
        <v>13</v>
      </c>
      <c r="L14" s="37">
        <v>4</v>
      </c>
      <c r="M14" s="37">
        <v>53</v>
      </c>
      <c r="N14" s="37">
        <v>61</v>
      </c>
    </row>
    <row r="15" spans="1:14" ht="17.25" customHeight="1">
      <c r="A15" s="324"/>
      <c r="B15" s="18"/>
      <c r="C15" s="6" t="s">
        <v>118</v>
      </c>
      <c r="D15" s="37">
        <v>1068</v>
      </c>
      <c r="E15" s="27">
        <v>95</v>
      </c>
      <c r="F15" s="27">
        <v>322</v>
      </c>
      <c r="G15" s="37">
        <v>451</v>
      </c>
      <c r="H15" s="37">
        <v>20</v>
      </c>
      <c r="I15" s="37">
        <v>10</v>
      </c>
      <c r="J15" s="37">
        <v>110</v>
      </c>
      <c r="K15" s="37">
        <v>60</v>
      </c>
      <c r="L15" s="37">
        <v>197</v>
      </c>
      <c r="M15" s="37">
        <v>725</v>
      </c>
      <c r="N15" s="37">
        <v>146</v>
      </c>
    </row>
    <row r="16" spans="1:14" ht="17.25" customHeight="1">
      <c r="A16" s="324"/>
      <c r="B16" s="18"/>
      <c r="C16" s="6" t="s">
        <v>119</v>
      </c>
      <c r="D16" s="37">
        <v>21</v>
      </c>
      <c r="E16" s="37" t="s">
        <v>254</v>
      </c>
      <c r="F16" s="37">
        <v>6</v>
      </c>
      <c r="G16" s="37">
        <v>11</v>
      </c>
      <c r="H16" s="37" t="s">
        <v>254</v>
      </c>
      <c r="I16" s="27" t="s">
        <v>254</v>
      </c>
      <c r="J16" s="37">
        <v>2</v>
      </c>
      <c r="K16" s="37">
        <v>2</v>
      </c>
      <c r="L16" s="37">
        <v>3</v>
      </c>
      <c r="M16" s="37">
        <v>16</v>
      </c>
      <c r="N16" s="37">
        <v>2</v>
      </c>
    </row>
    <row r="17" spans="1:14" ht="17.25" customHeight="1">
      <c r="A17" s="324"/>
      <c r="B17" s="18"/>
      <c r="C17" s="8" t="s">
        <v>120</v>
      </c>
      <c r="D17" s="37">
        <v>8</v>
      </c>
      <c r="E17" s="27" t="s">
        <v>254</v>
      </c>
      <c r="F17" s="37">
        <v>7</v>
      </c>
      <c r="G17" s="37" t="s">
        <v>254</v>
      </c>
      <c r="H17" s="37">
        <v>1</v>
      </c>
      <c r="I17" s="27" t="s">
        <v>254</v>
      </c>
      <c r="J17" s="37" t="s">
        <v>254</v>
      </c>
      <c r="K17" s="37" t="s">
        <v>254</v>
      </c>
      <c r="L17" s="37" t="s">
        <v>254</v>
      </c>
      <c r="M17" s="37">
        <v>7</v>
      </c>
      <c r="N17" s="37">
        <v>1</v>
      </c>
    </row>
    <row r="18" spans="1:14" ht="17.25" customHeight="1">
      <c r="A18" s="324"/>
      <c r="B18" s="18"/>
      <c r="C18" s="8" t="s">
        <v>121</v>
      </c>
      <c r="D18" s="37">
        <v>64</v>
      </c>
      <c r="E18" s="27">
        <v>15</v>
      </c>
      <c r="F18" s="37">
        <v>13</v>
      </c>
      <c r="G18" s="37">
        <v>17</v>
      </c>
      <c r="H18" s="27" t="s">
        <v>254</v>
      </c>
      <c r="I18" s="37" t="s">
        <v>254</v>
      </c>
      <c r="J18" s="37">
        <v>16</v>
      </c>
      <c r="K18" s="37">
        <v>3</v>
      </c>
      <c r="L18" s="37">
        <v>19</v>
      </c>
      <c r="M18" s="37">
        <v>29</v>
      </c>
      <c r="N18" s="37">
        <v>16</v>
      </c>
    </row>
    <row r="19" spans="1:14" ht="17.25" customHeight="1">
      <c r="A19" s="324" t="s">
        <v>74</v>
      </c>
      <c r="B19" s="23"/>
      <c r="C19" s="50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7.25" customHeight="1">
      <c r="A20" s="324"/>
      <c r="B20" s="23"/>
      <c r="C20" s="86" t="s">
        <v>27</v>
      </c>
      <c r="D20" s="85">
        <v>2484</v>
      </c>
      <c r="E20" s="47" t="s">
        <v>225</v>
      </c>
      <c r="F20" s="85" t="s">
        <v>225</v>
      </c>
      <c r="G20" s="85" t="s">
        <v>225</v>
      </c>
      <c r="H20" s="85" t="s">
        <v>225</v>
      </c>
      <c r="I20" s="85" t="s">
        <v>225</v>
      </c>
      <c r="J20" s="85" t="s">
        <v>225</v>
      </c>
      <c r="K20" s="85" t="s">
        <v>225</v>
      </c>
      <c r="L20" s="85" t="s">
        <v>225</v>
      </c>
      <c r="M20" s="85" t="s">
        <v>225</v>
      </c>
      <c r="N20" s="85" t="s">
        <v>225</v>
      </c>
    </row>
    <row r="21" spans="1:14" ht="17.25" customHeight="1">
      <c r="A21" s="324"/>
      <c r="B21" s="23"/>
      <c r="C21" s="8" t="s">
        <v>130</v>
      </c>
      <c r="D21" s="27">
        <v>2335</v>
      </c>
      <c r="E21" s="37" t="s">
        <v>225</v>
      </c>
      <c r="F21" s="37" t="s">
        <v>225</v>
      </c>
      <c r="G21" s="37" t="s">
        <v>225</v>
      </c>
      <c r="H21" s="37" t="s">
        <v>225</v>
      </c>
      <c r="I21" s="37" t="s">
        <v>225</v>
      </c>
      <c r="J21" s="37" t="s">
        <v>225</v>
      </c>
      <c r="K21" s="37" t="s">
        <v>225</v>
      </c>
      <c r="L21" s="37" t="s">
        <v>225</v>
      </c>
      <c r="M21" s="37" t="s">
        <v>225</v>
      </c>
      <c r="N21" s="37" t="s">
        <v>225</v>
      </c>
    </row>
    <row r="22" spans="1:14" ht="17.25" customHeight="1">
      <c r="A22" s="334"/>
      <c r="B22" s="42"/>
      <c r="C22" s="9" t="s">
        <v>36</v>
      </c>
      <c r="D22" s="46">
        <v>149</v>
      </c>
      <c r="E22" s="46" t="s">
        <v>254</v>
      </c>
      <c r="F22" s="46">
        <v>5</v>
      </c>
      <c r="G22" s="46">
        <v>32</v>
      </c>
      <c r="H22" s="46">
        <v>6</v>
      </c>
      <c r="I22" s="46">
        <v>1</v>
      </c>
      <c r="J22" s="46">
        <v>62</v>
      </c>
      <c r="K22" s="46">
        <v>43</v>
      </c>
      <c r="L22" s="46" t="s">
        <v>254</v>
      </c>
      <c r="M22" s="46">
        <v>81</v>
      </c>
      <c r="N22" s="46">
        <v>68</v>
      </c>
    </row>
    <row r="26" spans="1:16" ht="17.25" customHeight="1">
      <c r="A26" s="256" t="s">
        <v>406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</row>
    <row r="27" ht="17.25" customHeight="1" thickBot="1"/>
    <row r="28" spans="1:16" ht="17.25" customHeight="1">
      <c r="A28" s="136" t="s">
        <v>404</v>
      </c>
      <c r="B28" s="136"/>
      <c r="C28" s="137"/>
      <c r="D28" s="308" t="s">
        <v>390</v>
      </c>
      <c r="E28" s="308" t="s">
        <v>140</v>
      </c>
      <c r="F28" s="314" t="s">
        <v>145</v>
      </c>
      <c r="G28" s="315"/>
      <c r="H28" s="315"/>
      <c r="I28" s="315"/>
      <c r="J28" s="315"/>
      <c r="K28" s="315"/>
      <c r="L28" s="315"/>
      <c r="M28" s="316"/>
      <c r="N28" s="304" t="s">
        <v>402</v>
      </c>
      <c r="O28" s="305"/>
      <c r="P28" s="305"/>
    </row>
    <row r="29" spans="1:16" ht="17.25" customHeight="1">
      <c r="A29" s="138"/>
      <c r="B29" s="138"/>
      <c r="C29" s="109"/>
      <c r="D29" s="309"/>
      <c r="E29" s="309"/>
      <c r="F29" s="311" t="s">
        <v>391</v>
      </c>
      <c r="G29" s="312"/>
      <c r="H29" s="312"/>
      <c r="I29" s="312"/>
      <c r="J29" s="312"/>
      <c r="K29" s="313"/>
      <c r="L29" s="317" t="s">
        <v>153</v>
      </c>
      <c r="M29" s="317" t="s">
        <v>154</v>
      </c>
      <c r="N29" s="306" t="s">
        <v>144</v>
      </c>
      <c r="O29" s="306" t="s">
        <v>143</v>
      </c>
      <c r="P29" s="300" t="s">
        <v>142</v>
      </c>
    </row>
    <row r="30" spans="1:16" ht="68.25" customHeight="1">
      <c r="A30" s="112"/>
      <c r="B30" s="112"/>
      <c r="C30" s="101"/>
      <c r="D30" s="310"/>
      <c r="E30" s="310"/>
      <c r="F30" s="81" t="s">
        <v>146</v>
      </c>
      <c r="G30" s="80" t="s">
        <v>147</v>
      </c>
      <c r="H30" s="80" t="s">
        <v>148</v>
      </c>
      <c r="I30" s="80" t="s">
        <v>149</v>
      </c>
      <c r="J30" s="19" t="s">
        <v>141</v>
      </c>
      <c r="K30" s="80" t="s">
        <v>150</v>
      </c>
      <c r="L30" s="318"/>
      <c r="M30" s="318"/>
      <c r="N30" s="307"/>
      <c r="O30" s="307"/>
      <c r="P30" s="301"/>
    </row>
    <row r="31" spans="1:16" ht="17.25" customHeight="1">
      <c r="A31" s="12"/>
      <c r="B31" s="12"/>
      <c r="C31" s="13"/>
      <c r="D31" s="82">
        <f>SUM(E31,K31:M31)</f>
        <v>2915</v>
      </c>
      <c r="E31" s="83" t="s">
        <v>407</v>
      </c>
      <c r="F31" s="83">
        <f aca="true" t="shared" si="0" ref="F31:P32">SUM(F34,F36,F38,F40,F42,F44,F46,F48,F50,F52,F54,F56,F58,F60,F62,F64,F66,F68)</f>
        <v>96</v>
      </c>
      <c r="G31" s="83">
        <f t="shared" si="0"/>
        <v>364</v>
      </c>
      <c r="H31" s="82">
        <f t="shared" si="0"/>
        <v>1292</v>
      </c>
      <c r="I31" s="83">
        <f t="shared" si="0"/>
        <v>71</v>
      </c>
      <c r="J31" s="83">
        <f t="shared" si="0"/>
        <v>132</v>
      </c>
      <c r="K31" s="82">
        <f>SUM(F31:J31)</f>
        <v>1955</v>
      </c>
      <c r="L31" s="83">
        <f t="shared" si="0"/>
        <v>635</v>
      </c>
      <c r="M31" s="83">
        <f t="shared" si="0"/>
        <v>325</v>
      </c>
      <c r="N31" s="83">
        <f t="shared" si="0"/>
        <v>191</v>
      </c>
      <c r="O31" s="82">
        <f t="shared" si="0"/>
        <v>1868</v>
      </c>
      <c r="P31" s="83">
        <f t="shared" si="0"/>
        <v>856</v>
      </c>
    </row>
    <row r="32" spans="1:16" ht="17.25" customHeight="1">
      <c r="A32" s="320" t="s">
        <v>403</v>
      </c>
      <c r="B32" s="320"/>
      <c r="C32" s="321"/>
      <c r="D32" s="48">
        <f>SUM(E32,K32:M32)</f>
        <v>22929</v>
      </c>
      <c r="E32" s="48">
        <f>SUM(E35,E37,E39,E41,E43,E45,E47,E49,E51,E53,E55,E57,E59,E61,E63,E65,E67,E69)</f>
        <v>9</v>
      </c>
      <c r="F32" s="48">
        <f t="shared" si="0"/>
        <v>633</v>
      </c>
      <c r="G32" s="48">
        <f t="shared" si="0"/>
        <v>1734</v>
      </c>
      <c r="H32" s="48">
        <f t="shared" si="0"/>
        <v>6209</v>
      </c>
      <c r="I32" s="48">
        <f t="shared" si="0"/>
        <v>1779</v>
      </c>
      <c r="J32" s="48">
        <f t="shared" si="0"/>
        <v>913</v>
      </c>
      <c r="K32" s="48">
        <f>SUM(F32:J32)</f>
        <v>11268</v>
      </c>
      <c r="L32" s="48">
        <f t="shared" si="0"/>
        <v>9069</v>
      </c>
      <c r="M32" s="48">
        <f t="shared" si="0"/>
        <v>2583</v>
      </c>
      <c r="N32" s="48">
        <f t="shared" si="0"/>
        <v>1238</v>
      </c>
      <c r="O32" s="48">
        <f t="shared" si="0"/>
        <v>10809</v>
      </c>
      <c r="P32" s="48">
        <f t="shared" si="0"/>
        <v>10882</v>
      </c>
    </row>
    <row r="33" spans="1:16" ht="17.25" customHeight="1">
      <c r="A33" s="77"/>
      <c r="B33" s="77"/>
      <c r="C33" s="78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17.25" customHeight="1">
      <c r="A34" s="302"/>
      <c r="B34" s="302"/>
      <c r="C34" s="303"/>
      <c r="D34" s="76">
        <f aca="true" t="shared" si="1" ref="D34:D69">SUM(E34,K34:M34)</f>
        <v>65</v>
      </c>
      <c r="E34" s="74"/>
      <c r="F34" s="76"/>
      <c r="G34" s="76">
        <v>2</v>
      </c>
      <c r="H34" s="76">
        <v>19</v>
      </c>
      <c r="I34" s="76">
        <v>3</v>
      </c>
      <c r="J34" s="76">
        <v>3</v>
      </c>
      <c r="K34" s="76">
        <f aca="true" t="shared" si="2" ref="K34:K69">SUM(F34:J34)</f>
        <v>27</v>
      </c>
      <c r="L34" s="76">
        <v>21</v>
      </c>
      <c r="M34" s="76">
        <v>17</v>
      </c>
      <c r="N34" s="76"/>
      <c r="O34" s="76">
        <v>38</v>
      </c>
      <c r="P34" s="76">
        <v>27</v>
      </c>
    </row>
    <row r="35" spans="1:16" ht="17.25" customHeight="1">
      <c r="A35" s="302" t="s">
        <v>392</v>
      </c>
      <c r="B35" s="302"/>
      <c r="C35" s="303"/>
      <c r="D35" s="36">
        <f t="shared" si="1"/>
        <v>758</v>
      </c>
      <c r="E35" s="36" t="s">
        <v>254</v>
      </c>
      <c r="F35" s="36" t="s">
        <v>254</v>
      </c>
      <c r="G35" s="36">
        <v>20</v>
      </c>
      <c r="H35" s="36">
        <v>172</v>
      </c>
      <c r="I35" s="36">
        <v>128</v>
      </c>
      <c r="J35" s="36">
        <v>17</v>
      </c>
      <c r="K35" s="36">
        <f t="shared" si="2"/>
        <v>337</v>
      </c>
      <c r="L35" s="36">
        <v>336</v>
      </c>
      <c r="M35" s="36">
        <v>85</v>
      </c>
      <c r="N35" s="36">
        <v>1</v>
      </c>
      <c r="O35" s="36">
        <v>258</v>
      </c>
      <c r="P35" s="36">
        <v>499</v>
      </c>
    </row>
    <row r="36" spans="1:16" ht="17.25" customHeight="1">
      <c r="A36" s="14"/>
      <c r="B36" s="14"/>
      <c r="C36" s="15"/>
      <c r="D36" s="76">
        <f t="shared" si="1"/>
        <v>484</v>
      </c>
      <c r="E36" s="74"/>
      <c r="F36" s="76"/>
      <c r="G36" s="76">
        <v>9</v>
      </c>
      <c r="H36" s="76">
        <v>86</v>
      </c>
      <c r="I36" s="76">
        <v>18</v>
      </c>
      <c r="J36" s="76">
        <v>60</v>
      </c>
      <c r="K36" s="76">
        <f t="shared" si="2"/>
        <v>173</v>
      </c>
      <c r="L36" s="76">
        <v>213</v>
      </c>
      <c r="M36" s="76">
        <v>98</v>
      </c>
      <c r="N36" s="76">
        <v>2</v>
      </c>
      <c r="O36" s="76">
        <v>250</v>
      </c>
      <c r="P36" s="76">
        <v>232</v>
      </c>
    </row>
    <row r="37" spans="1:16" ht="17.25" customHeight="1">
      <c r="A37" s="302" t="s">
        <v>393</v>
      </c>
      <c r="B37" s="302"/>
      <c r="C37" s="303"/>
      <c r="D37" s="36">
        <f t="shared" si="1"/>
        <v>10126</v>
      </c>
      <c r="E37" s="36" t="s">
        <v>254</v>
      </c>
      <c r="F37" s="36" t="s">
        <v>254</v>
      </c>
      <c r="G37" s="36">
        <v>76</v>
      </c>
      <c r="H37" s="36">
        <v>1644</v>
      </c>
      <c r="I37" s="36">
        <v>1163</v>
      </c>
      <c r="J37" s="36">
        <v>553</v>
      </c>
      <c r="K37" s="36">
        <f t="shared" si="2"/>
        <v>3436</v>
      </c>
      <c r="L37" s="36">
        <v>5493</v>
      </c>
      <c r="M37" s="36">
        <v>1197</v>
      </c>
      <c r="N37" s="36">
        <v>9</v>
      </c>
      <c r="O37" s="36">
        <v>3257</v>
      </c>
      <c r="P37" s="36">
        <v>6860</v>
      </c>
    </row>
    <row r="38" spans="1:16" ht="17.25" customHeight="1">
      <c r="A38" s="14"/>
      <c r="B38" s="14"/>
      <c r="C38" s="16"/>
      <c r="D38" s="76">
        <f t="shared" si="1"/>
        <v>3</v>
      </c>
      <c r="E38" s="74"/>
      <c r="F38" s="76"/>
      <c r="G38" s="76"/>
      <c r="H38" s="76">
        <v>1</v>
      </c>
      <c r="I38" s="76"/>
      <c r="J38" s="76"/>
      <c r="K38" s="76">
        <f t="shared" si="2"/>
        <v>1</v>
      </c>
      <c r="L38" s="76">
        <v>2</v>
      </c>
      <c r="M38" s="76"/>
      <c r="N38" s="76"/>
      <c r="O38" s="76">
        <v>1</v>
      </c>
      <c r="P38" s="76">
        <v>2</v>
      </c>
    </row>
    <row r="39" spans="1:16" ht="17.25" customHeight="1">
      <c r="A39" s="302" t="s">
        <v>394</v>
      </c>
      <c r="B39" s="302"/>
      <c r="C39" s="319"/>
      <c r="D39" s="27">
        <f t="shared" si="1"/>
        <v>57</v>
      </c>
      <c r="E39" s="36" t="s">
        <v>254</v>
      </c>
      <c r="F39" s="27" t="s">
        <v>254</v>
      </c>
      <c r="G39" s="27">
        <v>4</v>
      </c>
      <c r="H39" s="27">
        <v>20</v>
      </c>
      <c r="I39" s="27">
        <v>1</v>
      </c>
      <c r="J39" s="27">
        <v>1</v>
      </c>
      <c r="K39" s="37">
        <f t="shared" si="2"/>
        <v>26</v>
      </c>
      <c r="L39" s="37">
        <v>18</v>
      </c>
      <c r="M39" s="37">
        <v>13</v>
      </c>
      <c r="N39" s="37" t="s">
        <v>254</v>
      </c>
      <c r="O39" s="37">
        <v>33</v>
      </c>
      <c r="P39" s="37">
        <v>24</v>
      </c>
    </row>
    <row r="40" spans="1:16" ht="17.25" customHeight="1">
      <c r="A40" s="14"/>
      <c r="B40" s="14"/>
      <c r="C40" s="16"/>
      <c r="D40" s="76" t="s">
        <v>407</v>
      </c>
      <c r="E40" s="74"/>
      <c r="F40" s="76"/>
      <c r="G40" s="76"/>
      <c r="H40" s="76"/>
      <c r="I40" s="76"/>
      <c r="J40" s="76"/>
      <c r="K40" s="76" t="s">
        <v>407</v>
      </c>
      <c r="L40" s="76"/>
      <c r="M40" s="76"/>
      <c r="N40" s="76"/>
      <c r="O40" s="76"/>
      <c r="P40" s="76"/>
    </row>
    <row r="41" spans="1:16" ht="17.25" customHeight="1">
      <c r="A41" s="302" t="s">
        <v>133</v>
      </c>
      <c r="B41" s="302"/>
      <c r="C41" s="319"/>
      <c r="D41" s="37">
        <f t="shared" si="1"/>
        <v>5</v>
      </c>
      <c r="E41" s="36" t="s">
        <v>254</v>
      </c>
      <c r="F41" s="37" t="s">
        <v>254</v>
      </c>
      <c r="G41" s="37">
        <v>1</v>
      </c>
      <c r="H41" s="37">
        <v>1</v>
      </c>
      <c r="I41" s="27" t="s">
        <v>254</v>
      </c>
      <c r="J41" s="27">
        <v>1</v>
      </c>
      <c r="K41" s="37">
        <f t="shared" si="2"/>
        <v>3</v>
      </c>
      <c r="L41" s="27">
        <v>1</v>
      </c>
      <c r="M41" s="37">
        <v>1</v>
      </c>
      <c r="N41" s="37">
        <v>1</v>
      </c>
      <c r="O41" s="37">
        <v>1</v>
      </c>
      <c r="P41" s="27">
        <v>3</v>
      </c>
    </row>
    <row r="42" spans="1:16" ht="17.25" customHeight="1">
      <c r="A42" s="14"/>
      <c r="B42" s="14"/>
      <c r="C42" s="16"/>
      <c r="D42" s="76">
        <f t="shared" si="1"/>
        <v>3</v>
      </c>
      <c r="E42" s="74"/>
      <c r="F42" s="76"/>
      <c r="G42" s="76">
        <v>2</v>
      </c>
      <c r="H42" s="76">
        <v>1</v>
      </c>
      <c r="I42" s="76"/>
      <c r="J42" s="76"/>
      <c r="K42" s="76">
        <f t="shared" si="2"/>
        <v>3</v>
      </c>
      <c r="L42" s="76"/>
      <c r="M42" s="76"/>
      <c r="N42" s="76"/>
      <c r="O42" s="76">
        <v>2</v>
      </c>
      <c r="P42" s="76">
        <v>1</v>
      </c>
    </row>
    <row r="43" spans="1:16" ht="17.25" customHeight="1">
      <c r="A43" s="302" t="s">
        <v>405</v>
      </c>
      <c r="B43" s="302"/>
      <c r="C43" s="319"/>
      <c r="D43" s="37">
        <f t="shared" si="1"/>
        <v>78</v>
      </c>
      <c r="E43" s="36" t="s">
        <v>254</v>
      </c>
      <c r="F43" s="37">
        <v>1</v>
      </c>
      <c r="G43" s="37">
        <v>12</v>
      </c>
      <c r="H43" s="37">
        <v>19</v>
      </c>
      <c r="I43" s="37" t="s">
        <v>254</v>
      </c>
      <c r="J43" s="37">
        <v>1</v>
      </c>
      <c r="K43" s="37">
        <f t="shared" si="2"/>
        <v>33</v>
      </c>
      <c r="L43" s="37">
        <v>30</v>
      </c>
      <c r="M43" s="37">
        <v>15</v>
      </c>
      <c r="N43" s="37">
        <v>2</v>
      </c>
      <c r="O43" s="37">
        <v>50</v>
      </c>
      <c r="P43" s="37">
        <v>26</v>
      </c>
    </row>
    <row r="44" spans="1:16" ht="17.25" customHeight="1">
      <c r="A44" s="14"/>
      <c r="B44" s="14"/>
      <c r="C44" s="16"/>
      <c r="D44" s="76" t="s">
        <v>407</v>
      </c>
      <c r="E44" s="74"/>
      <c r="F44" s="76"/>
      <c r="G44" s="76"/>
      <c r="H44" s="76"/>
      <c r="I44" s="76"/>
      <c r="J44" s="76"/>
      <c r="K44" s="76" t="s">
        <v>407</v>
      </c>
      <c r="L44" s="76"/>
      <c r="M44" s="76"/>
      <c r="N44" s="76"/>
      <c r="O44" s="76"/>
      <c r="P44" s="76"/>
    </row>
    <row r="45" spans="1:16" ht="17.25" customHeight="1">
      <c r="A45" s="302" t="s">
        <v>395</v>
      </c>
      <c r="B45" s="302"/>
      <c r="C45" s="319"/>
      <c r="D45" s="37">
        <f t="shared" si="1"/>
        <v>7</v>
      </c>
      <c r="E45" s="36" t="s">
        <v>254</v>
      </c>
      <c r="F45" s="37" t="s">
        <v>254</v>
      </c>
      <c r="G45" s="37">
        <v>5</v>
      </c>
      <c r="H45" s="37" t="s">
        <v>254</v>
      </c>
      <c r="I45" s="27" t="s">
        <v>254</v>
      </c>
      <c r="J45" s="37" t="s">
        <v>254</v>
      </c>
      <c r="K45" s="37">
        <f t="shared" si="2"/>
        <v>5</v>
      </c>
      <c r="L45" s="37">
        <v>1</v>
      </c>
      <c r="M45" s="37">
        <v>1</v>
      </c>
      <c r="N45" s="37">
        <v>1</v>
      </c>
      <c r="O45" s="37">
        <v>5</v>
      </c>
      <c r="P45" s="37">
        <v>1</v>
      </c>
    </row>
    <row r="46" spans="1:16" ht="17.25" customHeight="1">
      <c r="A46" s="14"/>
      <c r="B46" s="14"/>
      <c r="C46" s="16"/>
      <c r="D46" s="76">
        <f t="shared" si="1"/>
        <v>347</v>
      </c>
      <c r="E46" s="74"/>
      <c r="F46" s="76">
        <v>2</v>
      </c>
      <c r="G46" s="76">
        <v>12</v>
      </c>
      <c r="H46" s="76">
        <v>84</v>
      </c>
      <c r="I46" s="76">
        <v>25</v>
      </c>
      <c r="J46" s="76">
        <v>11</v>
      </c>
      <c r="K46" s="76">
        <f t="shared" si="2"/>
        <v>134</v>
      </c>
      <c r="L46" s="76">
        <v>169</v>
      </c>
      <c r="M46" s="76">
        <v>44</v>
      </c>
      <c r="N46" s="76">
        <v>3</v>
      </c>
      <c r="O46" s="76">
        <v>136</v>
      </c>
      <c r="P46" s="76">
        <v>208</v>
      </c>
    </row>
    <row r="47" spans="1:16" ht="17.25" customHeight="1">
      <c r="A47" s="302" t="s">
        <v>125</v>
      </c>
      <c r="B47" s="302"/>
      <c r="C47" s="319"/>
      <c r="D47" s="37">
        <f t="shared" si="1"/>
        <v>3857</v>
      </c>
      <c r="E47" s="36" t="s">
        <v>254</v>
      </c>
      <c r="F47" s="37">
        <v>17</v>
      </c>
      <c r="G47" s="37">
        <v>227</v>
      </c>
      <c r="H47" s="37">
        <v>1275</v>
      </c>
      <c r="I47" s="37">
        <v>347</v>
      </c>
      <c r="J47" s="37">
        <v>137</v>
      </c>
      <c r="K47" s="37">
        <f t="shared" si="2"/>
        <v>2003</v>
      </c>
      <c r="L47" s="37">
        <v>1520</v>
      </c>
      <c r="M47" s="37">
        <v>334</v>
      </c>
      <c r="N47" s="37">
        <v>77</v>
      </c>
      <c r="O47" s="37">
        <v>1966</v>
      </c>
      <c r="P47" s="37">
        <v>1814</v>
      </c>
    </row>
    <row r="48" spans="1:16" ht="17.25" customHeight="1">
      <c r="A48" s="14"/>
      <c r="B48" s="14"/>
      <c r="C48" s="16"/>
      <c r="D48" s="76">
        <f t="shared" si="1"/>
        <v>130</v>
      </c>
      <c r="E48" s="74"/>
      <c r="F48" s="76">
        <v>5</v>
      </c>
      <c r="G48" s="76">
        <v>38</v>
      </c>
      <c r="H48" s="76">
        <v>52</v>
      </c>
      <c r="I48" s="76">
        <v>1</v>
      </c>
      <c r="J48" s="76">
        <v>2</v>
      </c>
      <c r="K48" s="76">
        <f t="shared" si="2"/>
        <v>98</v>
      </c>
      <c r="L48" s="76">
        <v>20</v>
      </c>
      <c r="M48" s="76">
        <v>12</v>
      </c>
      <c r="N48" s="76">
        <v>12</v>
      </c>
      <c r="O48" s="76">
        <v>101</v>
      </c>
      <c r="P48" s="76">
        <v>17</v>
      </c>
    </row>
    <row r="49" spans="1:16" ht="17.25" customHeight="1">
      <c r="A49" s="302" t="s">
        <v>134</v>
      </c>
      <c r="B49" s="302"/>
      <c r="C49" s="319"/>
      <c r="D49" s="37">
        <f t="shared" si="1"/>
        <v>260</v>
      </c>
      <c r="E49" s="36">
        <v>1</v>
      </c>
      <c r="F49" s="37">
        <v>21</v>
      </c>
      <c r="G49" s="37">
        <v>73</v>
      </c>
      <c r="H49" s="37">
        <v>77</v>
      </c>
      <c r="I49" s="37">
        <v>1</v>
      </c>
      <c r="J49" s="37">
        <v>5</v>
      </c>
      <c r="K49" s="37">
        <f t="shared" si="2"/>
        <v>177</v>
      </c>
      <c r="L49" s="37">
        <v>46</v>
      </c>
      <c r="M49" s="37">
        <v>36</v>
      </c>
      <c r="N49" s="37">
        <v>42</v>
      </c>
      <c r="O49" s="37">
        <v>175</v>
      </c>
      <c r="P49" s="37">
        <v>43</v>
      </c>
    </row>
    <row r="50" spans="1:16" ht="17.25" customHeight="1">
      <c r="A50" s="14"/>
      <c r="B50" s="14"/>
      <c r="C50" s="16"/>
      <c r="D50" s="76">
        <f t="shared" si="1"/>
        <v>52</v>
      </c>
      <c r="E50" s="74"/>
      <c r="F50" s="76"/>
      <c r="G50" s="76">
        <v>1</v>
      </c>
      <c r="H50" s="76">
        <v>17</v>
      </c>
      <c r="I50" s="76">
        <v>1</v>
      </c>
      <c r="J50" s="76">
        <v>1</v>
      </c>
      <c r="K50" s="76">
        <f t="shared" si="2"/>
        <v>20</v>
      </c>
      <c r="L50" s="76">
        <v>10</v>
      </c>
      <c r="M50" s="76">
        <v>22</v>
      </c>
      <c r="N50" s="76">
        <v>1</v>
      </c>
      <c r="O50" s="76">
        <v>37</v>
      </c>
      <c r="P50" s="76">
        <v>14</v>
      </c>
    </row>
    <row r="51" spans="1:16" ht="17.25" customHeight="1">
      <c r="A51" s="302" t="s">
        <v>135</v>
      </c>
      <c r="B51" s="302"/>
      <c r="C51" s="319"/>
      <c r="D51" s="37">
        <f t="shared" si="1"/>
        <v>164</v>
      </c>
      <c r="E51" s="36" t="s">
        <v>254</v>
      </c>
      <c r="F51" s="27">
        <v>1</v>
      </c>
      <c r="G51" s="37">
        <v>11</v>
      </c>
      <c r="H51" s="37">
        <v>48</v>
      </c>
      <c r="I51" s="27">
        <v>4</v>
      </c>
      <c r="J51" s="37">
        <v>1</v>
      </c>
      <c r="K51" s="37">
        <f t="shared" si="2"/>
        <v>65</v>
      </c>
      <c r="L51" s="37">
        <v>39</v>
      </c>
      <c r="M51" s="37">
        <v>60</v>
      </c>
      <c r="N51" s="37">
        <v>6</v>
      </c>
      <c r="O51" s="37">
        <v>109</v>
      </c>
      <c r="P51" s="37">
        <v>49</v>
      </c>
    </row>
    <row r="52" spans="1:16" ht="17.25" customHeight="1">
      <c r="A52" s="14"/>
      <c r="B52" s="14"/>
      <c r="C52" s="16"/>
      <c r="D52" s="76">
        <f t="shared" si="1"/>
        <v>134</v>
      </c>
      <c r="E52" s="74"/>
      <c r="F52" s="76"/>
      <c r="G52" s="76">
        <v>5</v>
      </c>
      <c r="H52" s="76">
        <v>46</v>
      </c>
      <c r="I52" s="76">
        <v>6</v>
      </c>
      <c r="J52" s="76">
        <v>8</v>
      </c>
      <c r="K52" s="76">
        <f t="shared" si="2"/>
        <v>65</v>
      </c>
      <c r="L52" s="76">
        <v>46</v>
      </c>
      <c r="M52" s="76">
        <v>23</v>
      </c>
      <c r="N52" s="76">
        <v>2</v>
      </c>
      <c r="O52" s="76">
        <v>68</v>
      </c>
      <c r="P52" s="76">
        <v>64</v>
      </c>
    </row>
    <row r="53" spans="1:16" ht="17.25" customHeight="1">
      <c r="A53" s="302" t="s">
        <v>137</v>
      </c>
      <c r="B53" s="302"/>
      <c r="C53" s="319"/>
      <c r="D53" s="37">
        <f t="shared" si="1"/>
        <v>247</v>
      </c>
      <c r="E53" s="36" t="s">
        <v>254</v>
      </c>
      <c r="F53" s="27" t="s">
        <v>254</v>
      </c>
      <c r="G53" s="37">
        <v>5</v>
      </c>
      <c r="H53" s="37">
        <v>67</v>
      </c>
      <c r="I53" s="37">
        <v>14</v>
      </c>
      <c r="J53" s="37">
        <v>12</v>
      </c>
      <c r="K53" s="37">
        <f t="shared" si="2"/>
        <v>98</v>
      </c>
      <c r="L53" s="37">
        <v>110</v>
      </c>
      <c r="M53" s="37">
        <v>39</v>
      </c>
      <c r="N53" s="37">
        <v>2</v>
      </c>
      <c r="O53" s="37">
        <v>107</v>
      </c>
      <c r="P53" s="37">
        <v>138</v>
      </c>
    </row>
    <row r="54" spans="1:16" ht="17.25" customHeight="1">
      <c r="A54" s="14"/>
      <c r="B54" s="14"/>
      <c r="C54" s="16"/>
      <c r="D54" s="76" t="s">
        <v>407</v>
      </c>
      <c r="E54" s="74"/>
      <c r="F54" s="76"/>
      <c r="G54" s="76"/>
      <c r="H54" s="76"/>
      <c r="I54" s="76"/>
      <c r="J54" s="76"/>
      <c r="K54" s="76" t="s">
        <v>407</v>
      </c>
      <c r="L54" s="76"/>
      <c r="M54" s="76"/>
      <c r="N54" s="76"/>
      <c r="O54" s="76"/>
      <c r="P54" s="76"/>
    </row>
    <row r="55" spans="1:16" ht="17.25" customHeight="1">
      <c r="A55" s="216" t="s">
        <v>175</v>
      </c>
      <c r="B55" s="216"/>
      <c r="C55" s="217"/>
      <c r="D55" s="37">
        <f t="shared" si="1"/>
        <v>10</v>
      </c>
      <c r="E55" s="36" t="s">
        <v>254</v>
      </c>
      <c r="F55" s="27" t="s">
        <v>254</v>
      </c>
      <c r="G55" s="37" t="s">
        <v>254</v>
      </c>
      <c r="H55" s="37">
        <v>1</v>
      </c>
      <c r="I55" s="27">
        <v>1</v>
      </c>
      <c r="J55" s="37" t="s">
        <v>254</v>
      </c>
      <c r="K55" s="37">
        <f t="shared" si="2"/>
        <v>2</v>
      </c>
      <c r="L55" s="37">
        <v>7</v>
      </c>
      <c r="M55" s="37">
        <v>1</v>
      </c>
      <c r="N55" s="37" t="s">
        <v>254</v>
      </c>
      <c r="O55" s="37">
        <v>6</v>
      </c>
      <c r="P55" s="37">
        <v>4</v>
      </c>
    </row>
    <row r="56" spans="1:16" ht="17.25" customHeight="1">
      <c r="A56" s="49"/>
      <c r="B56" s="49"/>
      <c r="C56" s="50"/>
      <c r="D56" s="76">
        <f t="shared" si="1"/>
        <v>499</v>
      </c>
      <c r="E56" s="74"/>
      <c r="F56" s="76"/>
      <c r="G56" s="76">
        <v>50</v>
      </c>
      <c r="H56" s="76">
        <v>235</v>
      </c>
      <c r="I56" s="76">
        <v>5</v>
      </c>
      <c r="J56" s="76">
        <v>28</v>
      </c>
      <c r="K56" s="76">
        <f t="shared" si="2"/>
        <v>318</v>
      </c>
      <c r="L56" s="76">
        <v>97</v>
      </c>
      <c r="M56" s="76">
        <v>84</v>
      </c>
      <c r="N56" s="76">
        <v>11</v>
      </c>
      <c r="O56" s="76">
        <v>367</v>
      </c>
      <c r="P56" s="76">
        <v>121</v>
      </c>
    </row>
    <row r="57" spans="1:16" ht="17.25" customHeight="1">
      <c r="A57" s="302" t="s">
        <v>127</v>
      </c>
      <c r="B57" s="302"/>
      <c r="C57" s="319"/>
      <c r="D57" s="37">
        <f t="shared" si="1"/>
        <v>1854</v>
      </c>
      <c r="E57" s="36" t="s">
        <v>254</v>
      </c>
      <c r="F57" s="27">
        <v>3</v>
      </c>
      <c r="G57" s="37">
        <v>171</v>
      </c>
      <c r="H57" s="27">
        <v>635</v>
      </c>
      <c r="I57" s="37">
        <v>14</v>
      </c>
      <c r="J57" s="37">
        <v>63</v>
      </c>
      <c r="K57" s="37">
        <f t="shared" si="2"/>
        <v>886</v>
      </c>
      <c r="L57" s="37">
        <v>456</v>
      </c>
      <c r="M57" s="37">
        <v>512</v>
      </c>
      <c r="N57" s="37">
        <v>29</v>
      </c>
      <c r="O57" s="37">
        <v>1431</v>
      </c>
      <c r="P57" s="37">
        <v>394</v>
      </c>
    </row>
    <row r="58" spans="1:16" ht="17.25" customHeight="1">
      <c r="A58" s="14"/>
      <c r="B58" s="14"/>
      <c r="C58" s="16"/>
      <c r="D58" s="76">
        <f t="shared" si="1"/>
        <v>114</v>
      </c>
      <c r="E58" s="74"/>
      <c r="F58" s="76">
        <v>2</v>
      </c>
      <c r="G58" s="76">
        <v>12</v>
      </c>
      <c r="H58" s="76">
        <v>97</v>
      </c>
      <c r="I58" s="76"/>
      <c r="J58" s="76">
        <v>3</v>
      </c>
      <c r="K58" s="76">
        <f t="shared" si="2"/>
        <v>114</v>
      </c>
      <c r="L58" s="76"/>
      <c r="M58" s="76"/>
      <c r="N58" s="76">
        <v>7</v>
      </c>
      <c r="O58" s="76">
        <v>95</v>
      </c>
      <c r="P58" s="76">
        <v>12</v>
      </c>
    </row>
    <row r="59" spans="1:16" ht="17.25" customHeight="1">
      <c r="A59" s="302" t="s">
        <v>126</v>
      </c>
      <c r="B59" s="302"/>
      <c r="C59" s="319"/>
      <c r="D59" s="37">
        <f t="shared" si="1"/>
        <v>330</v>
      </c>
      <c r="E59" s="36" t="s">
        <v>254</v>
      </c>
      <c r="F59" s="27">
        <v>7</v>
      </c>
      <c r="G59" s="37">
        <v>33</v>
      </c>
      <c r="H59" s="37">
        <v>275</v>
      </c>
      <c r="I59" s="37">
        <v>1</v>
      </c>
      <c r="J59" s="37">
        <v>14</v>
      </c>
      <c r="K59" s="37">
        <f t="shared" si="2"/>
        <v>330</v>
      </c>
      <c r="L59" s="27" t="s">
        <v>254</v>
      </c>
      <c r="M59" s="27" t="s">
        <v>254</v>
      </c>
      <c r="N59" s="37">
        <v>17</v>
      </c>
      <c r="O59" s="37">
        <v>264</v>
      </c>
      <c r="P59" s="37">
        <v>49</v>
      </c>
    </row>
    <row r="60" spans="1:16" ht="17.25" customHeight="1">
      <c r="A60" s="14"/>
      <c r="B60" s="14"/>
      <c r="C60" s="16"/>
      <c r="D60" s="76">
        <f t="shared" si="1"/>
        <v>10</v>
      </c>
      <c r="E60" s="74"/>
      <c r="F60" s="76"/>
      <c r="G60" s="76"/>
      <c r="H60" s="76"/>
      <c r="I60" s="76"/>
      <c r="J60" s="76"/>
      <c r="K60" s="76" t="s">
        <v>407</v>
      </c>
      <c r="L60" s="76">
        <v>10</v>
      </c>
      <c r="M60" s="76"/>
      <c r="N60" s="76"/>
      <c r="O60" s="76">
        <v>8</v>
      </c>
      <c r="P60" s="76">
        <v>2</v>
      </c>
    </row>
    <row r="61" spans="1:16" ht="17.25" customHeight="1">
      <c r="A61" s="302" t="s">
        <v>138</v>
      </c>
      <c r="B61" s="302"/>
      <c r="C61" s="319"/>
      <c r="D61" s="37">
        <f t="shared" si="1"/>
        <v>185</v>
      </c>
      <c r="E61" s="36" t="s">
        <v>254</v>
      </c>
      <c r="F61" s="37" t="s">
        <v>254</v>
      </c>
      <c r="G61" s="27" t="s">
        <v>254</v>
      </c>
      <c r="H61" s="37" t="s">
        <v>254</v>
      </c>
      <c r="I61" s="37" t="s">
        <v>254</v>
      </c>
      <c r="J61" s="37" t="s">
        <v>254</v>
      </c>
      <c r="K61" s="37" t="s">
        <v>254</v>
      </c>
      <c r="L61" s="37">
        <v>185</v>
      </c>
      <c r="M61" s="37" t="s">
        <v>254</v>
      </c>
      <c r="N61" s="37" t="s">
        <v>254</v>
      </c>
      <c r="O61" s="37">
        <v>106</v>
      </c>
      <c r="P61" s="37">
        <v>79</v>
      </c>
    </row>
    <row r="62" spans="1:16" ht="17.25" customHeight="1">
      <c r="A62" s="14"/>
      <c r="B62" s="14"/>
      <c r="C62" s="16"/>
      <c r="D62" s="76">
        <f t="shared" si="1"/>
        <v>17</v>
      </c>
      <c r="E62" s="74"/>
      <c r="F62" s="76">
        <v>1</v>
      </c>
      <c r="G62" s="76"/>
      <c r="H62" s="76">
        <v>9</v>
      </c>
      <c r="I62" s="76"/>
      <c r="J62" s="76">
        <v>1</v>
      </c>
      <c r="K62" s="76">
        <f t="shared" si="2"/>
        <v>11</v>
      </c>
      <c r="L62" s="76">
        <v>3</v>
      </c>
      <c r="M62" s="76">
        <v>3</v>
      </c>
      <c r="N62" s="76">
        <v>1</v>
      </c>
      <c r="O62" s="76">
        <v>16</v>
      </c>
      <c r="P62" s="76"/>
    </row>
    <row r="63" spans="1:16" ht="17.25" customHeight="1">
      <c r="A63" s="302" t="s">
        <v>128</v>
      </c>
      <c r="B63" s="302"/>
      <c r="C63" s="319"/>
      <c r="D63" s="37">
        <f t="shared" si="1"/>
        <v>417</v>
      </c>
      <c r="E63" s="36" t="s">
        <v>254</v>
      </c>
      <c r="F63" s="27">
        <v>23</v>
      </c>
      <c r="G63" s="37">
        <v>41</v>
      </c>
      <c r="H63" s="37">
        <v>175</v>
      </c>
      <c r="I63" s="27">
        <v>1</v>
      </c>
      <c r="J63" s="37">
        <v>9</v>
      </c>
      <c r="K63" s="37">
        <f t="shared" si="2"/>
        <v>249</v>
      </c>
      <c r="L63" s="37">
        <v>99</v>
      </c>
      <c r="M63" s="37">
        <v>69</v>
      </c>
      <c r="N63" s="37">
        <v>40</v>
      </c>
      <c r="O63" s="37">
        <v>377</v>
      </c>
      <c r="P63" s="37" t="s">
        <v>254</v>
      </c>
    </row>
    <row r="64" spans="1:16" ht="17.25" customHeight="1">
      <c r="A64" s="14"/>
      <c r="B64" s="14"/>
      <c r="C64" s="16"/>
      <c r="D64" s="76">
        <f t="shared" si="1"/>
        <v>10</v>
      </c>
      <c r="E64" s="74"/>
      <c r="F64" s="76">
        <v>6</v>
      </c>
      <c r="G64" s="76"/>
      <c r="H64" s="76">
        <v>2</v>
      </c>
      <c r="I64" s="76"/>
      <c r="J64" s="76"/>
      <c r="K64" s="76">
        <f t="shared" si="2"/>
        <v>8</v>
      </c>
      <c r="L64" s="76"/>
      <c r="M64" s="76">
        <v>2</v>
      </c>
      <c r="N64" s="76">
        <v>6</v>
      </c>
      <c r="O64" s="76">
        <v>4</v>
      </c>
      <c r="P64" s="76"/>
    </row>
    <row r="65" spans="1:16" ht="17.25" customHeight="1">
      <c r="A65" s="216" t="s">
        <v>415</v>
      </c>
      <c r="B65" s="216"/>
      <c r="C65" s="217"/>
      <c r="D65" s="37">
        <f t="shared" si="1"/>
        <v>87</v>
      </c>
      <c r="E65" s="37" t="s">
        <v>254</v>
      </c>
      <c r="F65" s="37">
        <v>62</v>
      </c>
      <c r="G65" s="37">
        <v>11</v>
      </c>
      <c r="H65" s="37">
        <v>10</v>
      </c>
      <c r="I65" s="37" t="s">
        <v>254</v>
      </c>
      <c r="J65" s="37" t="s">
        <v>254</v>
      </c>
      <c r="K65" s="37">
        <f t="shared" si="2"/>
        <v>83</v>
      </c>
      <c r="L65" s="37" t="s">
        <v>254</v>
      </c>
      <c r="M65" s="37">
        <v>4</v>
      </c>
      <c r="N65" s="37">
        <v>69</v>
      </c>
      <c r="O65" s="37">
        <v>16</v>
      </c>
      <c r="P65" s="37">
        <v>2</v>
      </c>
    </row>
    <row r="66" spans="1:16" ht="17.25" customHeight="1">
      <c r="A66" s="49"/>
      <c r="B66" s="49"/>
      <c r="C66" s="50"/>
      <c r="D66" s="76">
        <f t="shared" si="1"/>
        <v>16</v>
      </c>
      <c r="E66" s="74"/>
      <c r="F66" s="76"/>
      <c r="G66" s="76"/>
      <c r="H66" s="76">
        <v>8</v>
      </c>
      <c r="I66" s="76">
        <v>3</v>
      </c>
      <c r="J66" s="76"/>
      <c r="K66" s="76">
        <f t="shared" si="2"/>
        <v>11</v>
      </c>
      <c r="L66" s="76">
        <v>4</v>
      </c>
      <c r="M66" s="76">
        <v>1</v>
      </c>
      <c r="N66" s="76"/>
      <c r="O66" s="76">
        <v>9</v>
      </c>
      <c r="P66" s="76">
        <v>7</v>
      </c>
    </row>
    <row r="67" spans="1:16" ht="17.25" customHeight="1">
      <c r="A67" s="216" t="s">
        <v>136</v>
      </c>
      <c r="B67" s="216"/>
      <c r="C67" s="217"/>
      <c r="D67" s="37">
        <f t="shared" si="1"/>
        <v>1065</v>
      </c>
      <c r="E67" s="37" t="s">
        <v>254</v>
      </c>
      <c r="F67" s="27" t="s">
        <v>254</v>
      </c>
      <c r="G67" s="37">
        <v>5</v>
      </c>
      <c r="H67" s="37">
        <v>361</v>
      </c>
      <c r="I67" s="37">
        <v>48</v>
      </c>
      <c r="J67" s="37">
        <v>53</v>
      </c>
      <c r="K67" s="37">
        <f t="shared" si="2"/>
        <v>467</v>
      </c>
      <c r="L67" s="37">
        <v>481</v>
      </c>
      <c r="M67" s="37">
        <v>117</v>
      </c>
      <c r="N67" s="37">
        <v>3</v>
      </c>
      <c r="O67" s="37">
        <v>618</v>
      </c>
      <c r="P67" s="37">
        <v>444</v>
      </c>
    </row>
    <row r="68" spans="1:16" ht="17.25" customHeight="1">
      <c r="A68" s="49"/>
      <c r="B68" s="49"/>
      <c r="C68" s="50"/>
      <c r="D68" s="79">
        <f t="shared" si="1"/>
        <v>1031</v>
      </c>
      <c r="E68" s="74"/>
      <c r="F68" s="76">
        <v>80</v>
      </c>
      <c r="G68" s="76">
        <v>233</v>
      </c>
      <c r="H68" s="76">
        <v>635</v>
      </c>
      <c r="I68" s="76">
        <v>9</v>
      </c>
      <c r="J68" s="76">
        <v>15</v>
      </c>
      <c r="K68" s="76">
        <f t="shared" si="2"/>
        <v>972</v>
      </c>
      <c r="L68" s="76">
        <v>40</v>
      </c>
      <c r="M68" s="76">
        <v>19</v>
      </c>
      <c r="N68" s="76">
        <v>146</v>
      </c>
      <c r="O68" s="76">
        <v>736</v>
      </c>
      <c r="P68" s="76">
        <v>149</v>
      </c>
    </row>
    <row r="69" spans="1:16" ht="17.25" customHeight="1">
      <c r="A69" s="322" t="s">
        <v>129</v>
      </c>
      <c r="B69" s="322"/>
      <c r="C69" s="323"/>
      <c r="D69" s="46">
        <f t="shared" si="1"/>
        <v>3422</v>
      </c>
      <c r="E69" s="46">
        <v>8</v>
      </c>
      <c r="F69" s="46">
        <v>498</v>
      </c>
      <c r="G69" s="46">
        <v>1039</v>
      </c>
      <c r="H69" s="46">
        <v>1429</v>
      </c>
      <c r="I69" s="46">
        <v>56</v>
      </c>
      <c r="J69" s="46">
        <v>46</v>
      </c>
      <c r="K69" s="46">
        <f t="shared" si="2"/>
        <v>3068</v>
      </c>
      <c r="L69" s="46">
        <v>247</v>
      </c>
      <c r="M69" s="46">
        <v>99</v>
      </c>
      <c r="N69" s="46">
        <v>939</v>
      </c>
      <c r="O69" s="46">
        <v>2030</v>
      </c>
      <c r="P69" s="46">
        <v>453</v>
      </c>
    </row>
    <row r="70" spans="1:16" ht="17.25" customHeight="1">
      <c r="A70" s="17" t="s">
        <v>396</v>
      </c>
      <c r="B70" s="14"/>
      <c r="C70" s="14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ht="17.25" customHeight="1">
      <c r="A71" s="20" t="s">
        <v>397</v>
      </c>
    </row>
  </sheetData>
  <sheetProtection/>
  <mergeCells count="51">
    <mergeCell ref="A3:N3"/>
    <mergeCell ref="A5:N5"/>
    <mergeCell ref="A7:N7"/>
    <mergeCell ref="A26:P26"/>
    <mergeCell ref="A19:A22"/>
    <mergeCell ref="D9:D11"/>
    <mergeCell ref="E9:I9"/>
    <mergeCell ref="J9:J11"/>
    <mergeCell ref="A9:C11"/>
    <mergeCell ref="K9:K11"/>
    <mergeCell ref="L9:N9"/>
    <mergeCell ref="E10:E11"/>
    <mergeCell ref="F10:F11"/>
    <mergeCell ref="G10:G11"/>
    <mergeCell ref="H10:H11"/>
    <mergeCell ref="I10:I11"/>
    <mergeCell ref="L10:L11"/>
    <mergeCell ref="M10:M11"/>
    <mergeCell ref="N10:N11"/>
    <mergeCell ref="A69:C69"/>
    <mergeCell ref="A12:A18"/>
    <mergeCell ref="A55:C55"/>
    <mergeCell ref="A47:C47"/>
    <mergeCell ref="A59:C59"/>
    <mergeCell ref="A53:C53"/>
    <mergeCell ref="A49:C49"/>
    <mergeCell ref="A51:C51"/>
    <mergeCell ref="A39:C39"/>
    <mergeCell ref="A67:C67"/>
    <mergeCell ref="A65:C65"/>
    <mergeCell ref="E28:E30"/>
    <mergeCell ref="A57:C57"/>
    <mergeCell ref="A63:C63"/>
    <mergeCell ref="A41:C41"/>
    <mergeCell ref="A43:C43"/>
    <mergeCell ref="A45:C45"/>
    <mergeCell ref="A32:C32"/>
    <mergeCell ref="A61:C61"/>
    <mergeCell ref="A35:C35"/>
    <mergeCell ref="A37:C37"/>
    <mergeCell ref="D28:D30"/>
    <mergeCell ref="F29:K29"/>
    <mergeCell ref="F28:M28"/>
    <mergeCell ref="L29:L30"/>
    <mergeCell ref="M29:M30"/>
    <mergeCell ref="P29:P30"/>
    <mergeCell ref="A28:C30"/>
    <mergeCell ref="A34:C34"/>
    <mergeCell ref="N28:P28"/>
    <mergeCell ref="N29:N30"/>
    <mergeCell ref="O29:O30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2015-05-28T05:12:32Z</cp:lastPrinted>
  <dcterms:created xsi:type="dcterms:W3CDTF">2004-02-10T04:52:03Z</dcterms:created>
  <dcterms:modified xsi:type="dcterms:W3CDTF">2015-05-28T05:12:50Z</dcterms:modified>
  <cp:category/>
  <cp:version/>
  <cp:contentType/>
  <cp:contentStatus/>
</cp:coreProperties>
</file>