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7710" windowHeight="8775" activeTab="2"/>
  </bookViews>
  <sheets>
    <sheet name="140" sheetId="1" r:id="rId1"/>
    <sheet name="142" sheetId="2" r:id="rId2"/>
    <sheet name="144" sheetId="3" r:id="rId3"/>
  </sheets>
  <definedNames>
    <definedName name="_xlnm.Print_Area" localSheetId="0">'140'!$A$1:$AD$63</definedName>
    <definedName name="_xlnm.Print_Area" localSheetId="1">'142'!$A$1:$AJ$63</definedName>
    <definedName name="_xlnm.Print_Area" localSheetId="2">'144'!$A$1:$R$55</definedName>
  </definedNames>
  <calcPr fullCalcOnLoad="1"/>
</workbook>
</file>

<file path=xl/sharedStrings.xml><?xml version="1.0" encoding="utf-8"?>
<sst xmlns="http://schemas.openxmlformats.org/spreadsheetml/2006/main" count="718" uniqueCount="258">
  <si>
    <t>総数</t>
  </si>
  <si>
    <t>犀川</t>
  </si>
  <si>
    <t>手取川</t>
  </si>
  <si>
    <t>大聖寺川</t>
  </si>
  <si>
    <t>梯川</t>
  </si>
  <si>
    <t>その他の河川</t>
  </si>
  <si>
    <t>水系別</t>
  </si>
  <si>
    <t>計</t>
  </si>
  <si>
    <t>犀川</t>
  </si>
  <si>
    <t>地点数</t>
  </si>
  <si>
    <t>最大出力</t>
  </si>
  <si>
    <t>常時出力</t>
  </si>
  <si>
    <t>年度及び月次</t>
  </si>
  <si>
    <t>水力発電　　　（Ａ）</t>
  </si>
  <si>
    <t>火力発電　　　（Ｂ）</t>
  </si>
  <si>
    <t>原子力発電　　　（C）</t>
  </si>
  <si>
    <t>自社発電</t>
  </si>
  <si>
    <t>発電所数</t>
  </si>
  <si>
    <t>手取川</t>
  </si>
  <si>
    <t>大聖寺川</t>
  </si>
  <si>
    <t>梯川</t>
  </si>
  <si>
    <t>その他の河川</t>
  </si>
  <si>
    <t>注　この表は、北陸電力株式会社が石川県内の発電所について集計したものである。なお、「火力発電」は、汽力、ガスタービン及び内燃力の合計である。</t>
  </si>
  <si>
    <t>食料品製造業</t>
  </si>
  <si>
    <t>繊維工業</t>
  </si>
  <si>
    <t>パルプ、紙、紙加工品製造業</t>
  </si>
  <si>
    <t>国鉄・民公営鉄道</t>
  </si>
  <si>
    <t>その他</t>
  </si>
  <si>
    <t>機械器具　　　製造業</t>
  </si>
  <si>
    <t>その他の　　　製造業</t>
  </si>
  <si>
    <t>窯業土石　　　製品製造業</t>
  </si>
  <si>
    <t>年次及び月次</t>
  </si>
  <si>
    <t>家庭用</t>
  </si>
  <si>
    <t>工業用</t>
  </si>
  <si>
    <t>商業用</t>
  </si>
  <si>
    <t>医療用</t>
  </si>
  <si>
    <t>金沢市</t>
  </si>
  <si>
    <t>金沢市</t>
  </si>
  <si>
    <t>小松市</t>
  </si>
  <si>
    <t>七尾市</t>
  </si>
  <si>
    <t>輪島市</t>
  </si>
  <si>
    <t>珠洲市</t>
  </si>
  <si>
    <t>松任市</t>
  </si>
  <si>
    <t>根上町</t>
  </si>
  <si>
    <t>鶴来町</t>
  </si>
  <si>
    <t>野々市町</t>
  </si>
  <si>
    <t>七塚町</t>
  </si>
  <si>
    <t>志賀町</t>
  </si>
  <si>
    <t>押水町</t>
  </si>
  <si>
    <t>中島町</t>
  </si>
  <si>
    <t>穴水町</t>
  </si>
  <si>
    <t>門前町</t>
  </si>
  <si>
    <t>能都町</t>
  </si>
  <si>
    <t>寺井町</t>
  </si>
  <si>
    <t>美川町</t>
  </si>
  <si>
    <t>志雄町</t>
  </si>
  <si>
    <t>田鶴浜町</t>
  </si>
  <si>
    <t>鳥屋町</t>
  </si>
  <si>
    <t>鹿島町</t>
  </si>
  <si>
    <t>鹿西町</t>
  </si>
  <si>
    <t>内浦町</t>
  </si>
  <si>
    <t>実績年間</t>
  </si>
  <si>
    <t>営業用</t>
  </si>
  <si>
    <t>工場用</t>
  </si>
  <si>
    <t>湯屋用</t>
  </si>
  <si>
    <t>その他有効無収水量</t>
  </si>
  <si>
    <t>無効水量</t>
  </si>
  <si>
    <t>官公署</t>
  </si>
  <si>
    <t>事業主体名</t>
  </si>
  <si>
    <t>学校用</t>
  </si>
  <si>
    <t>公共せん</t>
  </si>
  <si>
    <t>有収水量（用途別）</t>
  </si>
  <si>
    <t>人</t>
  </si>
  <si>
    <t>(単位　千立方メートル）</t>
  </si>
  <si>
    <t>資料　石川県環境衛生課「上水道業務統計調査」による。</t>
  </si>
  <si>
    <t>小松市</t>
  </si>
  <si>
    <t>山中町</t>
  </si>
  <si>
    <t>山中町</t>
  </si>
  <si>
    <t>辰口町</t>
  </si>
  <si>
    <t>辰口町</t>
  </si>
  <si>
    <t>津幡町</t>
  </si>
  <si>
    <t>津幡町</t>
  </si>
  <si>
    <t>高松町</t>
  </si>
  <si>
    <t>高松町</t>
  </si>
  <si>
    <t>宇ノ気町</t>
  </si>
  <si>
    <t>内灘町</t>
  </si>
  <si>
    <t>内灘町</t>
  </si>
  <si>
    <t>（1）+（2）計</t>
  </si>
  <si>
    <t>加賀市</t>
  </si>
  <si>
    <t>羽咋市</t>
  </si>
  <si>
    <t>寺井町</t>
  </si>
  <si>
    <t>川北町</t>
  </si>
  <si>
    <t>美川町</t>
  </si>
  <si>
    <t>河内村</t>
  </si>
  <si>
    <t>吉野谷村</t>
  </si>
  <si>
    <t>鳥越村</t>
  </si>
  <si>
    <t>尾口村</t>
  </si>
  <si>
    <t>白峰村</t>
  </si>
  <si>
    <t>富来町</t>
  </si>
  <si>
    <t>志雄町</t>
  </si>
  <si>
    <t>田鶴浜町</t>
  </si>
  <si>
    <t>鳥屋町</t>
  </si>
  <si>
    <t>鹿島町</t>
  </si>
  <si>
    <t>能登島町</t>
  </si>
  <si>
    <t>鹿西町</t>
  </si>
  <si>
    <t>柳田村</t>
  </si>
  <si>
    <t>内浦町</t>
  </si>
  <si>
    <t>144　電気、ガス及び水道</t>
  </si>
  <si>
    <t>総数</t>
  </si>
  <si>
    <t>事業主体名</t>
  </si>
  <si>
    <t>（人）</t>
  </si>
  <si>
    <t>経営の種類</t>
  </si>
  <si>
    <t>公営</t>
  </si>
  <si>
    <t>化学工業</t>
  </si>
  <si>
    <t>(A)+(B)+(C)=(D)</t>
  </si>
  <si>
    <t>総    量</t>
  </si>
  <si>
    <t>既  開  発</t>
  </si>
  <si>
    <t>未  開  発</t>
  </si>
  <si>
    <t>工  事  中</t>
  </si>
  <si>
    <t>製造量</t>
  </si>
  <si>
    <t>給水人口</t>
  </si>
  <si>
    <t>計画給水
人口</t>
  </si>
  <si>
    <t>現在給水人口</t>
  </si>
  <si>
    <t>実績一日最大給水量</t>
  </si>
  <si>
    <t>実績年間
給水量</t>
  </si>
  <si>
    <t>計画給水量</t>
  </si>
  <si>
    <t>（㎥/日）</t>
  </si>
  <si>
    <t>用水分水（給水量に含まない）</t>
  </si>
  <si>
    <t>給水量</t>
  </si>
  <si>
    <t>（単位　出力kW）</t>
  </si>
  <si>
    <t>自家用（100kW以上）</t>
  </si>
  <si>
    <t>(単位　千kWh）</t>
  </si>
  <si>
    <t>注　出力100kW以上のもの。</t>
  </si>
  <si>
    <t>（単位　千kWh）</t>
  </si>
  <si>
    <t>資料　名古屋通商産業局公益事業富山支局「包蔵水力」による。</t>
  </si>
  <si>
    <t>資料　北陸電力株式会社石川支店「発受電月報」による。</t>
  </si>
  <si>
    <t>有効水量</t>
  </si>
  <si>
    <t>給水戸数</t>
  </si>
  <si>
    <t>戸</t>
  </si>
  <si>
    <t>宇ノ気町</t>
  </si>
  <si>
    <r>
      <t>昭和62年</t>
    </r>
    <r>
      <rPr>
        <sz val="12"/>
        <rFont val="ＭＳ 明朝"/>
        <family val="1"/>
      </rPr>
      <t>2</t>
    </r>
    <r>
      <rPr>
        <sz val="12"/>
        <color indexed="9"/>
        <rFont val="ＭＳ 明朝"/>
        <family val="1"/>
      </rPr>
      <t>月</t>
    </r>
  </si>
  <si>
    <r>
      <t>昭和62年</t>
    </r>
    <r>
      <rPr>
        <sz val="12"/>
        <rFont val="ＭＳ 明朝"/>
        <family val="1"/>
      </rPr>
      <t>3</t>
    </r>
    <r>
      <rPr>
        <sz val="12"/>
        <color indexed="9"/>
        <rFont val="ＭＳ 明朝"/>
        <family val="1"/>
      </rPr>
      <t>月</t>
    </r>
  </si>
  <si>
    <r>
      <t>昭和62年</t>
    </r>
    <r>
      <rPr>
        <sz val="12"/>
        <rFont val="ＭＳ 明朝"/>
        <family val="1"/>
      </rPr>
      <t>5</t>
    </r>
    <r>
      <rPr>
        <sz val="12"/>
        <color indexed="9"/>
        <rFont val="ＭＳ 明朝"/>
        <family val="1"/>
      </rPr>
      <t>月</t>
    </r>
  </si>
  <si>
    <r>
      <t>昭和62年</t>
    </r>
    <r>
      <rPr>
        <sz val="12"/>
        <rFont val="ＭＳ 明朝"/>
        <family val="1"/>
      </rPr>
      <t>6</t>
    </r>
    <r>
      <rPr>
        <sz val="12"/>
        <color indexed="9"/>
        <rFont val="ＭＳ 明朝"/>
        <family val="1"/>
      </rPr>
      <t>月</t>
    </r>
  </si>
  <si>
    <r>
      <t>昭和62年</t>
    </r>
    <r>
      <rPr>
        <sz val="12"/>
        <rFont val="ＭＳ 明朝"/>
        <family val="1"/>
      </rPr>
      <t>7</t>
    </r>
    <r>
      <rPr>
        <sz val="12"/>
        <color indexed="9"/>
        <rFont val="ＭＳ 明朝"/>
        <family val="1"/>
      </rPr>
      <t>月</t>
    </r>
  </si>
  <si>
    <r>
      <t>昭和62年</t>
    </r>
    <r>
      <rPr>
        <sz val="12"/>
        <rFont val="ＭＳ 明朝"/>
        <family val="1"/>
      </rPr>
      <t>8</t>
    </r>
    <r>
      <rPr>
        <sz val="12"/>
        <color indexed="9"/>
        <rFont val="ＭＳ 明朝"/>
        <family val="1"/>
      </rPr>
      <t>月</t>
    </r>
  </si>
  <si>
    <r>
      <t>昭和62年</t>
    </r>
    <r>
      <rPr>
        <sz val="12"/>
        <rFont val="ＭＳ 明朝"/>
        <family val="1"/>
      </rPr>
      <t>9</t>
    </r>
    <r>
      <rPr>
        <sz val="12"/>
        <color indexed="9"/>
        <rFont val="ＭＳ 明朝"/>
        <family val="1"/>
      </rPr>
      <t>月</t>
    </r>
  </si>
  <si>
    <r>
      <t>昭和62年</t>
    </r>
    <r>
      <rPr>
        <sz val="12"/>
        <rFont val="ＭＳ 明朝"/>
        <family val="1"/>
      </rPr>
      <t>10</t>
    </r>
    <r>
      <rPr>
        <sz val="12"/>
        <color indexed="9"/>
        <rFont val="ＭＳ 明朝"/>
        <family val="1"/>
      </rPr>
      <t>月</t>
    </r>
  </si>
  <si>
    <r>
      <t>昭和62年</t>
    </r>
    <r>
      <rPr>
        <sz val="12"/>
        <rFont val="ＭＳ 明朝"/>
        <family val="1"/>
      </rPr>
      <t>11</t>
    </r>
    <r>
      <rPr>
        <sz val="12"/>
        <color indexed="9"/>
        <rFont val="ＭＳ 明朝"/>
        <family val="1"/>
      </rPr>
      <t>月</t>
    </r>
  </si>
  <si>
    <r>
      <t>昭和62年</t>
    </r>
    <r>
      <rPr>
        <sz val="12"/>
        <rFont val="ＭＳ 明朝"/>
        <family val="1"/>
      </rPr>
      <t>12</t>
    </r>
    <r>
      <rPr>
        <sz val="12"/>
        <color indexed="9"/>
        <rFont val="ＭＳ 明朝"/>
        <family val="1"/>
      </rPr>
      <t>月</t>
    </r>
  </si>
  <si>
    <t>　　未開発地点欄7-2とは、7地点開発することにより既設2地点が廃止になることを示す。</t>
  </si>
  <si>
    <t>共用及び</t>
  </si>
  <si>
    <t>表</t>
  </si>
  <si>
    <t>湧</t>
  </si>
  <si>
    <t>発受電計　　　　　　　（Ｄ）+（Ｅ）</t>
  </si>
  <si>
    <t>他社受電　　（Ｅ）</t>
  </si>
  <si>
    <t>資料　北陸電力株式会社石川支店「大口電力産業別月報」による。</t>
  </si>
  <si>
    <t>船舶用</t>
  </si>
  <si>
    <t>深</t>
  </si>
  <si>
    <t>昭和52年度</t>
  </si>
  <si>
    <t>(単位　立法メートル）</t>
  </si>
  <si>
    <t>製造量、供給量及び配ガス戸数</t>
  </si>
  <si>
    <t>配ガス戸数</t>
  </si>
  <si>
    <t>昭和56年1月</t>
  </si>
  <si>
    <t>浅</t>
  </si>
  <si>
    <t>伏</t>
  </si>
  <si>
    <t>昭和51年度</t>
  </si>
  <si>
    <t>昭和55年4月</t>
  </si>
  <si>
    <t>産業別大口電力需要状況（昭和52～55年度）（つづき）</t>
  </si>
  <si>
    <t>57　産業別大口電力需要状況（昭和52～55年度）</t>
  </si>
  <si>
    <t>昭和51年</t>
  </si>
  <si>
    <t>昭和55年1月</t>
  </si>
  <si>
    <t>資料　金沢市企業局、小松ガス㈱「ガス事業生産動態統計調査」による。</t>
  </si>
  <si>
    <t>200以上</t>
  </si>
  <si>
    <t>給水状況</t>
  </si>
  <si>
    <t>良</t>
  </si>
  <si>
    <t>量不足</t>
  </si>
  <si>
    <t>質不足</t>
  </si>
  <si>
    <t>（ヵ所）</t>
  </si>
  <si>
    <t>注)　　表―表流水、湧―湧水、深―深井戸、浅―浅井戸、伏―伏流水である。</t>
  </si>
  <si>
    <t>資料　石川県環境衛生課　「全国水道施設調書調査票」による。</t>
  </si>
  <si>
    <t>注　　この表は各年４月から翌年３月までにおいて北陸電力株式会社石川支店が,取扱った電力需要量を示したものである。</t>
  </si>
  <si>
    <t>-</t>
  </si>
  <si>
    <t>-</t>
  </si>
  <si>
    <t>7―1</t>
  </si>
  <si>
    <t>25―2</t>
  </si>
  <si>
    <t>3</t>
  </si>
  <si>
    <t>1</t>
  </si>
  <si>
    <t>2―1</t>
  </si>
  <si>
    <t>5―2</t>
  </si>
  <si>
    <t>2</t>
  </si>
  <si>
    <t>3―1</t>
  </si>
  <si>
    <t>37―3</t>
  </si>
  <si>
    <t>-</t>
  </si>
  <si>
    <t>-</t>
  </si>
  <si>
    <t>加賀市</t>
  </si>
  <si>
    <t>羽咋市</t>
  </si>
  <si>
    <t>…有収水量)</t>
  </si>
  <si>
    <t>(</t>
  </si>
  <si>
    <r>
      <t>昭和</t>
    </r>
    <r>
      <rPr>
        <sz val="12"/>
        <rFont val="ＭＳ 明朝"/>
        <family val="1"/>
      </rPr>
      <t>52</t>
    </r>
    <r>
      <rPr>
        <sz val="12"/>
        <color indexed="9"/>
        <rFont val="ＭＳ 明朝"/>
        <family val="1"/>
      </rPr>
      <t>年</t>
    </r>
  </si>
  <si>
    <r>
      <t>昭和</t>
    </r>
    <r>
      <rPr>
        <sz val="12"/>
        <rFont val="ＭＳ 明朝"/>
        <family val="1"/>
      </rPr>
      <t>53</t>
    </r>
    <r>
      <rPr>
        <sz val="12"/>
        <color indexed="9"/>
        <rFont val="ＭＳ 明朝"/>
        <family val="1"/>
      </rPr>
      <t>年</t>
    </r>
  </si>
  <si>
    <r>
      <t>昭和</t>
    </r>
    <r>
      <rPr>
        <sz val="12"/>
        <rFont val="ＭＳ 明朝"/>
        <family val="1"/>
      </rPr>
      <t>54</t>
    </r>
    <r>
      <rPr>
        <sz val="12"/>
        <color indexed="9"/>
        <rFont val="ＭＳ 明朝"/>
        <family val="1"/>
      </rPr>
      <t>年</t>
    </r>
  </si>
  <si>
    <r>
      <t>昭和</t>
    </r>
    <r>
      <rPr>
        <b/>
        <sz val="12"/>
        <rFont val="ＭＳ ゴシック"/>
        <family val="3"/>
      </rPr>
      <t>55</t>
    </r>
    <r>
      <rPr>
        <b/>
        <sz val="12"/>
        <color indexed="9"/>
        <rFont val="ＭＳ ゴシック"/>
        <family val="3"/>
      </rPr>
      <t>年</t>
    </r>
  </si>
  <si>
    <r>
      <t>昭和55年</t>
    </r>
    <r>
      <rPr>
        <sz val="12"/>
        <rFont val="ＭＳ 明朝"/>
        <family val="1"/>
      </rPr>
      <t>2</t>
    </r>
    <r>
      <rPr>
        <sz val="12"/>
        <color indexed="9"/>
        <rFont val="ＭＳ 明朝"/>
        <family val="1"/>
      </rPr>
      <t>月</t>
    </r>
  </si>
  <si>
    <r>
      <t>昭和55年</t>
    </r>
    <r>
      <rPr>
        <sz val="12"/>
        <rFont val="ＭＳ 明朝"/>
        <family val="1"/>
      </rPr>
      <t>3</t>
    </r>
    <r>
      <rPr>
        <sz val="12"/>
        <color indexed="9"/>
        <rFont val="ＭＳ 明朝"/>
        <family val="1"/>
      </rPr>
      <t>月</t>
    </r>
  </si>
  <si>
    <r>
      <t>昭和55年</t>
    </r>
    <r>
      <rPr>
        <sz val="12"/>
        <rFont val="ＭＳ 明朝"/>
        <family val="1"/>
      </rPr>
      <t>4</t>
    </r>
    <r>
      <rPr>
        <sz val="12"/>
        <color indexed="9"/>
        <rFont val="ＭＳ 明朝"/>
        <family val="1"/>
      </rPr>
      <t>月</t>
    </r>
  </si>
  <si>
    <r>
      <t>昭和55年</t>
    </r>
    <r>
      <rPr>
        <sz val="12"/>
        <rFont val="ＭＳ 明朝"/>
        <family val="1"/>
      </rPr>
      <t>5</t>
    </r>
    <r>
      <rPr>
        <sz val="12"/>
        <color indexed="9"/>
        <rFont val="ＭＳ 明朝"/>
        <family val="1"/>
      </rPr>
      <t>月</t>
    </r>
  </si>
  <si>
    <r>
      <t>昭和55年</t>
    </r>
    <r>
      <rPr>
        <sz val="12"/>
        <rFont val="ＭＳ 明朝"/>
        <family val="1"/>
      </rPr>
      <t>6</t>
    </r>
    <r>
      <rPr>
        <sz val="12"/>
        <color indexed="9"/>
        <rFont val="ＭＳ 明朝"/>
        <family val="1"/>
      </rPr>
      <t>月</t>
    </r>
  </si>
  <si>
    <r>
      <t>昭和55年</t>
    </r>
    <r>
      <rPr>
        <sz val="12"/>
        <rFont val="ＭＳ 明朝"/>
        <family val="1"/>
      </rPr>
      <t>7</t>
    </r>
    <r>
      <rPr>
        <sz val="12"/>
        <color indexed="9"/>
        <rFont val="ＭＳ 明朝"/>
        <family val="1"/>
      </rPr>
      <t>月</t>
    </r>
  </si>
  <si>
    <r>
      <t>昭和55年</t>
    </r>
    <r>
      <rPr>
        <sz val="12"/>
        <rFont val="ＭＳ 明朝"/>
        <family val="1"/>
      </rPr>
      <t>8</t>
    </r>
    <r>
      <rPr>
        <sz val="12"/>
        <color indexed="9"/>
        <rFont val="ＭＳ 明朝"/>
        <family val="1"/>
      </rPr>
      <t>月</t>
    </r>
  </si>
  <si>
    <r>
      <t>昭和55年</t>
    </r>
    <r>
      <rPr>
        <sz val="12"/>
        <rFont val="ＭＳ 明朝"/>
        <family val="1"/>
      </rPr>
      <t>9</t>
    </r>
    <r>
      <rPr>
        <sz val="12"/>
        <color indexed="9"/>
        <rFont val="ＭＳ 明朝"/>
        <family val="1"/>
      </rPr>
      <t>月</t>
    </r>
  </si>
  <si>
    <r>
      <t>昭和55年</t>
    </r>
    <r>
      <rPr>
        <sz val="12"/>
        <rFont val="ＭＳ 明朝"/>
        <family val="1"/>
      </rPr>
      <t>10</t>
    </r>
    <r>
      <rPr>
        <sz val="12"/>
        <color indexed="9"/>
        <rFont val="ＭＳ 明朝"/>
        <family val="1"/>
      </rPr>
      <t>月</t>
    </r>
  </si>
  <si>
    <r>
      <t>昭和55年</t>
    </r>
    <r>
      <rPr>
        <sz val="12"/>
        <rFont val="ＭＳ 明朝"/>
        <family val="1"/>
      </rPr>
      <t>11</t>
    </r>
    <r>
      <rPr>
        <sz val="12"/>
        <color indexed="9"/>
        <rFont val="ＭＳ 明朝"/>
        <family val="1"/>
      </rPr>
      <t>月</t>
    </r>
  </si>
  <si>
    <r>
      <t>昭和55年</t>
    </r>
    <r>
      <rPr>
        <sz val="12"/>
        <rFont val="ＭＳ 明朝"/>
        <family val="1"/>
      </rPr>
      <t>12</t>
    </r>
    <r>
      <rPr>
        <sz val="12"/>
        <color indexed="9"/>
        <rFont val="ＭＳ 明朝"/>
        <family val="1"/>
      </rPr>
      <t>月</t>
    </r>
  </si>
  <si>
    <t>電気、ガス及び水道 145</t>
  </si>
  <si>
    <t>（㎥）</t>
  </si>
  <si>
    <t>-</t>
  </si>
  <si>
    <t>140　電気、ガス及び水道</t>
  </si>
  <si>
    <t>電気、ガス及び水道　141</t>
  </si>
  <si>
    <t>９　　電　　　気　　、　　ガ　　　ス　　　及　　　び　　　水　　　道</t>
  </si>
  <si>
    <t>54　発　　電　　所（昭和55.12.31現在）</t>
  </si>
  <si>
    <t>-</t>
  </si>
  <si>
    <t>-</t>
  </si>
  <si>
    <t>-</t>
  </si>
  <si>
    <t>-</t>
  </si>
  <si>
    <t>出　　力</t>
  </si>
  <si>
    <t>最　大</t>
  </si>
  <si>
    <t>常　時</t>
  </si>
  <si>
    <t>最　　大</t>
  </si>
  <si>
    <t>常　　時</t>
  </si>
  <si>
    <t>出　　　力</t>
  </si>
  <si>
    <t>電　力　会　社</t>
  </si>
  <si>
    <t>公　　営（100kW以上）</t>
  </si>
  <si>
    <t>55　発　受　電　力　量（昭和51～55年度）</t>
  </si>
  <si>
    <t>-</t>
  </si>
  <si>
    <t>-</t>
  </si>
  <si>
    <t>56　水系別包蔵水力（昭和55.12.31現在）</t>
  </si>
  <si>
    <t>7―2</t>
  </si>
  <si>
    <t>製　　　　　　　造　　　　　　　業</t>
  </si>
  <si>
    <t>鉄　鋼　業</t>
  </si>
  <si>
    <t>そ　の　他</t>
  </si>
  <si>
    <t>河　川　別</t>
  </si>
  <si>
    <t>総　　数</t>
  </si>
  <si>
    <t>142　電気、ガス及び水道</t>
  </si>
  <si>
    <t>電気、ガス及び水道　143</t>
  </si>
  <si>
    <t>合　計</t>
  </si>
  <si>
    <t>公　用</t>
  </si>
  <si>
    <t>供　　　　　　　　　　給　　　　　　　　　　量</t>
  </si>
  <si>
    <t>58　　ガ　　　　　　　ス（昭和51～55年）</t>
  </si>
  <si>
    <t>59　　上　　　　　水　　　　　道（昭和56.3.31現在）</t>
  </si>
  <si>
    <t>（1）　給水戸数、給水人口及び実績年間供水量（用途別）</t>
  </si>
  <si>
    <t>（2）　供給戸数、供給人口及び実績年間給水量（口径別）</t>
  </si>
  <si>
    <t>有　　　　　　　収　　　　　　　水　　　　　　　量　（　口　径　別　）</t>
  </si>
  <si>
    <t>60　　簡　　　易　　　水　　　道　（昭和56.3.31現在）</t>
  </si>
  <si>
    <t>給　水　人　口　、　給　水　量　及　び　給　水　状　況</t>
  </si>
  <si>
    <t>　</t>
  </si>
  <si>
    <t>原　水　の　種　別　　ｌ）</t>
  </si>
  <si>
    <t>地　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</si>
</sst>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Red]#,##0"/>
    <numFmt numFmtId="178" formatCode="#,##0_);[Red]\(#,##0\)"/>
    <numFmt numFmtId="179" formatCode="#,##0.0_);[Red]\(#,##0.0\)"/>
    <numFmt numFmtId="180" formatCode="#,##0_ "/>
    <numFmt numFmtId="181" formatCode="#,##0_ ;[Red]\-#,##0\ "/>
    <numFmt numFmtId="182" formatCode="0;&quot;△ &quot;0"/>
    <numFmt numFmtId="183" formatCode="0_);[Red]\(0\)"/>
    <numFmt numFmtId="184" formatCode="0.0_);[Red]\(0.0\)"/>
  </numFmts>
  <fonts count="57">
    <font>
      <sz val="11"/>
      <name val="ＭＳ Ｐゴシック"/>
      <family val="3"/>
    </font>
    <font>
      <sz val="11"/>
      <name val="ＭＳ 明朝"/>
      <family val="1"/>
    </font>
    <font>
      <sz val="6"/>
      <name val="ＭＳ Ｐゴシック"/>
      <family val="3"/>
    </font>
    <font>
      <sz val="6"/>
      <name val="ＭＳ 明朝"/>
      <family val="1"/>
    </font>
    <font>
      <sz val="12"/>
      <name val="ＭＳ 明朝"/>
      <family val="1"/>
    </font>
    <font>
      <sz val="14"/>
      <name val="ＭＳ ゴシック"/>
      <family val="3"/>
    </font>
    <font>
      <sz val="6"/>
      <name val="ＭＳ Ｐ明朝"/>
      <family val="1"/>
    </font>
    <font>
      <b/>
      <sz val="12"/>
      <color indexed="12"/>
      <name val="ＭＳ ゴシック"/>
      <family val="3"/>
    </font>
    <font>
      <sz val="10"/>
      <name val="ＭＳ 明朝"/>
      <family val="1"/>
    </font>
    <font>
      <b/>
      <sz val="11"/>
      <name val="ＭＳ Ｐゴシック"/>
      <family val="3"/>
    </font>
    <font>
      <sz val="12"/>
      <name val="ＭＳ Ｐゴシック"/>
      <family val="3"/>
    </font>
    <font>
      <sz val="12"/>
      <color indexed="9"/>
      <name val="ＭＳ 明朝"/>
      <family val="1"/>
    </font>
    <font>
      <b/>
      <sz val="12"/>
      <name val="ＭＳ ゴシック"/>
      <family val="3"/>
    </font>
    <font>
      <b/>
      <sz val="11"/>
      <name val="ＭＳ ゴシック"/>
      <family val="3"/>
    </font>
    <font>
      <b/>
      <sz val="12"/>
      <color indexed="9"/>
      <name val="ＭＳ ゴシック"/>
      <family val="3"/>
    </font>
    <font>
      <b/>
      <sz val="16"/>
      <name val="ＭＳ ゴシック"/>
      <family val="3"/>
    </font>
    <font>
      <b/>
      <sz val="14"/>
      <name val="ＭＳ 明朝"/>
      <family val="1"/>
    </font>
    <font>
      <b/>
      <sz val="11"/>
      <name val="ＭＳ 明朝"/>
      <family val="1"/>
    </font>
    <font>
      <b/>
      <sz val="12"/>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明朝"/>
      <family val="1"/>
    </font>
    <font>
      <b/>
      <sz val="12"/>
      <color theme="0"/>
      <name val="ＭＳ ゴシック"/>
      <family val="3"/>
    </font>
    <font>
      <b/>
      <sz val="12"/>
      <color rgb="FF0000FF"/>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color indexed="8"/>
      </right>
      <top>
        <color indexed="63"/>
      </top>
      <bottom>
        <color indexed="63"/>
      </bottom>
    </border>
    <border>
      <left style="thin"/>
      <right style="thin"/>
      <top>
        <color indexed="63"/>
      </top>
      <bottom style="thin"/>
    </border>
    <border>
      <left>
        <color indexed="63"/>
      </left>
      <right style="thin">
        <color indexed="8"/>
      </right>
      <top>
        <color indexed="63"/>
      </top>
      <bottom style="thin"/>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medium"/>
      <bottom style="thin"/>
    </border>
    <border>
      <left style="thin"/>
      <right style="thin"/>
      <top style="medium"/>
      <bottom>
        <color indexed="63"/>
      </bottom>
    </border>
    <border>
      <left style="thin"/>
      <right>
        <color indexed="63"/>
      </right>
      <top style="medium"/>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306">
    <xf numFmtId="0" fontId="0" fillId="0" borderId="0" xfId="0" applyAlignment="1">
      <alignment/>
    </xf>
    <xf numFmtId="0" fontId="1" fillId="0" borderId="0" xfId="0" applyFont="1" applyFill="1" applyAlignment="1">
      <alignment vertical="top"/>
    </xf>
    <xf numFmtId="0" fontId="4" fillId="0" borderId="0" xfId="0" applyFont="1" applyFill="1" applyAlignment="1">
      <alignment vertical="top"/>
    </xf>
    <xf numFmtId="0" fontId="4" fillId="0" borderId="0" xfId="0" applyFont="1" applyFill="1" applyBorder="1" applyAlignment="1">
      <alignment horizontal="centerContinuous" vertical="top"/>
    </xf>
    <xf numFmtId="0" fontId="4" fillId="0" borderId="0" xfId="0" applyFont="1" applyFill="1" applyBorder="1" applyAlignment="1">
      <alignment horizontal="left" vertical="top"/>
    </xf>
    <xf numFmtId="0" fontId="1" fillId="0" borderId="0" xfId="0" applyFont="1" applyFill="1" applyAlignment="1">
      <alignment horizontal="right" vertical="top"/>
    </xf>
    <xf numFmtId="0" fontId="4" fillId="0" borderId="0" xfId="0" applyFont="1" applyFill="1" applyAlignment="1">
      <alignment vertical="center"/>
    </xf>
    <xf numFmtId="0" fontId="4" fillId="0" borderId="0" xfId="0" applyFont="1" applyFill="1" applyBorder="1" applyAlignment="1">
      <alignment vertical="center"/>
    </xf>
    <xf numFmtId="0" fontId="0" fillId="0" borderId="0" xfId="0" applyBorder="1" applyAlignment="1">
      <alignment/>
    </xf>
    <xf numFmtId="0" fontId="4" fillId="0" borderId="0" xfId="0" applyFont="1" applyFill="1" applyBorder="1" applyAlignment="1">
      <alignment horizontal="distributed" vertical="center"/>
    </xf>
    <xf numFmtId="0" fontId="0" fillId="0" borderId="0" xfId="0" applyBorder="1" applyAlignment="1">
      <alignment/>
    </xf>
    <xf numFmtId="0" fontId="4" fillId="0" borderId="0" xfId="0" applyFont="1" applyFill="1" applyBorder="1" applyAlignment="1">
      <alignment horizontal="distributed" vertical="center" wrapText="1"/>
    </xf>
    <xf numFmtId="0" fontId="4" fillId="0" borderId="10" xfId="0" applyFont="1" applyFill="1" applyBorder="1" applyAlignment="1">
      <alignment vertical="center"/>
    </xf>
    <xf numFmtId="0" fontId="4" fillId="0" borderId="0" xfId="0" applyFont="1" applyFill="1" applyBorder="1" applyAlignment="1">
      <alignment horizontal="left" vertical="center"/>
    </xf>
    <xf numFmtId="6" fontId="4" fillId="0" borderId="0" xfId="57" applyFont="1" applyFill="1" applyBorder="1" applyAlignment="1">
      <alignment horizontal="left" vertical="center"/>
    </xf>
    <xf numFmtId="0" fontId="4" fillId="0" borderId="11" xfId="0" applyFont="1" applyFill="1" applyBorder="1" applyAlignment="1">
      <alignment horizontal="center" vertical="center" wrapText="1"/>
    </xf>
    <xf numFmtId="38" fontId="7" fillId="0" borderId="10" xfId="48" applyFont="1" applyFill="1" applyBorder="1" applyAlignment="1">
      <alignment horizontal="right" vertical="center"/>
    </xf>
    <xf numFmtId="0" fontId="4" fillId="0" borderId="0" xfId="0" applyFont="1" applyAlignment="1">
      <alignment/>
    </xf>
    <xf numFmtId="0" fontId="9" fillId="0" borderId="0" xfId="0" applyFont="1" applyAlignment="1">
      <alignment/>
    </xf>
    <xf numFmtId="0" fontId="4" fillId="0" borderId="0" xfId="0" applyFont="1" applyFill="1" applyBorder="1" applyAlignment="1" applyProtection="1">
      <alignment horizontal="distributed" vertical="center"/>
      <protection/>
    </xf>
    <xf numFmtId="0" fontId="4" fillId="0" borderId="12" xfId="0" applyFont="1" applyFill="1" applyBorder="1" applyAlignment="1" applyProtection="1">
      <alignment horizontal="distributed" vertical="center"/>
      <protection/>
    </xf>
    <xf numFmtId="0" fontId="4" fillId="0" borderId="12" xfId="0" applyFont="1" applyFill="1" applyBorder="1" applyAlignment="1" applyProtection="1">
      <alignment horizontal="left" vertical="center"/>
      <protection/>
    </xf>
    <xf numFmtId="176" fontId="4" fillId="0" borderId="12" xfId="0" applyNumberFormat="1" applyFont="1" applyFill="1" applyBorder="1" applyAlignment="1" applyProtection="1">
      <alignment horizontal="distributed" vertical="center"/>
      <protection/>
    </xf>
    <xf numFmtId="176" fontId="4" fillId="0" borderId="12" xfId="0" applyNumberFormat="1" applyFont="1" applyFill="1" applyBorder="1" applyAlignment="1" applyProtection="1" quotePrefix="1">
      <alignment horizontal="distributed" vertical="center"/>
      <protection/>
    </xf>
    <xf numFmtId="176" fontId="4" fillId="0" borderId="0" xfId="0" applyNumberFormat="1" applyFont="1" applyFill="1" applyBorder="1" applyAlignment="1" applyProtection="1" quotePrefix="1">
      <alignment horizontal="distributed" vertical="center"/>
      <protection/>
    </xf>
    <xf numFmtId="0" fontId="4" fillId="0" borderId="13" xfId="0" applyFont="1" applyFill="1" applyBorder="1" applyAlignment="1">
      <alignment horizontal="center"/>
    </xf>
    <xf numFmtId="0" fontId="4" fillId="0" borderId="0" xfId="0" applyFont="1" applyFill="1" applyBorder="1" applyAlignment="1" applyProtection="1">
      <alignment horizontal="left" vertical="center"/>
      <protection/>
    </xf>
    <xf numFmtId="0" fontId="4" fillId="0" borderId="14" xfId="0" applyFont="1" applyFill="1" applyBorder="1" applyAlignment="1" applyProtection="1">
      <alignment horizontal="distributed" vertical="center"/>
      <protection/>
    </xf>
    <xf numFmtId="6" fontId="4" fillId="0" borderId="0" xfId="57" applyFont="1" applyFill="1" applyBorder="1" applyAlignment="1">
      <alignment horizontal="center" vertical="center"/>
    </xf>
    <xf numFmtId="0" fontId="1" fillId="0" borderId="15" xfId="0" applyFont="1" applyFill="1" applyBorder="1" applyAlignment="1">
      <alignment horizontal="center" vertical="center" wrapText="1"/>
    </xf>
    <xf numFmtId="0" fontId="4" fillId="0" borderId="10" xfId="0" applyFont="1" applyFill="1" applyBorder="1" applyAlignment="1" applyProtection="1">
      <alignment horizontal="centerContinuous" vertical="center"/>
      <protection/>
    </xf>
    <xf numFmtId="0" fontId="4" fillId="0" borderId="10" xfId="0" applyFont="1" applyFill="1" applyBorder="1" applyAlignment="1" applyProtection="1">
      <alignment horizontal="right" vertical="center"/>
      <protection/>
    </xf>
    <xf numFmtId="0" fontId="4" fillId="0" borderId="16" xfId="0" applyFont="1" applyFill="1" applyBorder="1" applyAlignment="1" applyProtection="1">
      <alignment horizontal="distributed" vertical="center"/>
      <protection/>
    </xf>
    <xf numFmtId="3" fontId="4" fillId="0" borderId="0" xfId="0" applyNumberFormat="1" applyFont="1" applyFill="1" applyBorder="1" applyAlignment="1" applyProtection="1">
      <alignment horizontal="right" vertical="center"/>
      <protection/>
    </xf>
    <xf numFmtId="178" fontId="4" fillId="0" borderId="0" xfId="0" applyNumberFormat="1" applyFont="1" applyFill="1" applyBorder="1" applyAlignment="1" applyProtection="1">
      <alignment horizontal="right" vertical="center"/>
      <protection/>
    </xf>
    <xf numFmtId="178" fontId="4" fillId="0" borderId="17" xfId="0" applyNumberFormat="1" applyFont="1" applyFill="1" applyBorder="1" applyAlignment="1" applyProtection="1">
      <alignment horizontal="right" vertical="center"/>
      <protection/>
    </xf>
    <xf numFmtId="178" fontId="4" fillId="0" borderId="18" xfId="0" applyNumberFormat="1" applyFont="1" applyFill="1" applyBorder="1" applyAlignment="1" applyProtection="1">
      <alignment horizontal="right" vertical="center"/>
      <protection/>
    </xf>
    <xf numFmtId="178" fontId="4" fillId="0" borderId="11" xfId="0" applyNumberFormat="1" applyFont="1" applyFill="1" applyBorder="1" applyAlignment="1" applyProtection="1">
      <alignment horizontal="right" vertical="center"/>
      <protection/>
    </xf>
    <xf numFmtId="179" fontId="4" fillId="0" borderId="0" xfId="0" applyNumberFormat="1" applyFont="1" applyFill="1" applyBorder="1" applyAlignment="1" applyProtection="1">
      <alignment horizontal="right" vertical="center"/>
      <protection/>
    </xf>
    <xf numFmtId="179" fontId="4" fillId="0" borderId="0" xfId="0" applyNumberFormat="1" applyFont="1" applyFill="1" applyAlignment="1">
      <alignment vertical="center"/>
    </xf>
    <xf numFmtId="0" fontId="0" fillId="0" borderId="0" xfId="0" applyFill="1" applyAlignment="1">
      <alignment/>
    </xf>
    <xf numFmtId="3" fontId="4" fillId="0" borderId="0" xfId="0" applyNumberFormat="1" applyFont="1" applyFill="1" applyBorder="1" applyAlignment="1">
      <alignment horizontal="right"/>
    </xf>
    <xf numFmtId="0" fontId="0" fillId="0" borderId="0" xfId="0" applyAlignment="1">
      <alignment horizontal="right"/>
    </xf>
    <xf numFmtId="0" fontId="4" fillId="0" borderId="15" xfId="0" applyFont="1" applyFill="1" applyBorder="1" applyAlignment="1" applyProtection="1">
      <alignment horizontal="center" vertical="center"/>
      <protection/>
    </xf>
    <xf numFmtId="0" fontId="4" fillId="0" borderId="19" xfId="0" applyFont="1" applyFill="1" applyBorder="1" applyAlignment="1" applyProtection="1">
      <alignment vertical="center"/>
      <protection/>
    </xf>
    <xf numFmtId="0" fontId="1" fillId="0" borderId="20"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1" fillId="0" borderId="21" xfId="0" applyFont="1" applyFill="1" applyBorder="1" applyAlignment="1" applyProtection="1">
      <alignment horizontal="center" vertical="center"/>
      <protection/>
    </xf>
    <xf numFmtId="0" fontId="4" fillId="0" borderId="15" xfId="0" applyFont="1" applyFill="1" applyBorder="1" applyAlignment="1">
      <alignment horizontal="center" vertical="center" wrapText="1"/>
    </xf>
    <xf numFmtId="183" fontId="4" fillId="0" borderId="0" xfId="0" applyNumberFormat="1" applyFont="1" applyFill="1" applyBorder="1" applyAlignment="1" applyProtection="1">
      <alignment horizontal="right" vertical="center"/>
      <protection/>
    </xf>
    <xf numFmtId="184" fontId="4" fillId="0" borderId="0" xfId="0" applyNumberFormat="1" applyFont="1" applyFill="1" applyBorder="1" applyAlignment="1" applyProtection="1">
      <alignment horizontal="right" vertical="center"/>
      <protection/>
    </xf>
    <xf numFmtId="0" fontId="4" fillId="0" borderId="12" xfId="0" applyFont="1" applyFill="1" applyBorder="1" applyAlignment="1">
      <alignment horizontal="distributed"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2" xfId="0" applyFont="1" applyFill="1" applyBorder="1" applyAlignment="1">
      <alignment horizontal="center" vertical="center"/>
    </xf>
    <xf numFmtId="0" fontId="1" fillId="0" borderId="0" xfId="0" applyFont="1" applyFill="1" applyBorder="1" applyAlignment="1">
      <alignment horizontal="left" vertical="top"/>
    </xf>
    <xf numFmtId="0" fontId="1" fillId="0" borderId="0" xfId="0" applyFont="1" applyFill="1" applyBorder="1" applyAlignment="1">
      <alignment horizontal="right" vertical="top"/>
    </xf>
    <xf numFmtId="0" fontId="4" fillId="0" borderId="0" xfId="0" applyFont="1" applyFill="1" applyAlignment="1">
      <alignment/>
    </xf>
    <xf numFmtId="3" fontId="4" fillId="0" borderId="11" xfId="0" applyNumberFormat="1" applyFont="1" applyFill="1" applyBorder="1" applyAlignment="1">
      <alignment horizontal="right"/>
    </xf>
    <xf numFmtId="0" fontId="4" fillId="0" borderId="11" xfId="0" applyFont="1" applyFill="1" applyBorder="1" applyAlignment="1">
      <alignment horizontal="right"/>
    </xf>
    <xf numFmtId="49" fontId="4" fillId="0" borderId="11" xfId="0" applyNumberFormat="1" applyFont="1" applyFill="1" applyBorder="1" applyAlignment="1">
      <alignment horizontal="right"/>
    </xf>
    <xf numFmtId="0" fontId="4" fillId="0" borderId="0" xfId="0" applyFont="1" applyFill="1" applyAlignment="1">
      <alignment horizontal="right"/>
    </xf>
    <xf numFmtId="49" fontId="4" fillId="0" borderId="0" xfId="0" applyNumberFormat="1" applyFont="1" applyFill="1" applyAlignment="1">
      <alignment horizontal="right"/>
    </xf>
    <xf numFmtId="49" fontId="12" fillId="0" borderId="0" xfId="0" applyNumberFormat="1" applyFont="1" applyFill="1" applyAlignment="1">
      <alignment horizontal="right"/>
    </xf>
    <xf numFmtId="0" fontId="4" fillId="0" borderId="13" xfId="0" applyFont="1" applyFill="1" applyBorder="1" applyAlignment="1">
      <alignment horizontal="center" vertical="center" shrinkToFit="1"/>
    </xf>
    <xf numFmtId="0" fontId="4" fillId="0" borderId="10" xfId="0" applyFont="1" applyFill="1" applyBorder="1" applyAlignment="1">
      <alignment/>
    </xf>
    <xf numFmtId="0" fontId="5" fillId="0" borderId="0" xfId="0" applyFont="1" applyFill="1" applyAlignment="1">
      <alignment/>
    </xf>
    <xf numFmtId="0" fontId="4"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horizontal="left" vertical="top" wrapText="1"/>
    </xf>
    <xf numFmtId="0" fontId="11" fillId="0" borderId="21" xfId="0" applyFont="1" applyFill="1" applyBorder="1" applyAlignment="1">
      <alignment horizontal="center" vertical="center"/>
    </xf>
    <xf numFmtId="0" fontId="11" fillId="0" borderId="12" xfId="0" applyFont="1" applyFill="1" applyBorder="1" applyAlignment="1">
      <alignment horizontal="center" vertical="center"/>
    </xf>
    <xf numFmtId="0" fontId="4" fillId="0" borderId="12" xfId="0" applyFont="1" applyFill="1" applyBorder="1" applyAlignment="1">
      <alignment horizontal="center"/>
    </xf>
    <xf numFmtId="0" fontId="12" fillId="0" borderId="12" xfId="0" applyFont="1" applyFill="1" applyBorder="1" applyAlignment="1">
      <alignment horizontal="center"/>
    </xf>
    <xf numFmtId="0" fontId="0" fillId="0" borderId="10" xfId="0" applyFill="1" applyBorder="1" applyAlignment="1">
      <alignment/>
    </xf>
    <xf numFmtId="0" fontId="0" fillId="0" borderId="0" xfId="0" applyFill="1" applyBorder="1" applyAlignment="1">
      <alignment/>
    </xf>
    <xf numFmtId="0" fontId="0" fillId="0" borderId="0" xfId="0" applyFill="1" applyBorder="1" applyAlignment="1">
      <alignment/>
    </xf>
    <xf numFmtId="0" fontId="1" fillId="0" borderId="0" xfId="0" applyFont="1" applyFill="1" applyAlignment="1">
      <alignment/>
    </xf>
    <xf numFmtId="0" fontId="0" fillId="0" borderId="0" xfId="0" applyFill="1" applyAlignment="1">
      <alignment/>
    </xf>
    <xf numFmtId="0" fontId="4" fillId="0" borderId="0" xfId="0" applyFont="1" applyFill="1" applyAlignment="1">
      <alignment/>
    </xf>
    <xf numFmtId="3" fontId="4" fillId="0" borderId="0" xfId="0" applyNumberFormat="1" applyFont="1" applyFill="1" applyAlignment="1">
      <alignment horizontal="right"/>
    </xf>
    <xf numFmtId="0" fontId="0" fillId="0" borderId="0" xfId="0" applyFill="1" applyAlignment="1">
      <alignment horizontal="center"/>
    </xf>
    <xf numFmtId="3" fontId="4" fillId="0" borderId="0" xfId="0" applyNumberFormat="1" applyFont="1" applyFill="1" applyAlignment="1">
      <alignment horizontal="left"/>
    </xf>
    <xf numFmtId="3" fontId="4" fillId="0" borderId="11" xfId="0" applyNumberFormat="1" applyFont="1" applyFill="1" applyBorder="1" applyAlignment="1">
      <alignment horizontal="right" vertical="center"/>
    </xf>
    <xf numFmtId="49" fontId="4" fillId="0" borderId="0" xfId="0" applyNumberFormat="1" applyFont="1" applyFill="1" applyAlignment="1">
      <alignment horizontal="left"/>
    </xf>
    <xf numFmtId="3" fontId="4" fillId="0" borderId="0" xfId="0" applyNumberFormat="1" applyFont="1" applyFill="1" applyBorder="1" applyAlignment="1">
      <alignment horizontal="right" vertical="center"/>
    </xf>
    <xf numFmtId="3" fontId="12" fillId="0" borderId="0" xfId="0" applyNumberFormat="1" applyFont="1" applyFill="1" applyBorder="1" applyAlignment="1">
      <alignment horizontal="right"/>
    </xf>
    <xf numFmtId="0" fontId="11" fillId="0" borderId="12" xfId="0" applyFont="1" applyFill="1" applyBorder="1" applyAlignment="1">
      <alignment horizontal="distributed" vertical="center"/>
    </xf>
    <xf numFmtId="0" fontId="4" fillId="0" borderId="10" xfId="0" applyFont="1" applyFill="1" applyBorder="1" applyAlignment="1">
      <alignment horizontal="right"/>
    </xf>
    <xf numFmtId="3" fontId="4" fillId="0" borderId="0" xfId="0" applyNumberFormat="1" applyFont="1" applyFill="1" applyAlignment="1">
      <alignment horizontal="right" vertical="center"/>
    </xf>
    <xf numFmtId="180" fontId="4" fillId="0" borderId="0" xfId="0" applyNumberFormat="1" applyFont="1" applyFill="1" applyBorder="1" applyAlignment="1">
      <alignment vertical="center" wrapText="1"/>
    </xf>
    <xf numFmtId="3" fontId="4" fillId="0" borderId="0" xfId="0" applyNumberFormat="1" applyFont="1" applyFill="1" applyBorder="1" applyAlignment="1">
      <alignment horizontal="right" vertical="center" wrapText="1"/>
    </xf>
    <xf numFmtId="0" fontId="4" fillId="0" borderId="2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xf>
    <xf numFmtId="0" fontId="8" fillId="0" borderId="0" xfId="0" applyFont="1" applyFill="1" applyBorder="1" applyAlignment="1">
      <alignment horizontal="left" vertical="center"/>
    </xf>
    <xf numFmtId="0" fontId="13" fillId="0" borderId="0" xfId="0" applyFont="1" applyFill="1" applyAlignment="1">
      <alignment/>
    </xf>
    <xf numFmtId="38" fontId="7" fillId="0" borderId="10" xfId="48" applyFont="1" applyFill="1" applyBorder="1" applyAlignment="1" applyProtection="1">
      <alignment horizontal="right" vertical="center"/>
      <protection/>
    </xf>
    <xf numFmtId="0" fontId="8" fillId="0" borderId="13" xfId="0" applyFont="1" applyFill="1" applyBorder="1" applyAlignment="1">
      <alignment horizontal="center" vertical="center" wrapText="1"/>
    </xf>
    <xf numFmtId="0" fontId="0" fillId="0" borderId="0" xfId="0" applyFont="1" applyFill="1" applyAlignment="1">
      <alignment/>
    </xf>
    <xf numFmtId="0" fontId="0" fillId="0" borderId="10" xfId="0" applyFont="1" applyFill="1" applyBorder="1" applyAlignment="1">
      <alignment/>
    </xf>
    <xf numFmtId="0" fontId="0" fillId="0" borderId="0" xfId="0" applyFont="1" applyFill="1" applyBorder="1" applyAlignment="1">
      <alignment/>
    </xf>
    <xf numFmtId="0" fontId="4" fillId="0" borderId="24" xfId="0" applyFont="1" applyFill="1" applyBorder="1" applyAlignment="1">
      <alignment/>
    </xf>
    <xf numFmtId="0" fontId="4" fillId="0" borderId="25" xfId="0" applyFont="1" applyFill="1" applyBorder="1" applyAlignment="1">
      <alignment/>
    </xf>
    <xf numFmtId="0" fontId="4" fillId="0" borderId="11" xfId="0" applyFont="1" applyFill="1" applyBorder="1" applyAlignment="1">
      <alignment/>
    </xf>
    <xf numFmtId="0" fontId="0" fillId="0" borderId="26" xfId="0" applyFont="1" applyFill="1" applyBorder="1" applyAlignment="1">
      <alignment/>
    </xf>
    <xf numFmtId="0" fontId="4" fillId="0" borderId="26" xfId="0" applyFont="1" applyFill="1" applyBorder="1" applyAlignment="1">
      <alignment/>
    </xf>
    <xf numFmtId="0" fontId="4" fillId="0" borderId="24" xfId="0" applyFont="1" applyFill="1" applyBorder="1" applyAlignment="1">
      <alignment horizontal="center"/>
    </xf>
    <xf numFmtId="0" fontId="4" fillId="0" borderId="12" xfId="0" applyFont="1" applyFill="1" applyBorder="1" applyAlignment="1">
      <alignment horizontal="distributed" vertical="center"/>
    </xf>
    <xf numFmtId="0" fontId="4" fillId="0" borderId="15" xfId="0" applyFont="1" applyFill="1" applyBorder="1" applyAlignment="1">
      <alignment/>
    </xf>
    <xf numFmtId="0" fontId="4" fillId="0" borderId="0" xfId="0" applyFont="1" applyFill="1" applyBorder="1" applyAlignment="1">
      <alignment horizontal="right" vertical="center"/>
    </xf>
    <xf numFmtId="0" fontId="4" fillId="0" borderId="19" xfId="0" applyFont="1" applyFill="1" applyBorder="1" applyAlignment="1">
      <alignment/>
    </xf>
    <xf numFmtId="3" fontId="4" fillId="0" borderId="0" xfId="0" applyNumberFormat="1" applyFont="1" applyFill="1" applyAlignment="1">
      <alignment/>
    </xf>
    <xf numFmtId="0" fontId="1" fillId="0" borderId="12" xfId="0" applyFont="1" applyFill="1" applyBorder="1" applyAlignment="1">
      <alignment/>
    </xf>
    <xf numFmtId="3" fontId="4" fillId="0" borderId="0" xfId="0" applyNumberFormat="1" applyFont="1" applyFill="1" applyBorder="1" applyAlignment="1">
      <alignment/>
    </xf>
    <xf numFmtId="0" fontId="4" fillId="0" borderId="27" xfId="0" applyFont="1" applyFill="1" applyBorder="1" applyAlignment="1">
      <alignment/>
    </xf>
    <xf numFmtId="0" fontId="4" fillId="0" borderId="28" xfId="0" applyFont="1" applyFill="1" applyBorder="1" applyAlignment="1">
      <alignment/>
    </xf>
    <xf numFmtId="178" fontId="4" fillId="0" borderId="0" xfId="0" applyNumberFormat="1" applyFont="1" applyFill="1" applyAlignment="1">
      <alignment horizontal="right"/>
    </xf>
    <xf numFmtId="178" fontId="4" fillId="0" borderId="0" xfId="0" applyNumberFormat="1" applyFont="1" applyFill="1" applyBorder="1" applyAlignment="1">
      <alignment horizontal="right"/>
    </xf>
    <xf numFmtId="0" fontId="4" fillId="0" borderId="12" xfId="0" applyFont="1" applyFill="1" applyBorder="1" applyAlignment="1">
      <alignment horizontal="distributed"/>
    </xf>
    <xf numFmtId="0" fontId="1" fillId="0" borderId="0" xfId="0" applyFont="1" applyFill="1" applyAlignment="1">
      <alignment horizontal="left" vertical="top"/>
    </xf>
    <xf numFmtId="38" fontId="12" fillId="0" borderId="11" xfId="0" applyNumberFormat="1" applyFont="1" applyFill="1" applyBorder="1" applyAlignment="1">
      <alignment horizontal="right"/>
    </xf>
    <xf numFmtId="0" fontId="12" fillId="0" borderId="21" xfId="0" applyFont="1" applyFill="1" applyBorder="1" applyAlignment="1">
      <alignment horizontal="center"/>
    </xf>
    <xf numFmtId="38" fontId="12" fillId="0" borderId="0" xfId="48" applyFont="1" applyFill="1" applyBorder="1" applyAlignment="1">
      <alignment horizontal="right"/>
    </xf>
    <xf numFmtId="38" fontId="12" fillId="0" borderId="0" xfId="48" applyFont="1" applyFill="1" applyBorder="1" applyAlignment="1" applyProtection="1">
      <alignment horizontal="right" vertical="center"/>
      <protection/>
    </xf>
    <xf numFmtId="181" fontId="12" fillId="0" borderId="0" xfId="48" applyNumberFormat="1" applyFont="1" applyFill="1" applyBorder="1" applyAlignment="1" applyProtection="1">
      <alignment horizontal="right" vertical="center"/>
      <protection/>
    </xf>
    <xf numFmtId="0" fontId="12" fillId="0" borderId="12" xfId="0" applyFont="1" applyFill="1" applyBorder="1" applyAlignment="1">
      <alignment horizontal="distributed"/>
    </xf>
    <xf numFmtId="3" fontId="12" fillId="0" borderId="11" xfId="0" applyNumberFormat="1" applyFont="1" applyFill="1" applyBorder="1" applyAlignment="1">
      <alignment/>
    </xf>
    <xf numFmtId="0" fontId="12" fillId="0" borderId="12" xfId="0" applyFont="1" applyFill="1" applyBorder="1" applyAlignment="1" applyProtection="1">
      <alignment horizontal="distributed" vertical="center"/>
      <protection/>
    </xf>
    <xf numFmtId="0" fontId="4" fillId="0" borderId="19" xfId="0" applyFont="1" applyFill="1" applyBorder="1" applyAlignment="1" applyProtection="1">
      <alignment horizontal="left" vertical="center"/>
      <protection/>
    </xf>
    <xf numFmtId="0" fontId="54" fillId="0" borderId="12" xfId="0" applyFont="1" applyFill="1" applyBorder="1" applyAlignment="1">
      <alignment horizontal="distributed" vertical="center"/>
    </xf>
    <xf numFmtId="0" fontId="55" fillId="0" borderId="12" xfId="0" applyFont="1" applyFill="1" applyBorder="1" applyAlignment="1">
      <alignment horizontal="distributed" vertical="center"/>
    </xf>
    <xf numFmtId="0" fontId="54" fillId="0" borderId="12" xfId="0" applyFont="1" applyFill="1" applyBorder="1" applyAlignment="1">
      <alignment horizontal="center" vertical="center"/>
    </xf>
    <xf numFmtId="0" fontId="54" fillId="0" borderId="21" xfId="0" applyFont="1" applyFill="1" applyBorder="1" applyAlignment="1">
      <alignment horizontal="center" vertical="center"/>
    </xf>
    <xf numFmtId="178" fontId="1" fillId="0" borderId="0" xfId="0" applyNumberFormat="1" applyFont="1" applyFill="1" applyBorder="1" applyAlignment="1">
      <alignment horizontal="right"/>
    </xf>
    <xf numFmtId="179" fontId="1" fillId="0" borderId="0" xfId="0" applyNumberFormat="1" applyFont="1" applyFill="1" applyBorder="1" applyAlignment="1">
      <alignment horizontal="right"/>
    </xf>
    <xf numFmtId="178" fontId="1" fillId="0" borderId="11" xfId="0" applyNumberFormat="1" applyFont="1" applyFill="1" applyBorder="1" applyAlignment="1">
      <alignment horizontal="right"/>
    </xf>
    <xf numFmtId="183" fontId="1" fillId="0" borderId="0" xfId="0" applyNumberFormat="1" applyFont="1" applyFill="1" applyBorder="1" applyAlignment="1">
      <alignment horizontal="right"/>
    </xf>
    <xf numFmtId="178" fontId="1" fillId="0" borderId="0" xfId="0" applyNumberFormat="1" applyFont="1" applyFill="1" applyAlignment="1">
      <alignment horizontal="right"/>
    </xf>
    <xf numFmtId="183" fontId="1" fillId="0" borderId="0" xfId="0" applyNumberFormat="1" applyFont="1" applyFill="1" applyAlignment="1">
      <alignment horizontal="right"/>
    </xf>
    <xf numFmtId="184" fontId="1" fillId="0" borderId="0" xfId="0" applyNumberFormat="1" applyFont="1" applyFill="1" applyAlignment="1">
      <alignment horizontal="right"/>
    </xf>
    <xf numFmtId="178" fontId="13" fillId="0" borderId="0" xfId="0" applyNumberFormat="1" applyFont="1" applyFill="1" applyAlignment="1">
      <alignment/>
    </xf>
    <xf numFmtId="0" fontId="13" fillId="0" borderId="0" xfId="0" applyFont="1" applyFill="1" applyBorder="1" applyAlignment="1">
      <alignment/>
    </xf>
    <xf numFmtId="0" fontId="12" fillId="0" borderId="22" xfId="0" applyFont="1" applyFill="1" applyBorder="1" applyAlignment="1">
      <alignment horizontal="distributed" vertical="center" wrapText="1"/>
    </xf>
    <xf numFmtId="0" fontId="10" fillId="0" borderId="15" xfId="0" applyFont="1" applyFill="1" applyBorder="1" applyAlignment="1">
      <alignment horizontal="center"/>
    </xf>
    <xf numFmtId="178" fontId="4" fillId="0" borderId="0" xfId="0" applyNumberFormat="1" applyFont="1" applyFill="1" applyBorder="1" applyAlignment="1">
      <alignment horizontal="right" vertical="center" wrapText="1"/>
    </xf>
    <xf numFmtId="178" fontId="12" fillId="0" borderId="0" xfId="0" applyNumberFormat="1" applyFont="1" applyFill="1" applyBorder="1" applyAlignment="1" applyProtection="1">
      <alignment vertical="center"/>
      <protection/>
    </xf>
    <xf numFmtId="179" fontId="0" fillId="0" borderId="0" xfId="0" applyNumberFormat="1" applyFont="1" applyFill="1" applyAlignment="1">
      <alignment horizontal="right"/>
    </xf>
    <xf numFmtId="178" fontId="0" fillId="0" borderId="0" xfId="0" applyNumberFormat="1" applyFont="1" applyFill="1" applyAlignment="1">
      <alignment horizontal="right"/>
    </xf>
    <xf numFmtId="183" fontId="4" fillId="0" borderId="0" xfId="0" applyNumberFormat="1" applyFont="1" applyFill="1" applyBorder="1" applyAlignment="1">
      <alignment horizontal="right" vertical="center" wrapText="1"/>
    </xf>
    <xf numFmtId="184" fontId="4" fillId="0" borderId="0" xfId="0" applyNumberFormat="1" applyFont="1" applyFill="1" applyBorder="1" applyAlignment="1">
      <alignment horizontal="right" vertical="center" wrapText="1"/>
    </xf>
    <xf numFmtId="178" fontId="4" fillId="0" borderId="11" xfId="0" applyNumberFormat="1" applyFont="1" applyFill="1" applyBorder="1" applyAlignment="1">
      <alignment horizontal="right" vertical="center" wrapText="1"/>
    </xf>
    <xf numFmtId="183" fontId="4" fillId="0" borderId="11" xfId="0" applyNumberFormat="1" applyFont="1" applyFill="1" applyBorder="1" applyAlignment="1">
      <alignment horizontal="right" vertical="center" wrapText="1"/>
    </xf>
    <xf numFmtId="0" fontId="0" fillId="0" borderId="19" xfId="0" applyFont="1" applyFill="1" applyBorder="1" applyAlignment="1">
      <alignment/>
    </xf>
    <xf numFmtId="0" fontId="56" fillId="0" borderId="19" xfId="0" applyFont="1" applyFill="1" applyBorder="1" applyAlignment="1">
      <alignment horizontal="right"/>
    </xf>
    <xf numFmtId="3" fontId="18" fillId="0" borderId="0" xfId="0" applyNumberFormat="1" applyFont="1" applyFill="1" applyBorder="1" applyAlignment="1">
      <alignment horizontal="right"/>
    </xf>
    <xf numFmtId="0" fontId="12" fillId="0" borderId="0" xfId="0" applyFont="1" applyFill="1" applyAlignment="1">
      <alignment horizontal="right"/>
    </xf>
    <xf numFmtId="3" fontId="18" fillId="0" borderId="0" xfId="0" applyNumberFormat="1" applyFont="1" applyFill="1" applyAlignment="1">
      <alignment horizontal="right" vertical="center"/>
    </xf>
    <xf numFmtId="3" fontId="18" fillId="0" borderId="0" xfId="0" applyNumberFormat="1" applyFont="1" applyFill="1" applyAlignment="1">
      <alignment horizontal="right"/>
    </xf>
    <xf numFmtId="3" fontId="12" fillId="0" borderId="0" xfId="0" applyNumberFormat="1" applyFont="1" applyFill="1" applyAlignment="1">
      <alignment horizontal="right" vertical="center"/>
    </xf>
    <xf numFmtId="3" fontId="12" fillId="0" borderId="0" xfId="0" applyNumberFormat="1" applyFont="1" applyFill="1" applyAlignment="1">
      <alignment horizontal="right"/>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6" fillId="0" borderId="0" xfId="0" applyFont="1" applyFill="1" applyAlignment="1">
      <alignment horizontal="center"/>
    </xf>
    <xf numFmtId="38" fontId="4" fillId="0" borderId="19" xfId="48" applyFont="1" applyFill="1" applyBorder="1" applyAlignment="1">
      <alignment horizontal="right" vertical="center"/>
    </xf>
    <xf numFmtId="177" fontId="4" fillId="0" borderId="11" xfId="0" applyNumberFormat="1" applyFont="1" applyFill="1" applyBorder="1" applyAlignment="1">
      <alignment horizontal="right"/>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1" xfId="0" applyFont="1" applyFill="1" applyBorder="1" applyAlignment="1">
      <alignment horizontal="center" vertical="center" wrapText="1"/>
    </xf>
    <xf numFmtId="3" fontId="4" fillId="0" borderId="25" xfId="0" applyNumberFormat="1" applyFont="1" applyFill="1" applyBorder="1" applyAlignment="1">
      <alignment horizontal="right"/>
    </xf>
    <xf numFmtId="3" fontId="4" fillId="0" borderId="0" xfId="0" applyNumberFormat="1" applyFont="1" applyFill="1" applyBorder="1" applyAlignment="1">
      <alignment horizontal="right"/>
    </xf>
    <xf numFmtId="38" fontId="4" fillId="0" borderId="0" xfId="48" applyFont="1" applyFill="1" applyBorder="1" applyAlignment="1">
      <alignment horizontal="right" vertical="center"/>
    </xf>
    <xf numFmtId="177" fontId="4" fillId="0" borderId="0" xfId="0" applyNumberFormat="1" applyFont="1" applyFill="1" applyBorder="1" applyAlignment="1">
      <alignment horizontal="right"/>
    </xf>
    <xf numFmtId="177" fontId="12" fillId="0" borderId="19" xfId="0" applyNumberFormat="1" applyFont="1" applyFill="1" applyBorder="1" applyAlignment="1">
      <alignment horizontal="right"/>
    </xf>
    <xf numFmtId="3" fontId="12" fillId="0" borderId="19" xfId="0" applyNumberFormat="1" applyFont="1" applyFill="1" applyBorder="1" applyAlignment="1">
      <alignment horizontal="right"/>
    </xf>
    <xf numFmtId="0" fontId="4" fillId="0" borderId="15" xfId="0" applyFont="1" applyFill="1" applyBorder="1" applyAlignment="1">
      <alignment horizontal="center" vertical="center"/>
    </xf>
    <xf numFmtId="0" fontId="4" fillId="0" borderId="0" xfId="0" applyFont="1" applyFill="1" applyBorder="1" applyAlignment="1">
      <alignment horizontal="center"/>
    </xf>
    <xf numFmtId="0" fontId="4" fillId="0" borderId="12" xfId="0" applyFont="1" applyFill="1" applyBorder="1" applyAlignment="1">
      <alignment horizontal="center"/>
    </xf>
    <xf numFmtId="0" fontId="11" fillId="0" borderId="0" xfId="0" applyFont="1" applyFill="1" applyBorder="1" applyAlignment="1">
      <alignment horizontal="center" vertical="center"/>
    </xf>
    <xf numFmtId="0" fontId="11" fillId="0" borderId="12" xfId="0" applyFont="1" applyFill="1" applyBorder="1" applyAlignment="1">
      <alignment horizontal="center" vertical="center"/>
    </xf>
    <xf numFmtId="0" fontId="4" fillId="0" borderId="23"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11" xfId="0" applyFont="1" applyFill="1" applyBorder="1" applyAlignment="1">
      <alignment horizontal="distributed" vertical="center" shrinkToFit="1"/>
    </xf>
    <xf numFmtId="0" fontId="4" fillId="0" borderId="21" xfId="0" applyFont="1" applyFill="1" applyBorder="1" applyAlignment="1">
      <alignment horizontal="distributed" vertical="center" shrinkToFit="1"/>
    </xf>
    <xf numFmtId="3" fontId="4" fillId="0" borderId="11" xfId="0" applyNumberFormat="1" applyFont="1" applyFill="1" applyBorder="1" applyAlignment="1">
      <alignment horizontal="right"/>
    </xf>
    <xf numFmtId="0" fontId="4" fillId="0" borderId="0" xfId="0" applyFont="1" applyFill="1" applyBorder="1" applyAlignment="1">
      <alignment horizontal="distributed" vertical="center"/>
    </xf>
    <xf numFmtId="0" fontId="4" fillId="0" borderId="12"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12" xfId="0" applyFont="1" applyFill="1" applyBorder="1" applyAlignment="1">
      <alignment horizontal="distributed" vertical="center"/>
    </xf>
    <xf numFmtId="0" fontId="4" fillId="0" borderId="0" xfId="0" applyFont="1" applyFill="1" applyAlignment="1">
      <alignment horizontal="distributed" vertical="center"/>
    </xf>
    <xf numFmtId="3" fontId="17" fillId="0" borderId="19" xfId="0" applyNumberFormat="1" applyFont="1" applyFill="1" applyBorder="1" applyAlignment="1">
      <alignment horizontal="right"/>
    </xf>
    <xf numFmtId="3" fontId="4" fillId="0" borderId="30" xfId="0" applyNumberFormat="1" applyFont="1" applyFill="1" applyBorder="1" applyAlignment="1">
      <alignment horizontal="right"/>
    </xf>
    <xf numFmtId="3" fontId="4" fillId="0" borderId="19" xfId="0" applyNumberFormat="1" applyFont="1" applyFill="1" applyBorder="1" applyAlignment="1">
      <alignment horizontal="right"/>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9" xfId="0" applyFont="1" applyFill="1" applyBorder="1" applyAlignment="1">
      <alignment horizontal="center"/>
    </xf>
    <xf numFmtId="0" fontId="4" fillId="0" borderId="22" xfId="0" applyFont="1" applyFill="1" applyBorder="1" applyAlignment="1">
      <alignment horizontal="center"/>
    </xf>
    <xf numFmtId="0" fontId="11" fillId="0" borderId="11" xfId="0" applyFont="1" applyFill="1" applyBorder="1" applyAlignment="1">
      <alignment horizontal="center" vertical="center"/>
    </xf>
    <xf numFmtId="0" fontId="11" fillId="0" borderId="2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3" xfId="0" applyFont="1" applyFill="1" applyBorder="1" applyAlignment="1">
      <alignment horizontal="center" vertical="center"/>
    </xf>
    <xf numFmtId="3" fontId="1" fillId="0" borderId="0" xfId="0" applyNumberFormat="1" applyFont="1" applyFill="1" applyBorder="1" applyAlignment="1">
      <alignment horizontal="right"/>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9" xfId="0" applyFont="1" applyFill="1" applyBorder="1" applyAlignment="1">
      <alignment horizontal="center" vertical="center"/>
    </xf>
    <xf numFmtId="6" fontId="12" fillId="0" borderId="12" xfId="57" applyFont="1" applyFill="1" applyBorder="1" applyAlignment="1">
      <alignment horizontal="distributed" vertical="center"/>
    </xf>
    <xf numFmtId="6" fontId="12" fillId="0" borderId="0" xfId="57" applyFont="1" applyFill="1" applyBorder="1" applyAlignment="1">
      <alignment horizontal="distributed" vertical="center"/>
    </xf>
    <xf numFmtId="6" fontId="4" fillId="0" borderId="12" xfId="57" applyFont="1" applyFill="1" applyBorder="1" applyAlignment="1">
      <alignment horizontal="distributed" vertical="center"/>
    </xf>
    <xf numFmtId="6" fontId="4" fillId="0" borderId="0" xfId="57" applyFont="1" applyFill="1" applyBorder="1" applyAlignment="1">
      <alignment horizontal="distributed" vertical="center"/>
    </xf>
    <xf numFmtId="6" fontId="4" fillId="0" borderId="21" xfId="57" applyFont="1" applyFill="1" applyBorder="1" applyAlignment="1">
      <alignment horizontal="distributed" vertical="center"/>
    </xf>
    <xf numFmtId="6" fontId="4" fillId="0" borderId="11" xfId="57" applyFont="1" applyFill="1" applyBorder="1" applyAlignment="1">
      <alignment horizontal="distributed" vertical="center"/>
    </xf>
    <xf numFmtId="0" fontId="12" fillId="0" borderId="0" xfId="0" applyFont="1" applyFill="1" applyBorder="1" applyAlignment="1">
      <alignment horizontal="center"/>
    </xf>
    <xf numFmtId="0" fontId="12" fillId="0" borderId="12" xfId="0" applyFont="1" applyFill="1" applyBorder="1" applyAlignment="1">
      <alignment horizont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0"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12" fillId="0" borderId="19" xfId="0" applyFont="1" applyFill="1" applyBorder="1" applyAlignment="1">
      <alignment horizontal="right"/>
    </xf>
    <xf numFmtId="0" fontId="4" fillId="0" borderId="0" xfId="0" applyFont="1" applyFill="1" applyBorder="1" applyAlignment="1">
      <alignment horizontal="right"/>
    </xf>
    <xf numFmtId="182" fontId="4" fillId="0" borderId="0" xfId="0" applyNumberFormat="1" applyFont="1" applyFill="1" applyBorder="1" applyAlignment="1">
      <alignment horizontal="right"/>
    </xf>
    <xf numFmtId="0" fontId="1" fillId="0" borderId="25" xfId="0" applyFont="1" applyFill="1" applyBorder="1" applyAlignment="1">
      <alignment horizontal="right"/>
    </xf>
    <xf numFmtId="0" fontId="1" fillId="0" borderId="0" xfId="0" applyFont="1" applyFill="1" applyBorder="1" applyAlignment="1">
      <alignment horizontal="right"/>
    </xf>
    <xf numFmtId="0" fontId="17" fillId="0" borderId="25" xfId="0" applyFont="1" applyFill="1" applyBorder="1" applyAlignment="1">
      <alignment horizontal="right"/>
    </xf>
    <xf numFmtId="0" fontId="17" fillId="0" borderId="0" xfId="0" applyFont="1" applyFill="1" applyBorder="1" applyAlignment="1">
      <alignment horizontal="right"/>
    </xf>
    <xf numFmtId="3" fontId="17" fillId="0" borderId="0" xfId="0" applyNumberFormat="1" applyFont="1" applyFill="1" applyBorder="1" applyAlignment="1">
      <alignment horizontal="right"/>
    </xf>
    <xf numFmtId="0" fontId="17" fillId="0" borderId="30" xfId="0" applyFont="1" applyFill="1" applyBorder="1" applyAlignment="1">
      <alignment horizontal="right"/>
    </xf>
    <xf numFmtId="0" fontId="17" fillId="0" borderId="19" xfId="0" applyFont="1" applyFill="1" applyBorder="1" applyAlignment="1">
      <alignment horizontal="right"/>
    </xf>
    <xf numFmtId="0" fontId="4" fillId="0" borderId="2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38" fontId="18" fillId="0" borderId="0" xfId="48" applyFont="1" applyFill="1" applyBorder="1" applyAlignment="1">
      <alignment horizontal="right" vertical="center"/>
    </xf>
    <xf numFmtId="3" fontId="18" fillId="0" borderId="0" xfId="0" applyNumberFormat="1" applyFont="1" applyFill="1" applyBorder="1" applyAlignment="1">
      <alignment horizontal="right"/>
    </xf>
    <xf numFmtId="38" fontId="4" fillId="0" borderId="11" xfId="48" applyFont="1" applyFill="1" applyBorder="1" applyAlignment="1">
      <alignment horizontal="right" vertical="center"/>
    </xf>
    <xf numFmtId="3" fontId="1" fillId="0" borderId="11" xfId="0" applyNumberFormat="1" applyFont="1" applyFill="1" applyBorder="1" applyAlignment="1">
      <alignment horizontal="right"/>
    </xf>
    <xf numFmtId="0" fontId="4" fillId="0" borderId="19" xfId="0" applyFont="1" applyFill="1" applyBorder="1" applyAlignment="1">
      <alignment horizontal="left" vertical="top" wrapText="1"/>
    </xf>
    <xf numFmtId="0" fontId="4" fillId="0" borderId="0" xfId="0" applyFont="1" applyFill="1" applyBorder="1" applyAlignment="1">
      <alignment horizontal="left" vertical="top" wrapText="1"/>
    </xf>
    <xf numFmtId="0" fontId="1" fillId="0" borderId="20" xfId="0" applyFont="1" applyFill="1" applyBorder="1" applyAlignment="1">
      <alignment horizontal="right"/>
    </xf>
    <xf numFmtId="0" fontId="1" fillId="0" borderId="11" xfId="0" applyFont="1" applyFill="1" applyBorder="1" applyAlignment="1">
      <alignment horizontal="right"/>
    </xf>
    <xf numFmtId="0" fontId="4" fillId="0" borderId="3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6" xfId="0" applyFont="1" applyFill="1" applyBorder="1" applyAlignment="1">
      <alignment horizontal="center" vertical="center"/>
    </xf>
    <xf numFmtId="0" fontId="4" fillId="0" borderId="26" xfId="0" applyFont="1" applyFill="1" applyBorder="1" applyAlignment="1">
      <alignment horizontal="center" vertical="center"/>
    </xf>
    <xf numFmtId="0" fontId="19" fillId="0" borderId="19" xfId="0" applyFont="1" applyFill="1" applyBorder="1" applyAlignment="1">
      <alignment horizontal="left"/>
    </xf>
    <xf numFmtId="0" fontId="4" fillId="0" borderId="23" xfId="0" applyFont="1" applyFill="1" applyBorder="1" applyAlignment="1">
      <alignment horizontal="center" vertical="center" wrapText="1"/>
    </xf>
    <xf numFmtId="0" fontId="4" fillId="0" borderId="0" xfId="0" applyFont="1" applyFill="1" applyAlignment="1">
      <alignment horizontal="center" vertical="center"/>
    </xf>
    <xf numFmtId="3" fontId="12" fillId="0" borderId="11" xfId="0" applyNumberFormat="1" applyFont="1" applyFill="1" applyBorder="1" applyAlignment="1">
      <alignment horizontal="right"/>
    </xf>
    <xf numFmtId="0" fontId="4" fillId="0" borderId="20" xfId="0" applyFont="1" applyFill="1" applyBorder="1" applyAlignment="1">
      <alignment horizontal="center"/>
    </xf>
    <xf numFmtId="0" fontId="4" fillId="0" borderId="21" xfId="0" applyFont="1" applyFill="1" applyBorder="1" applyAlignment="1">
      <alignment horizontal="center"/>
    </xf>
    <xf numFmtId="0" fontId="4" fillId="0" borderId="24" xfId="0" applyFont="1" applyFill="1" applyBorder="1" applyAlignment="1">
      <alignment horizontal="center" vertical="center"/>
    </xf>
    <xf numFmtId="178" fontId="4" fillId="0" borderId="0" xfId="0" applyNumberFormat="1" applyFont="1" applyFill="1" applyBorder="1" applyAlignment="1">
      <alignment horizontal="right"/>
    </xf>
    <xf numFmtId="38" fontId="12" fillId="0" borderId="0" xfId="48" applyFont="1" applyFill="1" applyBorder="1" applyAlignment="1">
      <alignment horizontal="right"/>
    </xf>
    <xf numFmtId="0" fontId="1" fillId="0" borderId="3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30" xfId="0" applyFont="1" applyFill="1" applyBorder="1" applyAlignment="1">
      <alignment horizontal="center"/>
    </xf>
    <xf numFmtId="0" fontId="4" fillId="0" borderId="12" xfId="0" applyFont="1" applyFill="1" applyBorder="1" applyAlignment="1">
      <alignment/>
    </xf>
    <xf numFmtId="0" fontId="4" fillId="0" borderId="21" xfId="0" applyFont="1" applyFill="1" applyBorder="1" applyAlignment="1">
      <alignment/>
    </xf>
    <xf numFmtId="0" fontId="4" fillId="0" borderId="27" xfId="0" applyFont="1" applyFill="1" applyBorder="1" applyAlignment="1">
      <alignment horizontal="center" vertical="center"/>
    </xf>
    <xf numFmtId="0" fontId="4" fillId="0" borderId="24" xfId="0" applyFont="1" applyFill="1" applyBorder="1" applyAlignment="1">
      <alignment/>
    </xf>
    <xf numFmtId="0" fontId="4" fillId="0" borderId="15" xfId="0" applyFont="1" applyFill="1" applyBorder="1" applyAlignment="1">
      <alignment/>
    </xf>
    <xf numFmtId="0" fontId="4" fillId="0" borderId="26" xfId="0" applyFont="1" applyFill="1" applyBorder="1" applyAlignment="1">
      <alignment horizontal="center"/>
    </xf>
    <xf numFmtId="0" fontId="4" fillId="0" borderId="34" xfId="0" applyFont="1" applyFill="1" applyBorder="1" applyAlignment="1">
      <alignment horizontal="center"/>
    </xf>
    <xf numFmtId="0" fontId="4" fillId="0" borderId="19" xfId="0" applyFont="1" applyFill="1" applyBorder="1" applyAlignment="1">
      <alignment horizontal="center" vertical="center"/>
    </xf>
    <xf numFmtId="0" fontId="4" fillId="0" borderId="23" xfId="0" applyFont="1" applyFill="1" applyBorder="1" applyAlignment="1">
      <alignment horizontal="center"/>
    </xf>
    <xf numFmtId="0" fontId="4" fillId="0" borderId="29" xfId="0" applyFont="1" applyFill="1" applyBorder="1" applyAlignment="1">
      <alignment horizontal="center"/>
    </xf>
    <xf numFmtId="0" fontId="4" fillId="0" borderId="25" xfId="0" applyFont="1" applyFill="1" applyBorder="1" applyAlignment="1">
      <alignment horizontal="center"/>
    </xf>
    <xf numFmtId="38" fontId="12" fillId="0" borderId="11" xfId="0" applyNumberFormat="1" applyFont="1" applyFill="1" applyBorder="1" applyAlignment="1">
      <alignment horizontal="left"/>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24" xfId="0" applyFont="1" applyFill="1" applyBorder="1" applyAlignment="1">
      <alignment horizontal="center" vertical="center" wrapText="1"/>
    </xf>
    <xf numFmtId="0" fontId="4" fillId="0" borderId="27"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 fillId="0" borderId="13" xfId="0" applyFont="1" applyFill="1" applyBorder="1" applyAlignment="1">
      <alignment horizontal="center" vertical="center" textRotation="255"/>
    </xf>
    <xf numFmtId="0" fontId="4" fillId="0" borderId="23" xfId="0" applyFont="1" applyFill="1" applyBorder="1" applyAlignment="1">
      <alignment horizontal="center" vertical="center" textRotation="255"/>
    </xf>
    <xf numFmtId="38" fontId="12" fillId="0" borderId="11" xfId="0" applyNumberFormat="1" applyFont="1" applyFill="1" applyBorder="1" applyAlignment="1">
      <alignment horizontal="center"/>
    </xf>
    <xf numFmtId="178" fontId="12" fillId="0" borderId="11" xfId="0" applyNumberFormat="1" applyFont="1" applyFill="1" applyBorder="1" applyAlignment="1">
      <alignment horizontal="right"/>
    </xf>
    <xf numFmtId="0" fontId="12" fillId="0" borderId="11" xfId="0" applyFont="1" applyFill="1" applyBorder="1" applyAlignment="1">
      <alignment horizontal="right"/>
    </xf>
    <xf numFmtId="0" fontId="16" fillId="0" borderId="0" xfId="0" applyFont="1" applyFill="1" applyBorder="1" applyAlignment="1" applyProtection="1">
      <alignment horizontal="center" vertical="center"/>
      <protection/>
    </xf>
    <xf numFmtId="178" fontId="12" fillId="0" borderId="0" xfId="0" applyNumberFormat="1" applyFont="1" applyFill="1" applyBorder="1" applyAlignment="1">
      <alignment horizontal="right" vertical="center" wrapText="1"/>
    </xf>
    <xf numFmtId="179" fontId="12" fillId="0" borderId="0" xfId="0" applyNumberFormat="1" applyFont="1" applyFill="1" applyBorder="1" applyAlignment="1">
      <alignment horizontal="right" vertical="center" wrapText="1"/>
    </xf>
    <xf numFmtId="0" fontId="4" fillId="0" borderId="36" xfId="0" applyFont="1" applyFill="1" applyBorder="1" applyAlignment="1">
      <alignment horizontal="center" vertical="center" shrinkToFit="1"/>
    </xf>
    <xf numFmtId="0" fontId="4" fillId="0" borderId="2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F68"/>
  <sheetViews>
    <sheetView zoomScale="75" zoomScaleNormal="75" zoomScalePageLayoutView="0" workbookViewId="0" topLeftCell="A1">
      <selection activeCell="A3" sqref="A3:AD3"/>
    </sheetView>
  </sheetViews>
  <sheetFormatPr defaultColWidth="9.00390625" defaultRowHeight="13.5"/>
  <cols>
    <col min="1" max="2" width="5.75390625" style="0" customWidth="1"/>
    <col min="3" max="3" width="7.375" style="0" customWidth="1"/>
    <col min="4" max="6" width="5.75390625" style="0" customWidth="1"/>
    <col min="7" max="7" width="6.00390625" style="0" customWidth="1"/>
    <col min="8" max="8" width="4.625" style="0" customWidth="1"/>
    <col min="9" max="10" width="5.75390625" style="0" customWidth="1"/>
    <col min="11" max="12" width="5.625" style="0" customWidth="1"/>
    <col min="13" max="13" width="6.375" style="0" customWidth="1"/>
    <col min="14" max="15" width="5.25390625" style="0" customWidth="1"/>
    <col min="16" max="17" width="4.625" style="0" customWidth="1"/>
    <col min="18" max="18" width="6.50390625" style="0" customWidth="1"/>
    <col min="19" max="20" width="5.625" style="0" customWidth="1"/>
    <col min="21" max="22" width="4.625" style="0" customWidth="1"/>
    <col min="24" max="24" width="14.00390625" style="0" customWidth="1"/>
    <col min="25" max="25" width="14.50390625" style="0" customWidth="1"/>
    <col min="26" max="30" width="13.125" style="0" customWidth="1"/>
  </cols>
  <sheetData>
    <row r="1" spans="1:30" s="2" customFormat="1" ht="15" customHeight="1">
      <c r="A1" s="55" t="s">
        <v>217</v>
      </c>
      <c r="C1" s="154"/>
      <c r="D1" s="3"/>
      <c r="E1" s="3"/>
      <c r="F1" s="3"/>
      <c r="G1" s="4"/>
      <c r="H1" s="3"/>
      <c r="I1" s="3"/>
      <c r="J1" s="3"/>
      <c r="K1" s="56"/>
      <c r="L1" s="3"/>
      <c r="M1" s="3"/>
      <c r="N1" s="3"/>
      <c r="V1" s="5"/>
      <c r="AD1" s="5" t="s">
        <v>218</v>
      </c>
    </row>
    <row r="2" spans="1:30" ht="15" customHeight="1">
      <c r="A2" s="76"/>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row>
    <row r="3" spans="1:30" ht="21" customHeight="1">
      <c r="A3" s="161" t="s">
        <v>219</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row>
    <row r="4" spans="1:30" ht="1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row>
    <row r="5" spans="1:30" ht="18" customHeight="1">
      <c r="A5" s="162" t="s">
        <v>220</v>
      </c>
      <c r="B5" s="162"/>
      <c r="C5" s="162"/>
      <c r="D5" s="162"/>
      <c r="E5" s="162"/>
      <c r="F5" s="162"/>
      <c r="G5" s="162"/>
      <c r="H5" s="162"/>
      <c r="I5" s="162"/>
      <c r="J5" s="162"/>
      <c r="K5" s="162"/>
      <c r="L5" s="162"/>
      <c r="M5" s="162"/>
      <c r="N5" s="162"/>
      <c r="O5" s="162"/>
      <c r="P5" s="162"/>
      <c r="Q5" s="162"/>
      <c r="R5" s="162"/>
      <c r="S5" s="162"/>
      <c r="T5" s="162"/>
      <c r="U5" s="162"/>
      <c r="V5" s="162"/>
      <c r="W5" s="40"/>
      <c r="X5" s="162" t="s">
        <v>169</v>
      </c>
      <c r="Y5" s="162"/>
      <c r="Z5" s="162"/>
      <c r="AA5" s="162"/>
      <c r="AB5" s="162"/>
      <c r="AC5" s="162"/>
      <c r="AD5" s="162"/>
    </row>
    <row r="6" spans="1:30" ht="15" customHeight="1" thickBot="1">
      <c r="A6" s="74"/>
      <c r="B6" s="74"/>
      <c r="C6" s="74"/>
      <c r="D6" s="74"/>
      <c r="E6" s="74"/>
      <c r="F6" s="74"/>
      <c r="G6" s="74"/>
      <c r="H6" s="74"/>
      <c r="I6" s="74"/>
      <c r="J6" s="74"/>
      <c r="K6" s="74"/>
      <c r="L6" s="74"/>
      <c r="M6" s="74"/>
      <c r="N6" s="74"/>
      <c r="O6" s="74"/>
      <c r="P6" s="74"/>
      <c r="Q6" s="74"/>
      <c r="R6" s="74"/>
      <c r="S6" s="74"/>
      <c r="T6" s="74"/>
      <c r="U6" s="74"/>
      <c r="V6" s="88" t="s">
        <v>129</v>
      </c>
      <c r="W6" s="40"/>
      <c r="X6" s="65"/>
      <c r="Y6" s="65"/>
      <c r="Z6" s="65"/>
      <c r="AA6" s="65"/>
      <c r="AB6" s="65"/>
      <c r="AC6" s="94"/>
      <c r="AD6" s="88" t="s">
        <v>133</v>
      </c>
    </row>
    <row r="7" spans="1:30" ht="15" customHeight="1">
      <c r="A7" s="205" t="s">
        <v>241</v>
      </c>
      <c r="B7" s="206"/>
      <c r="C7" s="176" t="s">
        <v>231</v>
      </c>
      <c r="D7" s="176"/>
      <c r="E7" s="176"/>
      <c r="F7" s="176"/>
      <c r="G7" s="176"/>
      <c r="H7" s="176"/>
      <c r="I7" s="176" t="s">
        <v>130</v>
      </c>
      <c r="J7" s="176"/>
      <c r="K7" s="176"/>
      <c r="L7" s="176"/>
      <c r="M7" s="176"/>
      <c r="N7" s="176"/>
      <c r="O7" s="176" t="s">
        <v>232</v>
      </c>
      <c r="P7" s="176"/>
      <c r="Q7" s="176"/>
      <c r="R7" s="176"/>
      <c r="S7" s="176"/>
      <c r="T7" s="176"/>
      <c r="U7" s="176"/>
      <c r="V7" s="218"/>
      <c r="W7" s="76"/>
      <c r="X7" s="250" t="s">
        <v>12</v>
      </c>
      <c r="Y7" s="252" t="s">
        <v>242</v>
      </c>
      <c r="Z7" s="252" t="s">
        <v>238</v>
      </c>
      <c r="AA7" s="252"/>
      <c r="AB7" s="252"/>
      <c r="AC7" s="252"/>
      <c r="AD7" s="235"/>
    </row>
    <row r="8" spans="1:30" ht="27" customHeight="1">
      <c r="A8" s="207"/>
      <c r="B8" s="202"/>
      <c r="C8" s="202" t="s">
        <v>17</v>
      </c>
      <c r="D8" s="202"/>
      <c r="E8" s="202" t="s">
        <v>225</v>
      </c>
      <c r="F8" s="202"/>
      <c r="G8" s="202"/>
      <c r="H8" s="202"/>
      <c r="I8" s="202" t="s">
        <v>17</v>
      </c>
      <c r="J8" s="202"/>
      <c r="K8" s="202" t="s">
        <v>225</v>
      </c>
      <c r="L8" s="202"/>
      <c r="M8" s="202"/>
      <c r="N8" s="202"/>
      <c r="O8" s="202" t="s">
        <v>17</v>
      </c>
      <c r="P8" s="202"/>
      <c r="Q8" s="202" t="s">
        <v>230</v>
      </c>
      <c r="R8" s="202"/>
      <c r="S8" s="202"/>
      <c r="T8" s="202"/>
      <c r="U8" s="202"/>
      <c r="V8" s="249"/>
      <c r="W8" s="76"/>
      <c r="X8" s="251"/>
      <c r="Y8" s="253"/>
      <c r="Z8" s="93" t="s">
        <v>7</v>
      </c>
      <c r="AA8" s="93" t="s">
        <v>23</v>
      </c>
      <c r="AB8" s="93" t="s">
        <v>24</v>
      </c>
      <c r="AC8" s="98" t="s">
        <v>25</v>
      </c>
      <c r="AD8" s="92" t="s">
        <v>113</v>
      </c>
    </row>
    <row r="9" spans="1:30" ht="15" customHeight="1">
      <c r="A9" s="207"/>
      <c r="B9" s="202"/>
      <c r="C9" s="203"/>
      <c r="D9" s="203"/>
      <c r="E9" s="203" t="s">
        <v>226</v>
      </c>
      <c r="F9" s="203"/>
      <c r="G9" s="203" t="s">
        <v>227</v>
      </c>
      <c r="H9" s="203"/>
      <c r="I9" s="203"/>
      <c r="J9" s="203"/>
      <c r="K9" s="203" t="s">
        <v>226</v>
      </c>
      <c r="L9" s="203"/>
      <c r="M9" s="203" t="s">
        <v>227</v>
      </c>
      <c r="N9" s="203"/>
      <c r="O9" s="203"/>
      <c r="P9" s="203"/>
      <c r="Q9" s="203" t="s">
        <v>228</v>
      </c>
      <c r="R9" s="203"/>
      <c r="S9" s="203"/>
      <c r="T9" s="203" t="s">
        <v>229</v>
      </c>
      <c r="U9" s="203"/>
      <c r="V9" s="248"/>
      <c r="W9" s="76"/>
      <c r="X9" s="72"/>
      <c r="Y9" s="91"/>
      <c r="Z9" s="91"/>
      <c r="AA9" s="91"/>
      <c r="AB9" s="91"/>
      <c r="AC9" s="91"/>
      <c r="AD9" s="91"/>
    </row>
    <row r="10" spans="1:30" ht="15" customHeight="1">
      <c r="A10" s="208" t="s">
        <v>0</v>
      </c>
      <c r="B10" s="209"/>
      <c r="C10" s="230">
        <f>SUM(C12:D16)</f>
        <v>21</v>
      </c>
      <c r="D10" s="231"/>
      <c r="E10" s="191">
        <f aca="true" t="shared" si="0" ref="E10:V10">SUM(E12:F16)</f>
        <v>463840</v>
      </c>
      <c r="F10" s="191">
        <f t="shared" si="0"/>
        <v>89610</v>
      </c>
      <c r="G10" s="191">
        <f t="shared" si="0"/>
        <v>89610</v>
      </c>
      <c r="H10" s="191">
        <f t="shared" si="0"/>
        <v>1</v>
      </c>
      <c r="I10" s="191">
        <f t="shared" si="0"/>
        <v>1</v>
      </c>
      <c r="J10" s="191">
        <f t="shared" si="0"/>
        <v>133</v>
      </c>
      <c r="K10" s="191">
        <f t="shared" si="0"/>
        <v>133</v>
      </c>
      <c r="L10" s="191">
        <f t="shared" si="0"/>
        <v>88</v>
      </c>
      <c r="M10" s="191">
        <f t="shared" si="0"/>
        <v>88</v>
      </c>
      <c r="N10" s="191">
        <f t="shared" si="0"/>
        <v>5</v>
      </c>
      <c r="O10" s="191">
        <f t="shared" si="0"/>
        <v>5</v>
      </c>
      <c r="P10" s="191">
        <f t="shared" si="0"/>
        <v>51600</v>
      </c>
      <c r="Q10" s="191">
        <f t="shared" si="0"/>
        <v>51600</v>
      </c>
      <c r="R10" s="191">
        <f t="shared" si="0"/>
        <v>0</v>
      </c>
      <c r="S10" s="191">
        <f t="shared" si="0"/>
        <v>4800</v>
      </c>
      <c r="T10" s="191">
        <f t="shared" si="0"/>
        <v>4800</v>
      </c>
      <c r="U10" s="191">
        <f t="shared" si="0"/>
        <v>0</v>
      </c>
      <c r="V10" s="191">
        <f t="shared" si="0"/>
        <v>0</v>
      </c>
      <c r="W10" s="76"/>
      <c r="X10" s="72" t="s">
        <v>159</v>
      </c>
      <c r="Y10" s="89">
        <f>SUM(Z10,AC37:AD37)</f>
        <v>1087806</v>
      </c>
      <c r="Z10" s="80">
        <f>SUM(AA10:AD10,Y37:AB37)</f>
        <v>938847</v>
      </c>
      <c r="AA10" s="80">
        <v>27217</v>
      </c>
      <c r="AB10" s="80">
        <v>400447</v>
      </c>
      <c r="AC10" s="80">
        <v>57634</v>
      </c>
      <c r="AD10" s="80">
        <v>59399</v>
      </c>
    </row>
    <row r="11" spans="1:32" ht="15" customHeight="1">
      <c r="A11" s="208"/>
      <c r="B11" s="209"/>
      <c r="C11" s="227"/>
      <c r="D11" s="228"/>
      <c r="E11" s="229"/>
      <c r="F11" s="229"/>
      <c r="G11" s="229"/>
      <c r="H11" s="229"/>
      <c r="I11" s="229"/>
      <c r="J11" s="229"/>
      <c r="K11" s="229"/>
      <c r="L11" s="229"/>
      <c r="M11" s="229"/>
      <c r="N11" s="229"/>
      <c r="O11" s="229"/>
      <c r="P11" s="229"/>
      <c r="Q11" s="229"/>
      <c r="R11" s="229"/>
      <c r="S11" s="229"/>
      <c r="T11" s="229"/>
      <c r="U11" s="229"/>
      <c r="V11" s="229"/>
      <c r="W11" s="40"/>
      <c r="X11" s="72">
        <v>53</v>
      </c>
      <c r="Y11" s="89">
        <f>SUM(Z11,AC38:AD38)</f>
        <v>1124106</v>
      </c>
      <c r="Z11" s="80">
        <f>SUM(AA11:AD11,Y38:AB38)</f>
        <v>971849</v>
      </c>
      <c r="AA11" s="80">
        <v>31273</v>
      </c>
      <c r="AB11" s="80">
        <v>398541</v>
      </c>
      <c r="AC11" s="80">
        <v>61743</v>
      </c>
      <c r="AD11" s="80">
        <v>64468</v>
      </c>
      <c r="AF11" s="42"/>
    </row>
    <row r="12" spans="1:30" ht="15" customHeight="1">
      <c r="A12" s="187" t="s">
        <v>1</v>
      </c>
      <c r="B12" s="186"/>
      <c r="C12" s="225">
        <v>1</v>
      </c>
      <c r="D12" s="226"/>
      <c r="E12" s="204">
        <v>2000</v>
      </c>
      <c r="F12" s="204"/>
      <c r="G12" s="204">
        <v>970</v>
      </c>
      <c r="H12" s="204"/>
      <c r="I12" s="204" t="s">
        <v>182</v>
      </c>
      <c r="J12" s="204"/>
      <c r="K12" s="204" t="s">
        <v>182</v>
      </c>
      <c r="L12" s="204"/>
      <c r="M12" s="204" t="s">
        <v>182</v>
      </c>
      <c r="N12" s="204"/>
      <c r="O12" s="204">
        <v>2</v>
      </c>
      <c r="P12" s="204"/>
      <c r="Q12" s="204">
        <v>22200</v>
      </c>
      <c r="R12" s="204"/>
      <c r="S12" s="204"/>
      <c r="T12" s="204">
        <v>3360</v>
      </c>
      <c r="U12" s="204"/>
      <c r="V12" s="204"/>
      <c r="W12" s="40"/>
      <c r="X12" s="72">
        <v>54</v>
      </c>
      <c r="Y12" s="89">
        <f>SUM(Z12,AC39:AD39)</f>
        <v>1148247</v>
      </c>
      <c r="Z12" s="80">
        <f>SUM(AA12:AD12,Y39:AB39)</f>
        <v>998790</v>
      </c>
      <c r="AA12" s="80">
        <v>32413</v>
      </c>
      <c r="AB12" s="80">
        <v>395470</v>
      </c>
      <c r="AC12" s="80">
        <v>63536</v>
      </c>
      <c r="AD12" s="80">
        <v>69796</v>
      </c>
    </row>
    <row r="13" spans="1:30" ht="15" customHeight="1">
      <c r="A13" s="187" t="s">
        <v>2</v>
      </c>
      <c r="B13" s="186"/>
      <c r="C13" s="225">
        <v>18</v>
      </c>
      <c r="D13" s="226"/>
      <c r="E13" s="204">
        <v>459560</v>
      </c>
      <c r="F13" s="204"/>
      <c r="G13" s="204">
        <v>87860</v>
      </c>
      <c r="H13" s="204"/>
      <c r="I13" s="204" t="s">
        <v>182</v>
      </c>
      <c r="J13" s="204"/>
      <c r="K13" s="204" t="s">
        <v>182</v>
      </c>
      <c r="L13" s="204"/>
      <c r="M13" s="204" t="s">
        <v>182</v>
      </c>
      <c r="N13" s="204"/>
      <c r="O13" s="204">
        <v>1</v>
      </c>
      <c r="P13" s="204"/>
      <c r="Q13" s="204">
        <v>9000</v>
      </c>
      <c r="R13" s="204"/>
      <c r="S13" s="204"/>
      <c r="T13" s="204">
        <v>300</v>
      </c>
      <c r="U13" s="204"/>
      <c r="V13" s="204"/>
      <c r="W13" s="40"/>
      <c r="X13" s="73">
        <v>55</v>
      </c>
      <c r="Y13" s="157">
        <f aca="true" t="shared" si="1" ref="Y13:AD13">SUM(Y15:Y18,Y20:Y23,Y25:Y28)</f>
        <v>1121709</v>
      </c>
      <c r="Z13" s="158">
        <f t="shared" si="1"/>
        <v>967902</v>
      </c>
      <c r="AA13" s="158">
        <f t="shared" si="1"/>
        <v>31604</v>
      </c>
      <c r="AB13" s="158">
        <f t="shared" si="1"/>
        <v>387716</v>
      </c>
      <c r="AC13" s="158">
        <f t="shared" si="1"/>
        <v>57900</v>
      </c>
      <c r="AD13" s="158">
        <f t="shared" si="1"/>
        <v>65800</v>
      </c>
    </row>
    <row r="14" spans="1:30" ht="15" customHeight="1">
      <c r="A14" s="187" t="s">
        <v>3</v>
      </c>
      <c r="B14" s="186"/>
      <c r="C14" s="225">
        <v>2</v>
      </c>
      <c r="D14" s="226"/>
      <c r="E14" s="204">
        <v>2280</v>
      </c>
      <c r="F14" s="204"/>
      <c r="G14" s="204">
        <v>780</v>
      </c>
      <c r="H14" s="204"/>
      <c r="I14" s="204" t="s">
        <v>182</v>
      </c>
      <c r="J14" s="204"/>
      <c r="K14" s="204" t="s">
        <v>182</v>
      </c>
      <c r="L14" s="204"/>
      <c r="M14" s="204" t="s">
        <v>182</v>
      </c>
      <c r="N14" s="204"/>
      <c r="O14" s="204">
        <v>1</v>
      </c>
      <c r="P14" s="204"/>
      <c r="Q14" s="204">
        <v>5600</v>
      </c>
      <c r="R14" s="204"/>
      <c r="S14" s="204"/>
      <c r="T14" s="204">
        <v>340</v>
      </c>
      <c r="U14" s="204"/>
      <c r="V14" s="204"/>
      <c r="W14" s="40"/>
      <c r="X14" s="72"/>
      <c r="Y14" s="89"/>
      <c r="Z14" s="80"/>
      <c r="AA14" s="80"/>
      <c r="AB14" s="80"/>
      <c r="AC14" s="80"/>
      <c r="AD14" s="80"/>
    </row>
    <row r="15" spans="1:30" ht="15" customHeight="1">
      <c r="A15" s="210" t="s">
        <v>4</v>
      </c>
      <c r="B15" s="211"/>
      <c r="C15" s="225" t="s">
        <v>221</v>
      </c>
      <c r="D15" s="226"/>
      <c r="E15" s="204" t="s">
        <v>182</v>
      </c>
      <c r="F15" s="204"/>
      <c r="G15" s="204" t="s">
        <v>182</v>
      </c>
      <c r="H15" s="204"/>
      <c r="I15" s="204" t="s">
        <v>182</v>
      </c>
      <c r="J15" s="204"/>
      <c r="K15" s="204" t="s">
        <v>182</v>
      </c>
      <c r="L15" s="204"/>
      <c r="M15" s="204" t="s">
        <v>182</v>
      </c>
      <c r="N15" s="204"/>
      <c r="O15" s="204">
        <v>1</v>
      </c>
      <c r="P15" s="204"/>
      <c r="Q15" s="204">
        <v>14800</v>
      </c>
      <c r="R15" s="204"/>
      <c r="S15" s="204"/>
      <c r="T15" s="204">
        <v>800</v>
      </c>
      <c r="U15" s="204"/>
      <c r="V15" s="204"/>
      <c r="W15" s="40"/>
      <c r="X15" s="72" t="s">
        <v>167</v>
      </c>
      <c r="Y15" s="85">
        <f>SUM(Z15,AC42:AD42)</f>
        <v>94265</v>
      </c>
      <c r="Z15" s="41">
        <f>SUM(AA15:AD15,Y42:AB42)</f>
        <v>82795</v>
      </c>
      <c r="AA15" s="80">
        <v>2613</v>
      </c>
      <c r="AB15" s="80">
        <v>32053</v>
      </c>
      <c r="AC15" s="80">
        <v>5497</v>
      </c>
      <c r="AD15" s="80">
        <v>5683</v>
      </c>
    </row>
    <row r="16" spans="1:30" ht="15" customHeight="1">
      <c r="A16" s="212" t="s">
        <v>5</v>
      </c>
      <c r="B16" s="213"/>
      <c r="C16" s="246" t="s">
        <v>222</v>
      </c>
      <c r="D16" s="247"/>
      <c r="E16" s="243" t="s">
        <v>182</v>
      </c>
      <c r="F16" s="243"/>
      <c r="G16" s="243" t="s">
        <v>182</v>
      </c>
      <c r="H16" s="243"/>
      <c r="I16" s="243">
        <v>1</v>
      </c>
      <c r="J16" s="243"/>
      <c r="K16" s="243">
        <v>133</v>
      </c>
      <c r="L16" s="243"/>
      <c r="M16" s="243">
        <v>88</v>
      </c>
      <c r="N16" s="243"/>
      <c r="O16" s="243" t="s">
        <v>182</v>
      </c>
      <c r="P16" s="243"/>
      <c r="Q16" s="243" t="s">
        <v>223</v>
      </c>
      <c r="R16" s="243"/>
      <c r="S16" s="243"/>
      <c r="T16" s="243" t="s">
        <v>224</v>
      </c>
      <c r="U16" s="243"/>
      <c r="V16" s="243"/>
      <c r="W16" s="40"/>
      <c r="X16" s="71" t="s">
        <v>142</v>
      </c>
      <c r="Y16" s="85">
        <f>SUM(Z16,AC43:AD43)</f>
        <v>90854</v>
      </c>
      <c r="Z16" s="41">
        <f>SUM(AA16:AD16,Y43:AB43)</f>
        <v>79155</v>
      </c>
      <c r="AA16" s="80">
        <v>2667</v>
      </c>
      <c r="AB16" s="80">
        <v>31628</v>
      </c>
      <c r="AC16" s="80">
        <v>5016</v>
      </c>
      <c r="AD16" s="80">
        <v>5833</v>
      </c>
    </row>
    <row r="17" spans="1:30" ht="15" customHeight="1">
      <c r="A17" s="6" t="s">
        <v>134</v>
      </c>
      <c r="B17" s="40"/>
      <c r="C17" s="40"/>
      <c r="D17" s="40"/>
      <c r="E17" s="40"/>
      <c r="F17" s="76"/>
      <c r="G17" s="75"/>
      <c r="H17" s="11"/>
      <c r="I17" s="11"/>
      <c r="J17" s="11"/>
      <c r="K17" s="11"/>
      <c r="L17" s="9"/>
      <c r="M17" s="9"/>
      <c r="N17" s="9"/>
      <c r="O17" s="9"/>
      <c r="P17" s="9"/>
      <c r="Q17" s="9"/>
      <c r="R17" s="40"/>
      <c r="S17" s="40"/>
      <c r="T17" s="40"/>
      <c r="U17" s="40"/>
      <c r="V17" s="40"/>
      <c r="W17" s="40"/>
      <c r="X17" s="71" t="s">
        <v>143</v>
      </c>
      <c r="Y17" s="85">
        <f>SUM(Z17,AC44:AD44)</f>
        <v>95203</v>
      </c>
      <c r="Z17" s="41">
        <f>SUM(AA17:AD17,Y44:AB44)</f>
        <v>83405</v>
      </c>
      <c r="AA17" s="80">
        <v>2824</v>
      </c>
      <c r="AB17" s="80">
        <v>33720</v>
      </c>
      <c r="AC17" s="80">
        <v>5378</v>
      </c>
      <c r="AD17" s="80">
        <v>5809</v>
      </c>
    </row>
    <row r="18" spans="1:30" ht="15" customHeight="1">
      <c r="A18" s="7"/>
      <c r="B18" s="40"/>
      <c r="C18" s="40"/>
      <c r="D18" s="40"/>
      <c r="E18" s="40"/>
      <c r="F18" s="76"/>
      <c r="G18" s="75"/>
      <c r="H18" s="11"/>
      <c r="I18" s="11"/>
      <c r="J18" s="11"/>
      <c r="K18" s="11"/>
      <c r="L18" s="9"/>
      <c r="M18" s="9"/>
      <c r="N18" s="9"/>
      <c r="O18" s="9"/>
      <c r="P18" s="9"/>
      <c r="Q18" s="9"/>
      <c r="R18" s="40"/>
      <c r="S18" s="40"/>
      <c r="T18" s="40"/>
      <c r="U18" s="40"/>
      <c r="V18" s="40"/>
      <c r="W18" s="76"/>
      <c r="X18" s="71" t="s">
        <v>144</v>
      </c>
      <c r="Y18" s="85">
        <f>SUM(Z18,AC45:AD45)</f>
        <v>96111</v>
      </c>
      <c r="Z18" s="41">
        <f>SUM(AA18:AD18,Y45:AB45)</f>
        <v>83512</v>
      </c>
      <c r="AA18" s="80">
        <v>3068</v>
      </c>
      <c r="AB18" s="80">
        <v>34907</v>
      </c>
      <c r="AC18" s="80">
        <v>4794</v>
      </c>
      <c r="AD18" s="80">
        <v>5210</v>
      </c>
    </row>
    <row r="19" spans="1:30" ht="15" customHeight="1">
      <c r="A19" s="76"/>
      <c r="B19" s="40"/>
      <c r="C19" s="40"/>
      <c r="D19" s="40"/>
      <c r="E19" s="40"/>
      <c r="F19" s="76"/>
      <c r="G19" s="75"/>
      <c r="H19" s="11"/>
      <c r="I19" s="11"/>
      <c r="J19" s="11"/>
      <c r="K19" s="11"/>
      <c r="L19" s="9"/>
      <c r="M19" s="11"/>
      <c r="N19" s="11"/>
      <c r="O19" s="9"/>
      <c r="P19" s="11"/>
      <c r="Q19" s="11"/>
      <c r="R19" s="40"/>
      <c r="S19" s="40"/>
      <c r="T19" s="40"/>
      <c r="U19" s="40"/>
      <c r="V19" s="40"/>
      <c r="W19" s="76"/>
      <c r="X19" s="72"/>
      <c r="Y19" s="89"/>
      <c r="Z19" s="80"/>
      <c r="AA19" s="80"/>
      <c r="AB19" s="80"/>
      <c r="AC19" s="80"/>
      <c r="AD19" s="80"/>
    </row>
    <row r="20" spans="1:30" ht="18" customHeight="1">
      <c r="A20" s="162" t="s">
        <v>233</v>
      </c>
      <c r="B20" s="162"/>
      <c r="C20" s="162"/>
      <c r="D20" s="162"/>
      <c r="E20" s="162"/>
      <c r="F20" s="162"/>
      <c r="G20" s="162"/>
      <c r="H20" s="162"/>
      <c r="I20" s="162"/>
      <c r="J20" s="162"/>
      <c r="K20" s="162"/>
      <c r="L20" s="162"/>
      <c r="M20" s="162"/>
      <c r="N20" s="162"/>
      <c r="O20" s="162"/>
      <c r="P20" s="162"/>
      <c r="Q20" s="162"/>
      <c r="R20" s="162"/>
      <c r="S20" s="162"/>
      <c r="T20" s="162"/>
      <c r="U20" s="162"/>
      <c r="V20" s="162"/>
      <c r="W20" s="76"/>
      <c r="X20" s="71" t="s">
        <v>145</v>
      </c>
      <c r="Y20" s="85">
        <f>SUM(Z20,AC47:AD47)</f>
        <v>91795</v>
      </c>
      <c r="Z20" s="41">
        <f>SUM(AA20:AD20,Y47:AB47)</f>
        <v>78721</v>
      </c>
      <c r="AA20" s="80">
        <v>2821</v>
      </c>
      <c r="AB20" s="80">
        <v>30691</v>
      </c>
      <c r="AC20" s="80">
        <v>4416</v>
      </c>
      <c r="AD20" s="80">
        <v>5624</v>
      </c>
    </row>
    <row r="21" spans="1:30" ht="15" customHeight="1" thickBot="1">
      <c r="A21" s="74"/>
      <c r="B21" s="74"/>
      <c r="C21" s="74"/>
      <c r="D21" s="74"/>
      <c r="E21" s="74"/>
      <c r="F21" s="74"/>
      <c r="G21" s="16"/>
      <c r="H21" s="16"/>
      <c r="I21" s="16"/>
      <c r="J21" s="16"/>
      <c r="K21" s="16"/>
      <c r="L21" s="16"/>
      <c r="M21" s="16"/>
      <c r="N21" s="16"/>
      <c r="O21" s="16"/>
      <c r="P21" s="16"/>
      <c r="Q21" s="97"/>
      <c r="R21" s="74"/>
      <c r="S21" s="74"/>
      <c r="T21" s="74"/>
      <c r="U21" s="74"/>
      <c r="V21" s="88" t="s">
        <v>131</v>
      </c>
      <c r="W21" s="76"/>
      <c r="X21" s="71" t="s">
        <v>146</v>
      </c>
      <c r="Y21" s="85">
        <f>SUM(Z21,AC48:AD48)</f>
        <v>93910</v>
      </c>
      <c r="Z21" s="41">
        <f>SUM(AA21:AD21,Y48:AB48)</f>
        <v>81578</v>
      </c>
      <c r="AA21" s="80">
        <v>2847</v>
      </c>
      <c r="AB21" s="80">
        <v>32581</v>
      </c>
      <c r="AC21" s="80">
        <v>4670</v>
      </c>
      <c r="AD21" s="80">
        <v>5648</v>
      </c>
    </row>
    <row r="22" spans="1:30" ht="15" customHeight="1">
      <c r="A22" s="194" t="s">
        <v>12</v>
      </c>
      <c r="B22" s="194"/>
      <c r="C22" s="195"/>
      <c r="D22" s="235" t="s">
        <v>16</v>
      </c>
      <c r="E22" s="168"/>
      <c r="F22" s="168"/>
      <c r="G22" s="168"/>
      <c r="H22" s="168"/>
      <c r="I22" s="168"/>
      <c r="J22" s="168"/>
      <c r="K22" s="168"/>
      <c r="L22" s="168"/>
      <c r="M22" s="168"/>
      <c r="N22" s="168"/>
      <c r="O22" s="169"/>
      <c r="P22" s="232" t="s">
        <v>155</v>
      </c>
      <c r="Q22" s="233"/>
      <c r="R22" s="234"/>
      <c r="S22" s="232" t="s">
        <v>154</v>
      </c>
      <c r="T22" s="233"/>
      <c r="U22" s="233"/>
      <c r="V22" s="233"/>
      <c r="W22" s="76"/>
      <c r="X22" s="71" t="s">
        <v>147</v>
      </c>
      <c r="Y22" s="85">
        <f>SUM(Z22,AC49:AD49)</f>
        <v>95029</v>
      </c>
      <c r="Z22" s="41">
        <f>SUM(AA22:AD22,Y49:AB49)</f>
        <v>82172</v>
      </c>
      <c r="AA22" s="80">
        <v>2786</v>
      </c>
      <c r="AB22" s="80">
        <v>32549</v>
      </c>
      <c r="AC22" s="80">
        <v>5076</v>
      </c>
      <c r="AD22" s="80">
        <v>5695</v>
      </c>
    </row>
    <row r="23" spans="1:30" ht="15" customHeight="1">
      <c r="A23" s="216"/>
      <c r="B23" s="216"/>
      <c r="C23" s="217"/>
      <c r="D23" s="166" t="s">
        <v>13</v>
      </c>
      <c r="E23" s="166"/>
      <c r="F23" s="167"/>
      <c r="G23" s="236" t="s">
        <v>14</v>
      </c>
      <c r="H23" s="166"/>
      <c r="I23" s="167"/>
      <c r="J23" s="236" t="s">
        <v>15</v>
      </c>
      <c r="K23" s="166"/>
      <c r="L23" s="167"/>
      <c r="M23" s="236" t="s">
        <v>7</v>
      </c>
      <c r="N23" s="166"/>
      <c r="O23" s="167"/>
      <c r="P23" s="232"/>
      <c r="Q23" s="233"/>
      <c r="R23" s="234"/>
      <c r="S23" s="232"/>
      <c r="T23" s="233"/>
      <c r="U23" s="233"/>
      <c r="V23" s="233"/>
      <c r="W23" s="76"/>
      <c r="X23" s="71" t="s">
        <v>148</v>
      </c>
      <c r="Y23" s="85">
        <f>SUM(Z23,AC50:AD50)</f>
        <v>91304</v>
      </c>
      <c r="Z23" s="41">
        <f>SUM(AA23:AD23,Y50:AB50)</f>
        <v>78407</v>
      </c>
      <c r="AA23" s="80">
        <v>2371</v>
      </c>
      <c r="AB23" s="80">
        <v>32082</v>
      </c>
      <c r="AC23" s="80">
        <v>4665</v>
      </c>
      <c r="AD23" s="80">
        <v>5469</v>
      </c>
    </row>
    <row r="24" spans="1:30" ht="15" customHeight="1">
      <c r="A24" s="196"/>
      <c r="B24" s="196"/>
      <c r="C24" s="197"/>
      <c r="D24" s="168"/>
      <c r="E24" s="168"/>
      <c r="F24" s="169"/>
      <c r="G24" s="235"/>
      <c r="H24" s="168"/>
      <c r="I24" s="169"/>
      <c r="J24" s="235"/>
      <c r="K24" s="168"/>
      <c r="L24" s="169"/>
      <c r="M24" s="237" t="s">
        <v>114</v>
      </c>
      <c r="N24" s="238"/>
      <c r="O24" s="239"/>
      <c r="P24" s="235"/>
      <c r="Q24" s="168"/>
      <c r="R24" s="169"/>
      <c r="S24" s="232"/>
      <c r="T24" s="233"/>
      <c r="U24" s="233"/>
      <c r="V24" s="233"/>
      <c r="W24" s="76"/>
      <c r="X24" s="72"/>
      <c r="Y24" s="85"/>
      <c r="Z24" s="41"/>
      <c r="AA24" s="41"/>
      <c r="AB24" s="41"/>
      <c r="AC24" s="41"/>
      <c r="AD24" s="41"/>
    </row>
    <row r="25" spans="1:30" ht="15" customHeight="1">
      <c r="A25" s="198" t="s">
        <v>166</v>
      </c>
      <c r="B25" s="198"/>
      <c r="C25" s="199"/>
      <c r="D25" s="192">
        <v>819702</v>
      </c>
      <c r="E25" s="193"/>
      <c r="F25" s="193"/>
      <c r="G25" s="164">
        <v>221</v>
      </c>
      <c r="H25" s="164"/>
      <c r="I25" s="164"/>
      <c r="J25" s="164" t="s">
        <v>234</v>
      </c>
      <c r="K25" s="164"/>
      <c r="L25" s="164"/>
      <c r="M25" s="164">
        <f>SUM(D25:L25)</f>
        <v>819923</v>
      </c>
      <c r="N25" s="164"/>
      <c r="O25" s="164"/>
      <c r="P25" s="164">
        <v>266603</v>
      </c>
      <c r="Q25" s="164"/>
      <c r="R25" s="164"/>
      <c r="S25" s="164">
        <f>SUM(M25:R25)</f>
        <v>1086526</v>
      </c>
      <c r="T25" s="164"/>
      <c r="U25" s="164"/>
      <c r="V25" s="164"/>
      <c r="W25" s="76"/>
      <c r="X25" s="87" t="s">
        <v>149</v>
      </c>
      <c r="Y25" s="85">
        <f>SUM(Z25,AC52:AD52)</f>
        <v>93242</v>
      </c>
      <c r="Z25" s="41">
        <f>SUM(AA25:AD25,Y52:AB52)</f>
        <v>78981</v>
      </c>
      <c r="AA25" s="41">
        <v>2459</v>
      </c>
      <c r="AB25" s="41">
        <v>31464</v>
      </c>
      <c r="AC25" s="41">
        <v>4438</v>
      </c>
      <c r="AD25" s="41">
        <v>5293</v>
      </c>
    </row>
    <row r="26" spans="1:30" ht="15" customHeight="1">
      <c r="A26" s="177">
        <v>52</v>
      </c>
      <c r="B26" s="177"/>
      <c r="C26" s="178"/>
      <c r="D26" s="170">
        <v>716935</v>
      </c>
      <c r="E26" s="171"/>
      <c r="F26" s="171"/>
      <c r="G26" s="172">
        <v>224</v>
      </c>
      <c r="H26" s="172"/>
      <c r="I26" s="172"/>
      <c r="J26" s="172" t="s">
        <v>234</v>
      </c>
      <c r="K26" s="172"/>
      <c r="L26" s="172"/>
      <c r="M26" s="172">
        <f>SUM(D26:L26)</f>
        <v>717159</v>
      </c>
      <c r="N26" s="172"/>
      <c r="O26" s="172"/>
      <c r="P26" s="172">
        <v>232007</v>
      </c>
      <c r="Q26" s="172"/>
      <c r="R26" s="172"/>
      <c r="S26" s="172">
        <f>SUM(M26:R26)</f>
        <v>949166</v>
      </c>
      <c r="T26" s="172"/>
      <c r="U26" s="172"/>
      <c r="V26" s="172"/>
      <c r="W26" s="76"/>
      <c r="X26" s="72" t="s">
        <v>163</v>
      </c>
      <c r="Y26" s="85">
        <f>SUM(Z26,AC53:AD53)</f>
        <v>90973</v>
      </c>
      <c r="Z26" s="41">
        <f>SUM(AA26:AD26,Y53:AB53)</f>
        <v>77412</v>
      </c>
      <c r="AA26" s="41">
        <v>2253</v>
      </c>
      <c r="AB26" s="41">
        <v>30686</v>
      </c>
      <c r="AC26" s="41">
        <v>4255</v>
      </c>
      <c r="AD26" s="41">
        <v>5221</v>
      </c>
    </row>
    <row r="27" spans="1:30" ht="15" customHeight="1">
      <c r="A27" s="177">
        <v>53</v>
      </c>
      <c r="B27" s="177"/>
      <c r="C27" s="178"/>
      <c r="D27" s="171">
        <v>685767</v>
      </c>
      <c r="E27" s="171"/>
      <c r="F27" s="171"/>
      <c r="G27" s="172">
        <v>229</v>
      </c>
      <c r="H27" s="172"/>
      <c r="I27" s="172"/>
      <c r="J27" s="172" t="s">
        <v>183</v>
      </c>
      <c r="K27" s="172"/>
      <c r="L27" s="172"/>
      <c r="M27" s="172">
        <f>SUM(D27:L27)</f>
        <v>685996</v>
      </c>
      <c r="N27" s="172"/>
      <c r="O27" s="172"/>
      <c r="P27" s="172">
        <v>222349</v>
      </c>
      <c r="Q27" s="172"/>
      <c r="R27" s="172"/>
      <c r="S27" s="172">
        <f>SUM(M27:R27)</f>
        <v>908345</v>
      </c>
      <c r="T27" s="172"/>
      <c r="U27" s="172"/>
      <c r="V27" s="172"/>
      <c r="W27" s="40"/>
      <c r="X27" s="71" t="s">
        <v>140</v>
      </c>
      <c r="Y27" s="85">
        <f>SUM(Z27,AC54:AD54)</f>
        <v>91359</v>
      </c>
      <c r="Z27" s="41">
        <f>SUM(AA27:AD27,Y54:AB54)</f>
        <v>77993</v>
      </c>
      <c r="AA27" s="41">
        <v>2343</v>
      </c>
      <c r="AB27" s="41">
        <v>31225</v>
      </c>
      <c r="AC27" s="41">
        <v>4767</v>
      </c>
      <c r="AD27" s="41">
        <v>4904</v>
      </c>
    </row>
    <row r="28" spans="1:30" ht="15" customHeight="1">
      <c r="A28" s="177">
        <v>54</v>
      </c>
      <c r="B28" s="177"/>
      <c r="C28" s="178"/>
      <c r="D28" s="171">
        <v>799103</v>
      </c>
      <c r="E28" s="171"/>
      <c r="F28" s="171"/>
      <c r="G28" s="172">
        <v>260</v>
      </c>
      <c r="H28" s="172"/>
      <c r="I28" s="172"/>
      <c r="J28" s="172" t="s">
        <v>183</v>
      </c>
      <c r="K28" s="172"/>
      <c r="L28" s="172"/>
      <c r="M28" s="172">
        <f>SUM(D28:L28)</f>
        <v>799363</v>
      </c>
      <c r="N28" s="172"/>
      <c r="O28" s="172"/>
      <c r="P28" s="172">
        <v>391892</v>
      </c>
      <c r="Q28" s="172"/>
      <c r="R28" s="172"/>
      <c r="S28" s="172">
        <f>SUM(M28:R28)</f>
        <v>1191255</v>
      </c>
      <c r="T28" s="172"/>
      <c r="U28" s="172"/>
      <c r="V28" s="172"/>
      <c r="W28" s="40"/>
      <c r="X28" s="70" t="s">
        <v>141</v>
      </c>
      <c r="Y28" s="83">
        <f>SUM(Z28,AC55:AD55)</f>
        <v>97664</v>
      </c>
      <c r="Z28" s="58">
        <f>SUM(AA28:AD28,Y55:AB55)</f>
        <v>83771</v>
      </c>
      <c r="AA28" s="58">
        <v>2552</v>
      </c>
      <c r="AB28" s="58">
        <v>34130</v>
      </c>
      <c r="AC28" s="58">
        <v>4928</v>
      </c>
      <c r="AD28" s="58">
        <v>5411</v>
      </c>
    </row>
    <row r="29" spans="1:30" s="18" customFormat="1" ht="15" customHeight="1">
      <c r="A29" s="214">
        <v>55</v>
      </c>
      <c r="B29" s="214"/>
      <c r="C29" s="215"/>
      <c r="D29" s="241">
        <f>SUM(D31:F34,D36:F39,D41:F44)</f>
        <v>1130021</v>
      </c>
      <c r="E29" s="241"/>
      <c r="F29" s="241"/>
      <c r="G29" s="241">
        <f>SUM(G31:I34,G36:I39,G41:I44)</f>
        <v>271</v>
      </c>
      <c r="H29" s="241"/>
      <c r="I29" s="241"/>
      <c r="J29" s="240" t="s">
        <v>183</v>
      </c>
      <c r="K29" s="240"/>
      <c r="L29" s="240"/>
      <c r="M29" s="240">
        <f>SUM(M31:O34,M36:O39,M41:O44)</f>
        <v>1130292</v>
      </c>
      <c r="N29" s="240"/>
      <c r="O29" s="240"/>
      <c r="P29" s="240">
        <f>SUM(P31:R34,P36:R39,P41:R44)</f>
        <v>787846</v>
      </c>
      <c r="Q29" s="240"/>
      <c r="R29" s="240"/>
      <c r="S29" s="240">
        <f>SUM(M29:R29)</f>
        <v>1918138</v>
      </c>
      <c r="T29" s="240"/>
      <c r="U29" s="240"/>
      <c r="V29" s="240"/>
      <c r="W29" s="96"/>
      <c r="X29" s="95"/>
      <c r="Y29" s="68"/>
      <c r="Z29" s="68"/>
      <c r="AA29" s="68"/>
      <c r="AB29" s="68"/>
      <c r="AC29" s="68"/>
      <c r="AD29" s="68"/>
    </row>
    <row r="30" spans="1:30" ht="15" customHeight="1">
      <c r="A30" s="177"/>
      <c r="B30" s="177"/>
      <c r="C30" s="178"/>
      <c r="D30" s="171"/>
      <c r="E30" s="171"/>
      <c r="F30" s="171"/>
      <c r="G30" s="240"/>
      <c r="H30" s="240"/>
      <c r="I30" s="240"/>
      <c r="J30" s="240"/>
      <c r="K30" s="240"/>
      <c r="L30" s="240"/>
      <c r="M30" s="172"/>
      <c r="N30" s="172"/>
      <c r="O30" s="172"/>
      <c r="P30" s="240"/>
      <c r="Q30" s="240"/>
      <c r="R30" s="240"/>
      <c r="S30" s="172"/>
      <c r="T30" s="172"/>
      <c r="U30" s="172"/>
      <c r="V30" s="172"/>
      <c r="W30" s="40"/>
      <c r="X30" s="40"/>
      <c r="Y30" s="57"/>
      <c r="Z30" s="57"/>
      <c r="AA30" s="57"/>
      <c r="AB30" s="57"/>
      <c r="AC30" s="57"/>
      <c r="AD30" s="57"/>
    </row>
    <row r="31" spans="1:30" ht="15" customHeight="1">
      <c r="A31" s="177" t="s">
        <v>167</v>
      </c>
      <c r="B31" s="177"/>
      <c r="C31" s="178"/>
      <c r="D31" s="171">
        <v>148192</v>
      </c>
      <c r="E31" s="171"/>
      <c r="F31" s="171"/>
      <c r="G31" s="172">
        <v>24</v>
      </c>
      <c r="H31" s="172"/>
      <c r="I31" s="172"/>
      <c r="J31" s="172" t="s">
        <v>235</v>
      </c>
      <c r="K31" s="172"/>
      <c r="L31" s="172"/>
      <c r="M31" s="172">
        <f>SUM(D31:L31)</f>
        <v>148216</v>
      </c>
      <c r="N31" s="172"/>
      <c r="O31" s="172"/>
      <c r="P31" s="172">
        <v>139868</v>
      </c>
      <c r="Q31" s="172"/>
      <c r="R31" s="172"/>
      <c r="S31" s="172">
        <f>SUM(M31:R31)</f>
        <v>288084</v>
      </c>
      <c r="T31" s="172"/>
      <c r="U31" s="172"/>
      <c r="V31" s="172"/>
      <c r="W31" s="40"/>
      <c r="X31" s="57"/>
      <c r="Y31" s="57"/>
      <c r="Z31" s="57"/>
      <c r="AA31" s="57"/>
      <c r="AB31" s="57"/>
      <c r="AC31" s="57"/>
      <c r="AD31" s="57"/>
    </row>
    <row r="32" spans="1:30" ht="18" customHeight="1">
      <c r="A32" s="179" t="s">
        <v>142</v>
      </c>
      <c r="B32" s="179"/>
      <c r="C32" s="180"/>
      <c r="D32" s="171">
        <v>138306</v>
      </c>
      <c r="E32" s="171"/>
      <c r="F32" s="171"/>
      <c r="G32" s="172">
        <v>22</v>
      </c>
      <c r="H32" s="172"/>
      <c r="I32" s="172"/>
      <c r="J32" s="172" t="s">
        <v>234</v>
      </c>
      <c r="K32" s="172"/>
      <c r="L32" s="172"/>
      <c r="M32" s="172">
        <f>SUM(D32:L32)</f>
        <v>138328</v>
      </c>
      <c r="N32" s="172"/>
      <c r="O32" s="172"/>
      <c r="P32" s="172">
        <v>102399</v>
      </c>
      <c r="Q32" s="172"/>
      <c r="R32" s="172"/>
      <c r="S32" s="172">
        <f>SUM(M32:R32)</f>
        <v>240727</v>
      </c>
      <c r="T32" s="172"/>
      <c r="U32" s="172"/>
      <c r="V32" s="172"/>
      <c r="W32" s="40"/>
      <c r="X32" s="163" t="s">
        <v>168</v>
      </c>
      <c r="Y32" s="163"/>
      <c r="Z32" s="163"/>
      <c r="AA32" s="163"/>
      <c r="AB32" s="163"/>
      <c r="AC32" s="163"/>
      <c r="AD32" s="163"/>
    </row>
    <row r="33" spans="1:30" ht="15" customHeight="1" thickBot="1">
      <c r="A33" s="179" t="s">
        <v>143</v>
      </c>
      <c r="B33" s="179"/>
      <c r="C33" s="180"/>
      <c r="D33" s="171">
        <v>106997</v>
      </c>
      <c r="E33" s="171"/>
      <c r="F33" s="171"/>
      <c r="G33" s="172">
        <v>20</v>
      </c>
      <c r="H33" s="172"/>
      <c r="I33" s="172"/>
      <c r="J33" s="172" t="s">
        <v>234</v>
      </c>
      <c r="K33" s="172"/>
      <c r="L33" s="172"/>
      <c r="M33" s="172">
        <f>SUM(D33:L33)</f>
        <v>107017</v>
      </c>
      <c r="N33" s="172"/>
      <c r="O33" s="172"/>
      <c r="P33" s="172">
        <v>58985</v>
      </c>
      <c r="Q33" s="172"/>
      <c r="R33" s="172"/>
      <c r="S33" s="172">
        <f>SUM(M33:R33)</f>
        <v>166002</v>
      </c>
      <c r="T33" s="172"/>
      <c r="U33" s="172"/>
      <c r="V33" s="172"/>
      <c r="W33" s="40"/>
      <c r="X33" s="65"/>
      <c r="Y33" s="65"/>
      <c r="Z33" s="65"/>
      <c r="AA33" s="65"/>
      <c r="AB33" s="65"/>
      <c r="AC33" s="94"/>
      <c r="AD33" s="88" t="s">
        <v>133</v>
      </c>
    </row>
    <row r="34" spans="1:30" ht="15" customHeight="1">
      <c r="A34" s="179" t="s">
        <v>144</v>
      </c>
      <c r="B34" s="179"/>
      <c r="C34" s="180"/>
      <c r="D34" s="171">
        <v>123358</v>
      </c>
      <c r="E34" s="171"/>
      <c r="F34" s="171"/>
      <c r="G34" s="172">
        <v>25</v>
      </c>
      <c r="H34" s="172"/>
      <c r="I34" s="172"/>
      <c r="J34" s="240" t="s">
        <v>234</v>
      </c>
      <c r="K34" s="240"/>
      <c r="L34" s="240"/>
      <c r="M34" s="172">
        <f>SUM(D34:L34)</f>
        <v>123383</v>
      </c>
      <c r="N34" s="172"/>
      <c r="O34" s="172"/>
      <c r="P34" s="172">
        <v>83979</v>
      </c>
      <c r="Q34" s="172"/>
      <c r="R34" s="172"/>
      <c r="S34" s="172">
        <f>SUM(M34:R34)</f>
        <v>207362</v>
      </c>
      <c r="T34" s="172"/>
      <c r="U34" s="172"/>
      <c r="V34" s="172"/>
      <c r="W34" s="40"/>
      <c r="X34" s="250" t="s">
        <v>12</v>
      </c>
      <c r="Y34" s="254" t="s">
        <v>238</v>
      </c>
      <c r="Z34" s="255"/>
      <c r="AA34" s="255"/>
      <c r="AB34" s="205"/>
      <c r="AC34" s="252" t="s">
        <v>26</v>
      </c>
      <c r="AD34" s="235" t="s">
        <v>240</v>
      </c>
    </row>
    <row r="35" spans="1:30" ht="30" customHeight="1">
      <c r="A35" s="177"/>
      <c r="B35" s="177"/>
      <c r="C35" s="178"/>
      <c r="D35" s="171"/>
      <c r="E35" s="171"/>
      <c r="F35" s="171"/>
      <c r="G35" s="172"/>
      <c r="H35" s="172"/>
      <c r="I35" s="172"/>
      <c r="J35" s="172"/>
      <c r="K35" s="172"/>
      <c r="L35" s="172"/>
      <c r="M35" s="172"/>
      <c r="N35" s="172"/>
      <c r="O35" s="172"/>
      <c r="P35" s="172"/>
      <c r="Q35" s="172"/>
      <c r="R35" s="172"/>
      <c r="S35" s="172"/>
      <c r="T35" s="172"/>
      <c r="U35" s="172"/>
      <c r="V35" s="172"/>
      <c r="W35" s="40"/>
      <c r="X35" s="251"/>
      <c r="Y35" s="93" t="s">
        <v>30</v>
      </c>
      <c r="Z35" s="93" t="s">
        <v>239</v>
      </c>
      <c r="AA35" s="93" t="s">
        <v>28</v>
      </c>
      <c r="AB35" s="93" t="s">
        <v>29</v>
      </c>
      <c r="AC35" s="253"/>
      <c r="AD35" s="257"/>
    </row>
    <row r="36" spans="1:30" ht="15" customHeight="1">
      <c r="A36" s="179" t="s">
        <v>145</v>
      </c>
      <c r="B36" s="179"/>
      <c r="C36" s="180"/>
      <c r="D36" s="171">
        <v>98613</v>
      </c>
      <c r="E36" s="171"/>
      <c r="F36" s="171"/>
      <c r="G36" s="172">
        <v>22</v>
      </c>
      <c r="H36" s="172"/>
      <c r="I36" s="172"/>
      <c r="J36" s="172" t="s">
        <v>222</v>
      </c>
      <c r="K36" s="172"/>
      <c r="L36" s="172"/>
      <c r="M36" s="172">
        <f>SUM(D36:L36)</f>
        <v>98635</v>
      </c>
      <c r="N36" s="172"/>
      <c r="O36" s="172"/>
      <c r="P36" s="172">
        <v>63346</v>
      </c>
      <c r="Q36" s="172"/>
      <c r="R36" s="172"/>
      <c r="S36" s="172">
        <f>SUM(M36:R36)</f>
        <v>161981</v>
      </c>
      <c r="T36" s="172"/>
      <c r="U36" s="172"/>
      <c r="V36" s="172"/>
      <c r="W36" s="40"/>
      <c r="X36" s="72"/>
      <c r="Y36" s="91"/>
      <c r="Z36" s="90"/>
      <c r="AA36" s="90"/>
      <c r="AB36" s="90"/>
      <c r="AC36" s="90"/>
      <c r="AD36" s="90"/>
    </row>
    <row r="37" spans="1:30" ht="15" customHeight="1">
      <c r="A37" s="179" t="s">
        <v>146</v>
      </c>
      <c r="B37" s="179"/>
      <c r="C37" s="180"/>
      <c r="D37" s="171">
        <v>94510</v>
      </c>
      <c r="E37" s="171"/>
      <c r="F37" s="171"/>
      <c r="G37" s="172">
        <v>24</v>
      </c>
      <c r="H37" s="172"/>
      <c r="I37" s="172"/>
      <c r="J37" s="172" t="s">
        <v>183</v>
      </c>
      <c r="K37" s="172"/>
      <c r="L37" s="172"/>
      <c r="M37" s="172">
        <f>SUM(D37:L37)</f>
        <v>94534</v>
      </c>
      <c r="N37" s="172"/>
      <c r="O37" s="172"/>
      <c r="P37" s="172">
        <v>57223</v>
      </c>
      <c r="Q37" s="172"/>
      <c r="R37" s="172"/>
      <c r="S37" s="172">
        <f>SUM(M37:R37)</f>
        <v>151757</v>
      </c>
      <c r="T37" s="172"/>
      <c r="U37" s="172"/>
      <c r="V37" s="172"/>
      <c r="W37" s="40"/>
      <c r="X37" s="72" t="s">
        <v>159</v>
      </c>
      <c r="Y37" s="89">
        <v>127727</v>
      </c>
      <c r="Z37" s="80">
        <v>21151</v>
      </c>
      <c r="AA37" s="80">
        <v>215865</v>
      </c>
      <c r="AB37" s="80">
        <v>29407</v>
      </c>
      <c r="AC37" s="80">
        <v>75838</v>
      </c>
      <c r="AD37" s="80">
        <v>73121</v>
      </c>
    </row>
    <row r="38" spans="1:30" ht="15" customHeight="1">
      <c r="A38" s="179" t="s">
        <v>147</v>
      </c>
      <c r="B38" s="179"/>
      <c r="C38" s="180"/>
      <c r="D38" s="171">
        <v>69273</v>
      </c>
      <c r="E38" s="171"/>
      <c r="F38" s="171"/>
      <c r="G38" s="172">
        <v>22</v>
      </c>
      <c r="H38" s="172"/>
      <c r="I38" s="172"/>
      <c r="J38" s="172" t="s">
        <v>234</v>
      </c>
      <c r="K38" s="172"/>
      <c r="L38" s="172"/>
      <c r="M38" s="172">
        <f>SUM(D38:L38)</f>
        <v>69295</v>
      </c>
      <c r="N38" s="172"/>
      <c r="O38" s="172"/>
      <c r="P38" s="172">
        <v>26874</v>
      </c>
      <c r="Q38" s="172"/>
      <c r="R38" s="172"/>
      <c r="S38" s="172">
        <f>SUM(M38:R38)</f>
        <v>96169</v>
      </c>
      <c r="T38" s="172"/>
      <c r="U38" s="172"/>
      <c r="V38" s="172"/>
      <c r="W38" s="40"/>
      <c r="X38" s="72">
        <v>53</v>
      </c>
      <c r="Y38" s="89">
        <v>118972</v>
      </c>
      <c r="Z38" s="80">
        <v>22006</v>
      </c>
      <c r="AA38" s="80">
        <v>240212</v>
      </c>
      <c r="AB38" s="80">
        <v>34634</v>
      </c>
      <c r="AC38" s="80">
        <v>74321</v>
      </c>
      <c r="AD38" s="80">
        <v>77936</v>
      </c>
    </row>
    <row r="39" spans="1:30" ht="15" customHeight="1">
      <c r="A39" s="179" t="s">
        <v>148</v>
      </c>
      <c r="B39" s="179"/>
      <c r="C39" s="180"/>
      <c r="D39" s="171">
        <v>98237</v>
      </c>
      <c r="E39" s="171"/>
      <c r="F39" s="171"/>
      <c r="G39" s="172">
        <v>25</v>
      </c>
      <c r="H39" s="172"/>
      <c r="I39" s="172"/>
      <c r="J39" s="240" t="s">
        <v>234</v>
      </c>
      <c r="K39" s="240"/>
      <c r="L39" s="240"/>
      <c r="M39" s="172">
        <f>SUM(D39:L39)</f>
        <v>98262</v>
      </c>
      <c r="N39" s="172"/>
      <c r="O39" s="172"/>
      <c r="P39" s="172">
        <v>63375</v>
      </c>
      <c r="Q39" s="172"/>
      <c r="R39" s="172"/>
      <c r="S39" s="172">
        <f>SUM(M39:R39)</f>
        <v>161637</v>
      </c>
      <c r="T39" s="172"/>
      <c r="U39" s="172"/>
      <c r="V39" s="172"/>
      <c r="W39" s="40"/>
      <c r="X39" s="72">
        <v>54</v>
      </c>
      <c r="Y39" s="89">
        <v>128316</v>
      </c>
      <c r="Z39" s="80">
        <v>24865</v>
      </c>
      <c r="AA39" s="80">
        <v>246830</v>
      </c>
      <c r="AB39" s="80">
        <v>37564</v>
      </c>
      <c r="AC39" s="80">
        <v>82483</v>
      </c>
      <c r="AD39" s="80">
        <v>66974</v>
      </c>
    </row>
    <row r="40" spans="1:30" ht="15" customHeight="1">
      <c r="A40" s="177"/>
      <c r="B40" s="177"/>
      <c r="C40" s="178"/>
      <c r="D40" s="171"/>
      <c r="E40" s="171"/>
      <c r="F40" s="171"/>
      <c r="G40" s="172"/>
      <c r="H40" s="172"/>
      <c r="I40" s="172"/>
      <c r="J40" s="172"/>
      <c r="K40" s="172"/>
      <c r="L40" s="172"/>
      <c r="M40" s="172"/>
      <c r="N40" s="172"/>
      <c r="O40" s="172"/>
      <c r="P40" s="172"/>
      <c r="Q40" s="172"/>
      <c r="R40" s="172"/>
      <c r="S40" s="172"/>
      <c r="T40" s="172"/>
      <c r="U40" s="172"/>
      <c r="V40" s="172"/>
      <c r="W40" s="40"/>
      <c r="X40" s="73">
        <v>55</v>
      </c>
      <c r="Y40" s="159">
        <f aca="true" t="shared" si="2" ref="Y40:AD40">SUM(Y42:Y45,Y47:Y50,Y52:Y55)</f>
        <v>115265</v>
      </c>
      <c r="Z40" s="160">
        <f t="shared" si="2"/>
        <v>28509</v>
      </c>
      <c r="AA40" s="160">
        <f t="shared" si="2"/>
        <v>243609</v>
      </c>
      <c r="AB40" s="160">
        <f t="shared" si="2"/>
        <v>37499</v>
      </c>
      <c r="AC40" s="160">
        <f t="shared" si="2"/>
        <v>79851</v>
      </c>
      <c r="AD40" s="160">
        <f t="shared" si="2"/>
        <v>73956</v>
      </c>
    </row>
    <row r="41" spans="1:30" ht="15" customHeight="1">
      <c r="A41" s="179" t="s">
        <v>149</v>
      </c>
      <c r="B41" s="179"/>
      <c r="C41" s="180"/>
      <c r="D41" s="171">
        <v>81936</v>
      </c>
      <c r="E41" s="171"/>
      <c r="F41" s="171"/>
      <c r="G41" s="172">
        <v>22</v>
      </c>
      <c r="H41" s="172"/>
      <c r="I41" s="172"/>
      <c r="J41" s="172" t="s">
        <v>182</v>
      </c>
      <c r="K41" s="172"/>
      <c r="L41" s="172"/>
      <c r="M41" s="172">
        <f>SUM(D41:L41)</f>
        <v>81958</v>
      </c>
      <c r="N41" s="172"/>
      <c r="O41" s="172"/>
      <c r="P41" s="172">
        <v>60646</v>
      </c>
      <c r="Q41" s="172"/>
      <c r="R41" s="172"/>
      <c r="S41" s="172">
        <f>SUM(M41:R41)</f>
        <v>142604</v>
      </c>
      <c r="T41" s="172"/>
      <c r="U41" s="172"/>
      <c r="V41" s="172"/>
      <c r="W41" s="40"/>
      <c r="X41" s="72"/>
      <c r="Y41" s="89"/>
      <c r="Z41" s="80"/>
      <c r="AA41" s="80"/>
      <c r="AB41" s="80"/>
      <c r="AC41" s="80"/>
      <c r="AD41" s="80"/>
    </row>
    <row r="42" spans="1:30" ht="15" customHeight="1">
      <c r="A42" s="177" t="s">
        <v>163</v>
      </c>
      <c r="B42" s="177"/>
      <c r="C42" s="178"/>
      <c r="D42" s="171">
        <v>43546</v>
      </c>
      <c r="E42" s="171"/>
      <c r="F42" s="171"/>
      <c r="G42" s="172">
        <v>16</v>
      </c>
      <c r="H42" s="172"/>
      <c r="I42" s="172"/>
      <c r="J42" s="172" t="s">
        <v>182</v>
      </c>
      <c r="K42" s="172"/>
      <c r="L42" s="172"/>
      <c r="M42" s="172">
        <f>SUM(D42:L42)</f>
        <v>43562</v>
      </c>
      <c r="N42" s="172"/>
      <c r="O42" s="172"/>
      <c r="P42" s="172">
        <v>32514</v>
      </c>
      <c r="Q42" s="172"/>
      <c r="R42" s="172"/>
      <c r="S42" s="172">
        <f>SUM(M42:R42)</f>
        <v>76076</v>
      </c>
      <c r="T42" s="172"/>
      <c r="U42" s="172"/>
      <c r="V42" s="172"/>
      <c r="W42" s="40"/>
      <c r="X42" s="72" t="s">
        <v>167</v>
      </c>
      <c r="Y42" s="85">
        <v>10034</v>
      </c>
      <c r="Z42" s="41">
        <v>2433</v>
      </c>
      <c r="AA42" s="41">
        <v>21220</v>
      </c>
      <c r="AB42" s="41">
        <v>3262</v>
      </c>
      <c r="AC42" s="41">
        <v>6480</v>
      </c>
      <c r="AD42" s="41">
        <v>4990</v>
      </c>
    </row>
    <row r="43" spans="1:30" ht="15" customHeight="1">
      <c r="A43" s="179" t="s">
        <v>140</v>
      </c>
      <c r="B43" s="179"/>
      <c r="C43" s="180"/>
      <c r="D43" s="171">
        <v>41366</v>
      </c>
      <c r="E43" s="171"/>
      <c r="F43" s="171"/>
      <c r="G43" s="172">
        <v>23</v>
      </c>
      <c r="H43" s="172"/>
      <c r="I43" s="172"/>
      <c r="J43" s="172" t="s">
        <v>182</v>
      </c>
      <c r="K43" s="172"/>
      <c r="L43" s="172"/>
      <c r="M43" s="172">
        <f>SUM(D43:L43)</f>
        <v>41389</v>
      </c>
      <c r="N43" s="172"/>
      <c r="O43" s="172"/>
      <c r="P43" s="172">
        <v>34882</v>
      </c>
      <c r="Q43" s="172"/>
      <c r="R43" s="172"/>
      <c r="S43" s="172">
        <f>SUM(M43:R43)</f>
        <v>76271</v>
      </c>
      <c r="T43" s="172"/>
      <c r="U43" s="172"/>
      <c r="V43" s="172"/>
      <c r="W43" s="40"/>
      <c r="X43" s="71" t="s">
        <v>142</v>
      </c>
      <c r="Y43" s="85">
        <v>8960</v>
      </c>
      <c r="Z43" s="41">
        <v>2557</v>
      </c>
      <c r="AA43" s="41">
        <v>19217</v>
      </c>
      <c r="AB43" s="41">
        <v>3277</v>
      </c>
      <c r="AC43" s="41">
        <v>6421</v>
      </c>
      <c r="AD43" s="41">
        <v>5278</v>
      </c>
    </row>
    <row r="44" spans="1:30" ht="15" customHeight="1">
      <c r="A44" s="200" t="s">
        <v>141</v>
      </c>
      <c r="B44" s="200"/>
      <c r="C44" s="201"/>
      <c r="D44" s="185">
        <v>85687</v>
      </c>
      <c r="E44" s="185"/>
      <c r="F44" s="185"/>
      <c r="G44" s="242">
        <v>26</v>
      </c>
      <c r="H44" s="242"/>
      <c r="I44" s="242"/>
      <c r="J44" s="242" t="s">
        <v>182</v>
      </c>
      <c r="K44" s="242"/>
      <c r="L44" s="242"/>
      <c r="M44" s="242">
        <f>SUM(D44:L44)</f>
        <v>85713</v>
      </c>
      <c r="N44" s="242"/>
      <c r="O44" s="242"/>
      <c r="P44" s="242">
        <v>63755</v>
      </c>
      <c r="Q44" s="242"/>
      <c r="R44" s="242"/>
      <c r="S44" s="242">
        <f>SUM(M44:R44)</f>
        <v>149468</v>
      </c>
      <c r="T44" s="242"/>
      <c r="U44" s="242"/>
      <c r="V44" s="242"/>
      <c r="W44" s="40"/>
      <c r="X44" s="71" t="s">
        <v>143</v>
      </c>
      <c r="Y44" s="85">
        <v>9827</v>
      </c>
      <c r="Z44" s="41">
        <v>2692</v>
      </c>
      <c r="AA44" s="41">
        <v>20042</v>
      </c>
      <c r="AB44" s="41">
        <v>3113</v>
      </c>
      <c r="AC44" s="41">
        <v>6193</v>
      </c>
      <c r="AD44" s="41">
        <v>5605</v>
      </c>
    </row>
    <row r="45" spans="1:30" ht="15" customHeight="1">
      <c r="A45" s="244" t="s">
        <v>22</v>
      </c>
      <c r="B45" s="244"/>
      <c r="C45" s="244"/>
      <c r="D45" s="244"/>
      <c r="E45" s="244"/>
      <c r="F45" s="244"/>
      <c r="G45" s="244"/>
      <c r="H45" s="244"/>
      <c r="I45" s="244"/>
      <c r="J45" s="244"/>
      <c r="K45" s="244"/>
      <c r="L45" s="244"/>
      <c r="M45" s="244"/>
      <c r="N45" s="244"/>
      <c r="O45" s="244"/>
      <c r="P45" s="244"/>
      <c r="Q45" s="244"/>
      <c r="R45" s="244"/>
      <c r="S45" s="244"/>
      <c r="T45" s="244"/>
      <c r="U45" s="244"/>
      <c r="V45" s="244"/>
      <c r="W45" s="40"/>
      <c r="X45" s="71" t="s">
        <v>144</v>
      </c>
      <c r="Y45" s="85">
        <v>9924</v>
      </c>
      <c r="Z45" s="41">
        <v>2390</v>
      </c>
      <c r="AA45" s="41">
        <v>20231</v>
      </c>
      <c r="AB45" s="41">
        <v>2988</v>
      </c>
      <c r="AC45" s="41">
        <v>6540</v>
      </c>
      <c r="AD45" s="41">
        <v>6059</v>
      </c>
    </row>
    <row r="46" spans="1:30" ht="15" customHeight="1">
      <c r="A46" s="245"/>
      <c r="B46" s="245"/>
      <c r="C46" s="245"/>
      <c r="D46" s="245"/>
      <c r="E46" s="245"/>
      <c r="F46" s="245"/>
      <c r="G46" s="245"/>
      <c r="H46" s="245"/>
      <c r="I46" s="245"/>
      <c r="J46" s="245"/>
      <c r="K46" s="245"/>
      <c r="L46" s="245"/>
      <c r="M46" s="245"/>
      <c r="N46" s="245"/>
      <c r="O46" s="245"/>
      <c r="P46" s="245"/>
      <c r="Q46" s="245"/>
      <c r="R46" s="245"/>
      <c r="S46" s="245"/>
      <c r="T46" s="245"/>
      <c r="U46" s="245"/>
      <c r="V46" s="245"/>
      <c r="W46" s="40"/>
      <c r="X46" s="72"/>
      <c r="Y46" s="85"/>
      <c r="Z46" s="41"/>
      <c r="AA46" s="41"/>
      <c r="AB46" s="41"/>
      <c r="AC46" s="41"/>
      <c r="AD46" s="41"/>
    </row>
    <row r="47" spans="1:30" ht="15" customHeight="1">
      <c r="A47" s="4" t="s">
        <v>135</v>
      </c>
      <c r="B47" s="69"/>
      <c r="C47" s="69"/>
      <c r="D47" s="69"/>
      <c r="E47" s="69"/>
      <c r="F47" s="69"/>
      <c r="G47" s="69"/>
      <c r="H47" s="69"/>
      <c r="I47" s="69"/>
      <c r="J47" s="69"/>
      <c r="K47" s="69"/>
      <c r="L47" s="69"/>
      <c r="M47" s="69"/>
      <c r="N47" s="69"/>
      <c r="O47" s="69"/>
      <c r="P47" s="69"/>
      <c r="Q47" s="69"/>
      <c r="R47" s="69"/>
      <c r="S47" s="69"/>
      <c r="T47" s="69"/>
      <c r="U47" s="69"/>
      <c r="V47" s="69"/>
      <c r="W47" s="40"/>
      <c r="X47" s="71" t="s">
        <v>145</v>
      </c>
      <c r="Y47" s="85">
        <v>10401</v>
      </c>
      <c r="Z47" s="41">
        <v>2125</v>
      </c>
      <c r="AA47" s="41">
        <v>19831</v>
      </c>
      <c r="AB47" s="41">
        <v>2812</v>
      </c>
      <c r="AC47" s="41">
        <v>6577</v>
      </c>
      <c r="AD47" s="41">
        <v>6497</v>
      </c>
    </row>
    <row r="48" spans="1:30" ht="15" customHeight="1">
      <c r="A48" s="67"/>
      <c r="B48" s="67"/>
      <c r="C48" s="40"/>
      <c r="D48" s="57"/>
      <c r="E48" s="57"/>
      <c r="F48" s="68"/>
      <c r="G48" s="7"/>
      <c r="H48" s="7"/>
      <c r="I48" s="7"/>
      <c r="J48" s="7"/>
      <c r="K48" s="7"/>
      <c r="L48" s="7"/>
      <c r="M48" s="7"/>
      <c r="N48" s="7"/>
      <c r="O48" s="7"/>
      <c r="P48" s="7"/>
      <c r="Q48" s="7"/>
      <c r="R48" s="57"/>
      <c r="S48" s="57"/>
      <c r="T48" s="57"/>
      <c r="U48" s="57"/>
      <c r="V48" s="57"/>
      <c r="W48" s="40"/>
      <c r="X48" s="71" t="s">
        <v>146</v>
      </c>
      <c r="Y48" s="85">
        <v>10078</v>
      </c>
      <c r="Z48" s="41">
        <v>2203</v>
      </c>
      <c r="AA48" s="41">
        <v>20613</v>
      </c>
      <c r="AB48" s="41">
        <v>2938</v>
      </c>
      <c r="AC48" s="41">
        <v>6201</v>
      </c>
      <c r="AD48" s="41">
        <v>6131</v>
      </c>
    </row>
    <row r="49" spans="1:30" ht="18" customHeight="1">
      <c r="A49" s="162" t="s">
        <v>236</v>
      </c>
      <c r="B49" s="162"/>
      <c r="C49" s="162"/>
      <c r="D49" s="162"/>
      <c r="E49" s="162"/>
      <c r="F49" s="162"/>
      <c r="G49" s="162"/>
      <c r="H49" s="162"/>
      <c r="I49" s="162"/>
      <c r="J49" s="162"/>
      <c r="K49" s="162"/>
      <c r="L49" s="162"/>
      <c r="M49" s="162"/>
      <c r="N49" s="162"/>
      <c r="O49" s="162"/>
      <c r="P49" s="162"/>
      <c r="Q49" s="162"/>
      <c r="R49" s="162"/>
      <c r="S49" s="162"/>
      <c r="T49" s="162"/>
      <c r="U49" s="162"/>
      <c r="V49" s="162"/>
      <c r="W49" s="40"/>
      <c r="X49" s="71" t="s">
        <v>147</v>
      </c>
      <c r="Y49" s="85">
        <v>9885</v>
      </c>
      <c r="Z49" s="41">
        <v>2448</v>
      </c>
      <c r="AA49" s="41">
        <v>20493</v>
      </c>
      <c r="AB49" s="41">
        <v>3240</v>
      </c>
      <c r="AC49" s="41">
        <v>6450</v>
      </c>
      <c r="AD49" s="41">
        <v>6407</v>
      </c>
    </row>
    <row r="50" spans="1:30" ht="15" customHeight="1" thickBot="1">
      <c r="A50" s="65"/>
      <c r="B50" s="65"/>
      <c r="C50" s="65"/>
      <c r="D50" s="65"/>
      <c r="E50" s="65"/>
      <c r="F50" s="65"/>
      <c r="G50" s="12"/>
      <c r="H50" s="12"/>
      <c r="I50" s="12"/>
      <c r="J50" s="12"/>
      <c r="K50" s="12"/>
      <c r="L50" s="12"/>
      <c r="M50" s="12"/>
      <c r="N50" s="12"/>
      <c r="O50" s="12"/>
      <c r="P50" s="12"/>
      <c r="Q50" s="12"/>
      <c r="R50" s="65"/>
      <c r="S50" s="65"/>
      <c r="T50" s="65"/>
      <c r="U50" s="65"/>
      <c r="V50" s="88" t="s">
        <v>129</v>
      </c>
      <c r="W50" s="76"/>
      <c r="X50" s="71" t="s">
        <v>148</v>
      </c>
      <c r="Y50" s="85">
        <v>9152</v>
      </c>
      <c r="Z50" s="41">
        <v>2285</v>
      </c>
      <c r="AA50" s="41">
        <v>19375</v>
      </c>
      <c r="AB50" s="41">
        <v>3008</v>
      </c>
      <c r="AC50" s="41">
        <v>6704</v>
      </c>
      <c r="AD50" s="41">
        <v>6193</v>
      </c>
    </row>
    <row r="51" spans="1:30" ht="15" customHeight="1">
      <c r="A51" s="194" t="s">
        <v>6</v>
      </c>
      <c r="B51" s="195"/>
      <c r="C51" s="176" t="s">
        <v>115</v>
      </c>
      <c r="D51" s="176"/>
      <c r="E51" s="176"/>
      <c r="F51" s="176"/>
      <c r="G51" s="176"/>
      <c r="H51" s="176" t="s">
        <v>116</v>
      </c>
      <c r="I51" s="176"/>
      <c r="J51" s="176"/>
      <c r="K51" s="176"/>
      <c r="L51" s="176"/>
      <c r="M51" s="176" t="s">
        <v>117</v>
      </c>
      <c r="N51" s="176"/>
      <c r="O51" s="176"/>
      <c r="P51" s="176"/>
      <c r="Q51" s="176"/>
      <c r="R51" s="176" t="s">
        <v>118</v>
      </c>
      <c r="S51" s="176"/>
      <c r="T51" s="176"/>
      <c r="U51" s="176"/>
      <c r="V51" s="218"/>
      <c r="W51" s="76"/>
      <c r="X51" s="72"/>
      <c r="Y51" s="85"/>
      <c r="Z51" s="41"/>
      <c r="AA51" s="41"/>
      <c r="AB51" s="41"/>
      <c r="AC51" s="41"/>
      <c r="AD51" s="41"/>
    </row>
    <row r="52" spans="1:30" ht="15" customHeight="1">
      <c r="A52" s="196"/>
      <c r="B52" s="197"/>
      <c r="C52" s="64" t="s">
        <v>9</v>
      </c>
      <c r="D52" s="181" t="s">
        <v>10</v>
      </c>
      <c r="E52" s="182"/>
      <c r="F52" s="181" t="s">
        <v>11</v>
      </c>
      <c r="G52" s="182"/>
      <c r="H52" s="64" t="s">
        <v>9</v>
      </c>
      <c r="I52" s="181" t="s">
        <v>10</v>
      </c>
      <c r="J52" s="182"/>
      <c r="K52" s="181" t="s">
        <v>11</v>
      </c>
      <c r="L52" s="182"/>
      <c r="M52" s="64" t="s">
        <v>9</v>
      </c>
      <c r="N52" s="181" t="s">
        <v>10</v>
      </c>
      <c r="O52" s="182"/>
      <c r="P52" s="181" t="s">
        <v>11</v>
      </c>
      <c r="Q52" s="182"/>
      <c r="R52" s="64" t="s">
        <v>9</v>
      </c>
      <c r="S52" s="219" t="s">
        <v>10</v>
      </c>
      <c r="T52" s="220"/>
      <c r="U52" s="219" t="s">
        <v>11</v>
      </c>
      <c r="V52" s="221"/>
      <c r="W52" s="76"/>
      <c r="X52" s="87" t="s">
        <v>149</v>
      </c>
      <c r="Y52" s="85">
        <v>9275</v>
      </c>
      <c r="Z52" s="41">
        <v>2309</v>
      </c>
      <c r="AA52" s="41">
        <v>20553</v>
      </c>
      <c r="AB52" s="41">
        <v>3190</v>
      </c>
      <c r="AC52" s="41">
        <v>7651</v>
      </c>
      <c r="AD52" s="41">
        <v>6610</v>
      </c>
    </row>
    <row r="53" spans="1:30" ht="15" customHeight="1">
      <c r="A53" s="188" t="s">
        <v>7</v>
      </c>
      <c r="B53" s="189"/>
      <c r="C53" s="63" t="s">
        <v>192</v>
      </c>
      <c r="D53" s="175">
        <f>SUM(D55:E59)</f>
        <v>607633</v>
      </c>
      <c r="E53" s="175"/>
      <c r="F53" s="174">
        <f>SUM(F55:G59)</f>
        <v>104357</v>
      </c>
      <c r="G53" s="174">
        <f>SUM(G55:H59)</f>
        <v>27</v>
      </c>
      <c r="H53" s="156">
        <f>SUM(H55:H59)</f>
        <v>27</v>
      </c>
      <c r="I53" s="175">
        <f>SUM(I55:J59)</f>
        <v>515573</v>
      </c>
      <c r="J53" s="175">
        <f>SUM(J55:K59)</f>
        <v>94498</v>
      </c>
      <c r="K53" s="175">
        <f>SUM(K55:L59)</f>
        <v>94498</v>
      </c>
      <c r="L53" s="175">
        <f>SUM(L55:M59)</f>
        <v>0</v>
      </c>
      <c r="M53" s="63" t="s">
        <v>237</v>
      </c>
      <c r="N53" s="175">
        <f>SUM(N55:O59)</f>
        <v>56230</v>
      </c>
      <c r="O53" s="175">
        <f>SUM(O55:P59)</f>
        <v>5599</v>
      </c>
      <c r="P53" s="175">
        <f>SUM(P55:Q59)</f>
        <v>5599</v>
      </c>
      <c r="Q53" s="175">
        <f>SUM(Q55:R59)</f>
        <v>1</v>
      </c>
      <c r="R53" s="86" t="s">
        <v>191</v>
      </c>
      <c r="S53" s="175">
        <f>SUM(S55:T59)</f>
        <v>35830</v>
      </c>
      <c r="T53" s="175">
        <f>SUM(T55:U59)</f>
        <v>4260</v>
      </c>
      <c r="U53" s="222">
        <f>SUM(U55:V59)</f>
        <v>4260</v>
      </c>
      <c r="V53" s="222">
        <f>SUM(V55:W59)</f>
        <v>0</v>
      </c>
      <c r="W53" s="40"/>
      <c r="X53" s="72" t="s">
        <v>163</v>
      </c>
      <c r="Y53" s="85">
        <v>9765</v>
      </c>
      <c r="Z53" s="41">
        <v>2185</v>
      </c>
      <c r="AA53" s="41">
        <v>20000</v>
      </c>
      <c r="AB53" s="41">
        <v>3047</v>
      </c>
      <c r="AC53" s="41">
        <v>6415</v>
      </c>
      <c r="AD53" s="41">
        <v>7146</v>
      </c>
    </row>
    <row r="54" spans="1:30" ht="15" customHeight="1">
      <c r="A54" s="190"/>
      <c r="B54" s="187"/>
      <c r="C54" s="62"/>
      <c r="D54" s="171"/>
      <c r="E54" s="171"/>
      <c r="F54" s="173"/>
      <c r="G54" s="173"/>
      <c r="H54" s="61"/>
      <c r="I54" s="171"/>
      <c r="J54" s="171"/>
      <c r="K54" s="171"/>
      <c r="L54" s="171"/>
      <c r="M54" s="62"/>
      <c r="N54" s="171"/>
      <c r="O54" s="171"/>
      <c r="P54" s="171"/>
      <c r="Q54" s="171"/>
      <c r="R54" s="41"/>
      <c r="S54" s="171"/>
      <c r="T54" s="171"/>
      <c r="U54" s="223"/>
      <c r="V54" s="223"/>
      <c r="W54" s="40"/>
      <c r="X54" s="71" t="s">
        <v>140</v>
      </c>
      <c r="Y54" s="85">
        <v>8830</v>
      </c>
      <c r="Z54" s="41">
        <v>2304</v>
      </c>
      <c r="AA54" s="41">
        <v>20474</v>
      </c>
      <c r="AB54" s="41">
        <v>3146</v>
      </c>
      <c r="AC54" s="41">
        <v>6969</v>
      </c>
      <c r="AD54" s="41">
        <v>6397</v>
      </c>
    </row>
    <row r="55" spans="1:30" ht="15" customHeight="1">
      <c r="A55" s="186" t="s">
        <v>8</v>
      </c>
      <c r="B55" s="187"/>
      <c r="C55" s="62" t="s">
        <v>184</v>
      </c>
      <c r="D55" s="171">
        <v>45030</v>
      </c>
      <c r="E55" s="171"/>
      <c r="F55" s="173">
        <v>5890</v>
      </c>
      <c r="G55" s="173"/>
      <c r="H55" s="61">
        <v>3</v>
      </c>
      <c r="I55" s="171">
        <v>24200</v>
      </c>
      <c r="J55" s="171"/>
      <c r="K55" s="171">
        <v>4330</v>
      </c>
      <c r="L55" s="171"/>
      <c r="M55" s="84" t="s">
        <v>190</v>
      </c>
      <c r="N55" s="171">
        <v>15000</v>
      </c>
      <c r="O55" s="171"/>
      <c r="P55" s="171">
        <v>1900</v>
      </c>
      <c r="Q55" s="171"/>
      <c r="R55" s="62" t="s">
        <v>188</v>
      </c>
      <c r="S55" s="171">
        <v>5830</v>
      </c>
      <c r="T55" s="171"/>
      <c r="U55" s="224">
        <v>-340</v>
      </c>
      <c r="V55" s="224"/>
      <c r="W55" s="40"/>
      <c r="X55" s="70" t="s">
        <v>141</v>
      </c>
      <c r="Y55" s="83">
        <v>9134</v>
      </c>
      <c r="Z55" s="58">
        <v>2578</v>
      </c>
      <c r="AA55" s="58">
        <v>21560</v>
      </c>
      <c r="AB55" s="58">
        <v>3478</v>
      </c>
      <c r="AC55" s="58">
        <v>7250</v>
      </c>
      <c r="AD55" s="58">
        <v>6643</v>
      </c>
    </row>
    <row r="56" spans="1:30" ht="15" customHeight="1">
      <c r="A56" s="186" t="s">
        <v>18</v>
      </c>
      <c r="B56" s="187"/>
      <c r="C56" s="62" t="s">
        <v>185</v>
      </c>
      <c r="D56" s="171">
        <v>539790</v>
      </c>
      <c r="E56" s="171"/>
      <c r="F56" s="173">
        <v>96459</v>
      </c>
      <c r="G56" s="173"/>
      <c r="H56" s="61">
        <v>19</v>
      </c>
      <c r="I56" s="171">
        <v>468560</v>
      </c>
      <c r="J56" s="171"/>
      <c r="K56" s="171">
        <v>88160</v>
      </c>
      <c r="L56" s="171"/>
      <c r="M56" s="62" t="s">
        <v>189</v>
      </c>
      <c r="N56" s="171">
        <v>41230</v>
      </c>
      <c r="O56" s="171"/>
      <c r="P56" s="171">
        <v>3699</v>
      </c>
      <c r="Q56" s="171"/>
      <c r="R56" s="82">
        <v>1</v>
      </c>
      <c r="S56" s="171">
        <v>30000</v>
      </c>
      <c r="T56" s="171"/>
      <c r="U56" s="223">
        <v>4600</v>
      </c>
      <c r="V56" s="223"/>
      <c r="W56" s="40"/>
      <c r="X56" s="256" t="s">
        <v>181</v>
      </c>
      <c r="Y56" s="256"/>
      <c r="Z56" s="256"/>
      <c r="AA56" s="256"/>
      <c r="AB56" s="256"/>
      <c r="AC56" s="256"/>
      <c r="AD56" s="256"/>
    </row>
    <row r="57" spans="1:30" ht="15" customHeight="1">
      <c r="A57" s="186" t="s">
        <v>19</v>
      </c>
      <c r="B57" s="187"/>
      <c r="C57" s="62" t="s">
        <v>186</v>
      </c>
      <c r="D57" s="171">
        <v>7880</v>
      </c>
      <c r="E57" s="171"/>
      <c r="F57" s="173">
        <v>1120</v>
      </c>
      <c r="G57" s="173"/>
      <c r="H57" s="61">
        <v>3</v>
      </c>
      <c r="I57" s="171">
        <v>7880</v>
      </c>
      <c r="J57" s="171"/>
      <c r="K57" s="171">
        <v>1120</v>
      </c>
      <c r="L57" s="171"/>
      <c r="M57" s="62" t="s">
        <v>183</v>
      </c>
      <c r="N57" s="171" t="s">
        <v>183</v>
      </c>
      <c r="O57" s="171"/>
      <c r="P57" s="171" t="s">
        <v>183</v>
      </c>
      <c r="Q57" s="171"/>
      <c r="R57" s="80" t="s">
        <v>183</v>
      </c>
      <c r="S57" s="171" t="s">
        <v>183</v>
      </c>
      <c r="T57" s="171"/>
      <c r="U57" s="171" t="s">
        <v>183</v>
      </c>
      <c r="V57" s="171"/>
      <c r="W57" s="40"/>
      <c r="X57" s="79" t="s">
        <v>156</v>
      </c>
      <c r="Y57" s="81"/>
      <c r="Z57" s="81"/>
      <c r="AA57" s="81"/>
      <c r="AB57" s="81"/>
      <c r="AC57" s="40"/>
      <c r="AD57" s="40"/>
    </row>
    <row r="58" spans="1:30" ht="15" customHeight="1">
      <c r="A58" s="186" t="s">
        <v>20</v>
      </c>
      <c r="B58" s="187"/>
      <c r="C58" s="62" t="s">
        <v>187</v>
      </c>
      <c r="D58" s="171">
        <v>14800</v>
      </c>
      <c r="E58" s="171"/>
      <c r="F58" s="173">
        <v>800</v>
      </c>
      <c r="G58" s="173"/>
      <c r="H58" s="61">
        <v>1</v>
      </c>
      <c r="I58" s="171">
        <v>14800</v>
      </c>
      <c r="J58" s="171"/>
      <c r="K58" s="171">
        <v>800</v>
      </c>
      <c r="L58" s="171"/>
      <c r="M58" s="62" t="s">
        <v>183</v>
      </c>
      <c r="N58" s="171" t="s">
        <v>183</v>
      </c>
      <c r="O58" s="171"/>
      <c r="P58" s="171" t="s">
        <v>183</v>
      </c>
      <c r="Q58" s="171"/>
      <c r="R58" s="80" t="s">
        <v>183</v>
      </c>
      <c r="S58" s="171" t="s">
        <v>183</v>
      </c>
      <c r="T58" s="171"/>
      <c r="U58" s="171" t="s">
        <v>183</v>
      </c>
      <c r="V58" s="171"/>
      <c r="W58" s="40"/>
      <c r="Y58" s="79"/>
      <c r="Z58" s="79"/>
      <c r="AA58" s="79"/>
      <c r="AB58" s="78"/>
      <c r="AC58" s="40"/>
      <c r="AD58" s="40"/>
    </row>
    <row r="59" spans="1:30" ht="15" customHeight="1">
      <c r="A59" s="183" t="s">
        <v>21</v>
      </c>
      <c r="B59" s="184"/>
      <c r="C59" s="60" t="s">
        <v>187</v>
      </c>
      <c r="D59" s="185">
        <v>133</v>
      </c>
      <c r="E59" s="185"/>
      <c r="F59" s="165">
        <v>88</v>
      </c>
      <c r="G59" s="165"/>
      <c r="H59" s="59">
        <v>1</v>
      </c>
      <c r="I59" s="185">
        <v>133</v>
      </c>
      <c r="J59" s="185"/>
      <c r="K59" s="185">
        <v>88</v>
      </c>
      <c r="L59" s="185"/>
      <c r="M59" s="60" t="s">
        <v>183</v>
      </c>
      <c r="N59" s="185" t="s">
        <v>183</v>
      </c>
      <c r="O59" s="185"/>
      <c r="P59" s="185" t="s">
        <v>183</v>
      </c>
      <c r="Q59" s="185"/>
      <c r="R59" s="58" t="s">
        <v>183</v>
      </c>
      <c r="S59" s="185" t="s">
        <v>183</v>
      </c>
      <c r="T59" s="185"/>
      <c r="U59" s="185" t="s">
        <v>183</v>
      </c>
      <c r="V59" s="185"/>
      <c r="W59" s="40"/>
      <c r="X59" s="40"/>
      <c r="Y59" s="40"/>
      <c r="Z59" s="40"/>
      <c r="AA59" s="40"/>
      <c r="AB59" s="40"/>
      <c r="AC59" s="40"/>
      <c r="AD59" s="40"/>
    </row>
    <row r="60" spans="1:30" ht="15" customHeight="1">
      <c r="A60" s="57" t="s">
        <v>132</v>
      </c>
      <c r="B60" s="57"/>
      <c r="C60" s="57"/>
      <c r="D60" s="57"/>
      <c r="E60" s="57"/>
      <c r="F60" s="57"/>
      <c r="G60" s="57"/>
      <c r="H60" s="57"/>
      <c r="I60" s="57"/>
      <c r="J60" s="57"/>
      <c r="K60" s="57"/>
      <c r="L60" s="57"/>
      <c r="M60" s="57"/>
      <c r="N60" s="57"/>
      <c r="O60" s="57"/>
      <c r="P60" s="57"/>
      <c r="Q60" s="57"/>
      <c r="R60" s="57"/>
      <c r="S60" s="57"/>
      <c r="T60" s="57"/>
      <c r="U60" s="57"/>
      <c r="V60" s="57"/>
      <c r="W60" s="40"/>
      <c r="X60" s="40"/>
      <c r="Y60" s="40"/>
      <c r="Z60" s="40"/>
      <c r="AA60" s="40"/>
      <c r="AB60" s="40"/>
      <c r="AC60" s="40"/>
      <c r="AD60" s="40"/>
    </row>
    <row r="61" spans="1:30" ht="15" customHeight="1">
      <c r="A61" s="57" t="s">
        <v>150</v>
      </c>
      <c r="B61" s="57"/>
      <c r="C61" s="57"/>
      <c r="D61" s="57"/>
      <c r="E61" s="57"/>
      <c r="F61" s="57"/>
      <c r="G61" s="57"/>
      <c r="H61" s="57"/>
      <c r="I61" s="57"/>
      <c r="J61" s="57"/>
      <c r="K61" s="57"/>
      <c r="L61" s="57"/>
      <c r="M61" s="57"/>
      <c r="N61" s="57"/>
      <c r="O61" s="57"/>
      <c r="P61" s="57"/>
      <c r="Q61" s="57"/>
      <c r="R61" s="57"/>
      <c r="S61" s="57"/>
      <c r="T61" s="57"/>
      <c r="U61" s="57"/>
      <c r="V61" s="57"/>
      <c r="W61" s="40"/>
      <c r="X61" s="40"/>
      <c r="Y61" s="40"/>
      <c r="Z61" s="40"/>
      <c r="AA61" s="40"/>
      <c r="AB61" s="40"/>
      <c r="AC61" s="40"/>
      <c r="AD61" s="40"/>
    </row>
    <row r="62" spans="1:30" ht="15" customHeight="1">
      <c r="A62" s="6" t="s">
        <v>134</v>
      </c>
      <c r="B62" s="57"/>
      <c r="C62" s="57"/>
      <c r="D62" s="57"/>
      <c r="E62" s="57"/>
      <c r="F62" s="57"/>
      <c r="G62" s="57"/>
      <c r="H62" s="57"/>
      <c r="I62" s="57"/>
      <c r="J62" s="57"/>
      <c r="K62" s="57"/>
      <c r="L62" s="57"/>
      <c r="M62" s="57"/>
      <c r="N62" s="57"/>
      <c r="O62" s="57"/>
      <c r="P62" s="57"/>
      <c r="Q62" s="57"/>
      <c r="R62" s="57"/>
      <c r="S62" s="57"/>
      <c r="T62" s="57"/>
      <c r="U62" s="57"/>
      <c r="V62" s="57"/>
      <c r="W62" s="40"/>
      <c r="X62" s="40"/>
      <c r="Y62" s="40"/>
      <c r="Z62" s="40"/>
      <c r="AA62" s="40"/>
      <c r="AB62" s="40"/>
      <c r="AC62" s="40"/>
      <c r="AD62" s="40"/>
    </row>
    <row r="63" spans="1:22" ht="14.25">
      <c r="A63" s="17"/>
      <c r="B63" s="17"/>
      <c r="C63" s="17"/>
      <c r="D63" s="17"/>
      <c r="E63" s="17"/>
      <c r="F63" s="17"/>
      <c r="G63" s="17"/>
      <c r="H63" s="17"/>
      <c r="I63" s="17"/>
      <c r="J63" s="17"/>
      <c r="K63" s="17"/>
      <c r="L63" s="17"/>
      <c r="M63" s="17"/>
      <c r="N63" s="17"/>
      <c r="O63" s="17"/>
      <c r="P63" s="17"/>
      <c r="Q63" s="17"/>
      <c r="R63" s="17"/>
      <c r="S63" s="17"/>
      <c r="T63" s="17"/>
      <c r="U63" s="17"/>
      <c r="V63" s="17"/>
    </row>
    <row r="64" spans="1:22" ht="14.25">
      <c r="A64" s="17"/>
      <c r="B64" s="13"/>
      <c r="C64" s="13"/>
      <c r="D64" s="17"/>
      <c r="E64" s="17"/>
      <c r="F64" s="17"/>
      <c r="G64" s="17"/>
      <c r="H64" s="17"/>
      <c r="I64" s="17"/>
      <c r="J64" s="17"/>
      <c r="K64" s="17"/>
      <c r="L64" s="17"/>
      <c r="M64" s="17"/>
      <c r="N64" s="17"/>
      <c r="O64" s="17"/>
      <c r="P64" s="17"/>
      <c r="Q64" s="17"/>
      <c r="R64" s="17"/>
      <c r="S64" s="17"/>
      <c r="T64" s="17"/>
      <c r="U64" s="17"/>
      <c r="V64" s="17"/>
    </row>
    <row r="65" spans="1:22" ht="14.25">
      <c r="A65" s="17"/>
      <c r="B65" s="13"/>
      <c r="C65" s="13"/>
      <c r="D65" s="17"/>
      <c r="E65" s="17"/>
      <c r="F65" s="17"/>
      <c r="G65" s="17"/>
      <c r="H65" s="17"/>
      <c r="I65" s="17"/>
      <c r="J65" s="17"/>
      <c r="K65" s="17"/>
      <c r="L65" s="17"/>
      <c r="M65" s="17"/>
      <c r="N65" s="17"/>
      <c r="O65" s="17"/>
      <c r="P65" s="17"/>
      <c r="Q65" s="17"/>
      <c r="R65" s="17"/>
      <c r="S65" s="17"/>
      <c r="T65" s="17"/>
      <c r="U65" s="17"/>
      <c r="V65" s="17"/>
    </row>
    <row r="66" spans="2:3" ht="14.25">
      <c r="B66" s="14"/>
      <c r="C66" s="14"/>
    </row>
    <row r="67" spans="2:3" ht="14.25">
      <c r="B67" s="14"/>
      <c r="C67" s="14"/>
    </row>
    <row r="68" spans="2:3" ht="13.5">
      <c r="B68" s="10"/>
      <c r="C68" s="10"/>
    </row>
  </sheetData>
  <sheetProtection/>
  <mergeCells count="326">
    <mergeCell ref="Y34:AB34"/>
    <mergeCell ref="X34:X35"/>
    <mergeCell ref="X56:AD56"/>
    <mergeCell ref="AC34:AC35"/>
    <mergeCell ref="AD34:AD35"/>
    <mergeCell ref="Y7:Y8"/>
    <mergeCell ref="Z7:AD7"/>
    <mergeCell ref="T13:V13"/>
    <mergeCell ref="P32:R32"/>
    <mergeCell ref="S32:V32"/>
    <mergeCell ref="P31:R31"/>
    <mergeCell ref="O7:V7"/>
    <mergeCell ref="O8:P9"/>
    <mergeCell ref="Q9:S9"/>
    <mergeCell ref="T9:V9"/>
    <mergeCell ref="Q8:V8"/>
    <mergeCell ref="X7:X8"/>
    <mergeCell ref="A30:C30"/>
    <mergeCell ref="A35:C35"/>
    <mergeCell ref="T15:V15"/>
    <mergeCell ref="C16:D16"/>
    <mergeCell ref="Q11:S11"/>
    <mergeCell ref="T11:V11"/>
    <mergeCell ref="E16:F16"/>
    <mergeCell ref="G16:H16"/>
    <mergeCell ref="I16:J16"/>
    <mergeCell ref="K16:L16"/>
    <mergeCell ref="A45:V46"/>
    <mergeCell ref="I11:J11"/>
    <mergeCell ref="K11:L11"/>
    <mergeCell ref="M11:N11"/>
    <mergeCell ref="O11:P11"/>
    <mergeCell ref="T16:V16"/>
    <mergeCell ref="M16:N16"/>
    <mergeCell ref="O16:P16"/>
    <mergeCell ref="Q16:S16"/>
    <mergeCell ref="I15:J15"/>
    <mergeCell ref="K15:L15"/>
    <mergeCell ref="M15:N15"/>
    <mergeCell ref="O15:P15"/>
    <mergeCell ref="Q15:S15"/>
    <mergeCell ref="C14:D14"/>
    <mergeCell ref="E14:F14"/>
    <mergeCell ref="G14:H14"/>
    <mergeCell ref="I14:J14"/>
    <mergeCell ref="K14:L14"/>
    <mergeCell ref="M14:N14"/>
    <mergeCell ref="O14:P14"/>
    <mergeCell ref="Q14:S14"/>
    <mergeCell ref="T14:V14"/>
    <mergeCell ref="Q12:S12"/>
    <mergeCell ref="T12:V12"/>
    <mergeCell ref="C13:D13"/>
    <mergeCell ref="E13:F13"/>
    <mergeCell ref="G13:H13"/>
    <mergeCell ref="I13:J13"/>
    <mergeCell ref="K13:L13"/>
    <mergeCell ref="O13:P13"/>
    <mergeCell ref="Q13:S13"/>
    <mergeCell ref="O10:P10"/>
    <mergeCell ref="Q10:S10"/>
    <mergeCell ref="T10:V10"/>
    <mergeCell ref="O12:P12"/>
    <mergeCell ref="C12:D12"/>
    <mergeCell ref="E12:F12"/>
    <mergeCell ref="G12:H12"/>
    <mergeCell ref="I12:J12"/>
    <mergeCell ref="K12:L12"/>
    <mergeCell ref="M12:N12"/>
    <mergeCell ref="D43:F43"/>
    <mergeCell ref="G43:I43"/>
    <mergeCell ref="D44:F44"/>
    <mergeCell ref="G44:I44"/>
    <mergeCell ref="J44:L44"/>
    <mergeCell ref="M44:O44"/>
    <mergeCell ref="J43:L43"/>
    <mergeCell ref="M43:O43"/>
    <mergeCell ref="P41:R41"/>
    <mergeCell ref="S41:V41"/>
    <mergeCell ref="P42:R42"/>
    <mergeCell ref="S42:V42"/>
    <mergeCell ref="P44:R44"/>
    <mergeCell ref="S44:V44"/>
    <mergeCell ref="D41:F41"/>
    <mergeCell ref="G41:I41"/>
    <mergeCell ref="J41:L41"/>
    <mergeCell ref="M41:O41"/>
    <mergeCell ref="P43:R43"/>
    <mergeCell ref="S43:V43"/>
    <mergeCell ref="D42:F42"/>
    <mergeCell ref="G42:I42"/>
    <mergeCell ref="J42:L42"/>
    <mergeCell ref="M42:O42"/>
    <mergeCell ref="P40:R40"/>
    <mergeCell ref="S40:V40"/>
    <mergeCell ref="P39:R39"/>
    <mergeCell ref="S39:V39"/>
    <mergeCell ref="D40:F40"/>
    <mergeCell ref="G40:I40"/>
    <mergeCell ref="J40:L40"/>
    <mergeCell ref="M40:O40"/>
    <mergeCell ref="J39:L39"/>
    <mergeCell ref="M39:O39"/>
    <mergeCell ref="D39:F39"/>
    <mergeCell ref="G39:I39"/>
    <mergeCell ref="P37:R37"/>
    <mergeCell ref="S37:V37"/>
    <mergeCell ref="P38:R38"/>
    <mergeCell ref="S38:V38"/>
    <mergeCell ref="J33:L33"/>
    <mergeCell ref="M33:O33"/>
    <mergeCell ref="G36:I36"/>
    <mergeCell ref="J36:L36"/>
    <mergeCell ref="M36:O36"/>
    <mergeCell ref="D37:F37"/>
    <mergeCell ref="G37:I37"/>
    <mergeCell ref="J37:L37"/>
    <mergeCell ref="M37:O37"/>
    <mergeCell ref="S33:V33"/>
    <mergeCell ref="P34:R34"/>
    <mergeCell ref="S34:V34"/>
    <mergeCell ref="P36:R36"/>
    <mergeCell ref="S36:V36"/>
    <mergeCell ref="S35:V35"/>
    <mergeCell ref="P35:R35"/>
    <mergeCell ref="P33:R33"/>
    <mergeCell ref="D35:F35"/>
    <mergeCell ref="G35:I35"/>
    <mergeCell ref="J35:L35"/>
    <mergeCell ref="M35:O35"/>
    <mergeCell ref="D34:F34"/>
    <mergeCell ref="G34:I34"/>
    <mergeCell ref="J34:L34"/>
    <mergeCell ref="M34:O34"/>
    <mergeCell ref="D32:F32"/>
    <mergeCell ref="G32:I32"/>
    <mergeCell ref="J32:L32"/>
    <mergeCell ref="M32:O32"/>
    <mergeCell ref="J31:L31"/>
    <mergeCell ref="M31:O31"/>
    <mergeCell ref="S31:V31"/>
    <mergeCell ref="D30:F30"/>
    <mergeCell ref="G30:I30"/>
    <mergeCell ref="J30:L30"/>
    <mergeCell ref="M30:O30"/>
    <mergeCell ref="P30:R30"/>
    <mergeCell ref="S30:V30"/>
    <mergeCell ref="D31:F31"/>
    <mergeCell ref="G31:I31"/>
    <mergeCell ref="P29:R29"/>
    <mergeCell ref="S29:V29"/>
    <mergeCell ref="D28:F28"/>
    <mergeCell ref="G28:I28"/>
    <mergeCell ref="D29:F29"/>
    <mergeCell ref="G29:I29"/>
    <mergeCell ref="J29:L29"/>
    <mergeCell ref="M29:O29"/>
    <mergeCell ref="J28:L28"/>
    <mergeCell ref="M28:O28"/>
    <mergeCell ref="M27:O27"/>
    <mergeCell ref="J26:L26"/>
    <mergeCell ref="M26:O26"/>
    <mergeCell ref="P28:R28"/>
    <mergeCell ref="J27:L27"/>
    <mergeCell ref="S28:V28"/>
    <mergeCell ref="P26:R26"/>
    <mergeCell ref="S26:V26"/>
    <mergeCell ref="P27:R27"/>
    <mergeCell ref="S27:V27"/>
    <mergeCell ref="P22:R24"/>
    <mergeCell ref="S22:V24"/>
    <mergeCell ref="M23:O23"/>
    <mergeCell ref="M24:O24"/>
    <mergeCell ref="D22:O22"/>
    <mergeCell ref="J23:L24"/>
    <mergeCell ref="G23:I24"/>
    <mergeCell ref="C8:D9"/>
    <mergeCell ref="C7:H7"/>
    <mergeCell ref="C10:D10"/>
    <mergeCell ref="E10:F10"/>
    <mergeCell ref="G10:H10"/>
    <mergeCell ref="E8:H8"/>
    <mergeCell ref="E9:F9"/>
    <mergeCell ref="G9:H9"/>
    <mergeCell ref="S58:T58"/>
    <mergeCell ref="U58:V58"/>
    <mergeCell ref="S59:T59"/>
    <mergeCell ref="U59:V59"/>
    <mergeCell ref="C15:D15"/>
    <mergeCell ref="C11:D11"/>
    <mergeCell ref="E11:F11"/>
    <mergeCell ref="G11:H11"/>
    <mergeCell ref="A33:C33"/>
    <mergeCell ref="A34:C34"/>
    <mergeCell ref="S55:T55"/>
    <mergeCell ref="U55:V55"/>
    <mergeCell ref="S56:T56"/>
    <mergeCell ref="U56:V56"/>
    <mergeCell ref="S57:T57"/>
    <mergeCell ref="U57:V57"/>
    <mergeCell ref="P57:Q57"/>
    <mergeCell ref="P58:Q58"/>
    <mergeCell ref="P59:Q59"/>
    <mergeCell ref="R51:V51"/>
    <mergeCell ref="S52:T52"/>
    <mergeCell ref="U52:V52"/>
    <mergeCell ref="S53:T53"/>
    <mergeCell ref="U53:V53"/>
    <mergeCell ref="S54:T54"/>
    <mergeCell ref="U54:V54"/>
    <mergeCell ref="I59:J59"/>
    <mergeCell ref="K59:L59"/>
    <mergeCell ref="N54:O54"/>
    <mergeCell ref="N55:O55"/>
    <mergeCell ref="N56:O56"/>
    <mergeCell ref="N57:O57"/>
    <mergeCell ref="N58:O58"/>
    <mergeCell ref="N59:O59"/>
    <mergeCell ref="K54:L54"/>
    <mergeCell ref="K53:L53"/>
    <mergeCell ref="N53:O53"/>
    <mergeCell ref="P54:Q54"/>
    <mergeCell ref="P55:Q55"/>
    <mergeCell ref="P56:Q56"/>
    <mergeCell ref="D36:F36"/>
    <mergeCell ref="I52:J52"/>
    <mergeCell ref="K52:L52"/>
    <mergeCell ref="N52:O52"/>
    <mergeCell ref="P52:Q52"/>
    <mergeCell ref="P53:Q53"/>
    <mergeCell ref="D38:F38"/>
    <mergeCell ref="G38:I38"/>
    <mergeCell ref="J38:L38"/>
    <mergeCell ref="M38:O38"/>
    <mergeCell ref="A15:B15"/>
    <mergeCell ref="A16:B16"/>
    <mergeCell ref="A29:C29"/>
    <mergeCell ref="A22:C24"/>
    <mergeCell ref="A26:C26"/>
    <mergeCell ref="A27:C27"/>
    <mergeCell ref="A28:C28"/>
    <mergeCell ref="A7:B9"/>
    <mergeCell ref="A10:B10"/>
    <mergeCell ref="A12:B12"/>
    <mergeCell ref="A13:B13"/>
    <mergeCell ref="A11:B11"/>
    <mergeCell ref="A14:B14"/>
    <mergeCell ref="I7:N7"/>
    <mergeCell ref="I8:J9"/>
    <mergeCell ref="K8:N8"/>
    <mergeCell ref="K9:L9"/>
    <mergeCell ref="M9:N9"/>
    <mergeCell ref="E15:F15"/>
    <mergeCell ref="G15:H15"/>
    <mergeCell ref="M10:N10"/>
    <mergeCell ref="M13:N13"/>
    <mergeCell ref="M25:O25"/>
    <mergeCell ref="A42:C42"/>
    <mergeCell ref="A41:C41"/>
    <mergeCell ref="A43:C43"/>
    <mergeCell ref="A44:C44"/>
    <mergeCell ref="D33:F33"/>
    <mergeCell ref="G25:I25"/>
    <mergeCell ref="D27:F27"/>
    <mergeCell ref="A36:C36"/>
    <mergeCell ref="A37:C37"/>
    <mergeCell ref="A55:B55"/>
    <mergeCell ref="A56:B56"/>
    <mergeCell ref="A54:B54"/>
    <mergeCell ref="I10:J10"/>
    <mergeCell ref="K10:L10"/>
    <mergeCell ref="A38:C38"/>
    <mergeCell ref="A39:C39"/>
    <mergeCell ref="A40:C40"/>
    <mergeCell ref="D25:F25"/>
    <mergeCell ref="A51:B52"/>
    <mergeCell ref="A59:B59"/>
    <mergeCell ref="D53:E53"/>
    <mergeCell ref="D54:E54"/>
    <mergeCell ref="D55:E55"/>
    <mergeCell ref="D56:E56"/>
    <mergeCell ref="D57:E57"/>
    <mergeCell ref="D58:E58"/>
    <mergeCell ref="D59:E59"/>
    <mergeCell ref="A57:B57"/>
    <mergeCell ref="A58:B58"/>
    <mergeCell ref="F57:G57"/>
    <mergeCell ref="F58:G58"/>
    <mergeCell ref="I58:J58"/>
    <mergeCell ref="K58:L58"/>
    <mergeCell ref="I55:J55"/>
    <mergeCell ref="I56:J56"/>
    <mergeCell ref="K55:L55"/>
    <mergeCell ref="K56:L56"/>
    <mergeCell ref="I57:J57"/>
    <mergeCell ref="K57:L57"/>
    <mergeCell ref="I53:J53"/>
    <mergeCell ref="C51:G51"/>
    <mergeCell ref="H51:L51"/>
    <mergeCell ref="A31:C31"/>
    <mergeCell ref="A32:C32"/>
    <mergeCell ref="M51:Q51"/>
    <mergeCell ref="D52:E52"/>
    <mergeCell ref="A53:B53"/>
    <mergeCell ref="F52:G52"/>
    <mergeCell ref="G33:I33"/>
    <mergeCell ref="F59:G59"/>
    <mergeCell ref="D23:F24"/>
    <mergeCell ref="D26:F26"/>
    <mergeCell ref="G26:I26"/>
    <mergeCell ref="F54:G54"/>
    <mergeCell ref="F55:G55"/>
    <mergeCell ref="F56:G56"/>
    <mergeCell ref="I54:J54"/>
    <mergeCell ref="G27:I27"/>
    <mergeCell ref="F53:G53"/>
    <mergeCell ref="A3:AD3"/>
    <mergeCell ref="A5:V5"/>
    <mergeCell ref="A20:V20"/>
    <mergeCell ref="A49:V49"/>
    <mergeCell ref="X5:AD5"/>
    <mergeCell ref="X32:AD32"/>
    <mergeCell ref="S25:V25"/>
    <mergeCell ref="P25:R25"/>
    <mergeCell ref="A25:C25"/>
    <mergeCell ref="J25:L25"/>
  </mergeCells>
  <printOptions horizontalCentered="1"/>
  <pageMargins left="0.5905511811023623" right="0.5905511811023623" top="0.5905511811023623" bottom="0.3937007874015748" header="0" footer="0"/>
  <pageSetup fitToHeight="1" fitToWidth="1" horizontalDpi="600" verticalDpi="600" orientation="landscape" paperSize="8" scale="86" r:id="rId1"/>
</worksheet>
</file>

<file path=xl/worksheets/sheet2.xml><?xml version="1.0" encoding="utf-8"?>
<worksheet xmlns="http://schemas.openxmlformats.org/spreadsheetml/2006/main" xmlns:r="http://schemas.openxmlformats.org/officeDocument/2006/relationships">
  <sheetPr>
    <pageSetUpPr fitToPage="1"/>
  </sheetPr>
  <dimension ref="A1:AK63"/>
  <sheetViews>
    <sheetView zoomScale="75" zoomScaleNormal="75" zoomScaleSheetLayoutView="75" zoomScalePageLayoutView="0" workbookViewId="0" topLeftCell="A1">
      <selection activeCell="A2" sqref="A2:IV2"/>
    </sheetView>
  </sheetViews>
  <sheetFormatPr defaultColWidth="9.00390625" defaultRowHeight="13.5"/>
  <cols>
    <col min="1" max="1" width="12.75390625" style="0" customWidth="1"/>
    <col min="2" max="9" width="14.25390625" style="0" customWidth="1"/>
    <col min="12" max="12" width="15.00390625" style="0" customWidth="1"/>
    <col min="13" max="16" width="10.125" style="0" customWidth="1"/>
    <col min="17" max="17" width="9.875" style="0" customWidth="1"/>
    <col min="18" max="30" width="8.625" style="0" customWidth="1"/>
    <col min="31" max="31" width="4.125" style="0" customWidth="1"/>
    <col min="32" max="33" width="5.00390625" style="0" customWidth="1"/>
    <col min="34" max="34" width="4.00390625" style="0" customWidth="1"/>
    <col min="35" max="35" width="5.50390625" style="0" customWidth="1"/>
    <col min="36" max="36" width="5.375" style="0" customWidth="1"/>
  </cols>
  <sheetData>
    <row r="1" spans="1:36" ht="22.5" customHeight="1">
      <c r="A1" s="120" t="s">
        <v>243</v>
      </c>
      <c r="B1" s="41"/>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5" t="s">
        <v>244</v>
      </c>
    </row>
    <row r="2" spans="1:36" ht="22.5" customHeight="1">
      <c r="A2" s="120"/>
      <c r="B2" s="41"/>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5"/>
    </row>
    <row r="3" spans="1:36" ht="22.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40"/>
    </row>
    <row r="4" spans="1:36" ht="18" customHeight="1">
      <c r="A4" s="162" t="s">
        <v>248</v>
      </c>
      <c r="B4" s="162"/>
      <c r="C4" s="162"/>
      <c r="D4" s="162"/>
      <c r="E4" s="162"/>
      <c r="F4" s="162"/>
      <c r="G4" s="162"/>
      <c r="H4" s="162"/>
      <c r="I4" s="162"/>
      <c r="J4" s="99"/>
      <c r="K4" s="99"/>
      <c r="L4" s="162" t="s">
        <v>249</v>
      </c>
      <c r="M4" s="162"/>
      <c r="N4" s="162"/>
      <c r="O4" s="162"/>
      <c r="P4" s="162"/>
      <c r="Q4" s="162"/>
      <c r="R4" s="162"/>
      <c r="S4" s="162"/>
      <c r="T4" s="162"/>
      <c r="U4" s="162"/>
      <c r="V4" s="162"/>
      <c r="W4" s="162"/>
      <c r="X4" s="162"/>
      <c r="Y4" s="162"/>
      <c r="Z4" s="162"/>
      <c r="AA4" s="162"/>
      <c r="AB4" s="162"/>
      <c r="AC4" s="162"/>
      <c r="AD4" s="162"/>
      <c r="AE4" s="162"/>
      <c r="AF4" s="162"/>
      <c r="AG4" s="162"/>
      <c r="AH4" s="162"/>
      <c r="AI4" s="162"/>
      <c r="AJ4" s="162"/>
    </row>
    <row r="5" spans="1:36" ht="22.5" customHeight="1">
      <c r="A5" s="99"/>
      <c r="B5" s="66"/>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1"/>
      <c r="AH5" s="99"/>
      <c r="AI5" s="99"/>
      <c r="AJ5" s="99"/>
    </row>
    <row r="6" spans="1:36" ht="22.5" customHeight="1">
      <c r="A6" s="258" t="s">
        <v>161</v>
      </c>
      <c r="B6" s="258"/>
      <c r="C6" s="258"/>
      <c r="D6" s="258"/>
      <c r="E6" s="258"/>
      <c r="F6" s="258"/>
      <c r="G6" s="258"/>
      <c r="H6" s="258"/>
      <c r="I6" s="258"/>
      <c r="J6" s="99"/>
      <c r="K6" s="99"/>
      <c r="L6" s="258" t="s">
        <v>250</v>
      </c>
      <c r="M6" s="258"/>
      <c r="N6" s="258"/>
      <c r="O6" s="258"/>
      <c r="P6" s="258"/>
      <c r="Q6" s="258"/>
      <c r="R6" s="258"/>
      <c r="S6" s="258"/>
      <c r="T6" s="258"/>
      <c r="U6" s="258"/>
      <c r="V6" s="258"/>
      <c r="W6" s="258"/>
      <c r="X6" s="258"/>
      <c r="Y6" s="258"/>
      <c r="Z6" s="258"/>
      <c r="AA6" s="258"/>
      <c r="AB6" s="258"/>
      <c r="AC6" s="258"/>
      <c r="AD6" s="258"/>
      <c r="AE6" s="258"/>
      <c r="AF6" s="258"/>
      <c r="AG6" s="258"/>
      <c r="AH6" s="258"/>
      <c r="AI6" s="258"/>
      <c r="AJ6" s="258"/>
    </row>
    <row r="7" spans="1:36" ht="22.5" customHeight="1" thickBot="1">
      <c r="A7" s="100"/>
      <c r="B7" s="100"/>
      <c r="C7" s="100"/>
      <c r="D7" s="100"/>
      <c r="E7" s="100"/>
      <c r="F7" s="100"/>
      <c r="G7" s="100"/>
      <c r="H7" s="100"/>
      <c r="I7" s="88" t="s">
        <v>160</v>
      </c>
      <c r="J7" s="99"/>
      <c r="K7" s="99"/>
      <c r="L7" s="100"/>
      <c r="M7" s="100"/>
      <c r="N7" s="100"/>
      <c r="O7" s="100"/>
      <c r="P7" s="100"/>
      <c r="Q7" s="100"/>
      <c r="R7" s="100"/>
      <c r="S7" s="100"/>
      <c r="T7" s="100"/>
      <c r="U7" s="100"/>
      <c r="V7" s="100"/>
      <c r="W7" s="100"/>
      <c r="X7" s="100"/>
      <c r="Y7" s="100"/>
      <c r="Z7" s="100"/>
      <c r="AA7" s="100"/>
      <c r="AB7" s="100"/>
      <c r="AC7" s="100"/>
      <c r="AD7" s="100"/>
      <c r="AE7" s="100"/>
      <c r="AF7" s="100"/>
      <c r="AG7" s="100"/>
      <c r="AH7" s="99"/>
      <c r="AI7" s="99"/>
      <c r="AJ7" s="88" t="s">
        <v>73</v>
      </c>
    </row>
    <row r="8" spans="1:37" ht="22.5" customHeight="1">
      <c r="A8" s="205" t="s">
        <v>31</v>
      </c>
      <c r="B8" s="197" t="s">
        <v>119</v>
      </c>
      <c r="C8" s="176" t="s">
        <v>247</v>
      </c>
      <c r="D8" s="176"/>
      <c r="E8" s="176"/>
      <c r="F8" s="176"/>
      <c r="G8" s="176"/>
      <c r="H8" s="176"/>
      <c r="I8" s="218" t="s">
        <v>162</v>
      </c>
      <c r="J8" s="101"/>
      <c r="K8" s="101"/>
      <c r="L8" s="217" t="s">
        <v>68</v>
      </c>
      <c r="M8" s="262" t="s">
        <v>137</v>
      </c>
      <c r="N8" s="262" t="s">
        <v>120</v>
      </c>
      <c r="O8" s="102"/>
      <c r="P8" s="103"/>
      <c r="Q8" s="104"/>
      <c r="R8" s="104"/>
      <c r="S8" s="104"/>
      <c r="T8" s="104"/>
      <c r="U8" s="104"/>
      <c r="V8" s="104"/>
      <c r="W8" s="104"/>
      <c r="X8" s="104"/>
      <c r="Y8" s="104"/>
      <c r="Z8" s="104"/>
      <c r="AA8" s="104"/>
      <c r="AB8" s="104"/>
      <c r="AC8" s="104"/>
      <c r="AD8" s="104"/>
      <c r="AE8" s="104"/>
      <c r="AF8" s="104"/>
      <c r="AG8" s="68"/>
      <c r="AH8" s="105"/>
      <c r="AI8" s="106"/>
      <c r="AJ8" s="101"/>
      <c r="AK8" s="8"/>
    </row>
    <row r="9" spans="1:37" ht="22.5" customHeight="1">
      <c r="A9" s="207"/>
      <c r="B9" s="207"/>
      <c r="C9" s="53" t="s">
        <v>245</v>
      </c>
      <c r="D9" s="53" t="s">
        <v>32</v>
      </c>
      <c r="E9" s="53" t="s">
        <v>33</v>
      </c>
      <c r="F9" s="53" t="s">
        <v>34</v>
      </c>
      <c r="G9" s="53" t="s">
        <v>246</v>
      </c>
      <c r="H9" s="53" t="s">
        <v>35</v>
      </c>
      <c r="I9" s="249"/>
      <c r="J9" s="101"/>
      <c r="K9" s="101"/>
      <c r="L9" s="217"/>
      <c r="M9" s="262"/>
      <c r="N9" s="262"/>
      <c r="O9" s="107" t="s">
        <v>61</v>
      </c>
      <c r="P9" s="262" t="s">
        <v>136</v>
      </c>
      <c r="Q9" s="283" t="s">
        <v>71</v>
      </c>
      <c r="R9" s="177"/>
      <c r="S9" s="177"/>
      <c r="T9" s="177"/>
      <c r="U9" s="177"/>
      <c r="V9" s="177"/>
      <c r="W9" s="177"/>
      <c r="X9" s="177"/>
      <c r="Y9" s="177"/>
      <c r="Z9" s="177"/>
      <c r="AA9" s="177"/>
      <c r="AB9" s="177"/>
      <c r="AC9" s="177"/>
      <c r="AD9" s="178"/>
      <c r="AE9" s="265" t="s">
        <v>65</v>
      </c>
      <c r="AF9" s="266"/>
      <c r="AG9" s="236" t="s">
        <v>66</v>
      </c>
      <c r="AH9" s="167"/>
      <c r="AI9" s="236" t="s">
        <v>127</v>
      </c>
      <c r="AJ9" s="166"/>
      <c r="AK9" s="8"/>
    </row>
    <row r="10" spans="1:37" ht="22.5" customHeight="1">
      <c r="A10" s="108" t="s">
        <v>170</v>
      </c>
      <c r="B10" s="80">
        <v>31838344</v>
      </c>
      <c r="C10" s="80">
        <f>SUM(D10:H10)</f>
        <v>42028882</v>
      </c>
      <c r="D10" s="80">
        <v>28560864</v>
      </c>
      <c r="E10" s="80">
        <v>249753</v>
      </c>
      <c r="F10" s="80">
        <v>9361651</v>
      </c>
      <c r="G10" s="80">
        <v>2689918</v>
      </c>
      <c r="H10" s="80">
        <v>1166696</v>
      </c>
      <c r="I10" s="80">
        <v>51466</v>
      </c>
      <c r="J10" s="101"/>
      <c r="K10" s="101"/>
      <c r="L10" s="217"/>
      <c r="M10" s="262"/>
      <c r="N10" s="262"/>
      <c r="O10" s="107" t="s">
        <v>128</v>
      </c>
      <c r="P10" s="262"/>
      <c r="Q10" s="248" t="s">
        <v>32</v>
      </c>
      <c r="R10" s="271"/>
      <c r="S10" s="248" t="s">
        <v>62</v>
      </c>
      <c r="T10" s="271"/>
      <c r="U10" s="248" t="s">
        <v>63</v>
      </c>
      <c r="V10" s="271"/>
      <c r="W10" s="272" t="s">
        <v>67</v>
      </c>
      <c r="X10" s="199"/>
      <c r="Y10" s="248" t="s">
        <v>64</v>
      </c>
      <c r="Z10" s="271"/>
      <c r="AA10" s="203" t="s">
        <v>157</v>
      </c>
      <c r="AB10" s="203" t="s">
        <v>27</v>
      </c>
      <c r="AC10" s="272" t="s">
        <v>151</v>
      </c>
      <c r="AD10" s="199"/>
      <c r="AE10" s="267"/>
      <c r="AF10" s="268"/>
      <c r="AG10" s="232"/>
      <c r="AH10" s="234"/>
      <c r="AI10" s="232"/>
      <c r="AJ10" s="233"/>
      <c r="AK10" s="8"/>
    </row>
    <row r="11" spans="1:37" ht="22.5" customHeight="1">
      <c r="A11" s="130" t="s">
        <v>199</v>
      </c>
      <c r="B11" s="80">
        <v>31207830</v>
      </c>
      <c r="C11" s="80">
        <f>SUM(D11:H11)</f>
        <v>44019479</v>
      </c>
      <c r="D11" s="80">
        <v>29533728</v>
      </c>
      <c r="E11" s="80">
        <v>253525</v>
      </c>
      <c r="F11" s="80">
        <v>10363639</v>
      </c>
      <c r="G11" s="80">
        <v>2720461</v>
      </c>
      <c r="H11" s="80">
        <v>1148126</v>
      </c>
      <c r="I11" s="80">
        <v>53620</v>
      </c>
      <c r="J11" s="101"/>
      <c r="K11" s="101"/>
      <c r="L11" s="197"/>
      <c r="M11" s="176"/>
      <c r="N11" s="176"/>
      <c r="O11" s="109"/>
      <c r="P11" s="109"/>
      <c r="Q11" s="218"/>
      <c r="R11" s="197"/>
      <c r="S11" s="218"/>
      <c r="T11" s="197"/>
      <c r="U11" s="218"/>
      <c r="V11" s="197"/>
      <c r="W11" s="260" t="s">
        <v>69</v>
      </c>
      <c r="X11" s="261"/>
      <c r="Y11" s="218"/>
      <c r="Z11" s="197"/>
      <c r="AA11" s="176"/>
      <c r="AB11" s="176"/>
      <c r="AC11" s="260" t="s">
        <v>70</v>
      </c>
      <c r="AD11" s="261"/>
      <c r="AE11" s="269"/>
      <c r="AF11" s="270"/>
      <c r="AG11" s="235"/>
      <c r="AH11" s="169"/>
      <c r="AI11" s="235"/>
      <c r="AJ11" s="168"/>
      <c r="AK11" s="8"/>
    </row>
    <row r="12" spans="1:36" ht="22.5" customHeight="1">
      <c r="A12" s="130" t="s">
        <v>200</v>
      </c>
      <c r="B12" s="80">
        <v>31168340</v>
      </c>
      <c r="C12" s="80">
        <f>SUM(D12:H12)</f>
        <v>46241790</v>
      </c>
      <c r="D12" s="80">
        <v>29948866</v>
      </c>
      <c r="E12" s="80">
        <v>495621</v>
      </c>
      <c r="F12" s="80">
        <v>11620398</v>
      </c>
      <c r="G12" s="80">
        <v>2744594</v>
      </c>
      <c r="H12" s="80">
        <v>1432311</v>
      </c>
      <c r="I12" s="80">
        <v>55101</v>
      </c>
      <c r="J12" s="99"/>
      <c r="K12" s="101"/>
      <c r="L12" s="52"/>
      <c r="M12" s="110" t="s">
        <v>138</v>
      </c>
      <c r="N12" s="110" t="s">
        <v>72</v>
      </c>
      <c r="O12" s="68"/>
      <c r="P12" s="68"/>
      <c r="Q12" s="198"/>
      <c r="R12" s="198"/>
      <c r="S12" s="198"/>
      <c r="T12" s="198"/>
      <c r="U12" s="198"/>
      <c r="V12" s="198"/>
      <c r="W12" s="198"/>
      <c r="X12" s="198"/>
      <c r="Y12" s="198"/>
      <c r="Z12" s="198"/>
      <c r="AA12" s="111"/>
      <c r="AB12" s="111"/>
      <c r="AC12" s="198"/>
      <c r="AD12" s="198"/>
      <c r="AE12" s="198"/>
      <c r="AF12" s="198"/>
      <c r="AG12" s="198"/>
      <c r="AH12" s="198"/>
      <c r="AI12" s="198"/>
      <c r="AJ12" s="198"/>
    </row>
    <row r="13" spans="1:36" ht="22.5" customHeight="1">
      <c r="A13" s="130" t="s">
        <v>201</v>
      </c>
      <c r="B13" s="80">
        <v>29772508</v>
      </c>
      <c r="C13" s="80">
        <f>SUM(D13:H13)</f>
        <v>47044444</v>
      </c>
      <c r="D13" s="80">
        <v>30192762</v>
      </c>
      <c r="E13" s="80">
        <v>542305</v>
      </c>
      <c r="F13" s="80">
        <v>12071746</v>
      </c>
      <c r="G13" s="80">
        <v>2742948</v>
      </c>
      <c r="H13" s="80">
        <v>1494683</v>
      </c>
      <c r="I13" s="80">
        <v>57024</v>
      </c>
      <c r="J13" s="99"/>
      <c r="K13" s="99"/>
      <c r="L13" s="20" t="s">
        <v>36</v>
      </c>
      <c r="M13" s="112">
        <v>129438</v>
      </c>
      <c r="N13" s="112">
        <v>399133</v>
      </c>
      <c r="O13" s="80">
        <f>SUM(P13,AG13)</f>
        <v>62537</v>
      </c>
      <c r="P13" s="80">
        <f>SUM(Q13:AF13)</f>
        <v>50261</v>
      </c>
      <c r="Q13" s="171">
        <v>29459</v>
      </c>
      <c r="R13" s="171"/>
      <c r="S13" s="171">
        <v>12247</v>
      </c>
      <c r="T13" s="171"/>
      <c r="U13" s="171">
        <v>3062</v>
      </c>
      <c r="V13" s="171"/>
      <c r="W13" s="171">
        <v>3099</v>
      </c>
      <c r="X13" s="171"/>
      <c r="Y13" s="171">
        <v>230</v>
      </c>
      <c r="Z13" s="171"/>
      <c r="AA13" s="80" t="s">
        <v>193</v>
      </c>
      <c r="AB13" s="80">
        <v>70</v>
      </c>
      <c r="AC13" s="171" t="s">
        <v>193</v>
      </c>
      <c r="AD13" s="171"/>
      <c r="AE13" s="171">
        <v>2094</v>
      </c>
      <c r="AF13" s="171"/>
      <c r="AG13" s="171">
        <v>12276</v>
      </c>
      <c r="AH13" s="171"/>
      <c r="AI13" s="171">
        <v>47</v>
      </c>
      <c r="AJ13" s="171"/>
    </row>
    <row r="14" spans="1:36" ht="22.5" customHeight="1">
      <c r="A14" s="131" t="s">
        <v>202</v>
      </c>
      <c r="B14" s="155">
        <f>SUM(B16,B33)</f>
        <v>51161265</v>
      </c>
      <c r="C14" s="155">
        <f>SUM(C16,C33)</f>
        <v>48915526</v>
      </c>
      <c r="D14" s="155">
        <f aca="true" t="shared" si="0" ref="D14:I14">SUM(D16,D33)</f>
        <v>31504345</v>
      </c>
      <c r="E14" s="155">
        <f t="shared" si="0"/>
        <v>500845</v>
      </c>
      <c r="F14" s="155">
        <f t="shared" si="0"/>
        <v>12390893</v>
      </c>
      <c r="G14" s="155">
        <f t="shared" si="0"/>
        <v>2990056</v>
      </c>
      <c r="H14" s="155">
        <f t="shared" si="0"/>
        <v>1529387</v>
      </c>
      <c r="I14" s="155">
        <f t="shared" si="0"/>
        <v>59214</v>
      </c>
      <c r="J14" s="99"/>
      <c r="K14" s="99"/>
      <c r="L14" s="20" t="s">
        <v>39</v>
      </c>
      <c r="M14" s="112">
        <v>8396</v>
      </c>
      <c r="N14" s="112">
        <v>32411</v>
      </c>
      <c r="O14" s="80">
        <f>SUM(P14,AG14)</f>
        <v>4452</v>
      </c>
      <c r="P14" s="80">
        <f>SUM(Q14:AF14)</f>
        <v>3487</v>
      </c>
      <c r="Q14" s="171">
        <v>1956</v>
      </c>
      <c r="R14" s="171"/>
      <c r="S14" s="171">
        <v>712</v>
      </c>
      <c r="T14" s="171"/>
      <c r="U14" s="171">
        <v>166</v>
      </c>
      <c r="V14" s="171"/>
      <c r="W14" s="171">
        <v>376</v>
      </c>
      <c r="X14" s="171"/>
      <c r="Y14" s="171">
        <v>6</v>
      </c>
      <c r="Z14" s="171"/>
      <c r="AA14" s="80">
        <v>13</v>
      </c>
      <c r="AB14" s="80">
        <v>257</v>
      </c>
      <c r="AC14" s="171" t="s">
        <v>193</v>
      </c>
      <c r="AD14" s="171"/>
      <c r="AE14" s="171">
        <v>1</v>
      </c>
      <c r="AF14" s="171"/>
      <c r="AG14" s="171">
        <v>965</v>
      </c>
      <c r="AH14" s="171"/>
      <c r="AI14" s="171" t="s">
        <v>193</v>
      </c>
      <c r="AJ14" s="171"/>
    </row>
    <row r="15" spans="1:36" ht="22.5" customHeight="1">
      <c r="A15" s="52"/>
      <c r="B15" s="41"/>
      <c r="C15" s="41"/>
      <c r="D15" s="41"/>
      <c r="E15" s="41"/>
      <c r="F15" s="41"/>
      <c r="G15" s="41"/>
      <c r="H15" s="41"/>
      <c r="I15" s="41"/>
      <c r="J15" s="99"/>
      <c r="K15" s="99"/>
      <c r="L15" s="20" t="s">
        <v>40</v>
      </c>
      <c r="M15" s="112">
        <v>5646</v>
      </c>
      <c r="N15" s="112">
        <v>20740</v>
      </c>
      <c r="O15" s="80">
        <f>SUM(P15,AG15)</f>
        <v>2638</v>
      </c>
      <c r="P15" s="80">
        <f>SUM(Q15:AF15)</f>
        <v>2354</v>
      </c>
      <c r="Q15" s="171">
        <v>1066</v>
      </c>
      <c r="R15" s="171"/>
      <c r="S15" s="171">
        <v>757</v>
      </c>
      <c r="T15" s="171"/>
      <c r="U15" s="171" t="s">
        <v>193</v>
      </c>
      <c r="V15" s="171"/>
      <c r="W15" s="171">
        <v>207</v>
      </c>
      <c r="X15" s="171"/>
      <c r="Y15" s="171">
        <v>45</v>
      </c>
      <c r="Z15" s="171"/>
      <c r="AA15" s="80" t="s">
        <v>193</v>
      </c>
      <c r="AB15" s="80">
        <v>18</v>
      </c>
      <c r="AC15" s="171">
        <v>1</v>
      </c>
      <c r="AD15" s="171"/>
      <c r="AE15" s="171">
        <v>260</v>
      </c>
      <c r="AF15" s="171"/>
      <c r="AG15" s="171">
        <v>284</v>
      </c>
      <c r="AH15" s="171"/>
      <c r="AI15" s="171" t="s">
        <v>193</v>
      </c>
      <c r="AJ15" s="171"/>
    </row>
    <row r="16" spans="1:36" ht="22.5" customHeight="1">
      <c r="A16" s="51" t="s">
        <v>37</v>
      </c>
      <c r="B16" s="41">
        <f aca="true" t="shared" si="1" ref="B16:H16">SUM(B18:B21,B23:B26,B28:B31)</f>
        <v>45764725</v>
      </c>
      <c r="C16" s="41">
        <f t="shared" si="1"/>
        <v>43835292</v>
      </c>
      <c r="D16" s="41">
        <f t="shared" si="1"/>
        <v>27859510</v>
      </c>
      <c r="E16" s="41">
        <f t="shared" si="1"/>
        <v>398391</v>
      </c>
      <c r="F16" s="41">
        <f t="shared" si="1"/>
        <v>11572437</v>
      </c>
      <c r="G16" s="41">
        <f t="shared" si="1"/>
        <v>2699936</v>
      </c>
      <c r="H16" s="41">
        <f t="shared" si="1"/>
        <v>1305018</v>
      </c>
      <c r="I16" s="41">
        <v>52441</v>
      </c>
      <c r="J16" s="99"/>
      <c r="K16" s="99"/>
      <c r="L16" s="20" t="s">
        <v>41</v>
      </c>
      <c r="M16" s="112">
        <v>4673</v>
      </c>
      <c r="N16" s="112">
        <v>18318</v>
      </c>
      <c r="O16" s="80">
        <f>SUM(P16,AG16)</f>
        <v>1608</v>
      </c>
      <c r="P16" s="80">
        <f>SUM(Q16:AF16)</f>
        <v>1321</v>
      </c>
      <c r="Q16" s="171">
        <v>660</v>
      </c>
      <c r="R16" s="171"/>
      <c r="S16" s="171">
        <v>343</v>
      </c>
      <c r="T16" s="171"/>
      <c r="U16" s="171">
        <v>56</v>
      </c>
      <c r="V16" s="171"/>
      <c r="W16" s="171">
        <v>96</v>
      </c>
      <c r="X16" s="171"/>
      <c r="Y16" s="171" t="s">
        <v>193</v>
      </c>
      <c r="Z16" s="171"/>
      <c r="AA16" s="80" t="s">
        <v>193</v>
      </c>
      <c r="AB16" s="80" t="s">
        <v>193</v>
      </c>
      <c r="AC16" s="171" t="s">
        <v>193</v>
      </c>
      <c r="AD16" s="171"/>
      <c r="AE16" s="171">
        <v>166</v>
      </c>
      <c r="AF16" s="171"/>
      <c r="AG16" s="171">
        <v>287</v>
      </c>
      <c r="AH16" s="171"/>
      <c r="AI16" s="171" t="s">
        <v>193</v>
      </c>
      <c r="AJ16" s="171"/>
    </row>
    <row r="17" spans="1:36" ht="22.5" customHeight="1">
      <c r="A17" s="52"/>
      <c r="B17" s="41"/>
      <c r="C17" s="41"/>
      <c r="D17" s="41"/>
      <c r="E17" s="41"/>
      <c r="F17" s="41"/>
      <c r="G17" s="41"/>
      <c r="H17" s="41"/>
      <c r="I17" s="41"/>
      <c r="J17" s="99"/>
      <c r="K17" s="99"/>
      <c r="L17" s="20" t="s">
        <v>42</v>
      </c>
      <c r="M17" s="112">
        <v>6437</v>
      </c>
      <c r="N17" s="112">
        <v>23804</v>
      </c>
      <c r="O17" s="80">
        <f>SUM(P17,AG17)</f>
        <v>3025</v>
      </c>
      <c r="P17" s="80">
        <f>SUM(Q17:AF17)</f>
        <v>2817</v>
      </c>
      <c r="Q17" s="171">
        <v>1878</v>
      </c>
      <c r="R17" s="171"/>
      <c r="S17" s="171">
        <v>214</v>
      </c>
      <c r="T17" s="171"/>
      <c r="U17" s="171">
        <v>44</v>
      </c>
      <c r="V17" s="171"/>
      <c r="W17" s="171">
        <v>503</v>
      </c>
      <c r="X17" s="171"/>
      <c r="Y17" s="171">
        <v>19</v>
      </c>
      <c r="Z17" s="171"/>
      <c r="AA17" s="80" t="s">
        <v>193</v>
      </c>
      <c r="AB17" s="80">
        <v>7</v>
      </c>
      <c r="AC17" s="171" t="s">
        <v>193</v>
      </c>
      <c r="AD17" s="171"/>
      <c r="AE17" s="171">
        <v>152</v>
      </c>
      <c r="AF17" s="171"/>
      <c r="AG17" s="171">
        <v>208</v>
      </c>
      <c r="AH17" s="171"/>
      <c r="AI17" s="171" t="s">
        <v>193</v>
      </c>
      <c r="AJ17" s="171"/>
    </row>
    <row r="18" spans="1:36" ht="22.5" customHeight="1">
      <c r="A18" s="52" t="s">
        <v>171</v>
      </c>
      <c r="B18" s="41">
        <v>4954143</v>
      </c>
      <c r="C18" s="80">
        <f>SUM(D18:H18)</f>
        <v>4628976</v>
      </c>
      <c r="D18" s="41">
        <v>3012118</v>
      </c>
      <c r="E18" s="41">
        <v>40330</v>
      </c>
      <c r="F18" s="41">
        <v>1157995</v>
      </c>
      <c r="G18" s="41">
        <v>284329</v>
      </c>
      <c r="H18" s="41">
        <v>134204</v>
      </c>
      <c r="I18" s="41">
        <v>50643</v>
      </c>
      <c r="J18" s="99"/>
      <c r="K18" s="99"/>
      <c r="L18" s="113"/>
      <c r="M18" s="112"/>
      <c r="N18" s="112"/>
      <c r="O18" s="41"/>
      <c r="P18" s="80"/>
      <c r="Q18" s="171"/>
      <c r="R18" s="171"/>
      <c r="S18" s="171"/>
      <c r="T18" s="171"/>
      <c r="U18" s="171"/>
      <c r="V18" s="171"/>
      <c r="W18" s="171"/>
      <c r="X18" s="171"/>
      <c r="Y18" s="171"/>
      <c r="Z18" s="171"/>
      <c r="AA18" s="41"/>
      <c r="AB18" s="80"/>
      <c r="AC18" s="171"/>
      <c r="AD18" s="171"/>
      <c r="AE18" s="171"/>
      <c r="AF18" s="171"/>
      <c r="AG18" s="171"/>
      <c r="AH18" s="171"/>
      <c r="AI18" s="171"/>
      <c r="AJ18" s="171"/>
    </row>
    <row r="19" spans="1:36" ht="22.5" customHeight="1">
      <c r="A19" s="132" t="s">
        <v>203</v>
      </c>
      <c r="B19" s="41">
        <v>4807333</v>
      </c>
      <c r="C19" s="80">
        <f>SUM(D19:H19)</f>
        <v>4924455</v>
      </c>
      <c r="D19" s="41">
        <v>3155942</v>
      </c>
      <c r="E19" s="41">
        <v>40085</v>
      </c>
      <c r="F19" s="41">
        <v>1231193</v>
      </c>
      <c r="G19" s="41">
        <v>363493</v>
      </c>
      <c r="H19" s="41">
        <v>133742</v>
      </c>
      <c r="I19" s="41">
        <v>50772</v>
      </c>
      <c r="J19" s="99"/>
      <c r="K19" s="99"/>
      <c r="L19" s="20" t="s">
        <v>43</v>
      </c>
      <c r="M19" s="112">
        <v>3564</v>
      </c>
      <c r="N19" s="112">
        <v>14065</v>
      </c>
      <c r="O19" s="80">
        <f>SUM(P19,AG19)</f>
        <v>2006</v>
      </c>
      <c r="P19" s="80">
        <f>SUM(Q19:AF19)</f>
        <v>1709</v>
      </c>
      <c r="Q19" s="171">
        <v>1168</v>
      </c>
      <c r="R19" s="171"/>
      <c r="S19" s="171">
        <v>51</v>
      </c>
      <c r="T19" s="171"/>
      <c r="U19" s="171">
        <v>289</v>
      </c>
      <c r="V19" s="171"/>
      <c r="W19" s="171">
        <v>187</v>
      </c>
      <c r="X19" s="171"/>
      <c r="Y19" s="171">
        <v>7</v>
      </c>
      <c r="Z19" s="171"/>
      <c r="AA19" s="80" t="s">
        <v>194</v>
      </c>
      <c r="AB19" s="80" t="s">
        <v>194</v>
      </c>
      <c r="AC19" s="171" t="s">
        <v>194</v>
      </c>
      <c r="AD19" s="171"/>
      <c r="AE19" s="171">
        <v>7</v>
      </c>
      <c r="AF19" s="171"/>
      <c r="AG19" s="171">
        <v>297</v>
      </c>
      <c r="AH19" s="171"/>
      <c r="AI19" s="171" t="s">
        <v>194</v>
      </c>
      <c r="AJ19" s="171"/>
    </row>
    <row r="20" spans="1:36" ht="22.5" customHeight="1">
      <c r="A20" s="132" t="s">
        <v>204</v>
      </c>
      <c r="B20" s="41">
        <v>4678690</v>
      </c>
      <c r="C20" s="80">
        <f>SUM(D20:H20)</f>
        <v>4591152</v>
      </c>
      <c r="D20" s="41">
        <v>2937611</v>
      </c>
      <c r="E20" s="41">
        <v>37217</v>
      </c>
      <c r="F20" s="41">
        <v>1157243</v>
      </c>
      <c r="G20" s="41">
        <v>321854</v>
      </c>
      <c r="H20" s="41">
        <v>137227</v>
      </c>
      <c r="I20" s="41">
        <v>50742</v>
      </c>
      <c r="J20" s="99"/>
      <c r="K20" s="99"/>
      <c r="L20" s="20" t="s">
        <v>53</v>
      </c>
      <c r="M20" s="112">
        <v>3013</v>
      </c>
      <c r="N20" s="112">
        <v>12684</v>
      </c>
      <c r="O20" s="80">
        <f>SUM(P20,AG20)</f>
        <v>2084</v>
      </c>
      <c r="P20" s="80">
        <f>SUM(Q20:AF20)</f>
        <v>1755</v>
      </c>
      <c r="Q20" s="171">
        <v>1029</v>
      </c>
      <c r="R20" s="171"/>
      <c r="S20" s="171">
        <v>315</v>
      </c>
      <c r="T20" s="171"/>
      <c r="U20" s="171">
        <v>247</v>
      </c>
      <c r="V20" s="171"/>
      <c r="W20" s="171">
        <v>123</v>
      </c>
      <c r="X20" s="171"/>
      <c r="Y20" s="171" t="s">
        <v>194</v>
      </c>
      <c r="Z20" s="171"/>
      <c r="AA20" s="80" t="s">
        <v>194</v>
      </c>
      <c r="AB20" s="80">
        <v>1</v>
      </c>
      <c r="AC20" s="171" t="s">
        <v>194</v>
      </c>
      <c r="AD20" s="171"/>
      <c r="AE20" s="171">
        <v>40</v>
      </c>
      <c r="AF20" s="171"/>
      <c r="AG20" s="171">
        <v>329</v>
      </c>
      <c r="AH20" s="171"/>
      <c r="AI20" s="171" t="s">
        <v>194</v>
      </c>
      <c r="AJ20" s="171"/>
    </row>
    <row r="21" spans="1:36" ht="22.5" customHeight="1">
      <c r="A21" s="132" t="s">
        <v>205</v>
      </c>
      <c r="B21" s="41">
        <v>3957156</v>
      </c>
      <c r="C21" s="80">
        <f>SUM(D21:H21)</f>
        <v>4393973</v>
      </c>
      <c r="D21" s="41">
        <v>2780144</v>
      </c>
      <c r="E21" s="41">
        <v>40203</v>
      </c>
      <c r="F21" s="41">
        <v>1169641</v>
      </c>
      <c r="G21" s="41">
        <v>273734</v>
      </c>
      <c r="H21" s="41">
        <v>130251</v>
      </c>
      <c r="I21" s="41">
        <v>50858</v>
      </c>
      <c r="J21" s="99"/>
      <c r="K21" s="99"/>
      <c r="L21" s="20" t="s">
        <v>54</v>
      </c>
      <c r="M21" s="112">
        <v>1773</v>
      </c>
      <c r="N21" s="112">
        <v>6837</v>
      </c>
      <c r="O21" s="80">
        <f>SUM(P21,AG21)</f>
        <v>707</v>
      </c>
      <c r="P21" s="80">
        <f>SUM(Q21:AF21)</f>
        <v>588</v>
      </c>
      <c r="Q21" s="171">
        <v>382</v>
      </c>
      <c r="R21" s="171"/>
      <c r="S21" s="171">
        <v>76</v>
      </c>
      <c r="T21" s="171"/>
      <c r="U21" s="171" t="s">
        <v>194</v>
      </c>
      <c r="V21" s="171"/>
      <c r="W21" s="171">
        <v>91</v>
      </c>
      <c r="X21" s="171"/>
      <c r="Y21" s="171" t="s">
        <v>194</v>
      </c>
      <c r="Z21" s="171"/>
      <c r="AA21" s="80" t="s">
        <v>194</v>
      </c>
      <c r="AB21" s="80" t="s">
        <v>194</v>
      </c>
      <c r="AC21" s="171" t="s">
        <v>194</v>
      </c>
      <c r="AD21" s="171"/>
      <c r="AE21" s="171">
        <v>39</v>
      </c>
      <c r="AF21" s="171"/>
      <c r="AG21" s="171">
        <v>119</v>
      </c>
      <c r="AH21" s="171"/>
      <c r="AI21" s="171" t="s">
        <v>194</v>
      </c>
      <c r="AJ21" s="171"/>
    </row>
    <row r="22" spans="1:36" ht="22.5" customHeight="1">
      <c r="A22" s="72"/>
      <c r="B22" s="41"/>
      <c r="C22" s="41"/>
      <c r="D22" s="41"/>
      <c r="E22" s="41"/>
      <c r="F22" s="41"/>
      <c r="G22" s="41"/>
      <c r="H22" s="41"/>
      <c r="I22" s="41"/>
      <c r="J22" s="99"/>
      <c r="K22" s="99"/>
      <c r="L22" s="20" t="s">
        <v>44</v>
      </c>
      <c r="M22" s="114">
        <v>4227</v>
      </c>
      <c r="N22" s="114">
        <v>16931</v>
      </c>
      <c r="O22" s="80">
        <f>SUM(P22,AG22)</f>
        <v>2261</v>
      </c>
      <c r="P22" s="80">
        <f>SUM(Q22:AF22)</f>
        <v>1688</v>
      </c>
      <c r="Q22" s="171">
        <v>1050</v>
      </c>
      <c r="R22" s="171"/>
      <c r="S22" s="171">
        <v>223</v>
      </c>
      <c r="T22" s="171"/>
      <c r="U22" s="171">
        <v>93</v>
      </c>
      <c r="V22" s="171"/>
      <c r="W22" s="171">
        <v>144</v>
      </c>
      <c r="X22" s="171"/>
      <c r="Y22" s="171" t="s">
        <v>194</v>
      </c>
      <c r="Z22" s="171"/>
      <c r="AA22" s="80" t="s">
        <v>194</v>
      </c>
      <c r="AB22" s="80">
        <v>75</v>
      </c>
      <c r="AC22" s="171" t="s">
        <v>194</v>
      </c>
      <c r="AD22" s="171"/>
      <c r="AE22" s="171">
        <v>103</v>
      </c>
      <c r="AF22" s="171"/>
      <c r="AG22" s="171">
        <v>573</v>
      </c>
      <c r="AH22" s="171"/>
      <c r="AI22" s="171" t="s">
        <v>194</v>
      </c>
      <c r="AJ22" s="171"/>
    </row>
    <row r="23" spans="1:36" ht="22.5" customHeight="1">
      <c r="A23" s="132" t="s">
        <v>206</v>
      </c>
      <c r="B23" s="41">
        <v>3510960</v>
      </c>
      <c r="C23" s="80">
        <f>SUM(D23:H23)</f>
        <v>3649396</v>
      </c>
      <c r="D23" s="41">
        <v>2396257</v>
      </c>
      <c r="E23" s="41">
        <v>34300</v>
      </c>
      <c r="F23" s="41">
        <v>936890</v>
      </c>
      <c r="G23" s="41">
        <v>174136</v>
      </c>
      <c r="H23" s="41">
        <v>107813</v>
      </c>
      <c r="I23" s="41">
        <v>51310</v>
      </c>
      <c r="J23" s="99"/>
      <c r="K23" s="99"/>
      <c r="L23" s="20" t="s">
        <v>45</v>
      </c>
      <c r="M23" s="114">
        <v>6980</v>
      </c>
      <c r="N23" s="114">
        <v>19459</v>
      </c>
      <c r="O23" s="80">
        <f>SUM(P23,AG23)</f>
        <v>2192</v>
      </c>
      <c r="P23" s="80">
        <f>SUM(Q23:AF23)</f>
        <v>2022</v>
      </c>
      <c r="Q23" s="171">
        <v>1697</v>
      </c>
      <c r="R23" s="171"/>
      <c r="S23" s="171">
        <v>199</v>
      </c>
      <c r="T23" s="171"/>
      <c r="U23" s="171">
        <v>16</v>
      </c>
      <c r="V23" s="171"/>
      <c r="W23" s="171">
        <v>96</v>
      </c>
      <c r="X23" s="171"/>
      <c r="Y23" s="171" t="s">
        <v>194</v>
      </c>
      <c r="Z23" s="171"/>
      <c r="AA23" s="80" t="s">
        <v>194</v>
      </c>
      <c r="AB23" s="80" t="s">
        <v>194</v>
      </c>
      <c r="AC23" s="171">
        <v>13</v>
      </c>
      <c r="AD23" s="171"/>
      <c r="AE23" s="171">
        <v>1</v>
      </c>
      <c r="AF23" s="171"/>
      <c r="AG23" s="171">
        <v>170</v>
      </c>
      <c r="AH23" s="171"/>
      <c r="AI23" s="171" t="s">
        <v>194</v>
      </c>
      <c r="AJ23" s="171"/>
    </row>
    <row r="24" spans="1:36" ht="22.5" customHeight="1">
      <c r="A24" s="132" t="s">
        <v>207</v>
      </c>
      <c r="B24" s="41">
        <v>2850847</v>
      </c>
      <c r="C24" s="80">
        <f>SUM(D24:H24)</f>
        <v>3132224</v>
      </c>
      <c r="D24" s="41">
        <v>2025020</v>
      </c>
      <c r="E24" s="41">
        <v>31120</v>
      </c>
      <c r="F24" s="41">
        <v>824021</v>
      </c>
      <c r="G24" s="41">
        <v>156273</v>
      </c>
      <c r="H24" s="41">
        <v>95790</v>
      </c>
      <c r="I24" s="41">
        <v>51569</v>
      </c>
      <c r="J24" s="99"/>
      <c r="K24" s="99"/>
      <c r="L24" s="113"/>
      <c r="M24" s="114"/>
      <c r="N24" s="114"/>
      <c r="O24" s="33"/>
      <c r="P24" s="41"/>
      <c r="Q24" s="171"/>
      <c r="R24" s="171"/>
      <c r="S24" s="171"/>
      <c r="T24" s="171"/>
      <c r="U24" s="171"/>
      <c r="V24" s="171"/>
      <c r="W24" s="171"/>
      <c r="X24" s="171"/>
      <c r="Y24" s="171"/>
      <c r="Z24" s="171"/>
      <c r="AA24" s="33"/>
      <c r="AB24" s="41"/>
      <c r="AC24" s="171"/>
      <c r="AD24" s="171"/>
      <c r="AE24" s="171"/>
      <c r="AF24" s="171"/>
      <c r="AG24" s="171"/>
      <c r="AH24" s="171"/>
      <c r="AI24" s="171"/>
      <c r="AJ24" s="171"/>
    </row>
    <row r="25" spans="1:36" ht="22.5" customHeight="1">
      <c r="A25" s="132" t="s">
        <v>208</v>
      </c>
      <c r="B25" s="41">
        <v>2939531</v>
      </c>
      <c r="C25" s="80">
        <f>SUM(D25:H25)</f>
        <v>2716582</v>
      </c>
      <c r="D25" s="41">
        <v>1690309</v>
      </c>
      <c r="E25" s="41">
        <v>26567</v>
      </c>
      <c r="F25" s="41">
        <v>772320</v>
      </c>
      <c r="G25" s="41">
        <v>141361</v>
      </c>
      <c r="H25" s="41">
        <v>86025</v>
      </c>
      <c r="I25" s="41">
        <v>51591</v>
      </c>
      <c r="J25" s="99"/>
      <c r="K25" s="99"/>
      <c r="L25" s="20" t="s">
        <v>46</v>
      </c>
      <c r="M25" s="114">
        <v>2269</v>
      </c>
      <c r="N25" s="114">
        <v>9794</v>
      </c>
      <c r="O25" s="80">
        <f>SUM(P25,AG25)</f>
        <v>312</v>
      </c>
      <c r="P25" s="80">
        <f>SUM(Q25:AF25)</f>
        <v>266</v>
      </c>
      <c r="Q25" s="171">
        <v>163</v>
      </c>
      <c r="R25" s="171"/>
      <c r="S25" s="171">
        <v>12</v>
      </c>
      <c r="T25" s="171"/>
      <c r="U25" s="171">
        <v>15</v>
      </c>
      <c r="V25" s="171"/>
      <c r="W25" s="171">
        <v>62</v>
      </c>
      <c r="X25" s="171"/>
      <c r="Y25" s="171">
        <v>1</v>
      </c>
      <c r="Z25" s="171"/>
      <c r="AA25" s="80" t="s">
        <v>194</v>
      </c>
      <c r="AB25" s="80">
        <v>7</v>
      </c>
      <c r="AC25" s="171">
        <v>1</v>
      </c>
      <c r="AD25" s="171"/>
      <c r="AE25" s="171">
        <v>5</v>
      </c>
      <c r="AF25" s="171"/>
      <c r="AG25" s="171">
        <v>46</v>
      </c>
      <c r="AH25" s="171"/>
      <c r="AI25" s="171" t="s">
        <v>194</v>
      </c>
      <c r="AJ25" s="171"/>
    </row>
    <row r="26" spans="1:36" ht="22.5" customHeight="1">
      <c r="A26" s="132" t="s">
        <v>209</v>
      </c>
      <c r="B26" s="41">
        <v>2951757</v>
      </c>
      <c r="C26" s="80">
        <f>SUM(D26:H26)</f>
        <v>2810072</v>
      </c>
      <c r="D26" s="41">
        <v>1690495</v>
      </c>
      <c r="E26" s="41">
        <v>26490</v>
      </c>
      <c r="F26" s="41">
        <v>836566</v>
      </c>
      <c r="G26" s="41">
        <v>170673</v>
      </c>
      <c r="H26" s="41">
        <v>85848</v>
      </c>
      <c r="I26" s="41">
        <v>51816</v>
      </c>
      <c r="J26" s="99"/>
      <c r="K26" s="99"/>
      <c r="L26" s="20" t="s">
        <v>139</v>
      </c>
      <c r="M26" s="114">
        <v>2485</v>
      </c>
      <c r="N26" s="114">
        <v>10304</v>
      </c>
      <c r="O26" s="80">
        <f>SUM(P26,AG26)</f>
        <v>905</v>
      </c>
      <c r="P26" s="80">
        <f>SUM(Q26:AF26)</f>
        <v>809</v>
      </c>
      <c r="Q26" s="171">
        <v>689</v>
      </c>
      <c r="R26" s="171"/>
      <c r="S26" s="171">
        <v>106</v>
      </c>
      <c r="T26" s="171"/>
      <c r="U26" s="171" t="s">
        <v>194</v>
      </c>
      <c r="V26" s="171"/>
      <c r="W26" s="171" t="s">
        <v>194</v>
      </c>
      <c r="X26" s="171"/>
      <c r="Y26" s="171">
        <v>7</v>
      </c>
      <c r="Z26" s="171"/>
      <c r="AA26" s="80" t="s">
        <v>194</v>
      </c>
      <c r="AB26" s="80" t="s">
        <v>194</v>
      </c>
      <c r="AC26" s="171" t="s">
        <v>194</v>
      </c>
      <c r="AD26" s="171"/>
      <c r="AE26" s="171">
        <v>7</v>
      </c>
      <c r="AF26" s="171"/>
      <c r="AG26" s="171">
        <v>96</v>
      </c>
      <c r="AH26" s="171"/>
      <c r="AI26" s="171" t="s">
        <v>194</v>
      </c>
      <c r="AJ26" s="171"/>
    </row>
    <row r="27" spans="1:36" ht="22.5" customHeight="1">
      <c r="A27" s="72"/>
      <c r="B27" s="41"/>
      <c r="C27" s="41"/>
      <c r="D27" s="41"/>
      <c r="E27" s="41"/>
      <c r="F27" s="41"/>
      <c r="G27" s="41"/>
      <c r="H27" s="41"/>
      <c r="I27" s="41"/>
      <c r="J27" s="99"/>
      <c r="K27" s="99"/>
      <c r="L27" s="20" t="s">
        <v>55</v>
      </c>
      <c r="M27" s="114">
        <v>1783</v>
      </c>
      <c r="N27" s="114">
        <v>6922</v>
      </c>
      <c r="O27" s="80">
        <f>SUM(P27,AG27)</f>
        <v>814</v>
      </c>
      <c r="P27" s="80">
        <f>SUM(Q27:AF27)</f>
        <v>710</v>
      </c>
      <c r="Q27" s="171">
        <v>420</v>
      </c>
      <c r="R27" s="171"/>
      <c r="S27" s="171">
        <v>96</v>
      </c>
      <c r="T27" s="171"/>
      <c r="U27" s="171">
        <v>46</v>
      </c>
      <c r="V27" s="171"/>
      <c r="W27" s="171">
        <v>53</v>
      </c>
      <c r="X27" s="171"/>
      <c r="Y27" s="171">
        <v>2</v>
      </c>
      <c r="Z27" s="171"/>
      <c r="AA27" s="80" t="s">
        <v>194</v>
      </c>
      <c r="AB27" s="80">
        <v>2</v>
      </c>
      <c r="AC27" s="171" t="s">
        <v>194</v>
      </c>
      <c r="AD27" s="171"/>
      <c r="AE27" s="171">
        <v>91</v>
      </c>
      <c r="AF27" s="171"/>
      <c r="AG27" s="171">
        <v>104</v>
      </c>
      <c r="AH27" s="171"/>
      <c r="AI27" s="171" t="s">
        <v>194</v>
      </c>
      <c r="AJ27" s="171"/>
    </row>
    <row r="28" spans="1:36" ht="22.5" customHeight="1">
      <c r="A28" s="132" t="s">
        <v>210</v>
      </c>
      <c r="B28" s="41">
        <v>2857904</v>
      </c>
      <c r="C28" s="80">
        <f>SUM(D28:H28)</f>
        <v>2796757</v>
      </c>
      <c r="D28" s="41">
        <v>1661128</v>
      </c>
      <c r="E28" s="41">
        <v>26814</v>
      </c>
      <c r="F28" s="41">
        <v>833454</v>
      </c>
      <c r="G28" s="41">
        <v>190543</v>
      </c>
      <c r="H28" s="41">
        <v>84818</v>
      </c>
      <c r="I28" s="41">
        <v>51877</v>
      </c>
      <c r="J28" s="99"/>
      <c r="K28" s="99"/>
      <c r="L28" s="20" t="s">
        <v>47</v>
      </c>
      <c r="M28" s="114">
        <v>2639</v>
      </c>
      <c r="N28" s="114">
        <v>10717</v>
      </c>
      <c r="O28" s="80">
        <f>SUM(P28,AG28)</f>
        <v>906</v>
      </c>
      <c r="P28" s="80">
        <f>SUM(Q28:AF28)</f>
        <v>817</v>
      </c>
      <c r="Q28" s="171">
        <v>503</v>
      </c>
      <c r="R28" s="171"/>
      <c r="S28" s="171">
        <v>159</v>
      </c>
      <c r="T28" s="171"/>
      <c r="U28" s="171">
        <v>35</v>
      </c>
      <c r="V28" s="171"/>
      <c r="W28" s="171">
        <v>94</v>
      </c>
      <c r="X28" s="171"/>
      <c r="Y28" s="171" t="s">
        <v>194</v>
      </c>
      <c r="Z28" s="171"/>
      <c r="AA28" s="80" t="s">
        <v>194</v>
      </c>
      <c r="AB28" s="80" t="s">
        <v>194</v>
      </c>
      <c r="AC28" s="171" t="s">
        <v>194</v>
      </c>
      <c r="AD28" s="171"/>
      <c r="AE28" s="171">
        <v>26</v>
      </c>
      <c r="AF28" s="171"/>
      <c r="AG28" s="171">
        <v>89</v>
      </c>
      <c r="AH28" s="171"/>
      <c r="AI28" s="171" t="s">
        <v>194</v>
      </c>
      <c r="AJ28" s="171"/>
    </row>
    <row r="29" spans="1:36" ht="22.5" customHeight="1">
      <c r="A29" s="132" t="s">
        <v>211</v>
      </c>
      <c r="B29" s="41">
        <v>3390747</v>
      </c>
      <c r="C29" s="80">
        <f>SUM(D29:H29)</f>
        <v>2832444</v>
      </c>
      <c r="D29" s="41">
        <v>1767090</v>
      </c>
      <c r="E29" s="41">
        <v>28426</v>
      </c>
      <c r="F29" s="41">
        <v>792609</v>
      </c>
      <c r="G29" s="41">
        <v>157466</v>
      </c>
      <c r="H29" s="41">
        <v>86853</v>
      </c>
      <c r="I29" s="41">
        <v>52090</v>
      </c>
      <c r="J29" s="99"/>
      <c r="K29" s="99"/>
      <c r="L29" s="20" t="s">
        <v>48</v>
      </c>
      <c r="M29" s="114">
        <v>1856</v>
      </c>
      <c r="N29" s="114">
        <v>7644</v>
      </c>
      <c r="O29" s="80">
        <f>SUM(P29,AG29)</f>
        <v>262</v>
      </c>
      <c r="P29" s="80">
        <f>SUM(Q29:AF29)</f>
        <v>233</v>
      </c>
      <c r="Q29" s="171">
        <v>157</v>
      </c>
      <c r="R29" s="171"/>
      <c r="S29" s="171">
        <v>5</v>
      </c>
      <c r="T29" s="171"/>
      <c r="U29" s="171" t="s">
        <v>194</v>
      </c>
      <c r="V29" s="171"/>
      <c r="W29" s="171">
        <v>60</v>
      </c>
      <c r="X29" s="171"/>
      <c r="Y29" s="171" t="s">
        <v>194</v>
      </c>
      <c r="Z29" s="171"/>
      <c r="AA29" s="80" t="s">
        <v>194</v>
      </c>
      <c r="AB29" s="80">
        <v>3</v>
      </c>
      <c r="AC29" s="171" t="s">
        <v>194</v>
      </c>
      <c r="AD29" s="171"/>
      <c r="AE29" s="171">
        <v>8</v>
      </c>
      <c r="AF29" s="171"/>
      <c r="AG29" s="171">
        <v>29</v>
      </c>
      <c r="AH29" s="171"/>
      <c r="AI29" s="171" t="s">
        <v>194</v>
      </c>
      <c r="AJ29" s="171"/>
    </row>
    <row r="30" spans="1:36" ht="22.5" customHeight="1">
      <c r="A30" s="132" t="s">
        <v>212</v>
      </c>
      <c r="B30" s="41">
        <v>3854713</v>
      </c>
      <c r="C30" s="80">
        <f>SUM(D30:H30)</f>
        <v>3503046</v>
      </c>
      <c r="D30" s="41">
        <v>2236936</v>
      </c>
      <c r="E30" s="41">
        <v>33239</v>
      </c>
      <c r="F30" s="41">
        <v>902325</v>
      </c>
      <c r="G30" s="41">
        <v>223436</v>
      </c>
      <c r="H30" s="41">
        <v>107110</v>
      </c>
      <c r="I30" s="41">
        <v>52218</v>
      </c>
      <c r="J30" s="99"/>
      <c r="K30" s="99"/>
      <c r="L30" s="113"/>
      <c r="M30" s="114"/>
      <c r="N30" s="114"/>
      <c r="O30" s="41"/>
      <c r="P30" s="41"/>
      <c r="Q30" s="171"/>
      <c r="R30" s="171"/>
      <c r="S30" s="171"/>
      <c r="T30" s="171"/>
      <c r="U30" s="171"/>
      <c r="V30" s="171"/>
      <c r="W30" s="171"/>
      <c r="X30" s="171"/>
      <c r="Y30" s="171"/>
      <c r="Z30" s="171"/>
      <c r="AA30" s="41"/>
      <c r="AB30" s="41"/>
      <c r="AC30" s="171"/>
      <c r="AD30" s="171"/>
      <c r="AE30" s="171"/>
      <c r="AF30" s="171"/>
      <c r="AG30" s="171"/>
      <c r="AH30" s="171"/>
      <c r="AI30" s="171"/>
      <c r="AJ30" s="171"/>
    </row>
    <row r="31" spans="1:36" ht="22.5" customHeight="1">
      <c r="A31" s="132" t="s">
        <v>213</v>
      </c>
      <c r="B31" s="41">
        <v>5010944</v>
      </c>
      <c r="C31" s="80">
        <f>SUM(D31:H31)</f>
        <v>3856215</v>
      </c>
      <c r="D31" s="41">
        <v>2506460</v>
      </c>
      <c r="E31" s="41">
        <v>33600</v>
      </c>
      <c r="F31" s="41">
        <v>958180</v>
      </c>
      <c r="G31" s="41">
        <v>242638</v>
      </c>
      <c r="H31" s="41">
        <v>115337</v>
      </c>
      <c r="I31" s="41">
        <v>52441</v>
      </c>
      <c r="J31" s="99"/>
      <c r="K31" s="99"/>
      <c r="L31" s="20" t="s">
        <v>56</v>
      </c>
      <c r="M31" s="114">
        <v>1448</v>
      </c>
      <c r="N31" s="114">
        <v>6142</v>
      </c>
      <c r="O31" s="80">
        <f>SUM(P31,AG31)</f>
        <v>728</v>
      </c>
      <c r="P31" s="80">
        <f>SUM(Q31:AF31)</f>
        <v>544</v>
      </c>
      <c r="Q31" s="171">
        <v>361</v>
      </c>
      <c r="R31" s="171"/>
      <c r="S31" s="171">
        <v>62</v>
      </c>
      <c r="T31" s="171"/>
      <c r="U31" s="171">
        <v>15</v>
      </c>
      <c r="V31" s="171"/>
      <c r="W31" s="171">
        <v>61</v>
      </c>
      <c r="X31" s="171"/>
      <c r="Y31" s="171">
        <v>10</v>
      </c>
      <c r="Z31" s="171"/>
      <c r="AA31" s="80" t="s">
        <v>194</v>
      </c>
      <c r="AB31" s="80" t="s">
        <v>194</v>
      </c>
      <c r="AC31" s="171" t="s">
        <v>194</v>
      </c>
      <c r="AD31" s="171"/>
      <c r="AE31" s="171">
        <v>35</v>
      </c>
      <c r="AF31" s="171"/>
      <c r="AG31" s="171">
        <v>184</v>
      </c>
      <c r="AH31" s="171"/>
      <c r="AI31" s="171" t="s">
        <v>194</v>
      </c>
      <c r="AJ31" s="171"/>
    </row>
    <row r="32" spans="1:36" ht="22.5" customHeight="1">
      <c r="A32" s="52"/>
      <c r="B32" s="41"/>
      <c r="C32" s="41"/>
      <c r="D32" s="41"/>
      <c r="E32" s="41"/>
      <c r="F32" s="41"/>
      <c r="G32" s="41"/>
      <c r="H32" s="41"/>
      <c r="I32" s="41"/>
      <c r="J32" s="99"/>
      <c r="K32" s="99"/>
      <c r="L32" s="20" t="s">
        <v>57</v>
      </c>
      <c r="M32" s="114">
        <v>1502</v>
      </c>
      <c r="N32" s="114">
        <v>6245</v>
      </c>
      <c r="O32" s="80">
        <f>SUM(P32,AG32)</f>
        <v>728</v>
      </c>
      <c r="P32" s="80">
        <f>SUM(Q32:AF32)</f>
        <v>630</v>
      </c>
      <c r="Q32" s="171">
        <v>315</v>
      </c>
      <c r="R32" s="171"/>
      <c r="S32" s="171">
        <v>41</v>
      </c>
      <c r="T32" s="171"/>
      <c r="U32" s="171">
        <v>155</v>
      </c>
      <c r="V32" s="171"/>
      <c r="W32" s="171">
        <v>74</v>
      </c>
      <c r="X32" s="171"/>
      <c r="Y32" s="171" t="s">
        <v>194</v>
      </c>
      <c r="Z32" s="171"/>
      <c r="AA32" s="80" t="s">
        <v>194</v>
      </c>
      <c r="AB32" s="80" t="s">
        <v>194</v>
      </c>
      <c r="AC32" s="171" t="s">
        <v>194</v>
      </c>
      <c r="AD32" s="171"/>
      <c r="AE32" s="171">
        <v>45</v>
      </c>
      <c r="AF32" s="171"/>
      <c r="AG32" s="171">
        <v>98</v>
      </c>
      <c r="AH32" s="171"/>
      <c r="AI32" s="171" t="s">
        <v>194</v>
      </c>
      <c r="AJ32" s="171"/>
    </row>
    <row r="33" spans="1:36" ht="22.5" customHeight="1">
      <c r="A33" s="51" t="s">
        <v>38</v>
      </c>
      <c r="B33" s="41">
        <f aca="true" t="shared" si="2" ref="B33:H33">SUM(B35:B38,B40:B43,B45:B48)</f>
        <v>5396540</v>
      </c>
      <c r="C33" s="41">
        <f t="shared" si="2"/>
        <v>5080234</v>
      </c>
      <c r="D33" s="41">
        <f t="shared" si="2"/>
        <v>3644835</v>
      </c>
      <c r="E33" s="41">
        <f t="shared" si="2"/>
        <v>102454</v>
      </c>
      <c r="F33" s="41">
        <f t="shared" si="2"/>
        <v>818456</v>
      </c>
      <c r="G33" s="41">
        <f t="shared" si="2"/>
        <v>290120</v>
      </c>
      <c r="H33" s="41">
        <f t="shared" si="2"/>
        <v>224369</v>
      </c>
      <c r="I33" s="41">
        <v>6773</v>
      </c>
      <c r="J33" s="68"/>
      <c r="K33" s="99"/>
      <c r="L33" s="20" t="s">
        <v>49</v>
      </c>
      <c r="M33" s="114">
        <v>1558</v>
      </c>
      <c r="N33" s="114">
        <v>6652</v>
      </c>
      <c r="O33" s="80">
        <f>SUM(P33,AG33)</f>
        <v>726</v>
      </c>
      <c r="P33" s="80">
        <f>SUM(Q33:AF33)</f>
        <v>480</v>
      </c>
      <c r="Q33" s="171">
        <v>277</v>
      </c>
      <c r="R33" s="171"/>
      <c r="S33" s="171">
        <v>97</v>
      </c>
      <c r="T33" s="171"/>
      <c r="U33" s="171" t="s">
        <v>194</v>
      </c>
      <c r="V33" s="171"/>
      <c r="W33" s="171">
        <v>61</v>
      </c>
      <c r="X33" s="171"/>
      <c r="Y33" s="171">
        <v>4</v>
      </c>
      <c r="Z33" s="171"/>
      <c r="AA33" s="80" t="s">
        <v>194</v>
      </c>
      <c r="AB33" s="80" t="s">
        <v>194</v>
      </c>
      <c r="AC33" s="171" t="s">
        <v>194</v>
      </c>
      <c r="AD33" s="171"/>
      <c r="AE33" s="171">
        <v>41</v>
      </c>
      <c r="AF33" s="171"/>
      <c r="AG33" s="171">
        <v>246</v>
      </c>
      <c r="AH33" s="171"/>
      <c r="AI33" s="171" t="s">
        <v>194</v>
      </c>
      <c r="AJ33" s="171"/>
    </row>
    <row r="34" spans="1:36" ht="22.5" customHeight="1">
      <c r="A34" s="52"/>
      <c r="B34" s="41"/>
      <c r="C34" s="41"/>
      <c r="D34" s="41"/>
      <c r="E34" s="41"/>
      <c r="F34" s="41"/>
      <c r="G34" s="41"/>
      <c r="H34" s="41"/>
      <c r="I34" s="41"/>
      <c r="J34" s="99"/>
      <c r="K34" s="99"/>
      <c r="L34" s="20" t="s">
        <v>58</v>
      </c>
      <c r="M34" s="114">
        <v>2349</v>
      </c>
      <c r="N34" s="114">
        <v>9672</v>
      </c>
      <c r="O34" s="80">
        <f>SUM(P34,AG34)</f>
        <v>618</v>
      </c>
      <c r="P34" s="80">
        <f>SUM(Q34:AF34)</f>
        <v>517</v>
      </c>
      <c r="Q34" s="171">
        <v>463</v>
      </c>
      <c r="R34" s="171"/>
      <c r="S34" s="171" t="s">
        <v>194</v>
      </c>
      <c r="T34" s="171"/>
      <c r="U34" s="171" t="s">
        <v>194</v>
      </c>
      <c r="V34" s="171"/>
      <c r="W34" s="171">
        <v>52</v>
      </c>
      <c r="X34" s="171"/>
      <c r="Y34" s="171">
        <v>2</v>
      </c>
      <c r="Z34" s="171"/>
      <c r="AA34" s="80" t="s">
        <v>194</v>
      </c>
      <c r="AB34" s="80" t="s">
        <v>194</v>
      </c>
      <c r="AC34" s="171" t="s">
        <v>194</v>
      </c>
      <c r="AD34" s="171"/>
      <c r="AE34" s="171" t="s">
        <v>194</v>
      </c>
      <c r="AF34" s="171"/>
      <c r="AG34" s="171">
        <v>101</v>
      </c>
      <c r="AH34" s="171"/>
      <c r="AI34" s="171" t="s">
        <v>194</v>
      </c>
      <c r="AJ34" s="171"/>
    </row>
    <row r="35" spans="1:36" ht="22.5" customHeight="1">
      <c r="A35" s="52" t="s">
        <v>171</v>
      </c>
      <c r="B35" s="41">
        <v>560050</v>
      </c>
      <c r="C35" s="80">
        <f>SUM(D35:H35)</f>
        <v>528853</v>
      </c>
      <c r="D35" s="41">
        <v>386634</v>
      </c>
      <c r="E35" s="41">
        <v>11594</v>
      </c>
      <c r="F35" s="41">
        <v>83040</v>
      </c>
      <c r="G35" s="41">
        <v>24801</v>
      </c>
      <c r="H35" s="41">
        <v>22784</v>
      </c>
      <c r="I35" s="41">
        <v>6532</v>
      </c>
      <c r="J35" s="99"/>
      <c r="K35" s="99"/>
      <c r="L35" s="20" t="s">
        <v>59</v>
      </c>
      <c r="M35" s="114">
        <v>1488</v>
      </c>
      <c r="N35" s="114">
        <v>6003</v>
      </c>
      <c r="O35" s="80">
        <f>SUM(P35,AG35)</f>
        <v>905</v>
      </c>
      <c r="P35" s="80">
        <f>SUM(Q35:AF35)</f>
        <v>746</v>
      </c>
      <c r="Q35" s="171">
        <v>418</v>
      </c>
      <c r="R35" s="171"/>
      <c r="S35" s="171">
        <v>66</v>
      </c>
      <c r="T35" s="171"/>
      <c r="U35" s="171">
        <v>222</v>
      </c>
      <c r="V35" s="171"/>
      <c r="W35" s="171">
        <v>27</v>
      </c>
      <c r="X35" s="171"/>
      <c r="Y35" s="171" t="s">
        <v>194</v>
      </c>
      <c r="Z35" s="171"/>
      <c r="AA35" s="80" t="s">
        <v>194</v>
      </c>
      <c r="AB35" s="80">
        <v>4</v>
      </c>
      <c r="AC35" s="171" t="s">
        <v>194</v>
      </c>
      <c r="AD35" s="171"/>
      <c r="AE35" s="171">
        <v>9</v>
      </c>
      <c r="AF35" s="171"/>
      <c r="AG35" s="171">
        <v>159</v>
      </c>
      <c r="AH35" s="171"/>
      <c r="AI35" s="171" t="s">
        <v>194</v>
      </c>
      <c r="AJ35" s="171"/>
    </row>
    <row r="36" spans="1:36" ht="22.5" customHeight="1">
      <c r="A36" s="132" t="s">
        <v>203</v>
      </c>
      <c r="B36" s="41">
        <v>539110</v>
      </c>
      <c r="C36" s="80">
        <f>SUM(D36:H36)</f>
        <v>532545</v>
      </c>
      <c r="D36" s="41">
        <v>384215</v>
      </c>
      <c r="E36" s="41">
        <v>12303</v>
      </c>
      <c r="F36" s="41">
        <v>74679</v>
      </c>
      <c r="G36" s="41">
        <v>36331</v>
      </c>
      <c r="H36" s="41">
        <v>25017</v>
      </c>
      <c r="I36" s="41">
        <v>6544</v>
      </c>
      <c r="J36" s="99"/>
      <c r="K36" s="99"/>
      <c r="L36" s="113"/>
      <c r="M36" s="114"/>
      <c r="N36" s="114"/>
      <c r="O36" s="33"/>
      <c r="P36" s="41"/>
      <c r="Q36" s="171"/>
      <c r="R36" s="171"/>
      <c r="S36" s="171"/>
      <c r="T36" s="171"/>
      <c r="U36" s="171"/>
      <c r="V36" s="171"/>
      <c r="W36" s="171"/>
      <c r="X36" s="171"/>
      <c r="Y36" s="171"/>
      <c r="Z36" s="171"/>
      <c r="AA36" s="33"/>
      <c r="AB36" s="41"/>
      <c r="AC36" s="171"/>
      <c r="AD36" s="171"/>
      <c r="AE36" s="171"/>
      <c r="AF36" s="171"/>
      <c r="AG36" s="171"/>
      <c r="AH36" s="171"/>
      <c r="AI36" s="171"/>
      <c r="AJ36" s="171"/>
    </row>
    <row r="37" spans="1:36" ht="22.5" customHeight="1">
      <c r="A37" s="132" t="s">
        <v>204</v>
      </c>
      <c r="B37" s="41">
        <v>538220</v>
      </c>
      <c r="C37" s="80">
        <f>SUM(D37:H37)</f>
        <v>485928</v>
      </c>
      <c r="D37" s="41">
        <v>346179</v>
      </c>
      <c r="E37" s="41">
        <v>11066</v>
      </c>
      <c r="F37" s="41">
        <v>74486</v>
      </c>
      <c r="G37" s="41">
        <v>31767</v>
      </c>
      <c r="H37" s="41">
        <v>22430</v>
      </c>
      <c r="I37" s="41">
        <v>6570</v>
      </c>
      <c r="J37" s="99"/>
      <c r="K37" s="99"/>
      <c r="L37" s="20" t="s">
        <v>50</v>
      </c>
      <c r="M37" s="114">
        <v>1811</v>
      </c>
      <c r="N37" s="114">
        <v>6335</v>
      </c>
      <c r="O37" s="80">
        <f>SUM(P37,AG37)</f>
        <v>961</v>
      </c>
      <c r="P37" s="80">
        <f>SUM(Q37:AF37)</f>
        <v>770</v>
      </c>
      <c r="Q37" s="171">
        <v>330</v>
      </c>
      <c r="R37" s="171"/>
      <c r="S37" s="171">
        <v>154</v>
      </c>
      <c r="T37" s="171"/>
      <c r="U37" s="171">
        <v>8</v>
      </c>
      <c r="V37" s="171"/>
      <c r="W37" s="171">
        <v>195</v>
      </c>
      <c r="X37" s="171"/>
      <c r="Y37" s="171">
        <v>7</v>
      </c>
      <c r="Z37" s="171"/>
      <c r="AA37" s="80" t="s">
        <v>194</v>
      </c>
      <c r="AB37" s="80">
        <v>26</v>
      </c>
      <c r="AC37" s="171" t="s">
        <v>182</v>
      </c>
      <c r="AD37" s="171"/>
      <c r="AE37" s="171">
        <v>50</v>
      </c>
      <c r="AF37" s="171"/>
      <c r="AG37" s="171">
        <v>191</v>
      </c>
      <c r="AH37" s="171"/>
      <c r="AI37" s="171" t="s">
        <v>182</v>
      </c>
      <c r="AJ37" s="171"/>
    </row>
    <row r="38" spans="1:36" ht="22.5" customHeight="1">
      <c r="A38" s="132" t="s">
        <v>205</v>
      </c>
      <c r="B38" s="41">
        <v>569850</v>
      </c>
      <c r="C38" s="80">
        <f>SUM(D38:H38)</f>
        <v>479298</v>
      </c>
      <c r="D38" s="41">
        <v>346544</v>
      </c>
      <c r="E38" s="41">
        <v>9242</v>
      </c>
      <c r="F38" s="41">
        <v>77113</v>
      </c>
      <c r="G38" s="41">
        <v>24537</v>
      </c>
      <c r="H38" s="41">
        <v>21862</v>
      </c>
      <c r="I38" s="41">
        <v>6563</v>
      </c>
      <c r="J38" s="99"/>
      <c r="K38" s="99"/>
      <c r="L38" s="20" t="s">
        <v>51</v>
      </c>
      <c r="M38" s="114">
        <v>1771</v>
      </c>
      <c r="N38" s="114">
        <v>6324</v>
      </c>
      <c r="O38" s="80">
        <f>SUM(P38,AG38)</f>
        <v>625</v>
      </c>
      <c r="P38" s="80">
        <f>SUM(Q38:AF38)</f>
        <v>484</v>
      </c>
      <c r="Q38" s="171">
        <v>322</v>
      </c>
      <c r="R38" s="171"/>
      <c r="S38" s="171">
        <v>35</v>
      </c>
      <c r="T38" s="171"/>
      <c r="U38" s="171">
        <v>46</v>
      </c>
      <c r="V38" s="171"/>
      <c r="W38" s="171">
        <v>38</v>
      </c>
      <c r="X38" s="171"/>
      <c r="Y38" s="171" t="s">
        <v>182</v>
      </c>
      <c r="Z38" s="171"/>
      <c r="AA38" s="80" t="s">
        <v>194</v>
      </c>
      <c r="AB38" s="80" t="s">
        <v>194</v>
      </c>
      <c r="AC38" s="171" t="s">
        <v>182</v>
      </c>
      <c r="AD38" s="171"/>
      <c r="AE38" s="171">
        <v>43</v>
      </c>
      <c r="AF38" s="171"/>
      <c r="AG38" s="171">
        <v>141</v>
      </c>
      <c r="AH38" s="171"/>
      <c r="AI38" s="171" t="s">
        <v>182</v>
      </c>
      <c r="AJ38" s="171"/>
    </row>
    <row r="39" spans="1:36" ht="22.5" customHeight="1">
      <c r="A39" s="72"/>
      <c r="B39" s="41"/>
      <c r="C39" s="41"/>
      <c r="D39" s="41"/>
      <c r="E39" s="41"/>
      <c r="F39" s="41"/>
      <c r="G39" s="41"/>
      <c r="H39" s="41"/>
      <c r="I39" s="41"/>
      <c r="J39" s="99"/>
      <c r="K39" s="99"/>
      <c r="L39" s="20" t="s">
        <v>52</v>
      </c>
      <c r="M39" s="114">
        <v>3172</v>
      </c>
      <c r="N39" s="114">
        <v>11989</v>
      </c>
      <c r="O39" s="80">
        <f>SUM(P39,AG39)</f>
        <v>1124</v>
      </c>
      <c r="P39" s="80">
        <f>SUM(Q39:AF39)</f>
        <v>919</v>
      </c>
      <c r="Q39" s="171">
        <v>532</v>
      </c>
      <c r="R39" s="171"/>
      <c r="S39" s="171">
        <v>72</v>
      </c>
      <c r="T39" s="171"/>
      <c r="U39" s="171">
        <v>82</v>
      </c>
      <c r="V39" s="171"/>
      <c r="W39" s="171">
        <v>202</v>
      </c>
      <c r="X39" s="171"/>
      <c r="Y39" s="171">
        <v>4</v>
      </c>
      <c r="Z39" s="171"/>
      <c r="AA39" s="80">
        <v>4</v>
      </c>
      <c r="AB39" s="80" t="s">
        <v>194</v>
      </c>
      <c r="AC39" s="171" t="s">
        <v>182</v>
      </c>
      <c r="AD39" s="171"/>
      <c r="AE39" s="171">
        <v>23</v>
      </c>
      <c r="AF39" s="171"/>
      <c r="AG39" s="171">
        <v>205</v>
      </c>
      <c r="AH39" s="171"/>
      <c r="AI39" s="171" t="s">
        <v>182</v>
      </c>
      <c r="AJ39" s="171"/>
    </row>
    <row r="40" spans="1:36" ht="22.5" customHeight="1">
      <c r="A40" s="132" t="s">
        <v>206</v>
      </c>
      <c r="B40" s="41">
        <v>417140</v>
      </c>
      <c r="C40" s="80">
        <f>SUM(D40:H40)</f>
        <v>407122</v>
      </c>
      <c r="D40" s="41">
        <v>295752</v>
      </c>
      <c r="E40" s="41">
        <v>6944</v>
      </c>
      <c r="F40" s="41">
        <v>65717</v>
      </c>
      <c r="G40" s="41">
        <v>22267</v>
      </c>
      <c r="H40" s="41">
        <v>16442</v>
      </c>
      <c r="I40" s="41">
        <v>6571</v>
      </c>
      <c r="J40" s="99"/>
      <c r="K40" s="99"/>
      <c r="L40" s="20" t="s">
        <v>60</v>
      </c>
      <c r="M40" s="114">
        <v>2320</v>
      </c>
      <c r="N40" s="114">
        <v>8972</v>
      </c>
      <c r="O40" s="80">
        <f>SUM(P40,AG40)</f>
        <v>1089</v>
      </c>
      <c r="P40" s="80">
        <f>SUM(Q40:AF40)</f>
        <v>901</v>
      </c>
      <c r="Q40" s="171">
        <v>411</v>
      </c>
      <c r="R40" s="171"/>
      <c r="S40" s="171">
        <v>170</v>
      </c>
      <c r="T40" s="171"/>
      <c r="U40" s="171">
        <v>127</v>
      </c>
      <c r="V40" s="171"/>
      <c r="W40" s="171">
        <v>85</v>
      </c>
      <c r="X40" s="171"/>
      <c r="Y40" s="171" t="s">
        <v>182</v>
      </c>
      <c r="Z40" s="171"/>
      <c r="AA40" s="80" t="s">
        <v>194</v>
      </c>
      <c r="AB40" s="80" t="s">
        <v>194</v>
      </c>
      <c r="AC40" s="171" t="s">
        <v>182</v>
      </c>
      <c r="AD40" s="171"/>
      <c r="AE40" s="171">
        <v>108</v>
      </c>
      <c r="AF40" s="171"/>
      <c r="AG40" s="171">
        <v>188</v>
      </c>
      <c r="AH40" s="171"/>
      <c r="AI40" s="171" t="s">
        <v>182</v>
      </c>
      <c r="AJ40" s="171"/>
    </row>
    <row r="41" spans="1:36" ht="22.5" customHeight="1">
      <c r="A41" s="132" t="s">
        <v>207</v>
      </c>
      <c r="B41" s="41">
        <v>354890</v>
      </c>
      <c r="C41" s="80">
        <f>SUM(D41:H41)</f>
        <v>374055</v>
      </c>
      <c r="D41" s="41">
        <v>265857</v>
      </c>
      <c r="E41" s="41">
        <v>5699</v>
      </c>
      <c r="F41" s="41">
        <v>61715</v>
      </c>
      <c r="G41" s="41">
        <v>24422</v>
      </c>
      <c r="H41" s="41">
        <v>16362</v>
      </c>
      <c r="I41" s="41">
        <v>6621</v>
      </c>
      <c r="J41" s="99"/>
      <c r="K41" s="99"/>
      <c r="L41" s="128"/>
      <c r="M41" s="127"/>
      <c r="N41" s="127"/>
      <c r="O41" s="127"/>
      <c r="P41" s="127"/>
      <c r="Q41" s="259"/>
      <c r="R41" s="259"/>
      <c r="S41" s="259"/>
      <c r="T41" s="259"/>
      <c r="U41" s="259"/>
      <c r="V41" s="259"/>
      <c r="W41" s="259"/>
      <c r="X41" s="259"/>
      <c r="Y41" s="259"/>
      <c r="Z41" s="259"/>
      <c r="AA41" s="127"/>
      <c r="AB41" s="127"/>
      <c r="AC41" s="259"/>
      <c r="AD41" s="259"/>
      <c r="AE41" s="259"/>
      <c r="AF41" s="259"/>
      <c r="AG41" s="259"/>
      <c r="AH41" s="259"/>
      <c r="AI41" s="259"/>
      <c r="AJ41" s="259"/>
    </row>
    <row r="42" spans="1:36" ht="22.5" customHeight="1">
      <c r="A42" s="132" t="s">
        <v>208</v>
      </c>
      <c r="B42" s="41">
        <v>358780</v>
      </c>
      <c r="C42" s="80">
        <f>SUM(D42:H42)</f>
        <v>354926</v>
      </c>
      <c r="D42" s="41">
        <v>248468</v>
      </c>
      <c r="E42" s="41">
        <v>6568</v>
      </c>
      <c r="F42" s="41">
        <v>62486</v>
      </c>
      <c r="G42" s="41">
        <v>22183</v>
      </c>
      <c r="H42" s="41">
        <v>15221</v>
      </c>
      <c r="I42" s="41">
        <v>6644</v>
      </c>
      <c r="J42" s="99"/>
      <c r="K42" s="99"/>
      <c r="L42" s="129"/>
      <c r="M42" s="99"/>
      <c r="N42" s="99"/>
      <c r="O42" s="101"/>
      <c r="P42" s="99"/>
      <c r="Q42" s="99"/>
      <c r="R42" s="99"/>
      <c r="S42" s="99"/>
      <c r="T42" s="99"/>
      <c r="U42" s="99"/>
      <c r="V42" s="99"/>
      <c r="W42" s="99"/>
      <c r="X42" s="99"/>
      <c r="Y42" s="99"/>
      <c r="Z42" s="99"/>
      <c r="AA42" s="99"/>
      <c r="AB42" s="99"/>
      <c r="AC42" s="99"/>
      <c r="AD42" s="99"/>
      <c r="AE42" s="99"/>
      <c r="AF42" s="99"/>
      <c r="AG42" s="99"/>
      <c r="AH42" s="99"/>
      <c r="AI42" s="99"/>
      <c r="AJ42" s="99"/>
    </row>
    <row r="43" spans="1:36" ht="22.5" customHeight="1">
      <c r="A43" s="132" t="s">
        <v>209</v>
      </c>
      <c r="B43" s="41">
        <v>345020</v>
      </c>
      <c r="C43" s="80">
        <f>SUM(D43:H43)</f>
        <v>330624</v>
      </c>
      <c r="D43" s="41">
        <v>236099</v>
      </c>
      <c r="E43" s="41">
        <v>6310</v>
      </c>
      <c r="F43" s="41">
        <v>62618</v>
      </c>
      <c r="G43" s="41">
        <v>12020</v>
      </c>
      <c r="H43" s="41">
        <v>13577</v>
      </c>
      <c r="I43" s="41">
        <v>6680</v>
      </c>
      <c r="J43" s="99"/>
      <c r="K43" s="99"/>
      <c r="L43" s="26"/>
      <c r="M43" s="99"/>
      <c r="N43" s="99"/>
      <c r="O43" s="101"/>
      <c r="P43" s="99"/>
      <c r="Q43" s="99"/>
      <c r="R43" s="99"/>
      <c r="S43" s="99"/>
      <c r="T43" s="99"/>
      <c r="U43" s="99"/>
      <c r="V43" s="99"/>
      <c r="W43" s="99"/>
      <c r="X43" s="99"/>
      <c r="Y43" s="99"/>
      <c r="Z43" s="99"/>
      <c r="AA43" s="99"/>
      <c r="AB43" s="99"/>
      <c r="AC43" s="99"/>
      <c r="AD43" s="99"/>
      <c r="AE43" s="99"/>
      <c r="AF43" s="99"/>
      <c r="AG43" s="99"/>
      <c r="AH43" s="99"/>
      <c r="AI43" s="99"/>
      <c r="AJ43" s="99"/>
    </row>
    <row r="44" spans="1:36" ht="22.5" customHeight="1">
      <c r="A44" s="72"/>
      <c r="B44" s="41"/>
      <c r="C44" s="41"/>
      <c r="D44" s="77"/>
      <c r="E44" s="41"/>
      <c r="F44" s="41"/>
      <c r="G44" s="41"/>
      <c r="H44" s="41"/>
      <c r="I44" s="41"/>
      <c r="J44" s="99"/>
      <c r="K44" s="99"/>
      <c r="L44" s="26"/>
      <c r="M44" s="57"/>
      <c r="N44" s="57"/>
      <c r="O44" s="101"/>
      <c r="P44" s="99"/>
      <c r="Q44" s="99"/>
      <c r="R44" s="99"/>
      <c r="T44" s="99"/>
      <c r="U44" s="99"/>
      <c r="V44" s="99"/>
      <c r="W44" s="99"/>
      <c r="X44" s="99"/>
      <c r="Y44" s="99"/>
      <c r="Z44" s="99"/>
      <c r="AA44" s="99"/>
      <c r="AB44" s="99"/>
      <c r="AC44" s="99"/>
      <c r="AD44" s="99"/>
      <c r="AE44" s="99"/>
      <c r="AF44" s="99"/>
      <c r="AG44" s="99"/>
      <c r="AH44" s="99"/>
      <c r="AI44" s="99"/>
      <c r="AJ44" s="99"/>
    </row>
    <row r="45" spans="1:36" ht="22.5" customHeight="1">
      <c r="A45" s="132" t="s">
        <v>210</v>
      </c>
      <c r="B45" s="41">
        <v>337380</v>
      </c>
      <c r="C45" s="80">
        <f>SUM(D45:H45)</f>
        <v>341498</v>
      </c>
      <c r="D45" s="41">
        <v>247119</v>
      </c>
      <c r="E45" s="41">
        <v>6423</v>
      </c>
      <c r="F45" s="41">
        <v>58112</v>
      </c>
      <c r="G45" s="41">
        <v>15464</v>
      </c>
      <c r="H45" s="41">
        <v>14380</v>
      </c>
      <c r="I45" s="41">
        <v>6700</v>
      </c>
      <c r="J45" s="99"/>
      <c r="K45" s="99"/>
      <c r="L45" s="258" t="s">
        <v>251</v>
      </c>
      <c r="M45" s="258"/>
      <c r="N45" s="258"/>
      <c r="O45" s="258"/>
      <c r="P45" s="258"/>
      <c r="Q45" s="258"/>
      <c r="R45" s="258"/>
      <c r="S45" s="258"/>
      <c r="T45" s="258"/>
      <c r="U45" s="258"/>
      <c r="V45" s="258"/>
      <c r="W45" s="258"/>
      <c r="X45" s="258"/>
      <c r="Y45" s="258"/>
      <c r="Z45" s="258"/>
      <c r="AA45" s="258"/>
      <c r="AB45" s="258"/>
      <c r="AC45" s="258"/>
      <c r="AD45" s="258"/>
      <c r="AE45" s="258"/>
      <c r="AF45" s="258"/>
      <c r="AG45" s="258"/>
      <c r="AH45" s="99"/>
      <c r="AI45" s="99"/>
      <c r="AJ45" s="99"/>
    </row>
    <row r="46" spans="1:36" ht="22.5" customHeight="1" thickBot="1">
      <c r="A46" s="132" t="s">
        <v>211</v>
      </c>
      <c r="B46" s="41">
        <v>388550</v>
      </c>
      <c r="C46" s="80">
        <f>SUM(D46:H46)</f>
        <v>360184</v>
      </c>
      <c r="D46" s="41">
        <v>257965</v>
      </c>
      <c r="E46" s="41">
        <v>7199</v>
      </c>
      <c r="F46" s="41">
        <v>59816</v>
      </c>
      <c r="G46" s="41">
        <v>19801</v>
      </c>
      <c r="H46" s="41">
        <v>15403</v>
      </c>
      <c r="I46" s="41">
        <v>6730</v>
      </c>
      <c r="J46" s="99"/>
      <c r="K46" s="99"/>
      <c r="L46" s="100"/>
      <c r="M46" s="100"/>
      <c r="N46" s="100"/>
      <c r="O46" s="100"/>
      <c r="P46" s="100"/>
      <c r="Q46" s="100"/>
      <c r="R46" s="100"/>
      <c r="S46" s="100"/>
      <c r="T46" s="100"/>
      <c r="U46" s="100"/>
      <c r="V46" s="100"/>
      <c r="W46" s="100"/>
      <c r="X46" s="100"/>
      <c r="Y46" s="100"/>
      <c r="Z46" s="100"/>
      <c r="AA46" s="100"/>
      <c r="AB46" s="100"/>
      <c r="AC46" s="100"/>
      <c r="AD46" s="100"/>
      <c r="AE46" s="100"/>
      <c r="AF46" s="100"/>
      <c r="AG46" s="88" t="s">
        <v>73</v>
      </c>
      <c r="AH46" s="99"/>
      <c r="AI46" s="99"/>
      <c r="AJ46" s="99"/>
    </row>
    <row r="47" spans="1:36" ht="22.5" customHeight="1">
      <c r="A47" s="132" t="s">
        <v>212</v>
      </c>
      <c r="B47" s="41">
        <v>431330</v>
      </c>
      <c r="C47" s="80">
        <f>SUM(D47:H47)</f>
        <v>424860</v>
      </c>
      <c r="D47" s="41">
        <v>303839</v>
      </c>
      <c r="E47" s="41">
        <v>8669</v>
      </c>
      <c r="F47" s="41">
        <v>67005</v>
      </c>
      <c r="G47" s="41">
        <v>26606</v>
      </c>
      <c r="H47" s="41">
        <v>18741</v>
      </c>
      <c r="I47" s="41">
        <v>6751</v>
      </c>
      <c r="J47" s="99"/>
      <c r="K47" s="99"/>
      <c r="L47" s="195" t="s">
        <v>68</v>
      </c>
      <c r="M47" s="275" t="s">
        <v>137</v>
      </c>
      <c r="N47" s="275" t="s">
        <v>120</v>
      </c>
      <c r="O47" s="115"/>
      <c r="P47" s="116"/>
      <c r="Q47" s="278"/>
      <c r="R47" s="278"/>
      <c r="S47" s="278"/>
      <c r="T47" s="278"/>
      <c r="U47" s="278"/>
      <c r="V47" s="278"/>
      <c r="W47" s="278"/>
      <c r="X47" s="278"/>
      <c r="Y47" s="278"/>
      <c r="Z47" s="278"/>
      <c r="AA47" s="278"/>
      <c r="AB47" s="278"/>
      <c r="AC47" s="278"/>
      <c r="AD47" s="278"/>
      <c r="AE47" s="279"/>
      <c r="AF47" s="232" t="s">
        <v>66</v>
      </c>
      <c r="AG47" s="233"/>
      <c r="AH47" s="101"/>
      <c r="AI47" s="99"/>
      <c r="AJ47" s="99"/>
    </row>
    <row r="48" spans="1:36" ht="22.5" customHeight="1">
      <c r="A48" s="133" t="s">
        <v>213</v>
      </c>
      <c r="B48" s="58">
        <v>556220</v>
      </c>
      <c r="C48" s="58">
        <f>SUM(D48:H48)</f>
        <v>460341</v>
      </c>
      <c r="D48" s="58">
        <v>326164</v>
      </c>
      <c r="E48" s="58">
        <v>10437</v>
      </c>
      <c r="F48" s="58">
        <v>71669</v>
      </c>
      <c r="G48" s="58">
        <v>29921</v>
      </c>
      <c r="H48" s="58">
        <v>22150</v>
      </c>
      <c r="I48" s="58">
        <v>6773</v>
      </c>
      <c r="J48" s="99"/>
      <c r="K48" s="99"/>
      <c r="L48" s="273"/>
      <c r="M48" s="276"/>
      <c r="N48" s="276"/>
      <c r="O48" s="107" t="s">
        <v>61</v>
      </c>
      <c r="P48" s="262" t="s">
        <v>136</v>
      </c>
      <c r="Q48" s="248" t="s">
        <v>252</v>
      </c>
      <c r="R48" s="280"/>
      <c r="S48" s="280"/>
      <c r="T48" s="280"/>
      <c r="U48" s="280"/>
      <c r="V48" s="280"/>
      <c r="W48" s="280"/>
      <c r="X48" s="280"/>
      <c r="Y48" s="280"/>
      <c r="Z48" s="280"/>
      <c r="AA48" s="280"/>
      <c r="AB48" s="280"/>
      <c r="AC48" s="271"/>
      <c r="AD48" s="236" t="s">
        <v>65</v>
      </c>
      <c r="AE48" s="167"/>
      <c r="AF48" s="232"/>
      <c r="AG48" s="233"/>
      <c r="AH48" s="101"/>
      <c r="AI48" s="99"/>
      <c r="AJ48" s="99"/>
    </row>
    <row r="49" spans="1:36" ht="22.5" customHeight="1">
      <c r="A49" s="99" t="s">
        <v>172</v>
      </c>
      <c r="B49" s="99"/>
      <c r="C49" s="99"/>
      <c r="D49" s="99"/>
      <c r="E49" s="99"/>
      <c r="F49" s="99"/>
      <c r="G49" s="99"/>
      <c r="H49" s="99"/>
      <c r="I49" s="99"/>
      <c r="J49" s="99"/>
      <c r="K49" s="99"/>
      <c r="L49" s="273"/>
      <c r="M49" s="276"/>
      <c r="N49" s="276"/>
      <c r="O49" s="107" t="s">
        <v>128</v>
      </c>
      <c r="P49" s="262"/>
      <c r="Q49" s="218"/>
      <c r="R49" s="196"/>
      <c r="S49" s="196"/>
      <c r="T49" s="196"/>
      <c r="U49" s="196"/>
      <c r="V49" s="196"/>
      <c r="W49" s="196"/>
      <c r="X49" s="196"/>
      <c r="Y49" s="196"/>
      <c r="Z49" s="196"/>
      <c r="AA49" s="196"/>
      <c r="AB49" s="196"/>
      <c r="AC49" s="197"/>
      <c r="AD49" s="232"/>
      <c r="AE49" s="234"/>
      <c r="AF49" s="232"/>
      <c r="AG49" s="233"/>
      <c r="AH49" s="101"/>
      <c r="AI49" s="99"/>
      <c r="AJ49" s="99"/>
    </row>
    <row r="50" spans="1:36" ht="22.5" customHeight="1">
      <c r="A50" s="99"/>
      <c r="B50" s="99"/>
      <c r="C50" s="99"/>
      <c r="D50" s="99"/>
      <c r="E50" s="99"/>
      <c r="F50" s="99"/>
      <c r="G50" s="99"/>
      <c r="H50" s="99"/>
      <c r="I50" s="99"/>
      <c r="J50" s="99"/>
      <c r="K50" s="99"/>
      <c r="L50" s="274"/>
      <c r="M50" s="277"/>
      <c r="N50" s="277"/>
      <c r="O50" s="109"/>
      <c r="P50" s="109"/>
      <c r="Q50" s="25">
        <v>13</v>
      </c>
      <c r="R50" s="25">
        <v>16</v>
      </c>
      <c r="S50" s="25">
        <v>20</v>
      </c>
      <c r="T50" s="25">
        <v>25</v>
      </c>
      <c r="U50" s="25">
        <v>30</v>
      </c>
      <c r="V50" s="25">
        <v>40</v>
      </c>
      <c r="W50" s="25">
        <v>50</v>
      </c>
      <c r="X50" s="25">
        <v>75</v>
      </c>
      <c r="Y50" s="25">
        <v>100</v>
      </c>
      <c r="Z50" s="25">
        <v>125</v>
      </c>
      <c r="AA50" s="25">
        <v>150</v>
      </c>
      <c r="AB50" s="281" t="s">
        <v>173</v>
      </c>
      <c r="AC50" s="282"/>
      <c r="AD50" s="235"/>
      <c r="AE50" s="169"/>
      <c r="AF50" s="235"/>
      <c r="AG50" s="168"/>
      <c r="AH50" s="101"/>
      <c r="AI50" s="99"/>
      <c r="AJ50" s="99"/>
    </row>
    <row r="51" spans="1:36" ht="22.5" customHeight="1">
      <c r="A51" s="99"/>
      <c r="B51" s="99"/>
      <c r="C51" s="99"/>
      <c r="D51" s="99"/>
      <c r="E51" s="99"/>
      <c r="F51" s="99"/>
      <c r="G51" s="99"/>
      <c r="H51" s="99"/>
      <c r="I51" s="99"/>
      <c r="J51" s="99"/>
      <c r="K51" s="99"/>
      <c r="L51" s="54"/>
      <c r="M51" s="110" t="s">
        <v>138</v>
      </c>
      <c r="N51" s="110" t="s">
        <v>72</v>
      </c>
      <c r="O51" s="68"/>
      <c r="P51" s="68"/>
      <c r="Q51" s="57"/>
      <c r="R51" s="57"/>
      <c r="S51" s="57"/>
      <c r="T51" s="57"/>
      <c r="U51" s="57"/>
      <c r="V51" s="57"/>
      <c r="W51" s="57"/>
      <c r="X51" s="57"/>
      <c r="Y51" s="57"/>
      <c r="Z51" s="57"/>
      <c r="AA51" s="57"/>
      <c r="AB51" s="57"/>
      <c r="AC51" s="57"/>
      <c r="AD51" s="198"/>
      <c r="AE51" s="198"/>
      <c r="AF51" s="198"/>
      <c r="AG51" s="198"/>
      <c r="AH51" s="101"/>
      <c r="AI51" s="99"/>
      <c r="AJ51" s="99"/>
    </row>
    <row r="52" spans="1:36" ht="22.5" customHeight="1">
      <c r="A52" s="99"/>
      <c r="B52" s="99"/>
      <c r="C52" s="99"/>
      <c r="D52" s="99"/>
      <c r="E52" s="99"/>
      <c r="F52" s="99"/>
      <c r="G52" s="99"/>
      <c r="H52" s="99"/>
      <c r="I52" s="99"/>
      <c r="J52" s="99"/>
      <c r="K52" s="99"/>
      <c r="L52" s="23" t="s">
        <v>75</v>
      </c>
      <c r="M52" s="117">
        <v>26443</v>
      </c>
      <c r="N52" s="117">
        <v>101835</v>
      </c>
      <c r="O52" s="118">
        <f>SUM(P52,AF52)</f>
        <v>16817</v>
      </c>
      <c r="P52" s="117">
        <f>SUM(Q52:AE52)</f>
        <v>14292</v>
      </c>
      <c r="Q52" s="117">
        <v>6087</v>
      </c>
      <c r="R52" s="117" t="s">
        <v>193</v>
      </c>
      <c r="S52" s="117">
        <v>1498</v>
      </c>
      <c r="T52" s="117">
        <v>1240</v>
      </c>
      <c r="U52" s="117">
        <v>230</v>
      </c>
      <c r="V52" s="117">
        <v>1423</v>
      </c>
      <c r="W52" s="117">
        <v>1474</v>
      </c>
      <c r="X52" s="117">
        <v>816</v>
      </c>
      <c r="Y52" s="117">
        <v>472</v>
      </c>
      <c r="Z52" s="117" t="s">
        <v>193</v>
      </c>
      <c r="AA52" s="117">
        <v>907</v>
      </c>
      <c r="AB52" s="117"/>
      <c r="AC52" s="117" t="s">
        <v>193</v>
      </c>
      <c r="AD52" s="263">
        <v>145</v>
      </c>
      <c r="AE52" s="263"/>
      <c r="AF52" s="263">
        <v>2525</v>
      </c>
      <c r="AG52" s="263"/>
      <c r="AH52" s="99"/>
      <c r="AI52" s="99"/>
      <c r="AJ52" s="99"/>
    </row>
    <row r="53" spans="1:36" ht="22.5" customHeight="1">
      <c r="A53" s="99"/>
      <c r="B53" s="99"/>
      <c r="C53" s="99"/>
      <c r="D53" s="99"/>
      <c r="E53" s="99"/>
      <c r="F53" s="99"/>
      <c r="G53" s="99"/>
      <c r="H53" s="99"/>
      <c r="I53" s="99"/>
      <c r="J53" s="99"/>
      <c r="K53" s="99"/>
      <c r="L53" s="22" t="s">
        <v>195</v>
      </c>
      <c r="M53" s="117">
        <v>16149</v>
      </c>
      <c r="N53" s="117">
        <v>54276</v>
      </c>
      <c r="O53" s="118">
        <f aca="true" t="shared" si="3" ref="O53:O59">SUM(P53,AF53)</f>
        <v>13052</v>
      </c>
      <c r="P53" s="117">
        <f aca="true" t="shared" si="4" ref="P53:P59">SUM(Q53:AE53)</f>
        <v>10572</v>
      </c>
      <c r="Q53" s="117">
        <v>2146</v>
      </c>
      <c r="R53" s="117" t="s">
        <v>193</v>
      </c>
      <c r="S53" s="117">
        <v>1220</v>
      </c>
      <c r="T53" s="117">
        <v>1335</v>
      </c>
      <c r="U53" s="117" t="s">
        <v>193</v>
      </c>
      <c r="V53" s="117">
        <v>1406</v>
      </c>
      <c r="W53" s="117">
        <v>1902</v>
      </c>
      <c r="X53" s="117">
        <v>1690</v>
      </c>
      <c r="Y53" s="117">
        <v>440</v>
      </c>
      <c r="Z53" s="117">
        <v>121</v>
      </c>
      <c r="AA53" s="117" t="s">
        <v>193</v>
      </c>
      <c r="AB53" s="117"/>
      <c r="AC53" s="117" t="s">
        <v>193</v>
      </c>
      <c r="AD53" s="263">
        <v>312</v>
      </c>
      <c r="AE53" s="263"/>
      <c r="AF53" s="263">
        <v>2480</v>
      </c>
      <c r="AG53" s="263"/>
      <c r="AH53" s="99"/>
      <c r="AI53" s="99"/>
      <c r="AJ53" s="99"/>
    </row>
    <row r="54" spans="1:36" ht="22.5" customHeight="1">
      <c r="A54" s="99"/>
      <c r="B54" s="99"/>
      <c r="C54" s="99"/>
      <c r="D54" s="99"/>
      <c r="E54" s="99"/>
      <c r="F54" s="99"/>
      <c r="G54" s="99"/>
      <c r="H54" s="99"/>
      <c r="I54" s="99"/>
      <c r="J54" s="99"/>
      <c r="K54" s="99"/>
      <c r="L54" s="22" t="s">
        <v>196</v>
      </c>
      <c r="M54" s="117">
        <v>6447</v>
      </c>
      <c r="N54" s="117">
        <v>25198</v>
      </c>
      <c r="O54" s="118">
        <f t="shared" si="3"/>
        <v>2870</v>
      </c>
      <c r="P54" s="117">
        <f t="shared" si="4"/>
        <v>2495</v>
      </c>
      <c r="Q54" s="117">
        <v>1469</v>
      </c>
      <c r="R54" s="117" t="s">
        <v>193</v>
      </c>
      <c r="S54" s="117">
        <v>145</v>
      </c>
      <c r="T54" s="117">
        <v>19</v>
      </c>
      <c r="U54" s="117">
        <v>144</v>
      </c>
      <c r="V54" s="117">
        <v>103</v>
      </c>
      <c r="W54" s="117">
        <v>286</v>
      </c>
      <c r="X54" s="117">
        <v>49</v>
      </c>
      <c r="Y54" s="117">
        <v>72</v>
      </c>
      <c r="Z54" s="117" t="s">
        <v>193</v>
      </c>
      <c r="AA54" s="117">
        <v>22</v>
      </c>
      <c r="AB54" s="117"/>
      <c r="AC54" s="117" t="s">
        <v>193</v>
      </c>
      <c r="AD54" s="263">
        <v>186</v>
      </c>
      <c r="AE54" s="263"/>
      <c r="AF54" s="263">
        <v>375</v>
      </c>
      <c r="AG54" s="263"/>
      <c r="AH54" s="99"/>
      <c r="AI54" s="99"/>
      <c r="AJ54" s="99"/>
    </row>
    <row r="55" spans="1:36" ht="22.5" customHeight="1">
      <c r="A55" s="99"/>
      <c r="B55" s="99"/>
      <c r="C55" s="99"/>
      <c r="D55" s="99"/>
      <c r="E55" s="99"/>
      <c r="F55" s="99"/>
      <c r="G55" s="99"/>
      <c r="H55" s="99"/>
      <c r="I55" s="99"/>
      <c r="J55" s="99"/>
      <c r="K55" s="99"/>
      <c r="L55" s="119" t="s">
        <v>77</v>
      </c>
      <c r="M55" s="117">
        <v>3403</v>
      </c>
      <c r="N55" s="117">
        <v>11618</v>
      </c>
      <c r="O55" s="118">
        <f t="shared" si="3"/>
        <v>3812</v>
      </c>
      <c r="P55" s="117">
        <f t="shared" si="4"/>
        <v>2919</v>
      </c>
      <c r="Q55" s="117">
        <v>641</v>
      </c>
      <c r="R55" s="117">
        <v>5</v>
      </c>
      <c r="S55" s="117">
        <v>72</v>
      </c>
      <c r="T55" s="117">
        <v>585</v>
      </c>
      <c r="U55" s="117">
        <v>29</v>
      </c>
      <c r="V55" s="117">
        <v>293</v>
      </c>
      <c r="W55" s="117">
        <v>395</v>
      </c>
      <c r="X55" s="117">
        <v>531</v>
      </c>
      <c r="Y55" s="117">
        <v>168</v>
      </c>
      <c r="Z55" s="117" t="s">
        <v>193</v>
      </c>
      <c r="AA55" s="117">
        <v>140</v>
      </c>
      <c r="AB55" s="117"/>
      <c r="AC55" s="117">
        <v>12</v>
      </c>
      <c r="AD55" s="263">
        <v>48</v>
      </c>
      <c r="AE55" s="263"/>
      <c r="AF55" s="263">
        <v>893</v>
      </c>
      <c r="AG55" s="263"/>
      <c r="AH55" s="99"/>
      <c r="AI55" s="99"/>
      <c r="AJ55" s="99"/>
    </row>
    <row r="56" spans="1:36" ht="22.5" customHeight="1">
      <c r="A56" s="99"/>
      <c r="B56" s="99"/>
      <c r="C56" s="99"/>
      <c r="D56" s="99"/>
      <c r="E56" s="99"/>
      <c r="F56" s="99"/>
      <c r="G56" s="99"/>
      <c r="H56" s="99"/>
      <c r="I56" s="99"/>
      <c r="J56" s="99"/>
      <c r="K56" s="99"/>
      <c r="L56" s="119" t="s">
        <v>79</v>
      </c>
      <c r="M56" s="117">
        <v>2034</v>
      </c>
      <c r="N56" s="117">
        <v>8683</v>
      </c>
      <c r="O56" s="118">
        <f t="shared" si="3"/>
        <v>1480</v>
      </c>
      <c r="P56" s="117">
        <f t="shared" si="4"/>
        <v>1093</v>
      </c>
      <c r="Q56" s="117">
        <v>416</v>
      </c>
      <c r="R56" s="117" t="s">
        <v>193</v>
      </c>
      <c r="S56" s="117">
        <v>130</v>
      </c>
      <c r="T56" s="117">
        <v>36</v>
      </c>
      <c r="U56" s="117">
        <v>4</v>
      </c>
      <c r="V56" s="117">
        <v>31</v>
      </c>
      <c r="W56" s="117">
        <v>218</v>
      </c>
      <c r="X56" s="117">
        <v>100</v>
      </c>
      <c r="Y56" s="117">
        <v>115</v>
      </c>
      <c r="Z56" s="117" t="s">
        <v>193</v>
      </c>
      <c r="AA56" s="117" t="s">
        <v>193</v>
      </c>
      <c r="AB56" s="117"/>
      <c r="AC56" s="117" t="s">
        <v>193</v>
      </c>
      <c r="AD56" s="263">
        <v>43</v>
      </c>
      <c r="AE56" s="263"/>
      <c r="AF56" s="263">
        <v>387</v>
      </c>
      <c r="AG56" s="263"/>
      <c r="AH56" s="99"/>
      <c r="AI56" s="99"/>
      <c r="AJ56" s="99"/>
    </row>
    <row r="57" spans="1:36" ht="22.5" customHeight="1">
      <c r="A57" s="99"/>
      <c r="B57" s="99"/>
      <c r="C57" s="99"/>
      <c r="D57" s="99"/>
      <c r="E57" s="99"/>
      <c r="F57" s="99"/>
      <c r="G57" s="99"/>
      <c r="H57" s="99"/>
      <c r="I57" s="99"/>
      <c r="J57" s="99"/>
      <c r="K57" s="99"/>
      <c r="L57" s="119" t="s">
        <v>81</v>
      </c>
      <c r="M57" s="117">
        <v>4674</v>
      </c>
      <c r="N57" s="117">
        <v>18780</v>
      </c>
      <c r="O57" s="118">
        <f t="shared" si="3"/>
        <v>2090</v>
      </c>
      <c r="P57" s="117">
        <f t="shared" si="4"/>
        <v>1675</v>
      </c>
      <c r="Q57" s="117">
        <v>897</v>
      </c>
      <c r="R57" s="117" t="s">
        <v>193</v>
      </c>
      <c r="S57" s="117">
        <v>159</v>
      </c>
      <c r="T57" s="117">
        <v>128</v>
      </c>
      <c r="U57" s="117">
        <v>13</v>
      </c>
      <c r="V57" s="117">
        <v>169</v>
      </c>
      <c r="W57" s="117">
        <v>89</v>
      </c>
      <c r="X57" s="117">
        <v>80</v>
      </c>
      <c r="Y57" s="117">
        <v>49</v>
      </c>
      <c r="Z57" s="117" t="s">
        <v>193</v>
      </c>
      <c r="AA57" s="117" t="s">
        <v>193</v>
      </c>
      <c r="AB57" s="117"/>
      <c r="AC57" s="117" t="s">
        <v>193</v>
      </c>
      <c r="AD57" s="263">
        <v>91</v>
      </c>
      <c r="AE57" s="263"/>
      <c r="AF57" s="263">
        <v>415</v>
      </c>
      <c r="AG57" s="263"/>
      <c r="AH57" s="99"/>
      <c r="AI57" s="99"/>
      <c r="AJ57" s="99"/>
    </row>
    <row r="58" spans="1:36" ht="22.5" customHeight="1">
      <c r="A58" s="99"/>
      <c r="B58" s="99"/>
      <c r="C58" s="99"/>
      <c r="D58" s="99"/>
      <c r="E58" s="99"/>
      <c r="F58" s="99"/>
      <c r="G58" s="99"/>
      <c r="H58" s="99"/>
      <c r="I58" s="99"/>
      <c r="J58" s="99"/>
      <c r="K58" s="99"/>
      <c r="L58" s="119" t="s">
        <v>83</v>
      </c>
      <c r="M58" s="117">
        <v>2566</v>
      </c>
      <c r="N58" s="117">
        <v>11160</v>
      </c>
      <c r="O58" s="118">
        <f t="shared" si="3"/>
        <v>1201</v>
      </c>
      <c r="P58" s="117">
        <f t="shared" si="4"/>
        <v>1171</v>
      </c>
      <c r="Q58" s="117">
        <v>671</v>
      </c>
      <c r="R58" s="117" t="s">
        <v>193</v>
      </c>
      <c r="S58" s="117">
        <v>116</v>
      </c>
      <c r="T58" s="117">
        <v>34</v>
      </c>
      <c r="U58" s="117" t="s">
        <v>193</v>
      </c>
      <c r="V58" s="117">
        <v>73</v>
      </c>
      <c r="W58" s="117">
        <v>85</v>
      </c>
      <c r="X58" s="117">
        <v>38</v>
      </c>
      <c r="Y58" s="117"/>
      <c r="Z58" s="117" t="s">
        <v>193</v>
      </c>
      <c r="AA58" s="117" t="s">
        <v>193</v>
      </c>
      <c r="AB58" s="117"/>
      <c r="AC58" s="117" t="s">
        <v>193</v>
      </c>
      <c r="AD58" s="263">
        <v>154</v>
      </c>
      <c r="AE58" s="263"/>
      <c r="AF58" s="263">
        <v>30</v>
      </c>
      <c r="AG58" s="263"/>
      <c r="AH58" s="99"/>
      <c r="AI58" s="99"/>
      <c r="AJ58" s="99"/>
    </row>
    <row r="59" spans="1:36" ht="22.5" customHeight="1">
      <c r="A59" s="99"/>
      <c r="B59" s="99"/>
      <c r="C59" s="99"/>
      <c r="D59" s="99"/>
      <c r="E59" s="99"/>
      <c r="F59" s="99"/>
      <c r="G59" s="99"/>
      <c r="H59" s="99"/>
      <c r="I59" s="99"/>
      <c r="J59" s="99"/>
      <c r="K59" s="99"/>
      <c r="L59" s="119" t="s">
        <v>86</v>
      </c>
      <c r="M59" s="118">
        <v>5367</v>
      </c>
      <c r="N59" s="118">
        <v>18730</v>
      </c>
      <c r="O59" s="118">
        <f t="shared" si="3"/>
        <v>1844</v>
      </c>
      <c r="P59" s="117">
        <f t="shared" si="4"/>
        <v>1663</v>
      </c>
      <c r="Q59" s="118">
        <v>481</v>
      </c>
      <c r="R59" s="117" t="s">
        <v>193</v>
      </c>
      <c r="S59" s="118">
        <v>531</v>
      </c>
      <c r="T59" s="118">
        <v>379</v>
      </c>
      <c r="U59" s="117">
        <v>43</v>
      </c>
      <c r="V59" s="118">
        <v>74</v>
      </c>
      <c r="W59" s="118">
        <v>45</v>
      </c>
      <c r="X59" s="118">
        <v>109</v>
      </c>
      <c r="Y59" s="118"/>
      <c r="Z59" s="117" t="s">
        <v>193</v>
      </c>
      <c r="AA59" s="117" t="s">
        <v>193</v>
      </c>
      <c r="AB59" s="118"/>
      <c r="AC59" s="117" t="s">
        <v>193</v>
      </c>
      <c r="AD59" s="263">
        <v>1</v>
      </c>
      <c r="AE59" s="263"/>
      <c r="AF59" s="263">
        <v>181</v>
      </c>
      <c r="AG59" s="263"/>
      <c r="AH59" s="99"/>
      <c r="AI59" s="99"/>
      <c r="AJ59" s="99"/>
    </row>
    <row r="60" spans="1:36" ht="22.5" customHeight="1">
      <c r="A60" s="99"/>
      <c r="B60" s="99"/>
      <c r="C60" s="99"/>
      <c r="D60" s="99"/>
      <c r="E60" s="99"/>
      <c r="F60" s="99"/>
      <c r="G60" s="99"/>
      <c r="H60" s="99"/>
      <c r="I60" s="99"/>
      <c r="J60" s="99"/>
      <c r="K60" s="99"/>
      <c r="L60" s="126"/>
      <c r="M60" s="123"/>
      <c r="N60" s="123"/>
      <c r="O60" s="124"/>
      <c r="P60" s="124"/>
      <c r="Q60" s="124"/>
      <c r="R60" s="125"/>
      <c r="S60" s="124"/>
      <c r="T60" s="124"/>
      <c r="U60" s="124"/>
      <c r="V60" s="124"/>
      <c r="W60" s="124"/>
      <c r="X60" s="124"/>
      <c r="Y60" s="124"/>
      <c r="Z60" s="124"/>
      <c r="AA60" s="124"/>
      <c r="AB60" s="124"/>
      <c r="AC60" s="124"/>
      <c r="AD60" s="264"/>
      <c r="AE60" s="264"/>
      <c r="AF60" s="264"/>
      <c r="AG60" s="264"/>
      <c r="AH60" s="99"/>
      <c r="AI60" s="99"/>
      <c r="AJ60" s="99"/>
    </row>
    <row r="61" spans="1:36" ht="22.5" customHeight="1">
      <c r="A61" s="99"/>
      <c r="B61" s="99"/>
      <c r="C61" s="99"/>
      <c r="D61" s="99"/>
      <c r="E61" s="99"/>
      <c r="F61" s="99"/>
      <c r="G61" s="99"/>
      <c r="H61" s="99"/>
      <c r="I61" s="99"/>
      <c r="J61" s="99"/>
      <c r="K61" s="99"/>
      <c r="L61" s="122" t="s">
        <v>87</v>
      </c>
      <c r="M61" s="121">
        <f>SUM(M13:M40,M52:M59)</f>
        <v>269681</v>
      </c>
      <c r="N61" s="121">
        <f>SUM(N13:N40,N52:N59)</f>
        <v>928377</v>
      </c>
      <c r="O61" s="121">
        <f>SUM(O13:O40,O52:O59)</f>
        <v>137379</v>
      </c>
      <c r="P61" s="121">
        <f>SUM(P13:P40,P52:P59)</f>
        <v>112708</v>
      </c>
      <c r="Q61" s="121"/>
      <c r="R61" s="121"/>
      <c r="S61" s="121"/>
      <c r="T61" s="121"/>
      <c r="U61" s="121" t="s">
        <v>198</v>
      </c>
      <c r="V61" s="298">
        <f>SUM(Q52:AC59,Q13:AD40)</f>
        <v>108374</v>
      </c>
      <c r="W61" s="298"/>
      <c r="X61" s="284" t="s">
        <v>197</v>
      </c>
      <c r="Y61" s="284"/>
      <c r="Z61" s="121"/>
      <c r="AA61" s="121"/>
      <c r="AB61" s="121"/>
      <c r="AC61" s="121"/>
      <c r="AD61" s="299">
        <f>SUM(AD52:AE59,AE13:AF40)</f>
        <v>4334</v>
      </c>
      <c r="AE61" s="300"/>
      <c r="AF61" s="299">
        <f>SUM(AF52:AG59,AG13:AH40)</f>
        <v>24671</v>
      </c>
      <c r="AG61" s="300"/>
      <c r="AH61" s="99"/>
      <c r="AI61" s="99"/>
      <c r="AJ61" s="99"/>
    </row>
    <row r="62" spans="1:36" ht="22.5" customHeight="1">
      <c r="A62" s="99"/>
      <c r="B62" s="99"/>
      <c r="C62" s="99"/>
      <c r="D62" s="99"/>
      <c r="E62" s="99"/>
      <c r="F62" s="99"/>
      <c r="G62" s="99"/>
      <c r="H62" s="99"/>
      <c r="I62" s="99"/>
      <c r="J62" s="99"/>
      <c r="K62" s="99"/>
      <c r="L62" s="21" t="s">
        <v>74</v>
      </c>
      <c r="M62" s="99"/>
      <c r="N62" s="99"/>
      <c r="O62" s="24"/>
      <c r="P62" s="99"/>
      <c r="Q62" s="99"/>
      <c r="R62" s="99"/>
      <c r="S62" s="99"/>
      <c r="T62" s="99"/>
      <c r="U62" s="99"/>
      <c r="V62" s="99"/>
      <c r="W62" s="99"/>
      <c r="X62" s="99"/>
      <c r="Y62" s="99"/>
      <c r="Z62" s="99"/>
      <c r="AA62" s="99"/>
      <c r="AB62" s="99"/>
      <c r="AC62" s="99"/>
      <c r="AD62" s="99"/>
      <c r="AE62" s="99"/>
      <c r="AF62" s="99"/>
      <c r="AG62" s="99"/>
      <c r="AH62" s="99"/>
      <c r="AI62" s="99"/>
      <c r="AJ62" s="99"/>
    </row>
    <row r="63" spans="1:36" ht="14.25">
      <c r="A63" s="99"/>
      <c r="B63" s="99"/>
      <c r="C63" s="99"/>
      <c r="D63" s="99"/>
      <c r="E63" s="99"/>
      <c r="F63" s="99"/>
      <c r="G63" s="99"/>
      <c r="H63" s="99"/>
      <c r="I63" s="99"/>
      <c r="J63" s="99"/>
      <c r="K63" s="99"/>
      <c r="L63" s="99"/>
      <c r="M63" s="99"/>
      <c r="N63" s="99"/>
      <c r="O63" s="24"/>
      <c r="P63" s="99"/>
      <c r="Q63" s="99"/>
      <c r="R63" s="99"/>
      <c r="S63" s="99"/>
      <c r="T63" s="99"/>
      <c r="U63" s="99"/>
      <c r="V63" s="99"/>
      <c r="W63" s="99"/>
      <c r="X63" s="99"/>
      <c r="Y63" s="99"/>
      <c r="Z63" s="99"/>
      <c r="AA63" s="99"/>
      <c r="AB63" s="99"/>
      <c r="AC63" s="99"/>
      <c r="AD63" s="99"/>
      <c r="AE63" s="99"/>
      <c r="AF63" s="99"/>
      <c r="AG63" s="99"/>
      <c r="AH63" s="99"/>
      <c r="AI63" s="99"/>
      <c r="AJ63" s="99"/>
    </row>
  </sheetData>
  <sheetProtection/>
  <mergeCells count="330">
    <mergeCell ref="AD55:AE55"/>
    <mergeCell ref="AF55:AG55"/>
    <mergeCell ref="L4:AJ4"/>
    <mergeCell ref="L6:AJ6"/>
    <mergeCell ref="L45:AG45"/>
    <mergeCell ref="Q35:R35"/>
    <mergeCell ref="S35:T35"/>
    <mergeCell ref="AC26:AD26"/>
    <mergeCell ref="AD59:AE59"/>
    <mergeCell ref="AD56:AE56"/>
    <mergeCell ref="AD52:AE52"/>
    <mergeCell ref="AC39:AD39"/>
    <mergeCell ref="AE39:AF39"/>
    <mergeCell ref="AF59:AG59"/>
    <mergeCell ref="AF54:AG54"/>
    <mergeCell ref="U26:V26"/>
    <mergeCell ref="W26:X26"/>
    <mergeCell ref="V61:W61"/>
    <mergeCell ref="X61:Y61"/>
    <mergeCell ref="Y26:Z26"/>
    <mergeCell ref="W36:X36"/>
    <mergeCell ref="AD61:AE61"/>
    <mergeCell ref="AF61:AG61"/>
    <mergeCell ref="W41:X41"/>
    <mergeCell ref="Q9:AD9"/>
    <mergeCell ref="Q39:R39"/>
    <mergeCell ref="S39:T39"/>
    <mergeCell ref="U39:V39"/>
    <mergeCell ref="W39:X39"/>
    <mergeCell ref="Q26:R26"/>
    <mergeCell ref="S26:T26"/>
    <mergeCell ref="AG41:AH41"/>
    <mergeCell ref="Y41:Z41"/>
    <mergeCell ref="AC41:AD41"/>
    <mergeCell ref="AE41:AF41"/>
    <mergeCell ref="Q41:R41"/>
    <mergeCell ref="S41:T41"/>
    <mergeCell ref="U41:V41"/>
    <mergeCell ref="Y37:Z37"/>
    <mergeCell ref="L47:L50"/>
    <mergeCell ref="N47:N50"/>
    <mergeCell ref="Q47:AE47"/>
    <mergeCell ref="AF47:AG50"/>
    <mergeCell ref="Q48:AC49"/>
    <mergeCell ref="AD48:AE50"/>
    <mergeCell ref="AB50:AC50"/>
    <mergeCell ref="P48:P49"/>
    <mergeCell ref="M47:M50"/>
    <mergeCell ref="AG9:AH11"/>
    <mergeCell ref="AC10:AD10"/>
    <mergeCell ref="AG37:AH37"/>
    <mergeCell ref="AG35:AH35"/>
    <mergeCell ref="AG12:AH12"/>
    <mergeCell ref="AC36:AD36"/>
    <mergeCell ref="AE36:AF36"/>
    <mergeCell ref="AG36:AH36"/>
    <mergeCell ref="AE26:AF26"/>
    <mergeCell ref="AG26:AH26"/>
    <mergeCell ref="AD54:AE54"/>
    <mergeCell ref="AE9:AF11"/>
    <mergeCell ref="Q10:R11"/>
    <mergeCell ref="S10:T11"/>
    <mergeCell ref="U10:V11"/>
    <mergeCell ref="Y10:Z11"/>
    <mergeCell ref="W10:X10"/>
    <mergeCell ref="W11:X11"/>
    <mergeCell ref="AA10:AA11"/>
    <mergeCell ref="AB10:AB11"/>
    <mergeCell ref="AF56:AG56"/>
    <mergeCell ref="AD60:AE60"/>
    <mergeCell ref="AF60:AG60"/>
    <mergeCell ref="AD58:AE58"/>
    <mergeCell ref="AF58:AG58"/>
    <mergeCell ref="Q36:R36"/>
    <mergeCell ref="S36:T36"/>
    <mergeCell ref="U36:V36"/>
    <mergeCell ref="AD57:AE57"/>
    <mergeCell ref="AF57:AG57"/>
    <mergeCell ref="AC40:AD40"/>
    <mergeCell ref="AE40:AF40"/>
    <mergeCell ref="AG40:AH40"/>
    <mergeCell ref="Y39:Z39"/>
    <mergeCell ref="AF52:AG52"/>
    <mergeCell ref="AD53:AE53"/>
    <mergeCell ref="AF53:AG53"/>
    <mergeCell ref="AD51:AE51"/>
    <mergeCell ref="AF51:AG51"/>
    <mergeCell ref="Q38:R38"/>
    <mergeCell ref="S38:T38"/>
    <mergeCell ref="U38:V38"/>
    <mergeCell ref="W38:X38"/>
    <mergeCell ref="AG39:AH39"/>
    <mergeCell ref="Q40:R40"/>
    <mergeCell ref="S40:T40"/>
    <mergeCell ref="U40:V40"/>
    <mergeCell ref="W40:X40"/>
    <mergeCell ref="Y40:Z40"/>
    <mergeCell ref="AG38:AH38"/>
    <mergeCell ref="AC37:AD37"/>
    <mergeCell ref="AE37:AF37"/>
    <mergeCell ref="Q37:R37"/>
    <mergeCell ref="S37:T37"/>
    <mergeCell ref="U37:V37"/>
    <mergeCell ref="W37:X37"/>
    <mergeCell ref="Y38:Z38"/>
    <mergeCell ref="AC38:AD38"/>
    <mergeCell ref="AE38:AF38"/>
    <mergeCell ref="U35:V35"/>
    <mergeCell ref="W35:X35"/>
    <mergeCell ref="Y36:Z36"/>
    <mergeCell ref="Y35:Z35"/>
    <mergeCell ref="AE33:AF33"/>
    <mergeCell ref="AG33:AH33"/>
    <mergeCell ref="AE34:AF34"/>
    <mergeCell ref="AG34:AH34"/>
    <mergeCell ref="AC35:AD35"/>
    <mergeCell ref="AE35:AF35"/>
    <mergeCell ref="Q34:R34"/>
    <mergeCell ref="S34:T34"/>
    <mergeCell ref="U34:V34"/>
    <mergeCell ref="W34:X34"/>
    <mergeCell ref="Y34:Z34"/>
    <mergeCell ref="AC34:AD34"/>
    <mergeCell ref="Q33:R33"/>
    <mergeCell ref="S33:T33"/>
    <mergeCell ref="U33:V33"/>
    <mergeCell ref="W33:X33"/>
    <mergeCell ref="Y33:Z33"/>
    <mergeCell ref="AC33:AD33"/>
    <mergeCell ref="AE31:AF31"/>
    <mergeCell ref="AG31:AH31"/>
    <mergeCell ref="Q32:R32"/>
    <mergeCell ref="S32:T32"/>
    <mergeCell ref="U32:V32"/>
    <mergeCell ref="W32:X32"/>
    <mergeCell ref="Y32:Z32"/>
    <mergeCell ref="AC32:AD32"/>
    <mergeCell ref="AE32:AF32"/>
    <mergeCell ref="AG32:AH32"/>
    <mergeCell ref="Q31:R31"/>
    <mergeCell ref="S31:T31"/>
    <mergeCell ref="U31:V31"/>
    <mergeCell ref="W31:X31"/>
    <mergeCell ref="Y31:Z31"/>
    <mergeCell ref="AC31:AD31"/>
    <mergeCell ref="AE29:AF29"/>
    <mergeCell ref="AG29:AH29"/>
    <mergeCell ref="Q30:R30"/>
    <mergeCell ref="S30:T30"/>
    <mergeCell ref="U30:V30"/>
    <mergeCell ref="W30:X30"/>
    <mergeCell ref="Y30:Z30"/>
    <mergeCell ref="AC30:AD30"/>
    <mergeCell ref="AE30:AF30"/>
    <mergeCell ref="AG30:AH30"/>
    <mergeCell ref="Q29:R29"/>
    <mergeCell ref="S29:T29"/>
    <mergeCell ref="U29:V29"/>
    <mergeCell ref="W29:X29"/>
    <mergeCell ref="Y29:Z29"/>
    <mergeCell ref="AC29:AD29"/>
    <mergeCell ref="AE27:AF27"/>
    <mergeCell ref="AG27:AH27"/>
    <mergeCell ref="Q28:R28"/>
    <mergeCell ref="S28:T28"/>
    <mergeCell ref="U28:V28"/>
    <mergeCell ref="W28:X28"/>
    <mergeCell ref="Y28:Z28"/>
    <mergeCell ref="AC28:AD28"/>
    <mergeCell ref="AE28:AF28"/>
    <mergeCell ref="AG28:AH28"/>
    <mergeCell ref="Q27:R27"/>
    <mergeCell ref="S27:T27"/>
    <mergeCell ref="U27:V27"/>
    <mergeCell ref="W27:X27"/>
    <mergeCell ref="Y27:Z27"/>
    <mergeCell ref="AC27:AD27"/>
    <mergeCell ref="AE24:AF24"/>
    <mergeCell ref="AG24:AH24"/>
    <mergeCell ref="Q25:R25"/>
    <mergeCell ref="S25:T25"/>
    <mergeCell ref="U25:V25"/>
    <mergeCell ref="W25:X25"/>
    <mergeCell ref="Y25:Z25"/>
    <mergeCell ref="AC25:AD25"/>
    <mergeCell ref="AE25:AF25"/>
    <mergeCell ref="AG25:AH25"/>
    <mergeCell ref="Q24:R24"/>
    <mergeCell ref="S24:T24"/>
    <mergeCell ref="U24:V24"/>
    <mergeCell ref="W24:X24"/>
    <mergeCell ref="Y24:Z24"/>
    <mergeCell ref="AC24:AD24"/>
    <mergeCell ref="AE22:AF22"/>
    <mergeCell ref="AG22:AH22"/>
    <mergeCell ref="Q23:R23"/>
    <mergeCell ref="S23:T23"/>
    <mergeCell ref="U23:V23"/>
    <mergeCell ref="W23:X23"/>
    <mergeCell ref="Y23:Z23"/>
    <mergeCell ref="AC23:AD23"/>
    <mergeCell ref="AE23:AF23"/>
    <mergeCell ref="AG23:AH23"/>
    <mergeCell ref="Q22:R22"/>
    <mergeCell ref="S22:T22"/>
    <mergeCell ref="U22:V22"/>
    <mergeCell ref="W22:X22"/>
    <mergeCell ref="Y22:Z22"/>
    <mergeCell ref="AC22:AD22"/>
    <mergeCell ref="AE20:AF20"/>
    <mergeCell ref="AG20:AH20"/>
    <mergeCell ref="Q21:R21"/>
    <mergeCell ref="S21:T21"/>
    <mergeCell ref="U21:V21"/>
    <mergeCell ref="W21:X21"/>
    <mergeCell ref="Y21:Z21"/>
    <mergeCell ref="AC21:AD21"/>
    <mergeCell ref="AE21:AF21"/>
    <mergeCell ref="AG21:AH21"/>
    <mergeCell ref="Q20:R20"/>
    <mergeCell ref="S20:T20"/>
    <mergeCell ref="U20:V20"/>
    <mergeCell ref="W20:X20"/>
    <mergeCell ref="Y20:Z20"/>
    <mergeCell ref="AC20:AD20"/>
    <mergeCell ref="AE18:AF18"/>
    <mergeCell ref="AG18:AH18"/>
    <mergeCell ref="Q19:R19"/>
    <mergeCell ref="S19:T19"/>
    <mergeCell ref="U19:V19"/>
    <mergeCell ref="W19:X19"/>
    <mergeCell ref="Y19:Z19"/>
    <mergeCell ref="AC19:AD19"/>
    <mergeCell ref="AE19:AF19"/>
    <mergeCell ref="AG19:AH19"/>
    <mergeCell ref="Q18:R18"/>
    <mergeCell ref="S18:T18"/>
    <mergeCell ref="U18:V18"/>
    <mergeCell ref="W18:X18"/>
    <mergeCell ref="Y18:Z18"/>
    <mergeCell ref="AC18:AD18"/>
    <mergeCell ref="AE16:AF16"/>
    <mergeCell ref="AG16:AH16"/>
    <mergeCell ref="Q17:R17"/>
    <mergeCell ref="S17:T17"/>
    <mergeCell ref="U17:V17"/>
    <mergeCell ref="W17:X17"/>
    <mergeCell ref="Y17:Z17"/>
    <mergeCell ref="AC17:AD17"/>
    <mergeCell ref="AE17:AF17"/>
    <mergeCell ref="AG17:AH17"/>
    <mergeCell ref="Q16:R16"/>
    <mergeCell ref="S16:T16"/>
    <mergeCell ref="U16:V16"/>
    <mergeCell ref="W16:X16"/>
    <mergeCell ref="Y16:Z16"/>
    <mergeCell ref="AC16:AD16"/>
    <mergeCell ref="AE14:AF14"/>
    <mergeCell ref="AG14:AH14"/>
    <mergeCell ref="Q15:R15"/>
    <mergeCell ref="S15:T15"/>
    <mergeCell ref="U15:V15"/>
    <mergeCell ref="W15:X15"/>
    <mergeCell ref="Y15:Z15"/>
    <mergeCell ref="AC15:AD15"/>
    <mergeCell ref="AE15:AF15"/>
    <mergeCell ref="AG15:AH15"/>
    <mergeCell ref="Q14:R14"/>
    <mergeCell ref="S14:T14"/>
    <mergeCell ref="U14:V14"/>
    <mergeCell ref="W14:X14"/>
    <mergeCell ref="Y14:Z14"/>
    <mergeCell ref="AC14:AD14"/>
    <mergeCell ref="Y13:Z13"/>
    <mergeCell ref="AC13:AD13"/>
    <mergeCell ref="AE13:AF13"/>
    <mergeCell ref="AG13:AH13"/>
    <mergeCell ref="Q13:R13"/>
    <mergeCell ref="S13:T13"/>
    <mergeCell ref="U13:V13"/>
    <mergeCell ref="W13:X13"/>
    <mergeCell ref="Y12:Z12"/>
    <mergeCell ref="AC12:AD12"/>
    <mergeCell ref="AE12:AF12"/>
    <mergeCell ref="Q12:R12"/>
    <mergeCell ref="S12:T12"/>
    <mergeCell ref="U12:V12"/>
    <mergeCell ref="W12:X12"/>
    <mergeCell ref="B8:B9"/>
    <mergeCell ref="A8:A9"/>
    <mergeCell ref="AC11:AD11"/>
    <mergeCell ref="L8:L11"/>
    <mergeCell ref="N8:N11"/>
    <mergeCell ref="I8:I9"/>
    <mergeCell ref="C8:H8"/>
    <mergeCell ref="P9:P10"/>
    <mergeCell ref="M8:M11"/>
    <mergeCell ref="AI15:AJ15"/>
    <mergeCell ref="AI16:AJ16"/>
    <mergeCell ref="AI17:AJ17"/>
    <mergeCell ref="AI18:AJ18"/>
    <mergeCell ref="AI9:AJ11"/>
    <mergeCell ref="AI12:AJ12"/>
    <mergeCell ref="AI13:AJ13"/>
    <mergeCell ref="AI14:AJ14"/>
    <mergeCell ref="AI23:AJ23"/>
    <mergeCell ref="AI24:AJ24"/>
    <mergeCell ref="AI25:AJ25"/>
    <mergeCell ref="AI27:AJ27"/>
    <mergeCell ref="AI26:AJ26"/>
    <mergeCell ref="AI19:AJ19"/>
    <mergeCell ref="AI20:AJ20"/>
    <mergeCell ref="AI21:AJ21"/>
    <mergeCell ref="AI22:AJ22"/>
    <mergeCell ref="AI28:AJ28"/>
    <mergeCell ref="AI29:AJ29"/>
    <mergeCell ref="AI30:AJ30"/>
    <mergeCell ref="AI31:AJ31"/>
    <mergeCell ref="AI32:AJ32"/>
    <mergeCell ref="AI33:AJ33"/>
    <mergeCell ref="A4:I4"/>
    <mergeCell ref="A6:I6"/>
    <mergeCell ref="AI40:AJ40"/>
    <mergeCell ref="AI41:AJ41"/>
    <mergeCell ref="AI36:AJ36"/>
    <mergeCell ref="AI37:AJ37"/>
    <mergeCell ref="AI38:AJ38"/>
    <mergeCell ref="AI39:AJ39"/>
    <mergeCell ref="AI34:AJ34"/>
    <mergeCell ref="AI35:AJ35"/>
  </mergeCells>
  <printOptions horizontalCentered="1"/>
  <pageMargins left="0.5905511811023623" right="0.5905511811023623" top="0.5905511811023623" bottom="0.3937007874015748" header="0" footer="0"/>
  <pageSetup fitToHeight="1" fitToWidth="1" horizontalDpi="300" verticalDpi="300" orientation="landscape" paperSize="8" scale="56" r:id="rId1"/>
</worksheet>
</file>

<file path=xl/worksheets/sheet3.xml><?xml version="1.0" encoding="utf-8"?>
<worksheet xmlns="http://schemas.openxmlformats.org/spreadsheetml/2006/main" xmlns:r="http://schemas.openxmlformats.org/officeDocument/2006/relationships">
  <sheetPr>
    <pageSetUpPr fitToPage="1"/>
  </sheetPr>
  <dimension ref="A1:AF55"/>
  <sheetViews>
    <sheetView tabSelected="1" zoomScale="75" zoomScaleNormal="75" zoomScalePageLayoutView="0" workbookViewId="0" topLeftCell="A1">
      <selection activeCell="D1" sqref="D1"/>
    </sheetView>
  </sheetViews>
  <sheetFormatPr defaultColWidth="9.00390625" defaultRowHeight="23.25" customHeight="1"/>
  <cols>
    <col min="1" max="1" width="16.00390625" style="0" customWidth="1"/>
    <col min="2" max="2" width="9.125" style="0" customWidth="1"/>
    <col min="3" max="3" width="11.00390625" style="0" customWidth="1"/>
    <col min="4" max="4" width="9.625" style="0" customWidth="1"/>
    <col min="5" max="5" width="12.25390625" style="0" customWidth="1"/>
    <col min="6" max="7" width="4.75390625" style="0" customWidth="1"/>
    <col min="8" max="8" width="6.125" style="0" customWidth="1"/>
    <col min="9" max="10" width="5.125" style="0" customWidth="1"/>
    <col min="11" max="11" width="5.75390625" style="0" customWidth="1"/>
    <col min="12" max="12" width="12.875" style="0" customWidth="1"/>
    <col min="13" max="13" width="13.625" style="0" customWidth="1"/>
    <col min="14" max="14" width="5.875" style="0" customWidth="1"/>
    <col min="15" max="16" width="4.75390625" style="0" customWidth="1"/>
    <col min="17" max="18" width="6.00390625" style="0" customWidth="1"/>
  </cols>
  <sheetData>
    <row r="1" spans="1:32" ht="23.25" customHeight="1">
      <c r="A1" s="120" t="s">
        <v>107</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5" t="s">
        <v>214</v>
      </c>
    </row>
    <row r="2" spans="1:32" ht="23.2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row>
    <row r="3" spans="1:32" ht="23.25" customHeight="1">
      <c r="A3" s="301" t="s">
        <v>253</v>
      </c>
      <c r="B3" s="301"/>
      <c r="C3" s="301"/>
      <c r="D3" s="301"/>
      <c r="E3" s="301"/>
      <c r="F3" s="301"/>
      <c r="G3" s="301"/>
      <c r="H3" s="301"/>
      <c r="I3" s="301"/>
      <c r="J3" s="301"/>
      <c r="K3" s="301"/>
      <c r="L3" s="301"/>
      <c r="M3" s="301"/>
      <c r="N3" s="301"/>
      <c r="O3" s="301"/>
      <c r="P3" s="301"/>
      <c r="Q3" s="301"/>
      <c r="R3" s="301"/>
      <c r="S3" s="99"/>
      <c r="T3" s="99"/>
      <c r="U3" s="99"/>
      <c r="V3" s="99"/>
      <c r="W3" s="99"/>
      <c r="X3" s="99"/>
      <c r="Y3" s="99"/>
      <c r="Z3" s="99"/>
      <c r="AA3" s="99"/>
      <c r="AB3" s="99"/>
      <c r="AC3" s="99"/>
      <c r="AD3" s="99"/>
      <c r="AE3" s="99"/>
      <c r="AF3" s="99"/>
    </row>
    <row r="4" spans="1:32" ht="23.25" customHeight="1">
      <c r="A4" s="285" t="s">
        <v>254</v>
      </c>
      <c r="B4" s="285"/>
      <c r="C4" s="285"/>
      <c r="D4" s="285"/>
      <c r="E4" s="285"/>
      <c r="F4" s="285"/>
      <c r="G4" s="285"/>
      <c r="H4" s="285"/>
      <c r="I4" s="285"/>
      <c r="J4" s="285"/>
      <c r="K4" s="285"/>
      <c r="L4" s="285"/>
      <c r="M4" s="285"/>
      <c r="N4" s="285"/>
      <c r="O4" s="285"/>
      <c r="P4" s="285"/>
      <c r="Q4" s="285"/>
      <c r="R4" s="285"/>
      <c r="S4" s="99"/>
      <c r="T4" s="99"/>
      <c r="U4" s="99"/>
      <c r="V4" s="99"/>
      <c r="W4" s="99"/>
      <c r="X4" s="99"/>
      <c r="Y4" s="99"/>
      <c r="Z4" s="99"/>
      <c r="AA4" s="99"/>
      <c r="AB4" s="99"/>
      <c r="AC4" s="99"/>
      <c r="AD4" s="99"/>
      <c r="AE4" s="99"/>
      <c r="AF4" s="99"/>
    </row>
    <row r="5" spans="1:32" ht="23.25" customHeight="1" thickBot="1">
      <c r="A5" s="12"/>
      <c r="B5" s="30"/>
      <c r="C5" s="30"/>
      <c r="D5" s="30"/>
      <c r="E5" s="30"/>
      <c r="F5" s="30"/>
      <c r="G5" s="30"/>
      <c r="H5" s="30"/>
      <c r="I5" s="31"/>
      <c r="J5" s="31"/>
      <c r="K5" s="100"/>
      <c r="L5" s="100"/>
      <c r="M5" s="100"/>
      <c r="N5" s="100"/>
      <c r="O5" s="100"/>
      <c r="P5" s="100"/>
      <c r="Q5" s="100"/>
      <c r="R5" s="100"/>
      <c r="S5" s="101"/>
      <c r="T5" s="99"/>
      <c r="U5" s="99"/>
      <c r="V5" s="99"/>
      <c r="W5" s="99"/>
      <c r="X5" s="99"/>
      <c r="Y5" s="99"/>
      <c r="Z5" s="99"/>
      <c r="AA5" s="99"/>
      <c r="AB5" s="99"/>
      <c r="AC5" s="99"/>
      <c r="AD5" s="99"/>
      <c r="AE5" s="99"/>
      <c r="AF5" s="99"/>
    </row>
    <row r="6" spans="1:32" ht="23.25" customHeight="1">
      <c r="A6" s="286" t="s">
        <v>109</v>
      </c>
      <c r="B6" s="290" t="s">
        <v>257</v>
      </c>
      <c r="C6" s="288" t="s">
        <v>121</v>
      </c>
      <c r="D6" s="288" t="s">
        <v>122</v>
      </c>
      <c r="E6" s="288" t="s">
        <v>125</v>
      </c>
      <c r="F6" s="293" t="s">
        <v>255</v>
      </c>
      <c r="G6" s="294"/>
      <c r="H6" s="294"/>
      <c r="I6" s="294"/>
      <c r="J6" s="294"/>
      <c r="K6" s="295"/>
      <c r="L6" s="287" t="s">
        <v>123</v>
      </c>
      <c r="M6" s="287" t="s">
        <v>124</v>
      </c>
      <c r="N6" s="254" t="s">
        <v>174</v>
      </c>
      <c r="O6" s="255"/>
      <c r="P6" s="205"/>
      <c r="Q6" s="304" t="s">
        <v>111</v>
      </c>
      <c r="R6" s="305"/>
      <c r="S6" s="101"/>
      <c r="T6" s="99"/>
      <c r="U6" s="99"/>
      <c r="V6" s="99"/>
      <c r="W6" s="99"/>
      <c r="X6" s="99"/>
      <c r="Y6" s="99"/>
      <c r="Z6" s="99"/>
      <c r="AA6" s="99"/>
      <c r="AB6" s="99"/>
      <c r="AC6" s="99"/>
      <c r="AD6" s="99"/>
      <c r="AE6" s="99"/>
      <c r="AF6" s="99"/>
    </row>
    <row r="7" spans="1:32" ht="23.25" customHeight="1">
      <c r="A7" s="233"/>
      <c r="B7" s="290"/>
      <c r="C7" s="289"/>
      <c r="D7" s="289"/>
      <c r="E7" s="289"/>
      <c r="F7" s="291" t="s">
        <v>256</v>
      </c>
      <c r="G7" s="285"/>
      <c r="H7" s="285"/>
      <c r="I7" s="285"/>
      <c r="J7" s="285"/>
      <c r="K7" s="292"/>
      <c r="L7" s="287"/>
      <c r="M7" s="287"/>
      <c r="N7" s="296" t="s">
        <v>175</v>
      </c>
      <c r="O7" s="296" t="s">
        <v>176</v>
      </c>
      <c r="P7" s="296" t="s">
        <v>177</v>
      </c>
      <c r="Q7" s="296" t="s">
        <v>112</v>
      </c>
      <c r="R7" s="297" t="s">
        <v>27</v>
      </c>
      <c r="S7" s="101"/>
      <c r="T7" s="99"/>
      <c r="U7" s="99"/>
      <c r="V7" s="99"/>
      <c r="W7" s="99"/>
      <c r="X7" s="99"/>
      <c r="Y7" s="99"/>
      <c r="Z7" s="99"/>
      <c r="AA7" s="99"/>
      <c r="AB7" s="99"/>
      <c r="AC7" s="99"/>
      <c r="AD7" s="99"/>
      <c r="AE7" s="99"/>
      <c r="AF7" s="99"/>
    </row>
    <row r="8" spans="1:32" ht="23.25" customHeight="1">
      <c r="A8" s="233"/>
      <c r="B8" s="290"/>
      <c r="C8" s="289"/>
      <c r="D8" s="289"/>
      <c r="E8" s="289"/>
      <c r="F8" s="291"/>
      <c r="G8" s="285"/>
      <c r="H8" s="285"/>
      <c r="I8" s="285"/>
      <c r="J8" s="285"/>
      <c r="K8" s="292"/>
      <c r="L8" s="287"/>
      <c r="M8" s="287"/>
      <c r="N8" s="296"/>
      <c r="O8" s="296"/>
      <c r="P8" s="296"/>
      <c r="Q8" s="296"/>
      <c r="R8" s="297"/>
      <c r="S8" s="101"/>
      <c r="T8" s="99"/>
      <c r="U8" s="99"/>
      <c r="V8" s="99"/>
      <c r="W8" s="99"/>
      <c r="X8" s="99"/>
      <c r="Y8" s="99"/>
      <c r="Z8" s="99"/>
      <c r="AA8" s="99"/>
      <c r="AB8" s="99"/>
      <c r="AC8" s="99"/>
      <c r="AD8" s="99"/>
      <c r="AE8" s="99"/>
      <c r="AF8" s="99"/>
    </row>
    <row r="9" spans="1:32" ht="23.25" customHeight="1">
      <c r="A9" s="168"/>
      <c r="B9" s="43" t="s">
        <v>178</v>
      </c>
      <c r="C9" s="15" t="s">
        <v>110</v>
      </c>
      <c r="D9" s="48" t="s">
        <v>110</v>
      </c>
      <c r="E9" s="29" t="s">
        <v>126</v>
      </c>
      <c r="F9" s="45" t="s">
        <v>152</v>
      </c>
      <c r="G9" s="46" t="s">
        <v>153</v>
      </c>
      <c r="H9" s="46" t="s">
        <v>158</v>
      </c>
      <c r="I9" s="46" t="s">
        <v>164</v>
      </c>
      <c r="J9" s="46" t="s">
        <v>165</v>
      </c>
      <c r="K9" s="47" t="s">
        <v>27</v>
      </c>
      <c r="L9" s="144" t="s">
        <v>215</v>
      </c>
      <c r="M9" s="144" t="s">
        <v>215</v>
      </c>
      <c r="N9" s="296"/>
      <c r="O9" s="296"/>
      <c r="P9" s="296"/>
      <c r="Q9" s="296"/>
      <c r="R9" s="297"/>
      <c r="S9" s="101"/>
      <c r="T9" s="99"/>
      <c r="U9" s="99"/>
      <c r="V9" s="99"/>
      <c r="W9" s="99"/>
      <c r="X9" s="99"/>
      <c r="Y9" s="99"/>
      <c r="Z9" s="99"/>
      <c r="AA9" s="99"/>
      <c r="AB9" s="99"/>
      <c r="AC9" s="99"/>
      <c r="AD9" s="99"/>
      <c r="AE9" s="99"/>
      <c r="AF9" s="99"/>
    </row>
    <row r="10" spans="1:32" s="18" customFormat="1" ht="23.25" customHeight="1">
      <c r="A10" s="143" t="s">
        <v>108</v>
      </c>
      <c r="B10" s="302">
        <f>SUM(B12:B19,B21:B53)</f>
        <v>244</v>
      </c>
      <c r="C10" s="302">
        <f>SUM(C12:C19,C21:C53)</f>
        <v>127888</v>
      </c>
      <c r="D10" s="302">
        <f aca="true" t="shared" si="0" ref="D10:R10">SUM(D12:D19,D21:D53)</f>
        <v>98909</v>
      </c>
      <c r="E10" s="303">
        <f t="shared" si="0"/>
        <v>36651.100000000006</v>
      </c>
      <c r="F10" s="302">
        <f t="shared" si="0"/>
        <v>44</v>
      </c>
      <c r="G10" s="302">
        <f t="shared" si="0"/>
        <v>56</v>
      </c>
      <c r="H10" s="302">
        <f t="shared" si="0"/>
        <v>132</v>
      </c>
      <c r="I10" s="302">
        <f t="shared" si="0"/>
        <v>11</v>
      </c>
      <c r="J10" s="302">
        <f t="shared" si="0"/>
        <v>20</v>
      </c>
      <c r="K10" s="302">
        <f t="shared" si="0"/>
        <v>4</v>
      </c>
      <c r="L10" s="303">
        <f t="shared" si="0"/>
        <v>38532.4</v>
      </c>
      <c r="M10" s="302">
        <f t="shared" si="0"/>
        <v>9602941</v>
      </c>
      <c r="N10" s="302">
        <f t="shared" si="0"/>
        <v>212</v>
      </c>
      <c r="O10" s="302">
        <f t="shared" si="0"/>
        <v>22</v>
      </c>
      <c r="P10" s="302">
        <f t="shared" si="0"/>
        <v>9</v>
      </c>
      <c r="Q10" s="302">
        <f t="shared" si="0"/>
        <v>137</v>
      </c>
      <c r="R10" s="302">
        <f t="shared" si="0"/>
        <v>107</v>
      </c>
      <c r="S10" s="142"/>
      <c r="T10" s="96"/>
      <c r="U10" s="96"/>
      <c r="V10" s="96"/>
      <c r="W10" s="96"/>
      <c r="X10" s="96"/>
      <c r="Y10" s="96"/>
      <c r="Z10" s="96"/>
      <c r="AA10" s="96"/>
      <c r="AB10" s="96"/>
      <c r="AC10" s="96"/>
      <c r="AD10" s="96"/>
      <c r="AE10" s="96"/>
      <c r="AF10" s="96"/>
    </row>
    <row r="11" spans="1:32" ht="23.25" customHeight="1">
      <c r="A11" s="28"/>
      <c r="B11" s="35"/>
      <c r="C11" s="145"/>
      <c r="D11" s="145"/>
      <c r="E11" s="38"/>
      <c r="F11" s="146"/>
      <c r="G11" s="146"/>
      <c r="H11" s="146"/>
      <c r="I11" s="146"/>
      <c r="J11" s="146"/>
      <c r="K11" s="141"/>
      <c r="L11" s="147"/>
      <c r="M11" s="148"/>
      <c r="N11" s="148"/>
      <c r="O11" s="148"/>
      <c r="P11" s="148"/>
      <c r="Q11" s="148"/>
      <c r="R11" s="148"/>
      <c r="S11" s="101"/>
      <c r="T11" s="99"/>
      <c r="U11" s="99"/>
      <c r="V11" s="99"/>
      <c r="W11" s="99"/>
      <c r="X11" s="99"/>
      <c r="Y11" s="99"/>
      <c r="Z11" s="99"/>
      <c r="AA11" s="99"/>
      <c r="AB11" s="99"/>
      <c r="AC11" s="99"/>
      <c r="AD11" s="99"/>
      <c r="AE11" s="99"/>
      <c r="AF11" s="99"/>
    </row>
    <row r="12" spans="1:32" ht="23.25" customHeight="1">
      <c r="A12" s="19" t="s">
        <v>36</v>
      </c>
      <c r="B12" s="35">
        <v>29</v>
      </c>
      <c r="C12" s="145">
        <v>11113</v>
      </c>
      <c r="D12" s="145">
        <v>8286</v>
      </c>
      <c r="E12" s="38">
        <v>2706.4</v>
      </c>
      <c r="F12" s="34">
        <v>7</v>
      </c>
      <c r="G12" s="34">
        <v>9</v>
      </c>
      <c r="H12" s="34">
        <v>14</v>
      </c>
      <c r="I12" s="34"/>
      <c r="J12" s="34">
        <v>1</v>
      </c>
      <c r="K12" s="138"/>
      <c r="L12" s="139">
        <v>2419</v>
      </c>
      <c r="M12" s="138">
        <v>823700</v>
      </c>
      <c r="N12" s="138">
        <v>25</v>
      </c>
      <c r="O12" s="138">
        <v>3</v>
      </c>
      <c r="P12" s="138">
        <v>1</v>
      </c>
      <c r="Q12" s="138" t="s">
        <v>193</v>
      </c>
      <c r="R12" s="138">
        <v>29</v>
      </c>
      <c r="S12" s="101"/>
      <c r="T12" s="99"/>
      <c r="U12" s="99"/>
      <c r="V12" s="99"/>
      <c r="W12" s="99"/>
      <c r="X12" s="99"/>
      <c r="Y12" s="99"/>
      <c r="Z12" s="99"/>
      <c r="AA12" s="99"/>
      <c r="AB12" s="99"/>
      <c r="AC12" s="99"/>
      <c r="AD12" s="99"/>
      <c r="AE12" s="99"/>
      <c r="AF12" s="99"/>
    </row>
    <row r="13" spans="1:32" ht="23.25" customHeight="1">
      <c r="A13" s="19" t="s">
        <v>39</v>
      </c>
      <c r="B13" s="35">
        <v>16</v>
      </c>
      <c r="C13" s="145">
        <v>13118</v>
      </c>
      <c r="D13" s="145">
        <v>11226</v>
      </c>
      <c r="E13" s="49">
        <v>7030</v>
      </c>
      <c r="F13" s="34">
        <v>8</v>
      </c>
      <c r="G13" s="34"/>
      <c r="H13" s="34">
        <v>12</v>
      </c>
      <c r="I13" s="34">
        <v>1</v>
      </c>
      <c r="J13" s="34">
        <v>4</v>
      </c>
      <c r="K13" s="138"/>
      <c r="L13" s="139">
        <v>7319</v>
      </c>
      <c r="M13" s="138">
        <v>1936942</v>
      </c>
      <c r="N13" s="138">
        <v>15</v>
      </c>
      <c r="O13" s="138" t="s">
        <v>193</v>
      </c>
      <c r="P13" s="138" t="s">
        <v>193</v>
      </c>
      <c r="Q13" s="138">
        <v>15</v>
      </c>
      <c r="R13" s="138">
        <v>1</v>
      </c>
      <c r="S13" s="101"/>
      <c r="T13" s="99"/>
      <c r="U13" s="99"/>
      <c r="V13" s="99"/>
      <c r="W13" s="99"/>
      <c r="X13" s="99"/>
      <c r="Y13" s="99"/>
      <c r="Z13" s="99"/>
      <c r="AA13" s="99"/>
      <c r="AB13" s="99"/>
      <c r="AC13" s="99"/>
      <c r="AD13" s="99"/>
      <c r="AE13" s="99"/>
      <c r="AF13" s="99"/>
    </row>
    <row r="14" spans="1:32" ht="23.25" customHeight="1">
      <c r="A14" s="19" t="s">
        <v>75</v>
      </c>
      <c r="B14" s="35">
        <v>14</v>
      </c>
      <c r="C14" s="145">
        <v>3937</v>
      </c>
      <c r="D14" s="145">
        <v>2818</v>
      </c>
      <c r="E14" s="49">
        <v>743</v>
      </c>
      <c r="F14" s="34"/>
      <c r="G14" s="34">
        <v>12</v>
      </c>
      <c r="H14" s="34"/>
      <c r="I14" s="34">
        <v>2</v>
      </c>
      <c r="J14" s="34"/>
      <c r="K14" s="138"/>
      <c r="L14" s="140">
        <v>434.4</v>
      </c>
      <c r="M14" s="138">
        <v>113607</v>
      </c>
      <c r="N14" s="138">
        <v>14</v>
      </c>
      <c r="O14" s="138" t="s">
        <v>193</v>
      </c>
      <c r="P14" s="138" t="s">
        <v>193</v>
      </c>
      <c r="Q14" s="138">
        <v>12</v>
      </c>
      <c r="R14" s="138">
        <v>2</v>
      </c>
      <c r="S14" s="101"/>
      <c r="T14" s="99"/>
      <c r="U14" s="99"/>
      <c r="V14" s="99"/>
      <c r="W14" s="99"/>
      <c r="X14" s="99"/>
      <c r="Y14" s="99"/>
      <c r="Z14" s="99"/>
      <c r="AA14" s="99"/>
      <c r="AB14" s="99"/>
      <c r="AC14" s="99"/>
      <c r="AD14" s="99"/>
      <c r="AE14" s="99"/>
      <c r="AF14" s="99"/>
    </row>
    <row r="15" spans="1:32" ht="23.25" customHeight="1">
      <c r="A15" s="19" t="s">
        <v>40</v>
      </c>
      <c r="B15" s="35">
        <v>4</v>
      </c>
      <c r="C15" s="145">
        <v>7130</v>
      </c>
      <c r="D15" s="145">
        <v>5925</v>
      </c>
      <c r="E15" s="49">
        <v>3135</v>
      </c>
      <c r="F15" s="34">
        <v>2</v>
      </c>
      <c r="G15" s="34"/>
      <c r="H15" s="34"/>
      <c r="I15" s="34"/>
      <c r="J15" s="34">
        <v>2</v>
      </c>
      <c r="K15" s="138"/>
      <c r="L15" s="139">
        <v>2627</v>
      </c>
      <c r="M15" s="138">
        <v>527258</v>
      </c>
      <c r="N15" s="138">
        <v>4</v>
      </c>
      <c r="O15" s="138" t="s">
        <v>193</v>
      </c>
      <c r="P15" s="138" t="s">
        <v>193</v>
      </c>
      <c r="Q15" s="138">
        <v>3</v>
      </c>
      <c r="R15" s="138">
        <v>1</v>
      </c>
      <c r="S15" s="101"/>
      <c r="T15" s="99"/>
      <c r="U15" s="99"/>
      <c r="V15" s="99"/>
      <c r="W15" s="99"/>
      <c r="X15" s="99"/>
      <c r="Y15" s="99"/>
      <c r="Z15" s="99"/>
      <c r="AA15" s="99"/>
      <c r="AB15" s="99"/>
      <c r="AC15" s="99"/>
      <c r="AD15" s="99"/>
      <c r="AE15" s="99"/>
      <c r="AF15" s="99"/>
    </row>
    <row r="16" spans="1:32" ht="23.25" customHeight="1">
      <c r="A16" s="19" t="s">
        <v>41</v>
      </c>
      <c r="B16" s="35">
        <v>6</v>
      </c>
      <c r="C16" s="145">
        <v>6860</v>
      </c>
      <c r="D16" s="145">
        <v>6061</v>
      </c>
      <c r="E16" s="49">
        <v>1833</v>
      </c>
      <c r="F16" s="34">
        <v>5</v>
      </c>
      <c r="G16" s="34"/>
      <c r="H16" s="34">
        <v>1</v>
      </c>
      <c r="I16" s="34"/>
      <c r="J16" s="34"/>
      <c r="K16" s="138"/>
      <c r="L16" s="139">
        <v>2103</v>
      </c>
      <c r="M16" s="138">
        <v>352876</v>
      </c>
      <c r="N16" s="138">
        <v>4</v>
      </c>
      <c r="O16" s="138">
        <v>1</v>
      </c>
      <c r="P16" s="138">
        <v>1</v>
      </c>
      <c r="Q16" s="138">
        <v>6</v>
      </c>
      <c r="R16" s="138" t="s">
        <v>193</v>
      </c>
      <c r="S16" s="101"/>
      <c r="T16" s="99"/>
      <c r="U16" s="99"/>
      <c r="V16" s="99"/>
      <c r="W16" s="99"/>
      <c r="X16" s="99"/>
      <c r="Y16" s="99"/>
      <c r="Z16" s="99"/>
      <c r="AA16" s="99"/>
      <c r="AB16" s="99"/>
      <c r="AC16" s="99"/>
      <c r="AD16" s="99"/>
      <c r="AE16" s="99"/>
      <c r="AF16" s="99"/>
    </row>
    <row r="17" spans="1:32" ht="23.25" customHeight="1">
      <c r="A17" s="19" t="s">
        <v>88</v>
      </c>
      <c r="B17" s="35">
        <v>7</v>
      </c>
      <c r="C17" s="145">
        <v>7036</v>
      </c>
      <c r="D17" s="145">
        <v>5903</v>
      </c>
      <c r="E17" s="50">
        <v>1866.5</v>
      </c>
      <c r="F17" s="34"/>
      <c r="G17" s="34">
        <v>2</v>
      </c>
      <c r="H17" s="34">
        <v>4</v>
      </c>
      <c r="I17" s="34">
        <v>1</v>
      </c>
      <c r="J17" s="34"/>
      <c r="K17" s="134"/>
      <c r="L17" s="137">
        <v>3137</v>
      </c>
      <c r="M17" s="138">
        <v>643481</v>
      </c>
      <c r="N17" s="138">
        <v>7</v>
      </c>
      <c r="O17" s="138" t="s">
        <v>193</v>
      </c>
      <c r="P17" s="138" t="s">
        <v>193</v>
      </c>
      <c r="Q17" s="138">
        <v>7</v>
      </c>
      <c r="R17" s="138" t="s">
        <v>193</v>
      </c>
      <c r="S17" s="99"/>
      <c r="T17" s="99"/>
      <c r="U17" s="99"/>
      <c r="V17" s="99"/>
      <c r="W17" s="99"/>
      <c r="X17" s="99"/>
      <c r="Y17" s="99"/>
      <c r="Z17" s="99"/>
      <c r="AA17" s="99"/>
      <c r="AB17" s="99"/>
      <c r="AC17" s="99"/>
      <c r="AD17" s="99"/>
      <c r="AE17" s="99"/>
      <c r="AF17" s="99"/>
    </row>
    <row r="18" spans="1:32" ht="23.25" customHeight="1">
      <c r="A18" s="19" t="s">
        <v>89</v>
      </c>
      <c r="B18" s="35">
        <v>4</v>
      </c>
      <c r="C18" s="145">
        <v>800</v>
      </c>
      <c r="D18" s="145">
        <v>735</v>
      </c>
      <c r="E18" s="49">
        <v>134</v>
      </c>
      <c r="F18" s="34">
        <v>1</v>
      </c>
      <c r="G18" s="34">
        <v>2</v>
      </c>
      <c r="H18" s="34"/>
      <c r="I18" s="34"/>
      <c r="J18" s="34">
        <v>1</v>
      </c>
      <c r="K18" s="134"/>
      <c r="L18" s="137">
        <v>226</v>
      </c>
      <c r="M18" s="134">
        <v>54467</v>
      </c>
      <c r="N18" s="138">
        <v>4</v>
      </c>
      <c r="O18" s="138" t="s">
        <v>193</v>
      </c>
      <c r="P18" s="138" t="s">
        <v>193</v>
      </c>
      <c r="Q18" s="138">
        <v>4</v>
      </c>
      <c r="R18" s="138" t="s">
        <v>193</v>
      </c>
      <c r="S18" s="99"/>
      <c r="T18" s="99"/>
      <c r="U18" s="99"/>
      <c r="V18" s="99"/>
      <c r="W18" s="99"/>
      <c r="X18" s="99"/>
      <c r="Y18" s="99"/>
      <c r="Z18" s="99"/>
      <c r="AA18" s="99"/>
      <c r="AB18" s="99"/>
      <c r="AC18" s="99"/>
      <c r="AD18" s="99"/>
      <c r="AE18" s="99"/>
      <c r="AF18" s="99"/>
    </row>
    <row r="19" spans="1:32" ht="23.25" customHeight="1">
      <c r="A19" s="19" t="s">
        <v>42</v>
      </c>
      <c r="B19" s="35">
        <v>51</v>
      </c>
      <c r="C19" s="145">
        <v>20439</v>
      </c>
      <c r="D19" s="145">
        <v>12344</v>
      </c>
      <c r="E19" s="49">
        <v>4048</v>
      </c>
      <c r="F19" s="34"/>
      <c r="G19" s="34"/>
      <c r="H19" s="34">
        <v>51</v>
      </c>
      <c r="I19" s="34"/>
      <c r="J19" s="34"/>
      <c r="K19" s="134"/>
      <c r="L19" s="137">
        <v>4335</v>
      </c>
      <c r="M19" s="134">
        <v>1154827</v>
      </c>
      <c r="N19" s="138">
        <v>51</v>
      </c>
      <c r="O19" s="138" t="s">
        <v>193</v>
      </c>
      <c r="P19" s="138" t="s">
        <v>193</v>
      </c>
      <c r="Q19" s="138">
        <v>5</v>
      </c>
      <c r="R19" s="138">
        <v>46</v>
      </c>
      <c r="S19" s="99"/>
      <c r="T19" s="99"/>
      <c r="U19" s="99"/>
      <c r="V19" s="99"/>
      <c r="W19" s="99"/>
      <c r="X19" s="99"/>
      <c r="Y19" s="99"/>
      <c r="Z19" s="99"/>
      <c r="AA19" s="99"/>
      <c r="AB19" s="99"/>
      <c r="AC19" s="99"/>
      <c r="AD19" s="99"/>
      <c r="AE19" s="99"/>
      <c r="AF19" s="99"/>
    </row>
    <row r="20" spans="1:32" ht="23.25" customHeight="1">
      <c r="A20" s="19"/>
      <c r="B20" s="35"/>
      <c r="C20" s="34"/>
      <c r="D20" s="34"/>
      <c r="E20" s="49"/>
      <c r="F20" s="34"/>
      <c r="G20" s="34"/>
      <c r="H20" s="34"/>
      <c r="I20" s="34"/>
      <c r="J20" s="34"/>
      <c r="K20" s="134"/>
      <c r="L20" s="137"/>
      <c r="M20" s="134"/>
      <c r="N20" s="134"/>
      <c r="O20" s="134"/>
      <c r="P20" s="134"/>
      <c r="Q20" s="134"/>
      <c r="R20" s="134"/>
      <c r="S20" s="99"/>
      <c r="T20" s="99"/>
      <c r="U20" s="99"/>
      <c r="V20" s="99"/>
      <c r="W20" s="99"/>
      <c r="X20" s="99"/>
      <c r="Y20" s="99"/>
      <c r="Z20" s="99"/>
      <c r="AA20" s="99"/>
      <c r="AB20" s="99"/>
      <c r="AC20" s="99"/>
      <c r="AD20" s="99"/>
      <c r="AE20" s="99"/>
      <c r="AF20" s="99"/>
    </row>
    <row r="21" spans="1:32" ht="23.25" customHeight="1">
      <c r="A21" s="27" t="s">
        <v>76</v>
      </c>
      <c r="B21" s="35">
        <v>3</v>
      </c>
      <c r="C21" s="145">
        <v>730</v>
      </c>
      <c r="D21" s="145">
        <v>242</v>
      </c>
      <c r="E21" s="50">
        <v>109.5</v>
      </c>
      <c r="F21" s="34">
        <v>3</v>
      </c>
      <c r="G21" s="34"/>
      <c r="H21" s="34"/>
      <c r="I21" s="34"/>
      <c r="J21" s="34"/>
      <c r="K21" s="134"/>
      <c r="L21" s="137">
        <v>63</v>
      </c>
      <c r="M21" s="134">
        <v>17700</v>
      </c>
      <c r="N21" s="145">
        <v>3</v>
      </c>
      <c r="O21" s="145" t="s">
        <v>194</v>
      </c>
      <c r="P21" s="145" t="s">
        <v>194</v>
      </c>
      <c r="Q21" s="145">
        <v>3</v>
      </c>
      <c r="R21" s="145" t="s">
        <v>194</v>
      </c>
      <c r="S21" s="99"/>
      <c r="T21" s="99"/>
      <c r="U21" s="99"/>
      <c r="V21" s="99"/>
      <c r="W21" s="99"/>
      <c r="X21" s="99"/>
      <c r="Y21" s="99"/>
      <c r="Z21" s="99"/>
      <c r="AA21" s="99"/>
      <c r="AB21" s="99"/>
      <c r="AC21" s="99"/>
      <c r="AD21" s="99"/>
      <c r="AE21" s="99"/>
      <c r="AF21" s="99"/>
    </row>
    <row r="22" spans="1:32" ht="23.25" customHeight="1">
      <c r="A22" s="27" t="s">
        <v>43</v>
      </c>
      <c r="B22" s="35" t="s">
        <v>194</v>
      </c>
      <c r="C22" s="145" t="s">
        <v>194</v>
      </c>
      <c r="D22" s="145" t="s">
        <v>194</v>
      </c>
      <c r="E22" s="149" t="s">
        <v>194</v>
      </c>
      <c r="F22" s="34"/>
      <c r="G22" s="34"/>
      <c r="H22" s="34"/>
      <c r="I22" s="34"/>
      <c r="J22" s="34"/>
      <c r="K22" s="134"/>
      <c r="L22" s="149" t="s">
        <v>194</v>
      </c>
      <c r="M22" s="145" t="s">
        <v>194</v>
      </c>
      <c r="N22" s="145" t="s">
        <v>194</v>
      </c>
      <c r="O22" s="145" t="s">
        <v>194</v>
      </c>
      <c r="P22" s="145" t="s">
        <v>194</v>
      </c>
      <c r="Q22" s="145" t="s">
        <v>194</v>
      </c>
      <c r="R22" s="145" t="s">
        <v>194</v>
      </c>
      <c r="S22" s="99"/>
      <c r="T22" s="99"/>
      <c r="U22" s="99"/>
      <c r="V22" s="99"/>
      <c r="W22" s="99"/>
      <c r="X22" s="99"/>
      <c r="Y22" s="99"/>
      <c r="Z22" s="99"/>
      <c r="AA22" s="99"/>
      <c r="AB22" s="99"/>
      <c r="AC22" s="99"/>
      <c r="AD22" s="99"/>
      <c r="AE22" s="99"/>
      <c r="AF22" s="99"/>
    </row>
    <row r="23" spans="1:32" ht="23.25" customHeight="1">
      <c r="A23" s="27" t="s">
        <v>90</v>
      </c>
      <c r="B23" s="35" t="s">
        <v>194</v>
      </c>
      <c r="C23" s="145" t="s">
        <v>194</v>
      </c>
      <c r="D23" s="145" t="s">
        <v>194</v>
      </c>
      <c r="E23" s="149" t="s">
        <v>194</v>
      </c>
      <c r="F23" s="34"/>
      <c r="G23" s="34"/>
      <c r="H23" s="34"/>
      <c r="I23" s="34"/>
      <c r="J23" s="34"/>
      <c r="K23" s="134"/>
      <c r="L23" s="149" t="s">
        <v>194</v>
      </c>
      <c r="M23" s="145" t="s">
        <v>194</v>
      </c>
      <c r="N23" s="145" t="s">
        <v>194</v>
      </c>
      <c r="O23" s="145" t="s">
        <v>194</v>
      </c>
      <c r="P23" s="145" t="s">
        <v>194</v>
      </c>
      <c r="Q23" s="145" t="s">
        <v>194</v>
      </c>
      <c r="R23" s="145" t="s">
        <v>194</v>
      </c>
      <c r="S23" s="99"/>
      <c r="T23" s="99"/>
      <c r="U23" s="99"/>
      <c r="V23" s="99"/>
      <c r="W23" s="99"/>
      <c r="X23" s="99"/>
      <c r="Y23" s="99"/>
      <c r="Z23" s="99"/>
      <c r="AA23" s="99"/>
      <c r="AB23" s="99"/>
      <c r="AC23" s="99"/>
      <c r="AD23" s="99"/>
      <c r="AE23" s="99"/>
      <c r="AF23" s="99"/>
    </row>
    <row r="24" spans="1:32" ht="23.25" customHeight="1">
      <c r="A24" s="27" t="s">
        <v>78</v>
      </c>
      <c r="B24" s="35">
        <v>3</v>
      </c>
      <c r="C24" s="145">
        <v>660</v>
      </c>
      <c r="D24" s="145">
        <v>640</v>
      </c>
      <c r="E24" s="149">
        <v>109</v>
      </c>
      <c r="F24" s="34">
        <v>1</v>
      </c>
      <c r="G24" s="34">
        <v>1</v>
      </c>
      <c r="H24" s="34"/>
      <c r="I24" s="34"/>
      <c r="J24" s="34">
        <v>1</v>
      </c>
      <c r="K24" s="134"/>
      <c r="L24" s="149">
        <v>132</v>
      </c>
      <c r="M24" s="145">
        <v>36500</v>
      </c>
      <c r="N24" s="145">
        <v>3</v>
      </c>
      <c r="O24" s="145" t="s">
        <v>194</v>
      </c>
      <c r="P24" s="145" t="s">
        <v>194</v>
      </c>
      <c r="Q24" s="145">
        <v>2</v>
      </c>
      <c r="R24" s="145">
        <v>1</v>
      </c>
      <c r="S24" s="99"/>
      <c r="T24" s="99"/>
      <c r="U24" s="99"/>
      <c r="V24" s="99"/>
      <c r="W24" s="99"/>
      <c r="X24" s="99"/>
      <c r="Y24" s="99"/>
      <c r="Z24" s="99"/>
      <c r="AA24" s="99"/>
      <c r="AB24" s="99"/>
      <c r="AC24" s="99"/>
      <c r="AD24" s="99"/>
      <c r="AE24" s="99"/>
      <c r="AF24" s="99"/>
    </row>
    <row r="25" spans="1:32" ht="23.25" customHeight="1">
      <c r="A25" s="27" t="s">
        <v>91</v>
      </c>
      <c r="B25" s="35">
        <v>14</v>
      </c>
      <c r="C25" s="145">
        <v>4720</v>
      </c>
      <c r="D25" s="145">
        <v>4116</v>
      </c>
      <c r="E25" s="150">
        <v>791.5</v>
      </c>
      <c r="F25" s="34"/>
      <c r="G25" s="34"/>
      <c r="H25" s="34">
        <v>14</v>
      </c>
      <c r="I25" s="34"/>
      <c r="J25" s="34"/>
      <c r="K25" s="134"/>
      <c r="L25" s="149">
        <v>996</v>
      </c>
      <c r="M25" s="145">
        <v>332886</v>
      </c>
      <c r="N25" s="145">
        <v>14</v>
      </c>
      <c r="O25" s="145" t="s">
        <v>194</v>
      </c>
      <c r="P25" s="145" t="s">
        <v>194</v>
      </c>
      <c r="Q25" s="145">
        <v>8</v>
      </c>
      <c r="R25" s="145">
        <v>6</v>
      </c>
      <c r="S25" s="99"/>
      <c r="T25" s="99"/>
      <c r="U25" s="99"/>
      <c r="V25" s="99"/>
      <c r="W25" s="99"/>
      <c r="X25" s="99"/>
      <c r="Y25" s="99"/>
      <c r="Z25" s="99"/>
      <c r="AA25" s="99"/>
      <c r="AB25" s="99"/>
      <c r="AC25" s="99"/>
      <c r="AD25" s="99"/>
      <c r="AE25" s="99"/>
      <c r="AF25" s="99"/>
    </row>
    <row r="26" spans="1:32" ht="23.25" customHeight="1">
      <c r="A26" s="27" t="s">
        <v>92</v>
      </c>
      <c r="B26" s="35" t="s">
        <v>194</v>
      </c>
      <c r="C26" s="145" t="s">
        <v>194</v>
      </c>
      <c r="D26" s="145" t="s">
        <v>194</v>
      </c>
      <c r="E26" s="149" t="s">
        <v>194</v>
      </c>
      <c r="F26" s="34"/>
      <c r="G26" s="34"/>
      <c r="H26" s="34"/>
      <c r="I26" s="34"/>
      <c r="J26" s="34"/>
      <c r="K26" s="134"/>
      <c r="L26" s="149" t="s">
        <v>194</v>
      </c>
      <c r="M26" s="145" t="s">
        <v>194</v>
      </c>
      <c r="N26" s="145" t="s">
        <v>194</v>
      </c>
      <c r="O26" s="145" t="s">
        <v>194</v>
      </c>
      <c r="P26" s="145" t="s">
        <v>194</v>
      </c>
      <c r="Q26" s="145" t="s">
        <v>194</v>
      </c>
      <c r="R26" s="145" t="s">
        <v>194</v>
      </c>
      <c r="S26" s="99"/>
      <c r="T26" s="99"/>
      <c r="U26" s="99"/>
      <c r="V26" s="99"/>
      <c r="W26" s="99"/>
      <c r="X26" s="99"/>
      <c r="Y26" s="99"/>
      <c r="Z26" s="99"/>
      <c r="AA26" s="99"/>
      <c r="AB26" s="99"/>
      <c r="AC26" s="99"/>
      <c r="AD26" s="99"/>
      <c r="AE26" s="99"/>
      <c r="AF26" s="99"/>
    </row>
    <row r="27" spans="1:32" ht="23.25" customHeight="1">
      <c r="A27" s="27" t="s">
        <v>44</v>
      </c>
      <c r="B27" s="35">
        <v>2</v>
      </c>
      <c r="C27" s="145">
        <v>335</v>
      </c>
      <c r="D27" s="145">
        <v>303</v>
      </c>
      <c r="E27" s="149">
        <v>79</v>
      </c>
      <c r="F27" s="34"/>
      <c r="G27" s="34"/>
      <c r="H27" s="34"/>
      <c r="I27" s="34">
        <v>2</v>
      </c>
      <c r="J27" s="34"/>
      <c r="K27" s="134"/>
      <c r="L27" s="149">
        <v>82</v>
      </c>
      <c r="M27" s="145">
        <v>22660</v>
      </c>
      <c r="N27" s="145">
        <v>2</v>
      </c>
      <c r="O27" s="145" t="s">
        <v>194</v>
      </c>
      <c r="P27" s="145" t="s">
        <v>194</v>
      </c>
      <c r="Q27" s="145" t="s">
        <v>194</v>
      </c>
      <c r="R27" s="145">
        <v>2</v>
      </c>
      <c r="S27" s="99"/>
      <c r="T27" s="99"/>
      <c r="U27" s="99"/>
      <c r="V27" s="99"/>
      <c r="W27" s="99"/>
      <c r="X27" s="99"/>
      <c r="Y27" s="99"/>
      <c r="Z27" s="99"/>
      <c r="AA27" s="99"/>
      <c r="AB27" s="99"/>
      <c r="AC27" s="99"/>
      <c r="AD27" s="99"/>
      <c r="AE27" s="99"/>
      <c r="AF27" s="99"/>
    </row>
    <row r="28" spans="1:32" ht="23.25" customHeight="1">
      <c r="A28" s="27" t="s">
        <v>45</v>
      </c>
      <c r="B28" s="35">
        <v>10</v>
      </c>
      <c r="C28" s="145">
        <v>3060</v>
      </c>
      <c r="D28" s="145">
        <v>2830</v>
      </c>
      <c r="E28" s="149">
        <v>749</v>
      </c>
      <c r="F28" s="34"/>
      <c r="G28" s="34"/>
      <c r="H28" s="34">
        <v>10</v>
      </c>
      <c r="I28" s="34"/>
      <c r="J28" s="34"/>
      <c r="K28" s="134"/>
      <c r="L28" s="149">
        <v>1060</v>
      </c>
      <c r="M28" s="145">
        <v>322198</v>
      </c>
      <c r="N28" s="145">
        <v>10</v>
      </c>
      <c r="O28" s="145" t="s">
        <v>194</v>
      </c>
      <c r="P28" s="145" t="s">
        <v>194</v>
      </c>
      <c r="Q28" s="145" t="s">
        <v>194</v>
      </c>
      <c r="R28" s="145">
        <v>10</v>
      </c>
      <c r="S28" s="99"/>
      <c r="T28" s="99"/>
      <c r="U28" s="99"/>
      <c r="V28" s="99"/>
      <c r="W28" s="99"/>
      <c r="X28" s="99"/>
      <c r="Y28" s="99"/>
      <c r="Z28" s="99"/>
      <c r="AA28" s="99"/>
      <c r="AB28" s="99"/>
      <c r="AC28" s="99"/>
      <c r="AD28" s="99"/>
      <c r="AE28" s="99"/>
      <c r="AF28" s="99"/>
    </row>
    <row r="29" spans="1:32" ht="23.25" customHeight="1">
      <c r="A29" s="27" t="s">
        <v>93</v>
      </c>
      <c r="B29" s="35">
        <v>4</v>
      </c>
      <c r="C29" s="145">
        <v>760</v>
      </c>
      <c r="D29" s="145">
        <v>661</v>
      </c>
      <c r="E29" s="149">
        <v>132</v>
      </c>
      <c r="F29" s="34"/>
      <c r="G29" s="34">
        <v>1</v>
      </c>
      <c r="H29" s="34"/>
      <c r="I29" s="34">
        <v>2</v>
      </c>
      <c r="J29" s="34">
        <v>1</v>
      </c>
      <c r="K29" s="134"/>
      <c r="L29" s="149">
        <v>190</v>
      </c>
      <c r="M29" s="145">
        <v>60317</v>
      </c>
      <c r="N29" s="145">
        <v>3</v>
      </c>
      <c r="O29" s="145">
        <v>1</v>
      </c>
      <c r="P29" s="145" t="s">
        <v>216</v>
      </c>
      <c r="Q29" s="145">
        <v>4</v>
      </c>
      <c r="R29" s="145" t="s">
        <v>216</v>
      </c>
      <c r="S29" s="99"/>
      <c r="T29" s="99"/>
      <c r="U29" s="99"/>
      <c r="V29" s="99"/>
      <c r="W29" s="99"/>
      <c r="X29" s="99"/>
      <c r="Y29" s="99"/>
      <c r="Z29" s="99"/>
      <c r="AA29" s="99"/>
      <c r="AB29" s="99"/>
      <c r="AC29" s="99"/>
      <c r="AD29" s="99"/>
      <c r="AE29" s="99"/>
      <c r="AF29" s="99"/>
    </row>
    <row r="30" spans="1:32" ht="23.25" customHeight="1">
      <c r="A30" s="27" t="s">
        <v>94</v>
      </c>
      <c r="B30" s="35">
        <v>6</v>
      </c>
      <c r="C30" s="145">
        <v>2150</v>
      </c>
      <c r="D30" s="145">
        <v>1352</v>
      </c>
      <c r="E30" s="149">
        <v>408</v>
      </c>
      <c r="F30" s="34">
        <v>1</v>
      </c>
      <c r="G30" s="34">
        <v>2</v>
      </c>
      <c r="H30" s="34"/>
      <c r="I30" s="34">
        <v>1</v>
      </c>
      <c r="J30" s="34">
        <v>2</v>
      </c>
      <c r="K30" s="134"/>
      <c r="L30" s="149">
        <v>460</v>
      </c>
      <c r="M30" s="145">
        <v>129000</v>
      </c>
      <c r="N30" s="145">
        <v>4</v>
      </c>
      <c r="O30" s="145">
        <v>2</v>
      </c>
      <c r="P30" s="145" t="s">
        <v>216</v>
      </c>
      <c r="Q30" s="145">
        <v>6</v>
      </c>
      <c r="R30" s="145" t="s">
        <v>216</v>
      </c>
      <c r="S30" s="99"/>
      <c r="T30" s="99"/>
      <c r="U30" s="99"/>
      <c r="V30" s="99"/>
      <c r="W30" s="99"/>
      <c r="X30" s="99"/>
      <c r="Y30" s="99"/>
      <c r="Z30" s="99"/>
      <c r="AA30" s="99"/>
      <c r="AB30" s="99"/>
      <c r="AC30" s="99"/>
      <c r="AD30" s="99"/>
      <c r="AE30" s="99"/>
      <c r="AF30" s="99"/>
    </row>
    <row r="31" spans="1:32" ht="23.25" customHeight="1">
      <c r="A31" s="27" t="s">
        <v>95</v>
      </c>
      <c r="B31" s="35">
        <v>17</v>
      </c>
      <c r="C31" s="145">
        <v>4115</v>
      </c>
      <c r="D31" s="145">
        <v>3301</v>
      </c>
      <c r="E31" s="150">
        <v>844.2</v>
      </c>
      <c r="F31" s="34">
        <v>2</v>
      </c>
      <c r="G31" s="34">
        <v>9</v>
      </c>
      <c r="H31" s="34">
        <v>3</v>
      </c>
      <c r="I31" s="34"/>
      <c r="J31" s="34">
        <v>3</v>
      </c>
      <c r="K31" s="134"/>
      <c r="L31" s="149">
        <v>1277</v>
      </c>
      <c r="M31" s="145">
        <v>456600</v>
      </c>
      <c r="N31" s="145">
        <v>8</v>
      </c>
      <c r="O31" s="145">
        <v>9</v>
      </c>
      <c r="P31" s="145" t="s">
        <v>216</v>
      </c>
      <c r="Q31" s="145">
        <v>16</v>
      </c>
      <c r="R31" s="145">
        <v>1</v>
      </c>
      <c r="S31" s="99"/>
      <c r="T31" s="99"/>
      <c r="U31" s="99"/>
      <c r="V31" s="99"/>
      <c r="W31" s="99"/>
      <c r="X31" s="99"/>
      <c r="Y31" s="99"/>
      <c r="Z31" s="99"/>
      <c r="AA31" s="99"/>
      <c r="AB31" s="99"/>
      <c r="AC31" s="99"/>
      <c r="AD31" s="99"/>
      <c r="AE31" s="99"/>
      <c r="AF31" s="99"/>
    </row>
    <row r="32" spans="1:32" ht="23.25" customHeight="1">
      <c r="A32" s="27" t="s">
        <v>96</v>
      </c>
      <c r="B32" s="35">
        <v>2</v>
      </c>
      <c r="C32" s="145">
        <v>2890</v>
      </c>
      <c r="D32" s="145">
        <v>509</v>
      </c>
      <c r="E32" s="149">
        <v>1000</v>
      </c>
      <c r="F32" s="34">
        <v>2</v>
      </c>
      <c r="G32" s="34"/>
      <c r="H32" s="34"/>
      <c r="I32" s="34"/>
      <c r="J32" s="34"/>
      <c r="K32" s="134"/>
      <c r="L32" s="149">
        <v>285</v>
      </c>
      <c r="M32" s="145">
        <v>83514</v>
      </c>
      <c r="N32" s="145">
        <v>2</v>
      </c>
      <c r="O32" s="145" t="s">
        <v>216</v>
      </c>
      <c r="P32" s="145" t="s">
        <v>216</v>
      </c>
      <c r="Q32" s="145">
        <v>2</v>
      </c>
      <c r="R32" s="145" t="s">
        <v>216</v>
      </c>
      <c r="S32" s="99"/>
      <c r="T32" s="99"/>
      <c r="U32" s="99"/>
      <c r="V32" s="99"/>
      <c r="W32" s="99"/>
      <c r="X32" s="99"/>
      <c r="Y32" s="99"/>
      <c r="Z32" s="99"/>
      <c r="AA32" s="99"/>
      <c r="AB32" s="99"/>
      <c r="AC32" s="99"/>
      <c r="AD32" s="99"/>
      <c r="AE32" s="99"/>
      <c r="AF32" s="99"/>
    </row>
    <row r="33" spans="1:32" ht="23.25" customHeight="1">
      <c r="A33" s="27" t="s">
        <v>97</v>
      </c>
      <c r="B33" s="35">
        <v>1</v>
      </c>
      <c r="C33" s="145">
        <v>2200</v>
      </c>
      <c r="D33" s="145">
        <v>1183</v>
      </c>
      <c r="E33" s="149">
        <v>1181</v>
      </c>
      <c r="F33" s="34">
        <v>1</v>
      </c>
      <c r="G33" s="34"/>
      <c r="H33" s="34"/>
      <c r="I33" s="34"/>
      <c r="J33" s="34"/>
      <c r="K33" s="134"/>
      <c r="L33" s="149">
        <v>1185</v>
      </c>
      <c r="M33" s="145">
        <v>282007</v>
      </c>
      <c r="N33" s="145" t="s">
        <v>216</v>
      </c>
      <c r="O33" s="145" t="s">
        <v>216</v>
      </c>
      <c r="P33" s="145">
        <v>1</v>
      </c>
      <c r="Q33" s="145">
        <v>1</v>
      </c>
      <c r="R33" s="145" t="s">
        <v>216</v>
      </c>
      <c r="S33" s="99"/>
      <c r="T33" s="99"/>
      <c r="U33" s="99"/>
      <c r="V33" s="99"/>
      <c r="W33" s="99"/>
      <c r="X33" s="99"/>
      <c r="Y33" s="99"/>
      <c r="Z33" s="99"/>
      <c r="AA33" s="99"/>
      <c r="AB33" s="99"/>
      <c r="AC33" s="99"/>
      <c r="AD33" s="99"/>
      <c r="AE33" s="99"/>
      <c r="AF33" s="99"/>
    </row>
    <row r="34" spans="1:32" ht="23.25" customHeight="1">
      <c r="A34" s="27" t="s">
        <v>80</v>
      </c>
      <c r="B34" s="35">
        <v>2</v>
      </c>
      <c r="C34" s="145">
        <v>692</v>
      </c>
      <c r="D34" s="145">
        <v>354</v>
      </c>
      <c r="E34" s="150">
        <v>113.4</v>
      </c>
      <c r="F34" s="34"/>
      <c r="G34" s="34">
        <v>1</v>
      </c>
      <c r="H34" s="34"/>
      <c r="I34" s="34"/>
      <c r="J34" s="34">
        <v>1</v>
      </c>
      <c r="K34" s="134"/>
      <c r="L34" s="149">
        <v>79</v>
      </c>
      <c r="M34" s="145">
        <v>18211</v>
      </c>
      <c r="N34" s="145">
        <v>1</v>
      </c>
      <c r="O34" s="145" t="s">
        <v>194</v>
      </c>
      <c r="P34" s="145">
        <v>1</v>
      </c>
      <c r="Q34" s="145">
        <v>2</v>
      </c>
      <c r="R34" s="145" t="s">
        <v>194</v>
      </c>
      <c r="S34" s="99"/>
      <c r="T34" s="99"/>
      <c r="U34" s="99"/>
      <c r="V34" s="99"/>
      <c r="W34" s="99"/>
      <c r="X34" s="99"/>
      <c r="Y34" s="99"/>
      <c r="Z34" s="99"/>
      <c r="AA34" s="99"/>
      <c r="AB34" s="99"/>
      <c r="AC34" s="99"/>
      <c r="AD34" s="99"/>
      <c r="AE34" s="99"/>
      <c r="AF34" s="99"/>
    </row>
    <row r="35" spans="1:32" ht="23.25" customHeight="1">
      <c r="A35" s="27" t="s">
        <v>82</v>
      </c>
      <c r="B35" s="35">
        <v>1</v>
      </c>
      <c r="C35" s="145">
        <v>160</v>
      </c>
      <c r="D35" s="145">
        <v>155</v>
      </c>
      <c r="E35" s="149">
        <v>32</v>
      </c>
      <c r="F35" s="34"/>
      <c r="G35" s="34"/>
      <c r="H35" s="34">
        <v>1</v>
      </c>
      <c r="I35" s="34"/>
      <c r="J35" s="34"/>
      <c r="K35" s="134"/>
      <c r="L35" s="149">
        <v>28</v>
      </c>
      <c r="M35" s="145">
        <v>7542</v>
      </c>
      <c r="N35" s="145">
        <v>1</v>
      </c>
      <c r="O35" s="145" t="s">
        <v>194</v>
      </c>
      <c r="P35" s="145" t="s">
        <v>194</v>
      </c>
      <c r="Q35" s="145">
        <v>1</v>
      </c>
      <c r="R35" s="145" t="s">
        <v>194</v>
      </c>
      <c r="S35" s="99"/>
      <c r="T35" s="99"/>
      <c r="U35" s="99"/>
      <c r="V35" s="99"/>
      <c r="W35" s="99"/>
      <c r="X35" s="99"/>
      <c r="Y35" s="99"/>
      <c r="Z35" s="99"/>
      <c r="AA35" s="99"/>
      <c r="AB35" s="99"/>
      <c r="AC35" s="99"/>
      <c r="AD35" s="99"/>
      <c r="AE35" s="99"/>
      <c r="AF35" s="99"/>
    </row>
    <row r="36" spans="1:32" ht="23.25" customHeight="1">
      <c r="A36" s="27" t="s">
        <v>46</v>
      </c>
      <c r="B36" s="35" t="s">
        <v>194</v>
      </c>
      <c r="C36" s="145" t="s">
        <v>194</v>
      </c>
      <c r="D36" s="145" t="s">
        <v>194</v>
      </c>
      <c r="E36" s="149" t="s">
        <v>194</v>
      </c>
      <c r="F36" s="34"/>
      <c r="G36" s="34"/>
      <c r="H36" s="34"/>
      <c r="I36" s="34"/>
      <c r="J36" s="34"/>
      <c r="K36" s="134"/>
      <c r="L36" s="149" t="s">
        <v>194</v>
      </c>
      <c r="M36" s="145" t="s">
        <v>194</v>
      </c>
      <c r="N36" s="145" t="s">
        <v>194</v>
      </c>
      <c r="O36" s="145" t="s">
        <v>194</v>
      </c>
      <c r="P36" s="145" t="s">
        <v>194</v>
      </c>
      <c r="Q36" s="145" t="s">
        <v>194</v>
      </c>
      <c r="R36" s="145" t="s">
        <v>194</v>
      </c>
      <c r="S36" s="99"/>
      <c r="T36" s="99"/>
      <c r="U36" s="99"/>
      <c r="V36" s="99"/>
      <c r="W36" s="99"/>
      <c r="X36" s="99"/>
      <c r="Y36" s="99"/>
      <c r="Z36" s="99"/>
      <c r="AA36" s="99"/>
      <c r="AB36" s="99"/>
      <c r="AC36" s="99"/>
      <c r="AD36" s="99"/>
      <c r="AE36" s="99"/>
      <c r="AF36" s="99"/>
    </row>
    <row r="37" spans="1:32" ht="23.25" customHeight="1">
      <c r="A37" s="27" t="s">
        <v>84</v>
      </c>
      <c r="B37" s="35" t="s">
        <v>194</v>
      </c>
      <c r="C37" s="145" t="s">
        <v>194</v>
      </c>
      <c r="D37" s="145" t="s">
        <v>194</v>
      </c>
      <c r="E37" s="149" t="s">
        <v>194</v>
      </c>
      <c r="F37" s="34"/>
      <c r="G37" s="34"/>
      <c r="H37" s="34"/>
      <c r="I37" s="34"/>
      <c r="J37" s="34"/>
      <c r="K37" s="134"/>
      <c r="L37" s="149" t="s">
        <v>194</v>
      </c>
      <c r="M37" s="145" t="s">
        <v>194</v>
      </c>
      <c r="N37" s="145" t="s">
        <v>194</v>
      </c>
      <c r="O37" s="145" t="s">
        <v>194</v>
      </c>
      <c r="P37" s="145" t="s">
        <v>194</v>
      </c>
      <c r="Q37" s="145" t="s">
        <v>194</v>
      </c>
      <c r="R37" s="145" t="s">
        <v>194</v>
      </c>
      <c r="S37" s="99"/>
      <c r="T37" s="99"/>
      <c r="U37" s="99"/>
      <c r="V37" s="99"/>
      <c r="W37" s="99"/>
      <c r="X37" s="99"/>
      <c r="Y37" s="99"/>
      <c r="Z37" s="99"/>
      <c r="AA37" s="99"/>
      <c r="AB37" s="99"/>
      <c r="AC37" s="99"/>
      <c r="AD37" s="99"/>
      <c r="AE37" s="99"/>
      <c r="AF37" s="99"/>
    </row>
    <row r="38" spans="1:32" ht="23.25" customHeight="1">
      <c r="A38" s="27" t="s">
        <v>85</v>
      </c>
      <c r="B38" s="35" t="s">
        <v>194</v>
      </c>
      <c r="C38" s="145" t="s">
        <v>194</v>
      </c>
      <c r="D38" s="145" t="s">
        <v>194</v>
      </c>
      <c r="E38" s="149" t="s">
        <v>194</v>
      </c>
      <c r="F38" s="34"/>
      <c r="G38" s="34"/>
      <c r="H38" s="34"/>
      <c r="I38" s="34"/>
      <c r="J38" s="34"/>
      <c r="K38" s="134"/>
      <c r="L38" s="149" t="s">
        <v>194</v>
      </c>
      <c r="M38" s="145" t="s">
        <v>194</v>
      </c>
      <c r="N38" s="145" t="s">
        <v>194</v>
      </c>
      <c r="O38" s="145" t="s">
        <v>194</v>
      </c>
      <c r="P38" s="145" t="s">
        <v>194</v>
      </c>
      <c r="Q38" s="145" t="s">
        <v>194</v>
      </c>
      <c r="R38" s="145" t="s">
        <v>194</v>
      </c>
      <c r="S38" s="99"/>
      <c r="T38" s="99"/>
      <c r="U38" s="99"/>
      <c r="V38" s="99"/>
      <c r="W38" s="99"/>
      <c r="X38" s="99"/>
      <c r="Y38" s="99"/>
      <c r="Z38" s="99"/>
      <c r="AA38" s="99"/>
      <c r="AB38" s="99"/>
      <c r="AC38" s="99"/>
      <c r="AD38" s="99"/>
      <c r="AE38" s="99"/>
      <c r="AF38" s="99"/>
    </row>
    <row r="39" spans="1:32" ht="23.25" customHeight="1">
      <c r="A39" s="27" t="s">
        <v>98</v>
      </c>
      <c r="B39" s="35">
        <v>18</v>
      </c>
      <c r="C39" s="145">
        <v>12078</v>
      </c>
      <c r="D39" s="145">
        <v>11179</v>
      </c>
      <c r="E39" s="150">
        <v>2977.3</v>
      </c>
      <c r="F39" s="34">
        <v>3</v>
      </c>
      <c r="G39" s="34">
        <v>12</v>
      </c>
      <c r="H39" s="34">
        <v>6</v>
      </c>
      <c r="I39" s="34">
        <v>1</v>
      </c>
      <c r="J39" s="34"/>
      <c r="K39" s="134">
        <v>4</v>
      </c>
      <c r="L39" s="149">
        <v>2946</v>
      </c>
      <c r="M39" s="145">
        <v>826200</v>
      </c>
      <c r="N39" s="145">
        <v>11</v>
      </c>
      <c r="O39" s="145">
        <v>3</v>
      </c>
      <c r="P39" s="145">
        <v>4</v>
      </c>
      <c r="Q39" s="145">
        <v>16</v>
      </c>
      <c r="R39" s="145">
        <v>2</v>
      </c>
      <c r="S39" s="99"/>
      <c r="T39" s="99"/>
      <c r="U39" s="99"/>
      <c r="V39" s="99"/>
      <c r="W39" s="99"/>
      <c r="X39" s="99"/>
      <c r="Y39" s="99"/>
      <c r="Z39" s="99"/>
      <c r="AA39" s="99"/>
      <c r="AB39" s="99"/>
      <c r="AC39" s="99"/>
      <c r="AD39" s="99"/>
      <c r="AE39" s="99"/>
      <c r="AF39" s="99"/>
    </row>
    <row r="40" spans="1:32" ht="23.25" customHeight="1">
      <c r="A40" s="27" t="s">
        <v>99</v>
      </c>
      <c r="B40" s="35" t="s">
        <v>194</v>
      </c>
      <c r="C40" s="145" t="s">
        <v>194</v>
      </c>
      <c r="D40" s="145" t="s">
        <v>194</v>
      </c>
      <c r="E40" s="149" t="s">
        <v>194</v>
      </c>
      <c r="F40" s="34"/>
      <c r="G40" s="34"/>
      <c r="H40" s="34"/>
      <c r="I40" s="34"/>
      <c r="J40" s="34"/>
      <c r="K40" s="134"/>
      <c r="L40" s="149" t="s">
        <v>194</v>
      </c>
      <c r="M40" s="145" t="s">
        <v>194</v>
      </c>
      <c r="N40" s="145" t="s">
        <v>194</v>
      </c>
      <c r="O40" s="145" t="s">
        <v>194</v>
      </c>
      <c r="P40" s="145" t="s">
        <v>194</v>
      </c>
      <c r="Q40" s="145" t="s">
        <v>194</v>
      </c>
      <c r="R40" s="145" t="s">
        <v>194</v>
      </c>
      <c r="S40" s="99"/>
      <c r="T40" s="99"/>
      <c r="U40" s="99"/>
      <c r="V40" s="99"/>
      <c r="W40" s="99"/>
      <c r="X40" s="99"/>
      <c r="Y40" s="99"/>
      <c r="Z40" s="99"/>
      <c r="AA40" s="99"/>
      <c r="AB40" s="99"/>
      <c r="AC40" s="99"/>
      <c r="AD40" s="99"/>
      <c r="AE40" s="99"/>
      <c r="AF40" s="99"/>
    </row>
    <row r="41" spans="1:32" ht="23.25" customHeight="1">
      <c r="A41" s="27" t="s">
        <v>47</v>
      </c>
      <c r="B41" s="35">
        <v>4</v>
      </c>
      <c r="C41" s="145">
        <v>7780</v>
      </c>
      <c r="D41" s="145">
        <v>5407</v>
      </c>
      <c r="E41" s="149">
        <v>2781</v>
      </c>
      <c r="F41" s="34"/>
      <c r="G41" s="34">
        <v>1</v>
      </c>
      <c r="H41" s="34">
        <v>6</v>
      </c>
      <c r="I41" s="34"/>
      <c r="J41" s="34">
        <v>1</v>
      </c>
      <c r="K41" s="134"/>
      <c r="L41" s="149">
        <v>2490</v>
      </c>
      <c r="M41" s="145">
        <v>331317</v>
      </c>
      <c r="N41" s="145">
        <v>4</v>
      </c>
      <c r="O41" s="145" t="s">
        <v>194</v>
      </c>
      <c r="P41" s="145" t="s">
        <v>194</v>
      </c>
      <c r="Q41" s="145">
        <v>4</v>
      </c>
      <c r="R41" s="145" t="s">
        <v>194</v>
      </c>
      <c r="S41" s="99"/>
      <c r="T41" s="99"/>
      <c r="U41" s="99"/>
      <c r="V41" s="99"/>
      <c r="W41" s="99"/>
      <c r="X41" s="99"/>
      <c r="Y41" s="99"/>
      <c r="Z41" s="99"/>
      <c r="AA41" s="99"/>
      <c r="AB41" s="99"/>
      <c r="AC41" s="99"/>
      <c r="AD41" s="99"/>
      <c r="AE41" s="99"/>
      <c r="AF41" s="99"/>
    </row>
    <row r="42" spans="1:32" ht="23.25" customHeight="1">
      <c r="A42" s="27" t="s">
        <v>48</v>
      </c>
      <c r="B42" s="35">
        <v>1</v>
      </c>
      <c r="C42" s="145">
        <v>300</v>
      </c>
      <c r="D42" s="145">
        <v>225</v>
      </c>
      <c r="E42" s="149">
        <v>90</v>
      </c>
      <c r="F42" s="34"/>
      <c r="G42" s="34"/>
      <c r="H42" s="34"/>
      <c r="I42" s="34">
        <v>1</v>
      </c>
      <c r="J42" s="34"/>
      <c r="K42" s="134"/>
      <c r="L42" s="149">
        <v>80</v>
      </c>
      <c r="M42" s="145">
        <v>23625</v>
      </c>
      <c r="N42" s="145">
        <v>1</v>
      </c>
      <c r="O42" s="145" t="s">
        <v>194</v>
      </c>
      <c r="P42" s="145" t="s">
        <v>194</v>
      </c>
      <c r="Q42" s="145" t="s">
        <v>194</v>
      </c>
      <c r="R42" s="145">
        <v>1</v>
      </c>
      <c r="S42" s="99"/>
      <c r="T42" s="99"/>
      <c r="U42" s="99"/>
      <c r="V42" s="99"/>
      <c r="W42" s="99"/>
      <c r="X42" s="99"/>
      <c r="Y42" s="99"/>
      <c r="Z42" s="99"/>
      <c r="AA42" s="99"/>
      <c r="AB42" s="99"/>
      <c r="AC42" s="99"/>
      <c r="AD42" s="99"/>
      <c r="AE42" s="99"/>
      <c r="AF42" s="99"/>
    </row>
    <row r="43" spans="1:32" ht="23.25" customHeight="1">
      <c r="A43" s="27" t="s">
        <v>100</v>
      </c>
      <c r="B43" s="35" t="s">
        <v>194</v>
      </c>
      <c r="C43" s="145" t="s">
        <v>194</v>
      </c>
      <c r="D43" s="145" t="s">
        <v>194</v>
      </c>
      <c r="E43" s="149" t="s">
        <v>194</v>
      </c>
      <c r="F43" s="34"/>
      <c r="G43" s="34"/>
      <c r="H43" s="34"/>
      <c r="I43" s="34"/>
      <c r="J43" s="34"/>
      <c r="K43" s="134"/>
      <c r="L43" s="149" t="s">
        <v>194</v>
      </c>
      <c r="M43" s="145" t="s">
        <v>194</v>
      </c>
      <c r="N43" s="145" t="s">
        <v>194</v>
      </c>
      <c r="O43" s="145" t="s">
        <v>194</v>
      </c>
      <c r="P43" s="145" t="s">
        <v>194</v>
      </c>
      <c r="Q43" s="145" t="s">
        <v>194</v>
      </c>
      <c r="R43" s="145" t="s">
        <v>194</v>
      </c>
      <c r="S43" s="99"/>
      <c r="T43" s="99"/>
      <c r="U43" s="99"/>
      <c r="V43" s="99"/>
      <c r="W43" s="99"/>
      <c r="X43" s="99"/>
      <c r="Y43" s="99"/>
      <c r="Z43" s="99"/>
      <c r="AA43" s="99"/>
      <c r="AB43" s="99"/>
      <c r="AC43" s="99"/>
      <c r="AD43" s="99"/>
      <c r="AE43" s="99"/>
      <c r="AF43" s="99"/>
    </row>
    <row r="44" spans="1:32" ht="23.25" customHeight="1">
      <c r="A44" s="27" t="s">
        <v>101</v>
      </c>
      <c r="B44" s="35" t="s">
        <v>194</v>
      </c>
      <c r="C44" s="145" t="s">
        <v>194</v>
      </c>
      <c r="D44" s="145" t="s">
        <v>194</v>
      </c>
      <c r="E44" s="149" t="s">
        <v>194</v>
      </c>
      <c r="F44" s="34"/>
      <c r="G44" s="34"/>
      <c r="H44" s="34"/>
      <c r="I44" s="34"/>
      <c r="J44" s="34"/>
      <c r="K44" s="134"/>
      <c r="L44" s="149" t="s">
        <v>194</v>
      </c>
      <c r="M44" s="145" t="s">
        <v>194</v>
      </c>
      <c r="N44" s="145" t="s">
        <v>194</v>
      </c>
      <c r="O44" s="145" t="s">
        <v>194</v>
      </c>
      <c r="P44" s="145" t="s">
        <v>194</v>
      </c>
      <c r="Q44" s="145" t="s">
        <v>194</v>
      </c>
      <c r="R44" s="145" t="s">
        <v>194</v>
      </c>
      <c r="S44" s="99"/>
      <c r="T44" s="99"/>
      <c r="U44" s="99"/>
      <c r="V44" s="99"/>
      <c r="W44" s="99"/>
      <c r="X44" s="99"/>
      <c r="Y44" s="99"/>
      <c r="Z44" s="99"/>
      <c r="AA44" s="99"/>
      <c r="AB44" s="99"/>
      <c r="AC44" s="99"/>
      <c r="AD44" s="99"/>
      <c r="AE44" s="99"/>
      <c r="AF44" s="99"/>
    </row>
    <row r="45" spans="1:32" ht="23.25" customHeight="1">
      <c r="A45" s="27" t="s">
        <v>49</v>
      </c>
      <c r="B45" s="35">
        <v>4</v>
      </c>
      <c r="C45" s="145">
        <v>1138</v>
      </c>
      <c r="D45" s="145">
        <v>1099</v>
      </c>
      <c r="E45" s="149">
        <v>226</v>
      </c>
      <c r="F45" s="34">
        <v>2</v>
      </c>
      <c r="G45" s="34"/>
      <c r="H45" s="34">
        <v>1</v>
      </c>
      <c r="I45" s="34"/>
      <c r="J45" s="34">
        <v>1</v>
      </c>
      <c r="K45" s="134"/>
      <c r="L45" s="149">
        <v>304</v>
      </c>
      <c r="M45" s="145">
        <v>76470</v>
      </c>
      <c r="N45" s="145">
        <v>4</v>
      </c>
      <c r="O45" s="145" t="s">
        <v>194</v>
      </c>
      <c r="P45" s="145" t="s">
        <v>194</v>
      </c>
      <c r="Q45" s="145">
        <v>4</v>
      </c>
      <c r="R45" s="145" t="s">
        <v>194</v>
      </c>
      <c r="S45" s="99"/>
      <c r="T45" s="99"/>
      <c r="U45" s="99"/>
      <c r="V45" s="99"/>
      <c r="W45" s="99"/>
      <c r="X45" s="99"/>
      <c r="Y45" s="99"/>
      <c r="Z45" s="99"/>
      <c r="AA45" s="99"/>
      <c r="AB45" s="99"/>
      <c r="AC45" s="99"/>
      <c r="AD45" s="99"/>
      <c r="AE45" s="99"/>
      <c r="AF45" s="99"/>
    </row>
    <row r="46" spans="1:32" ht="23.25" customHeight="1">
      <c r="A46" s="27" t="s">
        <v>102</v>
      </c>
      <c r="B46" s="35" t="s">
        <v>194</v>
      </c>
      <c r="C46" s="145" t="s">
        <v>194</v>
      </c>
      <c r="D46" s="145" t="s">
        <v>194</v>
      </c>
      <c r="E46" s="149" t="s">
        <v>194</v>
      </c>
      <c r="F46" s="34"/>
      <c r="G46" s="34"/>
      <c r="H46" s="34"/>
      <c r="I46" s="34"/>
      <c r="J46" s="34"/>
      <c r="K46" s="134"/>
      <c r="L46" s="149" t="s">
        <v>194</v>
      </c>
      <c r="M46" s="145" t="s">
        <v>194</v>
      </c>
      <c r="N46" s="145" t="s">
        <v>194</v>
      </c>
      <c r="O46" s="145" t="s">
        <v>194</v>
      </c>
      <c r="P46" s="145" t="s">
        <v>194</v>
      </c>
      <c r="Q46" s="145" t="s">
        <v>194</v>
      </c>
      <c r="R46" s="145" t="s">
        <v>194</v>
      </c>
      <c r="S46" s="99"/>
      <c r="T46" s="99"/>
      <c r="U46" s="99"/>
      <c r="V46" s="99"/>
      <c r="W46" s="99"/>
      <c r="X46" s="99"/>
      <c r="Y46" s="99"/>
      <c r="Z46" s="99"/>
      <c r="AA46" s="99"/>
      <c r="AB46" s="99"/>
      <c r="AC46" s="99"/>
      <c r="AD46" s="99"/>
      <c r="AE46" s="99"/>
      <c r="AF46" s="99"/>
    </row>
    <row r="47" spans="1:32" ht="23.25" customHeight="1">
      <c r="A47" s="27" t="s">
        <v>103</v>
      </c>
      <c r="B47" s="35">
        <v>7</v>
      </c>
      <c r="C47" s="145">
        <v>3675</v>
      </c>
      <c r="D47" s="145">
        <v>3605</v>
      </c>
      <c r="E47" s="150">
        <v>911.9</v>
      </c>
      <c r="F47" s="34"/>
      <c r="G47" s="34"/>
      <c r="H47" s="34">
        <v>7</v>
      </c>
      <c r="I47" s="34"/>
      <c r="J47" s="34"/>
      <c r="K47" s="134"/>
      <c r="L47" s="149">
        <v>890</v>
      </c>
      <c r="M47" s="145">
        <v>261940</v>
      </c>
      <c r="N47" s="145">
        <v>7</v>
      </c>
      <c r="O47" s="145" t="s">
        <v>194</v>
      </c>
      <c r="P47" s="145" t="s">
        <v>194</v>
      </c>
      <c r="Q47" s="145">
        <v>7</v>
      </c>
      <c r="R47" s="145" t="s">
        <v>194</v>
      </c>
      <c r="S47" s="99"/>
      <c r="T47" s="99"/>
      <c r="U47" s="99"/>
      <c r="V47" s="99"/>
      <c r="W47" s="99"/>
      <c r="X47" s="99"/>
      <c r="Y47" s="99"/>
      <c r="Z47" s="99"/>
      <c r="AA47" s="99"/>
      <c r="AB47" s="99"/>
      <c r="AC47" s="99"/>
      <c r="AD47" s="99"/>
      <c r="AE47" s="99"/>
      <c r="AF47" s="99"/>
    </row>
    <row r="48" spans="1:32" ht="23.25" customHeight="1">
      <c r="A48" s="27" t="s">
        <v>104</v>
      </c>
      <c r="B48" s="35" t="s">
        <v>194</v>
      </c>
      <c r="C48" s="145" t="s">
        <v>194</v>
      </c>
      <c r="D48" s="145" t="s">
        <v>194</v>
      </c>
      <c r="E48" s="150" t="s">
        <v>194</v>
      </c>
      <c r="F48" s="34"/>
      <c r="G48" s="34"/>
      <c r="H48" s="34"/>
      <c r="I48" s="34"/>
      <c r="J48" s="34"/>
      <c r="K48" s="134"/>
      <c r="L48" s="149" t="s">
        <v>194</v>
      </c>
      <c r="M48" s="145" t="s">
        <v>194</v>
      </c>
      <c r="N48" s="145" t="s">
        <v>194</v>
      </c>
      <c r="O48" s="145" t="s">
        <v>194</v>
      </c>
      <c r="P48" s="145" t="s">
        <v>194</v>
      </c>
      <c r="Q48" s="145" t="s">
        <v>194</v>
      </c>
      <c r="R48" s="145" t="s">
        <v>194</v>
      </c>
      <c r="S48" s="99"/>
      <c r="T48" s="99"/>
      <c r="U48" s="99"/>
      <c r="V48" s="99"/>
      <c r="W48" s="99"/>
      <c r="X48" s="99"/>
      <c r="Y48" s="99"/>
      <c r="Z48" s="99"/>
      <c r="AA48" s="99"/>
      <c r="AB48" s="99"/>
      <c r="AC48" s="99"/>
      <c r="AD48" s="99"/>
      <c r="AE48" s="99"/>
      <c r="AF48" s="99"/>
    </row>
    <row r="49" spans="1:32" ht="23.25" customHeight="1">
      <c r="A49" s="27" t="s">
        <v>50</v>
      </c>
      <c r="B49" s="35">
        <v>3</v>
      </c>
      <c r="C49" s="145">
        <v>2010</v>
      </c>
      <c r="D49" s="145">
        <v>1806</v>
      </c>
      <c r="E49" s="150">
        <v>455.4</v>
      </c>
      <c r="F49" s="34">
        <v>2</v>
      </c>
      <c r="G49" s="34"/>
      <c r="H49" s="34">
        <v>1</v>
      </c>
      <c r="I49" s="34"/>
      <c r="J49" s="34"/>
      <c r="K49" s="134"/>
      <c r="L49" s="149">
        <v>727</v>
      </c>
      <c r="M49" s="145">
        <v>128628</v>
      </c>
      <c r="N49" s="145">
        <v>2</v>
      </c>
      <c r="O49" s="145" t="s">
        <v>194</v>
      </c>
      <c r="P49" s="145">
        <v>1</v>
      </c>
      <c r="Q49" s="145">
        <v>3</v>
      </c>
      <c r="R49" s="145" t="s">
        <v>194</v>
      </c>
      <c r="S49" s="99"/>
      <c r="T49" s="99"/>
      <c r="U49" s="99"/>
      <c r="V49" s="99"/>
      <c r="W49" s="99"/>
      <c r="X49" s="99"/>
      <c r="Y49" s="99"/>
      <c r="Z49" s="99"/>
      <c r="AA49" s="99"/>
      <c r="AB49" s="99"/>
      <c r="AC49" s="99"/>
      <c r="AD49" s="99"/>
      <c r="AE49" s="99"/>
      <c r="AF49" s="99"/>
    </row>
    <row r="50" spans="1:32" ht="23.25" customHeight="1">
      <c r="A50" s="27" t="s">
        <v>51</v>
      </c>
      <c r="B50" s="35">
        <v>4</v>
      </c>
      <c r="C50" s="145">
        <v>1860</v>
      </c>
      <c r="D50" s="145">
        <v>1650</v>
      </c>
      <c r="E50" s="149">
        <v>326</v>
      </c>
      <c r="F50" s="34">
        <v>1</v>
      </c>
      <c r="G50" s="34">
        <v>3</v>
      </c>
      <c r="H50" s="34"/>
      <c r="I50" s="34"/>
      <c r="J50" s="34"/>
      <c r="K50" s="134"/>
      <c r="L50" s="149">
        <v>498</v>
      </c>
      <c r="M50" s="145">
        <v>89070</v>
      </c>
      <c r="N50" s="145">
        <v>4</v>
      </c>
      <c r="O50" s="145" t="s">
        <v>194</v>
      </c>
      <c r="P50" s="145" t="s">
        <v>194</v>
      </c>
      <c r="Q50" s="145">
        <v>1</v>
      </c>
      <c r="R50" s="145">
        <v>3</v>
      </c>
      <c r="S50" s="99"/>
      <c r="T50" s="99"/>
      <c r="U50" s="99"/>
      <c r="V50" s="99"/>
      <c r="W50" s="99"/>
      <c r="X50" s="99"/>
      <c r="Y50" s="99"/>
      <c r="Z50" s="99"/>
      <c r="AA50" s="99"/>
      <c r="AB50" s="99"/>
      <c r="AC50" s="99"/>
      <c r="AD50" s="99"/>
      <c r="AE50" s="99"/>
      <c r="AF50" s="99"/>
    </row>
    <row r="51" spans="1:32" ht="23.25" customHeight="1">
      <c r="A51" s="27" t="s">
        <v>52</v>
      </c>
      <c r="B51" s="35">
        <v>3</v>
      </c>
      <c r="C51" s="145">
        <v>1592</v>
      </c>
      <c r="D51" s="145">
        <v>582</v>
      </c>
      <c r="E51" s="149">
        <v>282</v>
      </c>
      <c r="F51" s="34"/>
      <c r="G51" s="34">
        <v>1</v>
      </c>
      <c r="H51" s="34"/>
      <c r="I51" s="34"/>
      <c r="J51" s="34">
        <v>2</v>
      </c>
      <c r="K51" s="134"/>
      <c r="L51" s="149">
        <v>296</v>
      </c>
      <c r="M51" s="145">
        <v>67785</v>
      </c>
      <c r="N51" s="145">
        <v>1</v>
      </c>
      <c r="O51" s="145">
        <v>2</v>
      </c>
      <c r="P51" s="145" t="s">
        <v>194</v>
      </c>
      <c r="Q51" s="145">
        <v>1</v>
      </c>
      <c r="R51" s="145">
        <v>2</v>
      </c>
      <c r="S51" s="99"/>
      <c r="T51" s="99"/>
      <c r="U51" s="99"/>
      <c r="V51" s="99"/>
      <c r="W51" s="99"/>
      <c r="X51" s="99"/>
      <c r="Y51" s="99"/>
      <c r="Z51" s="99"/>
      <c r="AA51" s="99"/>
      <c r="AB51" s="99"/>
      <c r="AC51" s="99"/>
      <c r="AD51" s="99"/>
      <c r="AE51" s="99"/>
      <c r="AF51" s="99"/>
    </row>
    <row r="52" spans="1:32" ht="23.25" customHeight="1">
      <c r="A52" s="27" t="s">
        <v>105</v>
      </c>
      <c r="B52" s="35">
        <v>4</v>
      </c>
      <c r="C52" s="145">
        <v>4550</v>
      </c>
      <c r="D52" s="145">
        <v>4412</v>
      </c>
      <c r="E52" s="149">
        <v>1557</v>
      </c>
      <c r="F52" s="34">
        <v>3</v>
      </c>
      <c r="G52" s="34"/>
      <c r="H52" s="34">
        <v>1</v>
      </c>
      <c r="I52" s="34"/>
      <c r="J52" s="34"/>
      <c r="K52" s="134"/>
      <c r="L52" s="149">
        <v>1864</v>
      </c>
      <c r="M52" s="145">
        <v>421613</v>
      </c>
      <c r="N52" s="145">
        <v>3</v>
      </c>
      <c r="O52" s="145">
        <v>1</v>
      </c>
      <c r="P52" s="145" t="s">
        <v>216</v>
      </c>
      <c r="Q52" s="145">
        <v>4</v>
      </c>
      <c r="R52" s="145" t="s">
        <v>216</v>
      </c>
      <c r="S52" s="99"/>
      <c r="T52" s="99"/>
      <c r="U52" s="99"/>
      <c r="V52" s="99"/>
      <c r="W52" s="99"/>
      <c r="X52" s="99"/>
      <c r="Y52" s="99"/>
      <c r="Z52" s="99"/>
      <c r="AA52" s="99"/>
      <c r="AB52" s="99"/>
      <c r="AC52" s="99"/>
      <c r="AD52" s="99"/>
      <c r="AE52" s="99"/>
      <c r="AF52" s="99"/>
    </row>
    <row r="53" spans="1:32" ht="23.25" customHeight="1">
      <c r="A53" s="32" t="s">
        <v>106</v>
      </c>
      <c r="B53" s="36" t="s">
        <v>194</v>
      </c>
      <c r="C53" s="151" t="s">
        <v>194</v>
      </c>
      <c r="D53" s="151" t="s">
        <v>194</v>
      </c>
      <c r="E53" s="152" t="s">
        <v>194</v>
      </c>
      <c r="F53" s="37"/>
      <c r="G53" s="37"/>
      <c r="H53" s="37"/>
      <c r="I53" s="37"/>
      <c r="J53" s="37"/>
      <c r="K53" s="136"/>
      <c r="L53" s="152" t="s">
        <v>194</v>
      </c>
      <c r="M53" s="151" t="s">
        <v>194</v>
      </c>
      <c r="N53" s="151" t="s">
        <v>194</v>
      </c>
      <c r="O53" s="151" t="s">
        <v>194</v>
      </c>
      <c r="P53" s="151" t="s">
        <v>194</v>
      </c>
      <c r="Q53" s="151" t="s">
        <v>194</v>
      </c>
      <c r="R53" s="151" t="s">
        <v>194</v>
      </c>
      <c r="S53" s="99"/>
      <c r="T53" s="99"/>
      <c r="U53" s="99"/>
      <c r="V53" s="99"/>
      <c r="W53" s="99"/>
      <c r="X53" s="99"/>
      <c r="Y53" s="99"/>
      <c r="Z53" s="99"/>
      <c r="AA53" s="99"/>
      <c r="AB53" s="99"/>
      <c r="AC53" s="99"/>
      <c r="AD53" s="99"/>
      <c r="AE53" s="99"/>
      <c r="AF53" s="99"/>
    </row>
    <row r="54" spans="1:32" ht="23.25" customHeight="1">
      <c r="A54" s="44" t="s">
        <v>179</v>
      </c>
      <c r="B54" s="153"/>
      <c r="C54" s="153"/>
      <c r="D54" s="153"/>
      <c r="E54" s="153"/>
      <c r="F54" s="153"/>
      <c r="G54" s="153"/>
      <c r="H54" s="153"/>
      <c r="I54" s="153"/>
      <c r="J54" s="153"/>
      <c r="K54" s="153"/>
      <c r="L54" s="135"/>
      <c r="M54" s="134"/>
      <c r="N54" s="134"/>
      <c r="O54" s="134"/>
      <c r="P54" s="134"/>
      <c r="Q54" s="134"/>
      <c r="R54" s="134"/>
      <c r="S54" s="99"/>
      <c r="T54" s="99"/>
      <c r="U54" s="99"/>
      <c r="V54" s="99"/>
      <c r="W54" s="99"/>
      <c r="X54" s="99"/>
      <c r="Y54" s="99"/>
      <c r="Z54" s="99"/>
      <c r="AA54" s="99"/>
      <c r="AB54" s="99"/>
      <c r="AC54" s="99"/>
      <c r="AD54" s="99"/>
      <c r="AE54" s="99"/>
      <c r="AF54" s="99"/>
    </row>
    <row r="55" spans="1:32" ht="23.25" customHeight="1">
      <c r="A55" s="6" t="s">
        <v>180</v>
      </c>
      <c r="B55" s="6"/>
      <c r="C55" s="6"/>
      <c r="D55" s="6"/>
      <c r="E55" s="39"/>
      <c r="F55" s="6"/>
      <c r="G55" s="6"/>
      <c r="H55" s="6"/>
      <c r="I55" s="6"/>
      <c r="J55" s="6"/>
      <c r="K55" s="99"/>
      <c r="L55" s="99"/>
      <c r="M55" s="99"/>
      <c r="N55" s="99"/>
      <c r="O55" s="99"/>
      <c r="P55" s="99"/>
      <c r="Q55" s="99"/>
      <c r="R55" s="99"/>
      <c r="S55" s="99"/>
      <c r="T55" s="99"/>
      <c r="U55" s="99"/>
      <c r="V55" s="99"/>
      <c r="W55" s="99"/>
      <c r="X55" s="99"/>
      <c r="Y55" s="99"/>
      <c r="Z55" s="99"/>
      <c r="AA55" s="99"/>
      <c r="AB55" s="99"/>
      <c r="AC55" s="99"/>
      <c r="AD55" s="99"/>
      <c r="AE55" s="99"/>
      <c r="AF55" s="99"/>
    </row>
  </sheetData>
  <sheetProtection/>
  <mergeCells count="18">
    <mergeCell ref="F6:K6"/>
    <mergeCell ref="N6:P6"/>
    <mergeCell ref="Q6:R6"/>
    <mergeCell ref="N7:N9"/>
    <mergeCell ref="O7:O9"/>
    <mergeCell ref="P7:P9"/>
    <mergeCell ref="Q7:Q9"/>
    <mergeCell ref="R7:R9"/>
    <mergeCell ref="A3:R3"/>
    <mergeCell ref="A4:R4"/>
    <mergeCell ref="A6:A9"/>
    <mergeCell ref="M6:M8"/>
    <mergeCell ref="E6:E8"/>
    <mergeCell ref="C6:C8"/>
    <mergeCell ref="B6:B8"/>
    <mergeCell ref="L6:L8"/>
    <mergeCell ref="F7:K8"/>
    <mergeCell ref="D6:D8"/>
  </mergeCells>
  <printOptions horizontalCentered="1"/>
  <pageMargins left="0.5905511811023623" right="0.5905511811023623" top="0.5905511811023623" bottom="0.3937007874015748" header="0" footer="0"/>
  <pageSetup fitToHeight="1" fitToWidth="1" horizontalDpi="300" verticalDpi="3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yutaka-k</cp:lastModifiedBy>
  <cp:lastPrinted>2013-08-21T00:02:20Z</cp:lastPrinted>
  <dcterms:created xsi:type="dcterms:W3CDTF">2004-02-09T10:44:55Z</dcterms:created>
  <dcterms:modified xsi:type="dcterms:W3CDTF">2013-08-21T00:02:23Z</dcterms:modified>
  <cp:category/>
  <cp:version/>
  <cp:contentType/>
  <cp:contentStatus/>
</cp:coreProperties>
</file>