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1"/>
  </bookViews>
  <sheets>
    <sheet name="140" sheetId="1" r:id="rId1"/>
    <sheet name="142" sheetId="2" r:id="rId2"/>
    <sheet name="144" sheetId="3" r:id="rId3"/>
  </sheets>
  <definedNames>
    <definedName name="_xlnm.Print_Area" localSheetId="0">'140'!$A$1:$AD$63</definedName>
    <definedName name="_xlnm.Print_Area" localSheetId="1">'142'!$A$1:$AJ$62</definedName>
    <definedName name="_xlnm.Print_Area" localSheetId="2">'144'!$A$1:$P$56</definedName>
  </definedNames>
  <calcPr fullCalcOnLoad="1"/>
</workbook>
</file>

<file path=xl/sharedStrings.xml><?xml version="1.0" encoding="utf-8"?>
<sst xmlns="http://schemas.openxmlformats.org/spreadsheetml/2006/main" count="834" uniqueCount="248">
  <si>
    <t>河川別</t>
  </si>
  <si>
    <t>総数</t>
  </si>
  <si>
    <t>犀川</t>
  </si>
  <si>
    <t>手取川</t>
  </si>
  <si>
    <t>大聖寺川</t>
  </si>
  <si>
    <t>梯川</t>
  </si>
  <si>
    <t>その他の河川</t>
  </si>
  <si>
    <t>水系別</t>
  </si>
  <si>
    <t>計</t>
  </si>
  <si>
    <t>犀川</t>
  </si>
  <si>
    <t>地点数</t>
  </si>
  <si>
    <t>最大出力</t>
  </si>
  <si>
    <t>常時出力</t>
  </si>
  <si>
    <t>年度及び月次</t>
  </si>
  <si>
    <t>水力発電　　　（Ａ）</t>
  </si>
  <si>
    <t>火力発電　　　（Ｂ）</t>
  </si>
  <si>
    <t>原子力発電　　　（C）</t>
  </si>
  <si>
    <t>自社発電</t>
  </si>
  <si>
    <t>発電所数</t>
  </si>
  <si>
    <t>最大</t>
  </si>
  <si>
    <t>常時</t>
  </si>
  <si>
    <t>出力</t>
  </si>
  <si>
    <t>注　この表は、北陸電力株式会社が石川県内の発電所について集計したものである。なお、「火力発電」は、汽力、ガスタービン及び内燃力の合計である。</t>
  </si>
  <si>
    <t>食料品製造業</t>
  </si>
  <si>
    <t>繊維工業</t>
  </si>
  <si>
    <t>パルプ、紙、紙加工品製造業</t>
  </si>
  <si>
    <t>製造業</t>
  </si>
  <si>
    <t>国鉄・民公営鉄道</t>
  </si>
  <si>
    <t>その他</t>
  </si>
  <si>
    <t>機械器具　　　製造業</t>
  </si>
  <si>
    <t>その他の　　　製造業</t>
  </si>
  <si>
    <t>窯業土石　　　製品製造業</t>
  </si>
  <si>
    <t>総　数</t>
  </si>
  <si>
    <t>年次及び月次</t>
  </si>
  <si>
    <t>合計</t>
  </si>
  <si>
    <t>家庭用</t>
  </si>
  <si>
    <t>工業用</t>
  </si>
  <si>
    <t>商業用</t>
  </si>
  <si>
    <t>公用</t>
  </si>
  <si>
    <t>医療用</t>
  </si>
  <si>
    <t>供給量</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</si>
  <si>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</si>
  <si>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</si>
  <si>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</si>
  <si>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</si>
  <si>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</si>
  <si>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</si>
  <si>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</si>
  <si>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</si>
  <si>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</si>
  <si>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</si>
  <si>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</si>
  <si>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</si>
  <si>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</si>
  <si>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</si>
  <si>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</si>
  <si>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</si>
  <si>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</si>
  <si>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</si>
  <si>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</si>
  <si>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</si>
  <si>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</si>
  <si>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</si>
  <si>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</si>
  <si>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</si>
  <si>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</si>
  <si>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実績年間</t>
  </si>
  <si>
    <t>営業用</t>
  </si>
  <si>
    <t>工場用</t>
  </si>
  <si>
    <t>湯屋用</t>
  </si>
  <si>
    <t>その他有効無収水量</t>
  </si>
  <si>
    <t>無効水量</t>
  </si>
  <si>
    <t>官公署</t>
  </si>
  <si>
    <t>事業主体名</t>
  </si>
  <si>
    <t>学校用</t>
  </si>
  <si>
    <t>公共せん</t>
  </si>
  <si>
    <t>人</t>
  </si>
  <si>
    <t>(単位　千立方メートル）</t>
  </si>
  <si>
    <t>資料　石川県環境衛生課「上水道業務統計調査」による。</t>
  </si>
  <si>
    <t>小松市</t>
  </si>
  <si>
    <t>山中町</t>
  </si>
  <si>
    <t>山中町</t>
  </si>
  <si>
    <t>辰口町</t>
  </si>
  <si>
    <t>辰口町</t>
  </si>
  <si>
    <t>津幡町</t>
  </si>
  <si>
    <t>津幡町</t>
  </si>
  <si>
    <t>高松町</t>
  </si>
  <si>
    <t>高松町</t>
  </si>
  <si>
    <t>宇ノ気町</t>
  </si>
  <si>
    <t>内灘町</t>
  </si>
  <si>
    <t>内灘町</t>
  </si>
  <si>
    <t>（1）+（2）計</t>
  </si>
  <si>
    <t>加賀市</t>
  </si>
  <si>
    <t>羽咋市</t>
  </si>
  <si>
    <t>加賀市</t>
  </si>
  <si>
    <t>羽咋市</t>
  </si>
  <si>
    <t>寺井町</t>
  </si>
  <si>
    <t>川北町</t>
  </si>
  <si>
    <t>美川町</t>
  </si>
  <si>
    <t>河内村</t>
  </si>
  <si>
    <t>吉野谷村</t>
  </si>
  <si>
    <t>鳥越村</t>
  </si>
  <si>
    <t>尾口村</t>
  </si>
  <si>
    <t>白峰村</t>
  </si>
  <si>
    <t>富来町</t>
  </si>
  <si>
    <t>志雄町</t>
  </si>
  <si>
    <t>田鶴浜町</t>
  </si>
  <si>
    <t>鳥屋町</t>
  </si>
  <si>
    <t>鹿島町</t>
  </si>
  <si>
    <t>能登島町</t>
  </si>
  <si>
    <t>鹿西町</t>
  </si>
  <si>
    <t>柳田村</t>
  </si>
  <si>
    <t>内浦町</t>
  </si>
  <si>
    <t>144　電気、ガス及び水道</t>
  </si>
  <si>
    <t>総数</t>
  </si>
  <si>
    <t>事業主体名</t>
  </si>
  <si>
    <t>地区</t>
  </si>
  <si>
    <t>（ヶ所）</t>
  </si>
  <si>
    <t>（人）</t>
  </si>
  <si>
    <t>経営の種類</t>
  </si>
  <si>
    <t>公営</t>
  </si>
  <si>
    <t>給水人口、給水量及び給水状況</t>
  </si>
  <si>
    <t>化学工業</t>
  </si>
  <si>
    <t>総    量</t>
  </si>
  <si>
    <t>既  開  発</t>
  </si>
  <si>
    <t>未  開  発</t>
  </si>
  <si>
    <t>工  事  中</t>
  </si>
  <si>
    <t>製造量</t>
  </si>
  <si>
    <t>給水人口</t>
  </si>
  <si>
    <t>計画給水
人口</t>
  </si>
  <si>
    <t>現在給水人口</t>
  </si>
  <si>
    <t>実績一日最大給水量</t>
  </si>
  <si>
    <t>実績年間
給水量</t>
  </si>
  <si>
    <t>計画給水量</t>
  </si>
  <si>
    <t>原水の種類（ｌ）</t>
  </si>
  <si>
    <t>（㎥/日）</t>
  </si>
  <si>
    <t>用水分水（給水量に含まない）</t>
  </si>
  <si>
    <t>給水量</t>
  </si>
  <si>
    <t>（単位　出力kW）</t>
  </si>
  <si>
    <t>公営（100kW以上）</t>
  </si>
  <si>
    <t>自家用（100kW以上）</t>
  </si>
  <si>
    <t>(単位　千kWh）</t>
  </si>
  <si>
    <t>注　出力100kW以上のもの。</t>
  </si>
  <si>
    <t>（単位　千kWh）</t>
  </si>
  <si>
    <t>資料　名古屋通商産業局公益事業富山支局「包蔵水力」による。</t>
  </si>
  <si>
    <t>資料　北陸電力株式会社石川支店「発受電月報」による。</t>
  </si>
  <si>
    <t>有効水量</t>
  </si>
  <si>
    <t>給水戸数</t>
  </si>
  <si>
    <t>戸</t>
  </si>
  <si>
    <t>宇ノ気町</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</si>
  <si>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</si>
  <si>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</si>
  <si>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</si>
  <si>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</si>
  <si>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</si>
  <si>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</si>
  <si>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</si>
  <si>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</si>
  <si>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</si>
  <si>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</si>
  <si>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</si>
  <si>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電力会社</t>
  </si>
  <si>
    <t>　　未開発地点欄7-2とは、7地点開発することにより既設2地点が廃止になることを示す。</t>
  </si>
  <si>
    <t>共用及び</t>
  </si>
  <si>
    <t>注)　　表―表流水、湧―湧水、深―深井戸、浅―浅井戸、伏―伏流水、湖―湖水である。</t>
  </si>
  <si>
    <t>1)</t>
  </si>
  <si>
    <t>表</t>
  </si>
  <si>
    <t>湧</t>
  </si>
  <si>
    <t>湖</t>
  </si>
  <si>
    <t>発受電計　　　　　　　（Ｄ）+（Ｅ）</t>
  </si>
  <si>
    <t>他社受電　　（Ｅ）</t>
  </si>
  <si>
    <t>昭和53年度</t>
  </si>
  <si>
    <t>昭和57年1月</t>
  </si>
  <si>
    <t>資料　北陸電力株式会社石川支店「大口電力産業別月報」による。</t>
  </si>
  <si>
    <t>船舶用</t>
  </si>
  <si>
    <t>深</t>
  </si>
  <si>
    <t>昭和52年度</t>
  </si>
  <si>
    <t>昭和56年4月</t>
  </si>
  <si>
    <t>57　産業別大口電力需要状況（昭和53～56年度）</t>
  </si>
  <si>
    <t>産業別大口電力需要状況（昭和53～56年度）（つづき）</t>
  </si>
  <si>
    <t>(単位　立法メートル）</t>
  </si>
  <si>
    <t>配ガス戸数</t>
  </si>
  <si>
    <t>昭和52年</t>
  </si>
  <si>
    <r>
      <t>昭和</t>
    </r>
    <r>
      <rPr>
        <sz val="12"/>
        <color indexed="8"/>
        <rFont val="ＭＳ 明朝"/>
        <family val="1"/>
      </rPr>
      <t>53</t>
    </r>
    <r>
      <rPr>
        <sz val="12"/>
        <color indexed="9"/>
        <rFont val="ＭＳ 明朝"/>
        <family val="1"/>
      </rPr>
      <t>年</t>
    </r>
  </si>
  <si>
    <r>
      <t>昭和</t>
    </r>
    <r>
      <rPr>
        <sz val="12"/>
        <color indexed="8"/>
        <rFont val="ＭＳ 明朝"/>
        <family val="1"/>
      </rPr>
      <t>54</t>
    </r>
    <r>
      <rPr>
        <sz val="12"/>
        <color indexed="9"/>
        <rFont val="ＭＳ 明朝"/>
        <family val="1"/>
      </rPr>
      <t>年</t>
    </r>
  </si>
  <si>
    <r>
      <t>昭和</t>
    </r>
    <r>
      <rPr>
        <sz val="12"/>
        <color indexed="8"/>
        <rFont val="ＭＳ 明朝"/>
        <family val="1"/>
      </rPr>
      <t>55</t>
    </r>
    <r>
      <rPr>
        <sz val="12"/>
        <color indexed="9"/>
        <rFont val="ＭＳ 明朝"/>
        <family val="1"/>
      </rPr>
      <t>年</t>
    </r>
  </si>
  <si>
    <r>
      <t>昭和</t>
    </r>
    <r>
      <rPr>
        <b/>
        <sz val="12"/>
        <color indexed="8"/>
        <rFont val="ＭＳ 明朝"/>
        <family val="1"/>
      </rPr>
      <t>56</t>
    </r>
    <r>
      <rPr>
        <sz val="12"/>
        <color indexed="9"/>
        <rFont val="ＭＳ 明朝"/>
        <family val="1"/>
      </rPr>
      <t>年</t>
    </r>
  </si>
  <si>
    <t>昭和56年1月</t>
  </si>
  <si>
    <t>資料　金沢市企業局「事業年報」、小松ガス㈱「ガス事業生産動態統計調査」による。</t>
  </si>
  <si>
    <t>浅</t>
  </si>
  <si>
    <t>伏</t>
  </si>
  <si>
    <t>（戸）</t>
  </si>
  <si>
    <t>資料　石川県環境衛生課　「全国水道施設調書調査票」による。</t>
  </si>
  <si>
    <t>注　　この表は各年４月から翌年３月までにおいて北陸電力株式会社石川支店が,取扱った電力需要量を示したものである。</t>
  </si>
  <si>
    <t>鉄鋼業</t>
  </si>
  <si>
    <t>(112,084…有収水量）</t>
  </si>
  <si>
    <t>(A)+(B)+(C)=(D)</t>
  </si>
  <si>
    <t>37-3</t>
  </si>
  <si>
    <t>7-1</t>
  </si>
  <si>
    <t>2</t>
  </si>
  <si>
    <t>1-1</t>
  </si>
  <si>
    <t>手取川</t>
  </si>
  <si>
    <t>25-2</t>
  </si>
  <si>
    <t>5-2</t>
  </si>
  <si>
    <t>大聖寺川</t>
  </si>
  <si>
    <t>3</t>
  </si>
  <si>
    <t>梯川</t>
  </si>
  <si>
    <t>1</t>
  </si>
  <si>
    <t>その他の河川</t>
  </si>
  <si>
    <t>140　電気・ガス及び水道</t>
  </si>
  <si>
    <t>電気・ガス及び水道　141</t>
  </si>
  <si>
    <t>2-1</t>
  </si>
  <si>
    <t>7-2</t>
  </si>
  <si>
    <t>142　電気・ガス及び水道</t>
  </si>
  <si>
    <t>電気・ガス及び水道　143</t>
  </si>
  <si>
    <t>電気、ガス及び水道 145</t>
  </si>
  <si>
    <t>（㎥）</t>
  </si>
  <si>
    <t>９　　電　　　気　、　ガ　　　ス　　　及　　　び　　　水　　　道</t>
  </si>
  <si>
    <t>54　発　　電　　所（昭和56.12.31現在）</t>
  </si>
  <si>
    <t>－</t>
  </si>
  <si>
    <t>55　発　受　電　力　量（昭和52～56年度）</t>
  </si>
  <si>
    <r>
      <rPr>
        <sz val="12"/>
        <color indexed="9"/>
        <rFont val="ＭＳ 明朝"/>
        <family val="1"/>
      </rPr>
      <t>昭和62年</t>
    </r>
    <r>
      <rPr>
        <sz val="12"/>
        <rFont val="ＭＳ 明朝"/>
        <family val="1"/>
      </rPr>
      <t>5</t>
    </r>
    <r>
      <rPr>
        <sz val="12"/>
        <color indexed="9"/>
        <rFont val="ＭＳ 明朝"/>
        <family val="1"/>
      </rPr>
      <t>月</t>
    </r>
  </si>
  <si>
    <r>
      <rPr>
        <sz val="12"/>
        <color indexed="9"/>
        <rFont val="ＭＳ 明朝"/>
        <family val="1"/>
      </rPr>
      <t>昭和62年</t>
    </r>
    <r>
      <rPr>
        <sz val="12"/>
        <rFont val="ＭＳ 明朝"/>
        <family val="1"/>
      </rPr>
      <t>6</t>
    </r>
    <r>
      <rPr>
        <sz val="12"/>
        <color indexed="9"/>
        <rFont val="ＭＳ 明朝"/>
        <family val="1"/>
      </rPr>
      <t>月</t>
    </r>
  </si>
  <si>
    <r>
      <rPr>
        <sz val="12"/>
        <color indexed="9"/>
        <rFont val="ＭＳ 明朝"/>
        <family val="1"/>
      </rPr>
      <t>昭和62年</t>
    </r>
    <r>
      <rPr>
        <sz val="12"/>
        <rFont val="ＭＳ 明朝"/>
        <family val="1"/>
      </rPr>
      <t>7</t>
    </r>
    <r>
      <rPr>
        <sz val="12"/>
        <color indexed="9"/>
        <rFont val="ＭＳ 明朝"/>
        <family val="1"/>
      </rPr>
      <t>月</t>
    </r>
  </si>
  <si>
    <r>
      <rPr>
        <sz val="12"/>
        <color indexed="9"/>
        <rFont val="ＭＳ 明朝"/>
        <family val="1"/>
      </rPr>
      <t>昭和62年</t>
    </r>
    <r>
      <rPr>
        <sz val="12"/>
        <rFont val="ＭＳ 明朝"/>
        <family val="1"/>
      </rPr>
      <t>8</t>
    </r>
    <r>
      <rPr>
        <sz val="12"/>
        <color indexed="9"/>
        <rFont val="ＭＳ 明朝"/>
        <family val="1"/>
      </rPr>
      <t>月</t>
    </r>
  </si>
  <si>
    <r>
      <rPr>
        <sz val="12"/>
        <color indexed="9"/>
        <rFont val="ＭＳ 明朝"/>
        <family val="1"/>
      </rPr>
      <t>昭和62年</t>
    </r>
    <r>
      <rPr>
        <sz val="12"/>
        <rFont val="ＭＳ 明朝"/>
        <family val="1"/>
      </rPr>
      <t>9</t>
    </r>
    <r>
      <rPr>
        <sz val="12"/>
        <color indexed="9"/>
        <rFont val="ＭＳ 明朝"/>
        <family val="1"/>
      </rPr>
      <t>月</t>
    </r>
  </si>
  <si>
    <r>
      <rPr>
        <sz val="12"/>
        <color indexed="9"/>
        <rFont val="ＭＳ 明朝"/>
        <family val="1"/>
      </rPr>
      <t>昭和62年</t>
    </r>
    <r>
      <rPr>
        <sz val="12"/>
        <rFont val="ＭＳ 明朝"/>
        <family val="1"/>
      </rPr>
      <t>10</t>
    </r>
    <r>
      <rPr>
        <sz val="12"/>
        <color indexed="9"/>
        <rFont val="ＭＳ 明朝"/>
        <family val="1"/>
      </rPr>
      <t>月</t>
    </r>
  </si>
  <si>
    <r>
      <rPr>
        <sz val="12"/>
        <color indexed="9"/>
        <rFont val="ＭＳ 明朝"/>
        <family val="1"/>
      </rPr>
      <t>昭和62年</t>
    </r>
    <r>
      <rPr>
        <sz val="12"/>
        <rFont val="ＭＳ 明朝"/>
        <family val="1"/>
      </rPr>
      <t>11</t>
    </r>
    <r>
      <rPr>
        <sz val="12"/>
        <color indexed="9"/>
        <rFont val="ＭＳ 明朝"/>
        <family val="1"/>
      </rPr>
      <t>月</t>
    </r>
  </si>
  <si>
    <r>
      <rPr>
        <sz val="12"/>
        <color indexed="9"/>
        <rFont val="ＭＳ 明朝"/>
        <family val="1"/>
      </rPr>
      <t>昭和62年</t>
    </r>
    <r>
      <rPr>
        <sz val="12"/>
        <rFont val="ＭＳ 明朝"/>
        <family val="1"/>
      </rPr>
      <t>12</t>
    </r>
    <r>
      <rPr>
        <sz val="12"/>
        <color indexed="9"/>
        <rFont val="ＭＳ 明朝"/>
        <family val="1"/>
      </rPr>
      <t>月</t>
    </r>
  </si>
  <si>
    <r>
      <rPr>
        <sz val="12"/>
        <color indexed="9"/>
        <rFont val="ＭＳ 明朝"/>
        <family val="1"/>
      </rPr>
      <t>昭和62年</t>
    </r>
    <r>
      <rPr>
        <sz val="12"/>
        <rFont val="ＭＳ 明朝"/>
        <family val="1"/>
      </rPr>
      <t>2</t>
    </r>
    <r>
      <rPr>
        <sz val="12"/>
        <color indexed="9"/>
        <rFont val="ＭＳ 明朝"/>
        <family val="1"/>
      </rPr>
      <t>月</t>
    </r>
  </si>
  <si>
    <r>
      <rPr>
        <sz val="12"/>
        <color indexed="9"/>
        <rFont val="ＭＳ 明朝"/>
        <family val="1"/>
      </rPr>
      <t>昭和62年</t>
    </r>
    <r>
      <rPr>
        <sz val="12"/>
        <rFont val="ＭＳ 明朝"/>
        <family val="1"/>
      </rPr>
      <t>3</t>
    </r>
    <r>
      <rPr>
        <sz val="12"/>
        <color indexed="9"/>
        <rFont val="ＭＳ 明朝"/>
        <family val="1"/>
      </rPr>
      <t>月</t>
    </r>
  </si>
  <si>
    <t>56　水系別包蔵水力（昭和56.12.31現在）</t>
  </si>
  <si>
    <r>
      <rPr>
        <sz val="12"/>
        <color indexed="9"/>
        <rFont val="ＭＳ 明朝"/>
        <family val="1"/>
      </rPr>
      <t>昭和62年</t>
    </r>
    <r>
      <rPr>
        <sz val="11"/>
        <rFont val="ＭＳ Ｐゴシック"/>
        <family val="3"/>
      </rPr>
      <t>5</t>
    </r>
    <r>
      <rPr>
        <sz val="11"/>
        <color indexed="9"/>
        <rFont val="ＭＳ Ｐゴシック"/>
        <family val="3"/>
      </rPr>
      <t>月</t>
    </r>
  </si>
  <si>
    <r>
      <rPr>
        <sz val="12"/>
        <color indexed="9"/>
        <rFont val="ＭＳ 明朝"/>
        <family val="1"/>
      </rPr>
      <t>昭和62年</t>
    </r>
    <r>
      <rPr>
        <sz val="11"/>
        <rFont val="ＭＳ Ｐゴシック"/>
        <family val="3"/>
      </rPr>
      <t>7</t>
    </r>
    <r>
      <rPr>
        <sz val="11"/>
        <color indexed="9"/>
        <rFont val="ＭＳ Ｐゴシック"/>
        <family val="3"/>
      </rPr>
      <t>月</t>
    </r>
  </si>
  <si>
    <r>
      <rPr>
        <sz val="12"/>
        <color indexed="9"/>
        <rFont val="ＭＳ 明朝"/>
        <family val="1"/>
      </rPr>
      <t>昭和62年</t>
    </r>
    <r>
      <rPr>
        <sz val="11"/>
        <rFont val="ＭＳ Ｐゴシック"/>
        <family val="3"/>
      </rPr>
      <t>8</t>
    </r>
    <r>
      <rPr>
        <sz val="11"/>
        <color indexed="9"/>
        <rFont val="ＭＳ Ｐゴシック"/>
        <family val="3"/>
      </rPr>
      <t>月</t>
    </r>
  </si>
  <si>
    <r>
      <rPr>
        <sz val="12"/>
        <color indexed="9"/>
        <rFont val="ＭＳ 明朝"/>
        <family val="1"/>
      </rPr>
      <t>昭和62年</t>
    </r>
    <r>
      <rPr>
        <sz val="11"/>
        <rFont val="ＭＳ Ｐゴシック"/>
        <family val="3"/>
      </rPr>
      <t>9</t>
    </r>
    <r>
      <rPr>
        <sz val="11"/>
        <color indexed="9"/>
        <rFont val="ＭＳ Ｐゴシック"/>
        <family val="3"/>
      </rPr>
      <t>月</t>
    </r>
  </si>
  <si>
    <r>
      <rPr>
        <sz val="12"/>
        <color indexed="9"/>
        <rFont val="ＭＳ 明朝"/>
        <family val="1"/>
      </rPr>
      <t>昭和62年</t>
    </r>
    <r>
      <rPr>
        <sz val="11"/>
        <rFont val="ＭＳ Ｐゴシック"/>
        <family val="3"/>
      </rPr>
      <t>10</t>
    </r>
    <r>
      <rPr>
        <sz val="11"/>
        <color indexed="9"/>
        <rFont val="ＭＳ Ｐゴシック"/>
        <family val="3"/>
      </rPr>
      <t>月</t>
    </r>
  </si>
  <si>
    <r>
      <rPr>
        <sz val="12"/>
        <color indexed="9"/>
        <rFont val="ＭＳ 明朝"/>
        <family val="1"/>
      </rPr>
      <t>昭和62年</t>
    </r>
    <r>
      <rPr>
        <sz val="11"/>
        <rFont val="ＭＳ Ｐゴシック"/>
        <family val="3"/>
      </rPr>
      <t>11</t>
    </r>
    <r>
      <rPr>
        <sz val="11"/>
        <color indexed="9"/>
        <rFont val="ＭＳ Ｐゴシック"/>
        <family val="3"/>
      </rPr>
      <t>月</t>
    </r>
  </si>
  <si>
    <r>
      <rPr>
        <sz val="12"/>
        <color indexed="9"/>
        <rFont val="ＭＳ 明朝"/>
        <family val="1"/>
      </rPr>
      <t>昭和62年</t>
    </r>
    <r>
      <rPr>
        <sz val="11"/>
        <rFont val="ＭＳ Ｐゴシック"/>
        <family val="3"/>
      </rPr>
      <t>12</t>
    </r>
    <r>
      <rPr>
        <sz val="11"/>
        <color indexed="9"/>
        <rFont val="ＭＳ Ｐゴシック"/>
        <family val="3"/>
      </rPr>
      <t>月</t>
    </r>
  </si>
  <si>
    <t>58　　ガ　　　　　　　　　　ス（昭和52～56年）</t>
  </si>
  <si>
    <t>製　造　量　、　供　給　量　及　び　配　ガ　ス　戸　数</t>
  </si>
  <si>
    <t>59　　上　　　　　水　　　　　道（昭和57.3.31現在）</t>
  </si>
  <si>
    <t>（1）　給水戸数、給水人口及び実績年間供水量（用途別）</t>
  </si>
  <si>
    <t>（2）　供給戸数、供給人口及び実績年間給水量（口径別）</t>
  </si>
  <si>
    <t>有　　　　　　　収　　　　　　　水　　　　　　　量　（　口　径　別　）</t>
  </si>
  <si>
    <t>有　　　　　　　収　　　　　　　水　　　　　　　量　（　用　途　別　）</t>
  </si>
  <si>
    <t>ー</t>
  </si>
  <si>
    <t>60　簡　　易　　水　　道（昭和57.3.31現在）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</si>
</sst>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s>
  <fonts count="54">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14"/>
      <name val="ＭＳ ゴシック"/>
      <family val="3"/>
    </font>
    <font>
      <sz val="6"/>
      <name val="ＭＳ Ｐ明朝"/>
      <family val="1"/>
    </font>
    <font>
      <b/>
      <sz val="12"/>
      <color indexed="12"/>
      <name val="ＭＳ ゴシック"/>
      <family val="3"/>
    </font>
    <font>
      <sz val="10"/>
      <name val="ＭＳ 明朝"/>
      <family val="1"/>
    </font>
    <font>
      <sz val="12"/>
      <color indexed="12"/>
      <name val="ＭＳ 明朝"/>
      <family val="1"/>
    </font>
    <font>
      <b/>
      <sz val="11"/>
      <name val="ＭＳ Ｐゴシック"/>
      <family val="3"/>
    </font>
    <font>
      <sz val="12"/>
      <name val="ＭＳ Ｐゴシック"/>
      <family val="3"/>
    </font>
    <font>
      <sz val="12"/>
      <color indexed="9"/>
      <name val="ＭＳ 明朝"/>
      <family val="1"/>
    </font>
    <font>
      <sz val="12"/>
      <color indexed="8"/>
      <name val="ＭＳ 明朝"/>
      <family val="1"/>
    </font>
    <font>
      <b/>
      <sz val="12"/>
      <color indexed="8"/>
      <name val="ＭＳ 明朝"/>
      <family val="1"/>
    </font>
    <font>
      <b/>
      <sz val="12"/>
      <name val="ＭＳ ゴシック"/>
      <family val="3"/>
    </font>
    <font>
      <b/>
      <sz val="11"/>
      <name val="ＭＳ ゴシック"/>
      <family val="3"/>
    </font>
    <font>
      <b/>
      <sz val="16"/>
      <name val="ＭＳ ゴシック"/>
      <family val="3"/>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94">
    <xf numFmtId="0" fontId="0" fillId="0" borderId="0" xfId="0" applyAlignment="1">
      <alignment/>
    </xf>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Border="1" applyAlignment="1">
      <alignment horizontal="centerContinuous" vertical="top"/>
    </xf>
    <xf numFmtId="0" fontId="4" fillId="0" borderId="0" xfId="0" applyFont="1" applyFill="1" applyBorder="1" applyAlignment="1">
      <alignment horizontal="lef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0" fillId="0" borderId="0" xfId="0" applyBorder="1" applyAlignment="1">
      <alignment/>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7" applyFont="1" applyFill="1" applyBorder="1" applyAlignment="1">
      <alignment horizontal="left" vertical="center"/>
    </xf>
    <xf numFmtId="0" fontId="4" fillId="0" borderId="11" xfId="0" applyFont="1" applyFill="1" applyBorder="1" applyAlignment="1">
      <alignment horizontal="center" vertical="center" wrapText="1"/>
    </xf>
    <xf numFmtId="0" fontId="10" fillId="0" borderId="0" xfId="0" applyFont="1" applyAlignment="1">
      <alignment/>
    </xf>
    <xf numFmtId="0" fontId="4" fillId="0" borderId="0"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0" fontId="4" fillId="0" borderId="12" xfId="0" applyFont="1" applyFill="1" applyBorder="1" applyAlignment="1" applyProtection="1">
      <alignment horizontal="left" vertical="center"/>
      <protection/>
    </xf>
    <xf numFmtId="176" fontId="4" fillId="0" borderId="12" xfId="0" applyNumberFormat="1" applyFont="1" applyFill="1" applyBorder="1" applyAlignment="1" applyProtection="1">
      <alignment horizontal="distributed" vertical="center"/>
      <protection/>
    </xf>
    <xf numFmtId="176" fontId="4" fillId="0" borderId="12" xfId="0" applyNumberFormat="1" applyFont="1" applyFill="1" applyBorder="1" applyAlignment="1" applyProtection="1" quotePrefix="1">
      <alignment horizontal="distributed" vertical="center"/>
      <protection/>
    </xf>
    <xf numFmtId="176" fontId="4" fillId="0" borderId="0" xfId="0" applyNumberFormat="1" applyFont="1" applyFill="1" applyBorder="1" applyAlignment="1" applyProtection="1" quotePrefix="1">
      <alignment horizontal="distributed" vertical="center"/>
      <protection/>
    </xf>
    <xf numFmtId="0" fontId="4" fillId="0" borderId="13" xfId="0" applyFont="1" applyFill="1" applyBorder="1" applyAlignment="1">
      <alignment horizontal="center"/>
    </xf>
    <xf numFmtId="0" fontId="4" fillId="0" borderId="0" xfId="0" applyFont="1" applyFill="1" applyBorder="1" applyAlignment="1" applyProtection="1">
      <alignment horizontal="left" vertical="center"/>
      <protection/>
    </xf>
    <xf numFmtId="0" fontId="4" fillId="0" borderId="14" xfId="0" applyFont="1" applyFill="1" applyBorder="1" applyAlignment="1" applyProtection="1">
      <alignment horizontal="distributed" vertical="center"/>
      <protection/>
    </xf>
    <xf numFmtId="6" fontId="4" fillId="0" borderId="0" xfId="57" applyFont="1" applyFill="1" applyBorder="1" applyAlignment="1">
      <alignment horizontal="center" vertical="center"/>
    </xf>
    <xf numFmtId="0" fontId="1" fillId="0" borderId="15" xfId="0" applyFont="1" applyFill="1" applyBorder="1" applyAlignment="1">
      <alignment horizontal="center" vertical="center" wrapText="1"/>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0" fontId="4" fillId="0" borderId="16" xfId="0" applyFont="1" applyFill="1" applyBorder="1" applyAlignment="1" applyProtection="1">
      <alignment horizontal="distributed" vertical="center"/>
      <protection/>
    </xf>
    <xf numFmtId="3"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78" fontId="4" fillId="0" borderId="17" xfId="0" applyNumberFormat="1" applyFont="1" applyFill="1" applyBorder="1" applyAlignment="1" applyProtection="1">
      <alignment horizontal="right" vertical="center"/>
      <protection/>
    </xf>
    <xf numFmtId="178" fontId="4" fillId="0" borderId="18" xfId="0" applyNumberFormat="1" applyFont="1" applyFill="1" applyBorder="1" applyAlignment="1" applyProtection="1">
      <alignment horizontal="right" vertical="center"/>
      <protection/>
    </xf>
    <xf numFmtId="178" fontId="4" fillId="0" borderId="11" xfId="0" applyNumberFormat="1" applyFont="1" applyFill="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179" fontId="4" fillId="0" borderId="11" xfId="0" applyNumberFormat="1" applyFont="1" applyFill="1" applyBorder="1" applyAlignment="1" applyProtection="1">
      <alignment horizontal="right" vertical="center"/>
      <protection/>
    </xf>
    <xf numFmtId="179" fontId="4" fillId="0" borderId="0" xfId="0" applyNumberFormat="1" applyFont="1" applyFill="1" applyAlignment="1">
      <alignment vertical="center"/>
    </xf>
    <xf numFmtId="0" fontId="0" fillId="0" borderId="0" xfId="0" applyFill="1" applyAlignment="1">
      <alignment/>
    </xf>
    <xf numFmtId="3" fontId="4" fillId="0" borderId="0" xfId="0" applyNumberFormat="1" applyFont="1" applyFill="1" applyBorder="1" applyAlignment="1">
      <alignment horizontal="right"/>
    </xf>
    <xf numFmtId="0" fontId="9" fillId="0" borderId="0" xfId="0" applyFont="1" applyFill="1" applyBorder="1" applyAlignment="1">
      <alignment/>
    </xf>
    <xf numFmtId="0" fontId="0" fillId="0" borderId="0" xfId="0" applyAlignment="1">
      <alignment horizontal="right"/>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1" fillId="0" borderId="2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4" fillId="0" borderId="0" xfId="0" applyFont="1" applyFill="1" applyAlignment="1">
      <alignment/>
    </xf>
    <xf numFmtId="38" fontId="4" fillId="0" borderId="0" xfId="48" applyFont="1" applyFill="1" applyAlignment="1">
      <alignment/>
    </xf>
    <xf numFmtId="38" fontId="4" fillId="0" borderId="11" xfId="48" applyFont="1" applyFill="1" applyBorder="1" applyAlignment="1">
      <alignment horizontal="right"/>
    </xf>
    <xf numFmtId="49" fontId="4" fillId="0" borderId="11" xfId="0" applyNumberFormat="1" applyFont="1" applyFill="1" applyBorder="1" applyAlignment="1">
      <alignment horizontal="left"/>
    </xf>
    <xf numFmtId="38" fontId="4" fillId="0" borderId="0" xfId="48" applyFont="1" applyFill="1" applyBorder="1" applyAlignment="1">
      <alignment horizontal="right"/>
    </xf>
    <xf numFmtId="38" fontId="4" fillId="0" borderId="0" xfId="48" applyFont="1" applyFill="1" applyAlignment="1">
      <alignment horizontal="right"/>
    </xf>
    <xf numFmtId="49" fontId="4" fillId="0" borderId="0" xfId="0" applyNumberFormat="1" applyFont="1" applyFill="1" applyAlignment="1">
      <alignment horizontal="left"/>
    </xf>
    <xf numFmtId="49" fontId="4" fillId="0" borderId="0" xfId="0" applyNumberFormat="1" applyFont="1" applyFill="1" applyAlignment="1">
      <alignment horizontal="right"/>
    </xf>
    <xf numFmtId="38" fontId="15" fillId="0" borderId="0" xfId="48" applyFont="1" applyFill="1" applyAlignment="1">
      <alignment horizontal="right"/>
    </xf>
    <xf numFmtId="49" fontId="15" fillId="0" borderId="0" xfId="0" applyNumberFormat="1" applyFont="1" applyFill="1" applyAlignment="1">
      <alignment horizontal="right"/>
    </xf>
    <xf numFmtId="0" fontId="4" fillId="0" borderId="13" xfId="0" applyFont="1" applyFill="1" applyBorder="1" applyAlignment="1">
      <alignment horizontal="center" vertical="center" shrinkToFit="1"/>
    </xf>
    <xf numFmtId="0" fontId="4" fillId="0" borderId="10" xfId="0" applyFont="1" applyFill="1" applyBorder="1" applyAlignment="1">
      <alignment/>
    </xf>
    <xf numFmtId="0" fontId="5" fillId="0" borderId="0" xfId="0" applyFont="1" applyFill="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left" vertical="top" wrapText="1"/>
    </xf>
    <xf numFmtId="3" fontId="4" fillId="0" borderId="11" xfId="0" applyNumberFormat="1" applyFont="1" applyFill="1" applyBorder="1" applyAlignment="1">
      <alignment horizontal="right"/>
    </xf>
    <xf numFmtId="0" fontId="4" fillId="0" borderId="12" xfId="0" applyFont="1" applyFill="1" applyBorder="1" applyAlignment="1">
      <alignment horizontal="center"/>
    </xf>
    <xf numFmtId="0" fontId="15" fillId="0" borderId="12" xfId="0" applyFont="1" applyFill="1" applyBorder="1" applyAlignment="1">
      <alignment horizontal="center"/>
    </xf>
    <xf numFmtId="0" fontId="0" fillId="0" borderId="10" xfId="0"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38" fontId="15" fillId="0" borderId="10" xfId="48" applyFont="1" applyFill="1" applyBorder="1" applyAlignment="1">
      <alignment horizontal="right" vertical="center"/>
    </xf>
    <xf numFmtId="0" fontId="4" fillId="0" borderId="10" xfId="0" applyFont="1" applyFill="1" applyBorder="1" applyAlignment="1">
      <alignment horizontal="right"/>
    </xf>
    <xf numFmtId="0" fontId="4" fillId="0" borderId="10" xfId="0" applyFont="1" applyFill="1" applyBorder="1" applyAlignment="1">
      <alignment/>
    </xf>
    <xf numFmtId="0" fontId="4"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3" fontId="4" fillId="0" borderId="0" xfId="0" applyNumberFormat="1" applyFont="1" applyFill="1" applyAlignment="1">
      <alignment horizontal="right" vertical="center"/>
    </xf>
    <xf numFmtId="3" fontId="4" fillId="0" borderId="0" xfId="0" applyNumberFormat="1" applyFont="1" applyFill="1" applyAlignment="1">
      <alignment horizontal="right"/>
    </xf>
    <xf numFmtId="3" fontId="4" fillId="0" borderId="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0" fontId="10" fillId="0" borderId="0" xfId="0" applyFont="1" applyFill="1" applyAlignment="1">
      <alignment/>
    </xf>
    <xf numFmtId="0" fontId="8" fillId="0" borderId="0" xfId="0" applyFont="1" applyFill="1" applyBorder="1" applyAlignment="1">
      <alignment horizontal="left" vertical="center"/>
    </xf>
    <xf numFmtId="180" fontId="4" fillId="0" borderId="0" xfId="0" applyNumberFormat="1" applyFont="1" applyFill="1" applyBorder="1" applyAlignment="1">
      <alignment vertical="center" wrapText="1"/>
    </xf>
    <xf numFmtId="38" fontId="4" fillId="0" borderId="0" xfId="48" applyFont="1" applyFill="1" applyAlignment="1">
      <alignment horizontal="left"/>
    </xf>
    <xf numFmtId="0" fontId="16" fillId="0" borderId="0" xfId="0" applyFont="1" applyFill="1" applyAlignment="1">
      <alignment/>
    </xf>
    <xf numFmtId="38" fontId="15" fillId="0" borderId="10" xfId="48" applyFont="1" applyFill="1" applyBorder="1" applyAlignment="1" applyProtection="1">
      <alignment horizontal="right" vertical="center"/>
      <protection/>
    </xf>
    <xf numFmtId="0" fontId="1" fillId="0" borderId="0" xfId="0" applyFont="1" applyFill="1" applyAlignment="1">
      <alignment horizontal="left" vertical="top"/>
    </xf>
    <xf numFmtId="0" fontId="12" fillId="0" borderId="21"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21" xfId="0" applyFont="1" applyFill="1" applyBorder="1" applyAlignment="1">
      <alignment horizontal="center"/>
    </xf>
    <xf numFmtId="38" fontId="7" fillId="0" borderId="0" xfId="48" applyFont="1" applyFill="1" applyBorder="1" applyAlignment="1">
      <alignment horizontal="right"/>
    </xf>
    <xf numFmtId="38" fontId="7" fillId="0" borderId="0" xfId="48" applyFont="1" applyFill="1" applyBorder="1" applyAlignment="1" applyProtection="1">
      <alignment horizontal="right" vertical="center"/>
      <protection/>
    </xf>
    <xf numFmtId="181" fontId="7" fillId="0" borderId="0" xfId="48" applyNumberFormat="1" applyFont="1" applyFill="1" applyBorder="1" applyAlignment="1" applyProtection="1">
      <alignment horizontal="right" vertical="center"/>
      <protection/>
    </xf>
    <xf numFmtId="0" fontId="15" fillId="0" borderId="12" xfId="0" applyFont="1" applyFill="1" applyBorder="1" applyAlignment="1">
      <alignment horizontal="distributed"/>
    </xf>
    <xf numFmtId="178" fontId="4" fillId="0" borderId="0" xfId="0" applyNumberFormat="1" applyFont="1" applyFill="1" applyBorder="1" applyAlignment="1">
      <alignment horizontal="right"/>
    </xf>
    <xf numFmtId="0" fontId="4" fillId="0" borderId="12" xfId="0" applyFont="1" applyFill="1" applyBorder="1" applyAlignment="1">
      <alignment horizontal="distributed"/>
    </xf>
    <xf numFmtId="178" fontId="4" fillId="0" borderId="0" xfId="0" applyNumberFormat="1" applyFont="1" applyFill="1" applyAlignment="1">
      <alignment horizontal="right"/>
    </xf>
    <xf numFmtId="0" fontId="4" fillId="0" borderId="0" xfId="0" applyFont="1" applyFill="1" applyBorder="1" applyAlignment="1">
      <alignment horizontal="right" vertical="center"/>
    </xf>
    <xf numFmtId="0" fontId="4" fillId="0" borderId="15" xfId="0" applyFont="1" applyFill="1" applyBorder="1" applyAlignment="1">
      <alignment/>
    </xf>
    <xf numFmtId="0" fontId="4" fillId="0" borderId="24" xfId="0" applyFont="1" applyFill="1" applyBorder="1" applyAlignment="1">
      <alignment/>
    </xf>
    <xf numFmtId="0" fontId="4" fillId="0" borderId="24" xfId="0"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3" fontId="7" fillId="0" borderId="11" xfId="0" applyNumberFormat="1" applyFont="1" applyFill="1" applyBorder="1" applyAlignment="1">
      <alignment/>
    </xf>
    <xf numFmtId="3" fontId="4" fillId="0" borderId="0" xfId="0" applyNumberFormat="1" applyFont="1" applyFill="1" applyBorder="1" applyAlignment="1">
      <alignment/>
    </xf>
    <xf numFmtId="0" fontId="1" fillId="0" borderId="12" xfId="0" applyFont="1" applyFill="1" applyBorder="1" applyAlignment="1">
      <alignment/>
    </xf>
    <xf numFmtId="3" fontId="4" fillId="0" borderId="0" xfId="0" applyNumberFormat="1" applyFont="1" applyFill="1" applyAlignment="1">
      <alignment/>
    </xf>
    <xf numFmtId="0" fontId="4" fillId="0" borderId="19" xfId="0" applyFont="1" applyFill="1" applyBorder="1" applyAlignment="1">
      <alignment/>
    </xf>
    <xf numFmtId="0" fontId="4" fillId="0" borderId="27" xfId="0" applyFont="1" applyFill="1" applyBorder="1" applyAlignment="1">
      <alignment/>
    </xf>
    <xf numFmtId="0" fontId="0" fillId="0" borderId="27" xfId="0" applyFill="1" applyBorder="1" applyAlignment="1">
      <alignment/>
    </xf>
    <xf numFmtId="0" fontId="4" fillId="0" borderId="11" xfId="0" applyFont="1" applyFill="1" applyBorder="1" applyAlignment="1">
      <alignment/>
    </xf>
    <xf numFmtId="0" fontId="4" fillId="0" borderId="28" xfId="0" applyFont="1" applyFill="1" applyBorder="1" applyAlignment="1">
      <alignment/>
    </xf>
    <xf numFmtId="0" fontId="15" fillId="0" borderId="12" xfId="0" applyFont="1" applyFill="1" applyBorder="1" applyAlignment="1" applyProtection="1">
      <alignment horizontal="distributed" vertical="center"/>
      <protection/>
    </xf>
    <xf numFmtId="0" fontId="4" fillId="0" borderId="19" xfId="0" applyFont="1" applyFill="1" applyBorder="1" applyAlignment="1" applyProtection="1">
      <alignment horizontal="left" vertical="center"/>
      <protection/>
    </xf>
    <xf numFmtId="178" fontId="4" fillId="0" borderId="0" xfId="0" applyNumberFormat="1" applyFont="1" applyFill="1" applyBorder="1" applyAlignment="1">
      <alignment horizontal="right" vertical="center" wrapText="1"/>
    </xf>
    <xf numFmtId="178" fontId="4" fillId="0" borderId="11" xfId="0" applyNumberFormat="1" applyFont="1" applyFill="1" applyBorder="1" applyAlignment="1">
      <alignment horizontal="right" vertical="center" wrapText="1"/>
    </xf>
    <xf numFmtId="0" fontId="11" fillId="0" borderId="15" xfId="0" applyFont="1" applyFill="1" applyBorder="1" applyAlignment="1">
      <alignment horizontal="center"/>
    </xf>
    <xf numFmtId="0" fontId="11" fillId="0" borderId="20" xfId="0" applyFont="1" applyFill="1" applyBorder="1" applyAlignment="1">
      <alignment horizontal="center"/>
    </xf>
    <xf numFmtId="0" fontId="10" fillId="0" borderId="0" xfId="0" applyFont="1" applyFill="1" applyBorder="1" applyAlignment="1">
      <alignment/>
    </xf>
    <xf numFmtId="178" fontId="1" fillId="0" borderId="0" xfId="0" applyNumberFormat="1" applyFont="1" applyFill="1" applyBorder="1" applyAlignment="1">
      <alignment horizontal="right"/>
    </xf>
    <xf numFmtId="179" fontId="1" fillId="0" borderId="0" xfId="0" applyNumberFormat="1" applyFont="1" applyFill="1" applyBorder="1" applyAlignment="1">
      <alignment horizontal="right"/>
    </xf>
    <xf numFmtId="0" fontId="0" fillId="0" borderId="19" xfId="0" applyFont="1" applyFill="1" applyBorder="1" applyAlignment="1">
      <alignment/>
    </xf>
    <xf numFmtId="178" fontId="15" fillId="0" borderId="0" xfId="0" applyNumberFormat="1" applyFont="1" applyFill="1" applyBorder="1" applyAlignment="1" applyProtection="1">
      <alignment vertical="center"/>
      <protection/>
    </xf>
    <xf numFmtId="0" fontId="15" fillId="0" borderId="22" xfId="0" applyFont="1" applyFill="1" applyBorder="1" applyAlignment="1">
      <alignment horizontal="distributed" vertical="center" wrapText="1"/>
    </xf>
    <xf numFmtId="3" fontId="15" fillId="0" borderId="0" xfId="0" applyNumberFormat="1" applyFont="1" applyFill="1" applyBorder="1" applyAlignment="1">
      <alignment horizontal="right"/>
    </xf>
    <xf numFmtId="3" fontId="15" fillId="0" borderId="0" xfId="0" applyNumberFormat="1" applyFont="1" applyFill="1" applyAlignment="1">
      <alignment horizontal="right" vertical="center"/>
    </xf>
    <xf numFmtId="3" fontId="15" fillId="0" borderId="0" xfId="0" applyNumberFormat="1" applyFont="1" applyFill="1" applyAlignment="1">
      <alignment horizontal="right"/>
    </xf>
    <xf numFmtId="38" fontId="15" fillId="0" borderId="11" xfId="0" applyNumberFormat="1" applyFont="1" applyFill="1" applyBorder="1" applyAlignment="1">
      <alignment horizontal="right"/>
    </xf>
    <xf numFmtId="178" fontId="15" fillId="0" borderId="0" xfId="0" applyNumberFormat="1" applyFont="1" applyFill="1" applyBorder="1" applyAlignment="1">
      <alignment horizontal="right" vertical="center" wrapText="1"/>
    </xf>
    <xf numFmtId="179" fontId="15" fillId="0" borderId="0" xfId="0" applyNumberFormat="1" applyFont="1" applyFill="1" applyBorder="1" applyAlignment="1">
      <alignment horizontal="right" vertical="center" wrapText="1"/>
    </xf>
    <xf numFmtId="0" fontId="4" fillId="0" borderId="0" xfId="0" applyFont="1" applyFill="1" applyAlignment="1">
      <alignment horizontal="left"/>
    </xf>
    <xf numFmtId="0" fontId="4" fillId="0" borderId="23"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38" fontId="4" fillId="0" borderId="19" xfId="48" applyFont="1" applyFill="1" applyBorder="1" applyAlignment="1">
      <alignment horizontal="right" vertical="center"/>
    </xf>
    <xf numFmtId="38" fontId="4" fillId="0" borderId="11" xfId="48" applyFont="1" applyFill="1" applyBorder="1" applyAlignment="1">
      <alignment horizontal="right"/>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3" fontId="4" fillId="0" borderId="28" xfId="0" applyNumberFormat="1" applyFont="1" applyFill="1" applyBorder="1" applyAlignment="1">
      <alignment horizontal="right"/>
    </xf>
    <xf numFmtId="3" fontId="4" fillId="0" borderId="0" xfId="0" applyNumberFormat="1" applyFont="1" applyFill="1" applyBorder="1" applyAlignment="1">
      <alignment horizontal="right"/>
    </xf>
    <xf numFmtId="38" fontId="4" fillId="0" borderId="0" xfId="48" applyFont="1" applyFill="1" applyBorder="1" applyAlignment="1">
      <alignment horizontal="right" vertical="center"/>
    </xf>
    <xf numFmtId="38" fontId="4" fillId="0" borderId="0" xfId="48" applyFont="1" applyFill="1" applyBorder="1" applyAlignment="1">
      <alignment horizontal="right"/>
    </xf>
    <xf numFmtId="0" fontId="4" fillId="0" borderId="15" xfId="0" applyFont="1" applyFill="1" applyBorder="1" applyAlignment="1">
      <alignment horizontal="center" vertical="center"/>
    </xf>
    <xf numFmtId="38" fontId="15" fillId="0" borderId="19" xfId="48" applyFont="1" applyFill="1" applyBorder="1" applyAlignment="1">
      <alignment horizontal="right"/>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distributed" vertical="center" shrinkToFit="1"/>
    </xf>
    <xf numFmtId="0" fontId="4" fillId="0" borderId="21"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xf>
    <xf numFmtId="0" fontId="4" fillId="0" borderId="22"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vertical="center"/>
    </xf>
    <xf numFmtId="0" fontId="4" fillId="0" borderId="32" xfId="0" applyFont="1" applyFill="1" applyBorder="1" applyAlignment="1">
      <alignment horizontal="center" vertical="center"/>
    </xf>
    <xf numFmtId="3" fontId="16" fillId="0" borderId="19"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33" xfId="0" applyNumberFormat="1" applyFont="1" applyFill="1" applyBorder="1" applyAlignment="1">
      <alignment horizontal="right"/>
    </xf>
    <xf numFmtId="3" fontId="4" fillId="0" borderId="19" xfId="0" applyNumberFormat="1" applyFont="1" applyFill="1" applyBorder="1" applyAlignment="1">
      <alignment horizontal="right"/>
    </xf>
    <xf numFmtId="6" fontId="15" fillId="0" borderId="12" xfId="57" applyFont="1" applyFill="1" applyBorder="1" applyAlignment="1">
      <alignment horizontal="distributed" vertical="center"/>
    </xf>
    <xf numFmtId="6" fontId="15" fillId="0" borderId="0" xfId="57" applyFont="1" applyFill="1" applyBorder="1" applyAlignment="1">
      <alignment horizontal="distributed" vertical="center"/>
    </xf>
    <xf numFmtId="0" fontId="16" fillId="0" borderId="33" xfId="0" applyFont="1" applyFill="1" applyBorder="1" applyAlignment="1">
      <alignment horizontal="right"/>
    </xf>
    <xf numFmtId="0" fontId="16" fillId="0" borderId="19" xfId="0" applyFont="1" applyFill="1" applyBorder="1" applyAlignment="1">
      <alignment horizontal="right"/>
    </xf>
    <xf numFmtId="6" fontId="4" fillId="0" borderId="12" xfId="57" applyFont="1" applyFill="1" applyBorder="1" applyAlignment="1">
      <alignment horizontal="distributed" vertical="center"/>
    </xf>
    <xf numFmtId="6" fontId="4" fillId="0" borderId="0" xfId="57" applyFont="1" applyFill="1" applyBorder="1" applyAlignment="1">
      <alignment horizontal="distributed" vertical="center"/>
    </xf>
    <xf numFmtId="6" fontId="4" fillId="0" borderId="21" xfId="57" applyFont="1" applyFill="1" applyBorder="1" applyAlignment="1">
      <alignment horizontal="distributed" vertical="center"/>
    </xf>
    <xf numFmtId="6" fontId="4" fillId="0" borderId="11" xfId="57" applyFont="1" applyFill="1" applyBorder="1" applyAlignment="1">
      <alignment horizontal="distributed" vertic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0" borderId="28" xfId="0" applyFont="1" applyFill="1" applyBorder="1" applyAlignment="1">
      <alignment horizontal="right"/>
    </xf>
    <xf numFmtId="0" fontId="0" fillId="0" borderId="0" xfId="0" applyFont="1" applyFill="1" applyBorder="1" applyAlignment="1">
      <alignment horizontal="right"/>
    </xf>
    <xf numFmtId="0" fontId="16" fillId="0" borderId="28" xfId="0" applyFont="1" applyFill="1" applyBorder="1" applyAlignment="1">
      <alignment horizontal="right"/>
    </xf>
    <xf numFmtId="0" fontId="16" fillId="0" borderId="0" xfId="0" applyFont="1" applyFill="1" applyBorder="1" applyAlignment="1">
      <alignment horizontal="right"/>
    </xf>
    <xf numFmtId="3" fontId="16" fillId="0" borderId="0" xfId="0" applyNumberFormat="1" applyFont="1" applyFill="1" applyBorder="1" applyAlignment="1">
      <alignment horizontal="right"/>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3" fontId="15" fillId="0" borderId="0" xfId="0" applyNumberFormat="1" applyFont="1" applyFill="1" applyBorder="1" applyAlignment="1">
      <alignment horizontal="right"/>
    </xf>
    <xf numFmtId="38" fontId="15" fillId="0" borderId="0" xfId="48" applyFont="1" applyFill="1" applyBorder="1" applyAlignment="1">
      <alignment horizontal="right" vertical="center"/>
    </xf>
    <xf numFmtId="38" fontId="4" fillId="0" borderId="11" xfId="48" applyFont="1" applyFill="1" applyBorder="1" applyAlignment="1">
      <alignment horizontal="right" vertical="center"/>
    </xf>
    <xf numFmtId="3" fontId="4" fillId="0" borderId="11" xfId="0" applyNumberFormat="1" applyFont="1" applyFill="1" applyBorder="1" applyAlignment="1">
      <alignment horizontal="right"/>
    </xf>
    <xf numFmtId="3" fontId="0" fillId="0" borderId="11" xfId="0" applyNumberFormat="1" applyFont="1" applyFill="1" applyBorder="1" applyAlignment="1">
      <alignment horizontal="right"/>
    </xf>
    <xf numFmtId="0" fontId="0" fillId="0" borderId="11" xfId="0" applyFont="1" applyFill="1" applyBorder="1" applyAlignment="1">
      <alignment horizontal="right"/>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xf>
    <xf numFmtId="0" fontId="0" fillId="0" borderId="19" xfId="0" applyFont="1" applyFill="1" applyBorder="1" applyAlignment="1">
      <alignment horizontal="left"/>
    </xf>
    <xf numFmtId="0" fontId="4" fillId="0" borderId="23" xfId="0" applyFont="1" applyFill="1" applyBorder="1" applyAlignment="1">
      <alignment horizontal="center" vertical="center" wrapText="1"/>
    </xf>
    <xf numFmtId="3" fontId="7" fillId="0" borderId="11" xfId="0" applyNumberFormat="1" applyFont="1" applyFill="1" applyBorder="1" applyAlignment="1">
      <alignment horizontal="right"/>
    </xf>
    <xf numFmtId="38" fontId="15" fillId="0" borderId="11" xfId="0" applyNumberFormat="1" applyFont="1" applyFill="1" applyBorder="1" applyAlignment="1">
      <alignment horizont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4" xfId="0" applyFont="1" applyFill="1" applyBorder="1" applyAlignment="1">
      <alignment horizontal="center" vertical="center"/>
    </xf>
    <xf numFmtId="178" fontId="4" fillId="0" borderId="0" xfId="0" applyNumberFormat="1" applyFont="1" applyFill="1" applyBorder="1" applyAlignment="1">
      <alignment horizontal="right"/>
    </xf>
    <xf numFmtId="38" fontId="7" fillId="0" borderId="0" xfId="48" applyFont="1" applyFill="1" applyBorder="1" applyAlignment="1">
      <alignment horizontal="right"/>
    </xf>
    <xf numFmtId="0" fontId="4" fillId="0" borderId="22" xfId="0" applyFont="1" applyFill="1" applyBorder="1" applyAlignment="1">
      <alignment horizontal="center" vertical="center"/>
    </xf>
    <xf numFmtId="0" fontId="4" fillId="0" borderId="33" xfId="0" applyFont="1" applyFill="1" applyBorder="1" applyAlignment="1">
      <alignment horizontal="center"/>
    </xf>
    <xf numFmtId="0" fontId="1" fillId="0" borderId="3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12" xfId="0" applyFont="1" applyFill="1" applyBorder="1" applyAlignment="1">
      <alignment/>
    </xf>
    <xf numFmtId="0" fontId="4" fillId="0" borderId="21" xfId="0" applyFont="1" applyFill="1" applyBorder="1" applyAlignment="1">
      <alignment/>
    </xf>
    <xf numFmtId="0" fontId="4" fillId="0" borderId="26" xfId="0" applyFont="1" applyFill="1" applyBorder="1" applyAlignment="1">
      <alignment horizontal="center" vertical="center"/>
    </xf>
    <xf numFmtId="0" fontId="4" fillId="0" borderId="24" xfId="0" applyFont="1" applyFill="1" applyBorder="1" applyAlignment="1">
      <alignment/>
    </xf>
    <xf numFmtId="0" fontId="4" fillId="0" borderId="15" xfId="0" applyFont="1" applyFill="1" applyBorder="1" applyAlignment="1">
      <alignment/>
    </xf>
    <xf numFmtId="0" fontId="4" fillId="0" borderId="27" xfId="0" applyFont="1" applyFill="1" applyBorder="1" applyAlignment="1">
      <alignment horizontal="center"/>
    </xf>
    <xf numFmtId="0" fontId="4" fillId="0" borderId="34" xfId="0" applyFont="1" applyFill="1" applyBorder="1" applyAlignment="1">
      <alignment horizontal="center"/>
    </xf>
    <xf numFmtId="0" fontId="4" fillId="0" borderId="19" xfId="0" applyFont="1" applyFill="1" applyBorder="1" applyAlignment="1">
      <alignment horizontal="center" vertical="center"/>
    </xf>
    <xf numFmtId="0" fontId="4" fillId="0" borderId="23" xfId="0" applyFont="1" applyFill="1" applyBorder="1" applyAlignment="1">
      <alignment horizontal="center"/>
    </xf>
    <xf numFmtId="0" fontId="4" fillId="0" borderId="29" xfId="0" applyFont="1" applyFill="1" applyBorder="1" applyAlignment="1">
      <alignment horizontal="center"/>
    </xf>
    <xf numFmtId="3" fontId="15" fillId="0" borderId="11" xfId="0" applyNumberFormat="1" applyFont="1" applyFill="1" applyBorder="1" applyAlignment="1">
      <alignment horizontal="right"/>
    </xf>
    <xf numFmtId="0" fontId="15" fillId="0" borderId="11" xfId="0" applyFont="1" applyFill="1" applyBorder="1" applyAlignment="1">
      <alignment horizontal="right"/>
    </xf>
    <xf numFmtId="0" fontId="1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protection/>
    </xf>
    <xf numFmtId="0" fontId="4" fillId="0" borderId="24" xfId="0" applyFont="1" applyFill="1" applyBorder="1" applyAlignment="1">
      <alignment horizontal="center" vertical="center" wrapText="1"/>
    </xf>
    <xf numFmtId="0" fontId="4" fillId="0" borderId="28"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20" xfId="0" applyFont="1" applyFill="1" applyBorder="1" applyAlignment="1">
      <alignment horizontal="center" shrinkToFit="1"/>
    </xf>
    <xf numFmtId="0" fontId="4" fillId="0" borderId="11" xfId="0" applyFont="1" applyFill="1" applyBorder="1" applyAlignment="1">
      <alignment horizontal="center" shrinkToFit="1"/>
    </xf>
    <xf numFmtId="0" fontId="4" fillId="0" borderId="13"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0" fillId="0" borderId="28" xfId="0" applyFill="1" applyBorder="1" applyAlignment="1">
      <alignment horizontal="right"/>
    </xf>
    <xf numFmtId="0" fontId="0" fillId="0" borderId="20" xfId="0" applyFill="1" applyBorder="1" applyAlignment="1">
      <alignment horizontal="right"/>
    </xf>
    <xf numFmtId="3" fontId="0" fillId="0" borderId="0" xfId="0" applyNumberFormat="1" applyFill="1" applyBorder="1" applyAlignment="1">
      <alignment horizontal="right"/>
    </xf>
    <xf numFmtId="3" fontId="0" fillId="0" borderId="11" xfId="0" applyNumberFormat="1" applyFill="1" applyBorder="1" applyAlignment="1">
      <alignment horizontal="right"/>
    </xf>
    <xf numFmtId="0" fontId="19" fillId="0" borderId="0" xfId="0" applyFont="1" applyFill="1" applyAlignment="1">
      <alignment horizontal="center" vertical="center"/>
    </xf>
    <xf numFmtId="0" fontId="4" fillId="0" borderId="34"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vertical="center"/>
    </xf>
    <xf numFmtId="0" fontId="4" fillId="0" borderId="36" xfId="0" applyFont="1" applyFill="1" applyBorder="1" applyAlignment="1">
      <alignment horizontal="center" vertical="center"/>
    </xf>
    <xf numFmtId="3" fontId="4" fillId="0" borderId="0" xfId="0" applyNumberFormat="1" applyFont="1" applyFill="1" applyBorder="1" applyAlignment="1" applyProtection="1">
      <alignment horizontal="right"/>
      <protection/>
    </xf>
    <xf numFmtId="178" fontId="15" fillId="0" borderId="0" xfId="0" applyNumberFormat="1" applyFont="1" applyFill="1" applyAlignment="1">
      <alignment horizontal="right" vertical="center"/>
    </xf>
    <xf numFmtId="179" fontId="15" fillId="0" borderId="0" xfId="0" applyNumberFormat="1" applyFont="1" applyFill="1" applyAlignment="1">
      <alignment horizontal="right" vertical="center"/>
    </xf>
    <xf numFmtId="177" fontId="15"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8" fontId="16" fillId="0" borderId="0" xfId="0" applyNumberFormat="1" applyFont="1" applyFill="1" applyAlignment="1">
      <alignment vertical="center"/>
    </xf>
    <xf numFmtId="179" fontId="0"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78" fontId="1" fillId="0" borderId="0"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8" fontId="1" fillId="0" borderId="11" xfId="0" applyNumberFormat="1" applyFont="1" applyFill="1" applyBorder="1" applyAlignment="1">
      <alignment horizontal="right" vertical="center"/>
    </xf>
    <xf numFmtId="179" fontId="1" fillId="0" borderId="11"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68"/>
  <sheetViews>
    <sheetView zoomScale="75" zoomScaleNormal="75" zoomScalePageLayoutView="0" workbookViewId="0" topLeftCell="A1">
      <selection activeCell="A1" sqref="A1"/>
    </sheetView>
  </sheetViews>
  <sheetFormatPr defaultColWidth="9.00390625" defaultRowHeight="13.5"/>
  <cols>
    <col min="1" max="3" width="5.75390625" style="0" customWidth="1"/>
    <col min="4" max="12" width="4.625" style="0" customWidth="1"/>
    <col min="13" max="13" width="5.00390625" style="0" customWidth="1"/>
    <col min="14" max="17" width="4.625" style="0" customWidth="1"/>
    <col min="18" max="18" width="6.00390625" style="0" customWidth="1"/>
    <col min="19" max="22" width="4.625" style="0" customWidth="1"/>
    <col min="24" max="24" width="14.00390625" style="0" customWidth="1"/>
    <col min="25" max="30" width="14.25390625" style="0" customWidth="1"/>
  </cols>
  <sheetData>
    <row r="1" spans="1:30" s="2" customFormat="1" ht="15" customHeight="1">
      <c r="A1" s="53" t="s">
        <v>209</v>
      </c>
      <c r="C1" s="3"/>
      <c r="D1" s="3"/>
      <c r="E1" s="3"/>
      <c r="F1" s="3"/>
      <c r="G1" s="4"/>
      <c r="H1" s="3"/>
      <c r="I1" s="3"/>
      <c r="J1" s="3"/>
      <c r="K1" s="54"/>
      <c r="L1" s="3"/>
      <c r="M1" s="3"/>
      <c r="N1" s="3"/>
      <c r="V1" s="5"/>
      <c r="AD1" s="5" t="s">
        <v>210</v>
      </c>
    </row>
    <row r="2" spans="1:30" ht="15" customHeight="1">
      <c r="A2" s="7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1:31" ht="21" customHeight="1">
      <c r="A3" s="270" t="s">
        <v>217</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76"/>
    </row>
    <row r="4" spans="1:31" ht="1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18" customHeight="1">
      <c r="A5" s="276" t="s">
        <v>218</v>
      </c>
      <c r="B5" s="276"/>
      <c r="C5" s="276"/>
      <c r="D5" s="276"/>
      <c r="E5" s="276"/>
      <c r="F5" s="276"/>
      <c r="G5" s="276"/>
      <c r="H5" s="276"/>
      <c r="I5" s="276"/>
      <c r="J5" s="276"/>
      <c r="K5" s="276"/>
      <c r="L5" s="276"/>
      <c r="M5" s="276"/>
      <c r="N5" s="276"/>
      <c r="O5" s="276"/>
      <c r="P5" s="276"/>
      <c r="Q5" s="276"/>
      <c r="R5" s="276"/>
      <c r="S5" s="276"/>
      <c r="T5" s="276"/>
      <c r="U5" s="276"/>
      <c r="V5" s="276"/>
      <c r="W5" s="76"/>
      <c r="X5" s="276" t="s">
        <v>178</v>
      </c>
      <c r="Y5" s="276"/>
      <c r="Z5" s="276"/>
      <c r="AA5" s="276"/>
      <c r="AB5" s="276"/>
      <c r="AC5" s="276"/>
      <c r="AD5" s="276"/>
      <c r="AE5" s="76"/>
    </row>
    <row r="6" spans="1:31" ht="15" customHeight="1" thickBot="1">
      <c r="A6" s="77"/>
      <c r="B6" s="77"/>
      <c r="C6" s="77"/>
      <c r="D6" s="77"/>
      <c r="E6" s="77"/>
      <c r="F6" s="77"/>
      <c r="G6" s="77"/>
      <c r="H6" s="77"/>
      <c r="I6" s="77"/>
      <c r="J6" s="77"/>
      <c r="K6" s="77"/>
      <c r="L6" s="77"/>
      <c r="M6" s="77"/>
      <c r="N6" s="77"/>
      <c r="O6" s="77"/>
      <c r="P6" s="77"/>
      <c r="Q6" s="77"/>
      <c r="R6" s="77"/>
      <c r="S6" s="77"/>
      <c r="T6" s="77"/>
      <c r="U6" s="77"/>
      <c r="V6" s="81" t="s">
        <v>138</v>
      </c>
      <c r="W6" s="76"/>
      <c r="X6" s="66"/>
      <c r="Y6" s="66"/>
      <c r="Z6" s="66"/>
      <c r="AA6" s="66"/>
      <c r="AB6" s="66"/>
      <c r="AC6" s="82"/>
      <c r="AD6" s="81" t="s">
        <v>143</v>
      </c>
      <c r="AE6" s="76"/>
    </row>
    <row r="7" spans="1:31" ht="15" customHeight="1">
      <c r="A7" s="277" t="s">
        <v>0</v>
      </c>
      <c r="B7" s="226"/>
      <c r="C7" s="154" t="s">
        <v>161</v>
      </c>
      <c r="D7" s="154"/>
      <c r="E7" s="154"/>
      <c r="F7" s="154"/>
      <c r="G7" s="154"/>
      <c r="H7" s="154"/>
      <c r="I7" s="154" t="s">
        <v>140</v>
      </c>
      <c r="J7" s="154"/>
      <c r="K7" s="154"/>
      <c r="L7" s="154"/>
      <c r="M7" s="154"/>
      <c r="N7" s="154"/>
      <c r="O7" s="154" t="s">
        <v>139</v>
      </c>
      <c r="P7" s="154"/>
      <c r="Q7" s="154"/>
      <c r="R7" s="154"/>
      <c r="S7" s="154"/>
      <c r="T7" s="154"/>
      <c r="U7" s="154"/>
      <c r="V7" s="189"/>
      <c r="W7" s="78"/>
      <c r="X7" s="214" t="s">
        <v>13</v>
      </c>
      <c r="Y7" s="218" t="s">
        <v>32</v>
      </c>
      <c r="Z7" s="218" t="s">
        <v>26</v>
      </c>
      <c r="AA7" s="218"/>
      <c r="AB7" s="218"/>
      <c r="AC7" s="218"/>
      <c r="AD7" s="191"/>
      <c r="AE7" s="76"/>
    </row>
    <row r="8" spans="1:31" ht="15" customHeight="1">
      <c r="A8" s="225"/>
      <c r="B8" s="173"/>
      <c r="C8" s="173" t="s">
        <v>18</v>
      </c>
      <c r="D8" s="173"/>
      <c r="E8" s="173" t="s">
        <v>21</v>
      </c>
      <c r="F8" s="173"/>
      <c r="G8" s="173"/>
      <c r="H8" s="173"/>
      <c r="I8" s="173" t="s">
        <v>18</v>
      </c>
      <c r="J8" s="173"/>
      <c r="K8" s="173" t="s">
        <v>21</v>
      </c>
      <c r="L8" s="173"/>
      <c r="M8" s="173"/>
      <c r="N8" s="173"/>
      <c r="O8" s="173" t="s">
        <v>18</v>
      </c>
      <c r="P8" s="173"/>
      <c r="Q8" s="173" t="s">
        <v>21</v>
      </c>
      <c r="R8" s="173"/>
      <c r="S8" s="173"/>
      <c r="T8" s="173"/>
      <c r="U8" s="173"/>
      <c r="V8" s="217"/>
      <c r="W8" s="78"/>
      <c r="X8" s="215"/>
      <c r="Y8" s="219"/>
      <c r="Z8" s="83" t="s">
        <v>8</v>
      </c>
      <c r="AA8" s="83" t="s">
        <v>23</v>
      </c>
      <c r="AB8" s="83" t="s">
        <v>24</v>
      </c>
      <c r="AC8" s="84" t="s">
        <v>25</v>
      </c>
      <c r="AD8" s="85" t="s">
        <v>122</v>
      </c>
      <c r="AE8" s="76"/>
    </row>
    <row r="9" spans="1:31" ht="15" customHeight="1">
      <c r="A9" s="225"/>
      <c r="B9" s="173"/>
      <c r="C9" s="174"/>
      <c r="D9" s="174"/>
      <c r="E9" s="174" t="s">
        <v>19</v>
      </c>
      <c r="F9" s="174"/>
      <c r="G9" s="174" t="s">
        <v>20</v>
      </c>
      <c r="H9" s="174"/>
      <c r="I9" s="174"/>
      <c r="J9" s="174"/>
      <c r="K9" s="174" t="s">
        <v>19</v>
      </c>
      <c r="L9" s="174"/>
      <c r="M9" s="174" t="s">
        <v>20</v>
      </c>
      <c r="N9" s="174"/>
      <c r="O9" s="174"/>
      <c r="P9" s="174"/>
      <c r="Q9" s="174" t="s">
        <v>19</v>
      </c>
      <c r="R9" s="174"/>
      <c r="S9" s="174"/>
      <c r="T9" s="174" t="s">
        <v>20</v>
      </c>
      <c r="U9" s="174"/>
      <c r="V9" s="216"/>
      <c r="W9" s="78"/>
      <c r="X9" s="72"/>
      <c r="Y9" s="86"/>
      <c r="Z9" s="86"/>
      <c r="AA9" s="86"/>
      <c r="AB9" s="86"/>
      <c r="AC9" s="86"/>
      <c r="AD9" s="86"/>
      <c r="AE9" s="76"/>
    </row>
    <row r="10" spans="1:31" ht="15" customHeight="1">
      <c r="A10" s="179" t="s">
        <v>1</v>
      </c>
      <c r="B10" s="180"/>
      <c r="C10" s="181">
        <f>SUM(C12:D16)</f>
        <v>21</v>
      </c>
      <c r="D10" s="182"/>
      <c r="E10" s="175">
        <f>SUM(E12:F16)</f>
        <v>463840</v>
      </c>
      <c r="F10" s="175"/>
      <c r="G10" s="175">
        <f>SUM(G12:H16)</f>
        <v>89610</v>
      </c>
      <c r="H10" s="175"/>
      <c r="I10" s="175">
        <f>SUM(I12:J16)</f>
        <v>1</v>
      </c>
      <c r="J10" s="175"/>
      <c r="K10" s="175">
        <f>SUM(K12:L16)</f>
        <v>133</v>
      </c>
      <c r="L10" s="175"/>
      <c r="M10" s="175">
        <f>SUM(M12:N16)</f>
        <v>88</v>
      </c>
      <c r="N10" s="175"/>
      <c r="O10" s="175">
        <f>SUM(O12:P16)</f>
        <v>6</v>
      </c>
      <c r="P10" s="175"/>
      <c r="Q10" s="175">
        <f>SUM(Q12:R16)</f>
        <v>52030</v>
      </c>
      <c r="R10" s="175"/>
      <c r="S10" s="175">
        <f>SUM(S12:T16)</f>
        <v>4830</v>
      </c>
      <c r="T10" s="175">
        <f>SUM(T12:U16)</f>
        <v>4830</v>
      </c>
      <c r="U10" s="175"/>
      <c r="V10" s="175">
        <f>SUM(V12:W16)</f>
        <v>0</v>
      </c>
      <c r="W10" s="78"/>
      <c r="X10" s="72" t="s">
        <v>171</v>
      </c>
      <c r="Y10" s="87">
        <v>1124106</v>
      </c>
      <c r="Z10" s="88">
        <f>SUM(AA10:AD10,Y37:AB37)</f>
        <v>971849</v>
      </c>
      <c r="AA10" s="88">
        <v>31273</v>
      </c>
      <c r="AB10" s="88">
        <v>398541</v>
      </c>
      <c r="AC10" s="88">
        <v>61743</v>
      </c>
      <c r="AD10" s="88">
        <v>64468</v>
      </c>
      <c r="AE10" s="76"/>
    </row>
    <row r="11" spans="1:32" ht="15" customHeight="1">
      <c r="A11" s="179"/>
      <c r="B11" s="180"/>
      <c r="C11" s="197"/>
      <c r="D11" s="198"/>
      <c r="E11" s="199"/>
      <c r="F11" s="199"/>
      <c r="G11" s="199"/>
      <c r="H11" s="199"/>
      <c r="I11" s="199"/>
      <c r="J11" s="199"/>
      <c r="K11" s="199"/>
      <c r="L11" s="199"/>
      <c r="M11" s="199"/>
      <c r="N11" s="199"/>
      <c r="O11" s="199"/>
      <c r="P11" s="199"/>
      <c r="Q11" s="199"/>
      <c r="R11" s="199"/>
      <c r="S11" s="199"/>
      <c r="T11" s="199"/>
      <c r="U11" s="199"/>
      <c r="V11" s="199"/>
      <c r="W11" s="76"/>
      <c r="X11" s="72">
        <v>54</v>
      </c>
      <c r="Y11" s="87">
        <v>1148247</v>
      </c>
      <c r="Z11" s="88">
        <f>SUM(AA11:AD11,Y38:AB38)</f>
        <v>998790</v>
      </c>
      <c r="AA11" s="88">
        <v>32413</v>
      </c>
      <c r="AB11" s="88">
        <v>395470</v>
      </c>
      <c r="AC11" s="88">
        <v>63536</v>
      </c>
      <c r="AD11" s="88">
        <v>69796</v>
      </c>
      <c r="AE11" s="76"/>
      <c r="AF11" s="41"/>
    </row>
    <row r="12" spans="1:31" ht="15" customHeight="1">
      <c r="A12" s="161" t="s">
        <v>2</v>
      </c>
      <c r="B12" s="160"/>
      <c r="C12" s="195">
        <v>1</v>
      </c>
      <c r="D12" s="196"/>
      <c r="E12" s="176">
        <v>2000</v>
      </c>
      <c r="F12" s="176"/>
      <c r="G12" s="176">
        <v>970</v>
      </c>
      <c r="H12" s="176"/>
      <c r="I12" s="274" t="s">
        <v>219</v>
      </c>
      <c r="J12" s="176"/>
      <c r="K12" s="274" t="s">
        <v>219</v>
      </c>
      <c r="L12" s="176"/>
      <c r="M12" s="274" t="s">
        <v>219</v>
      </c>
      <c r="N12" s="176"/>
      <c r="O12" s="176">
        <v>3</v>
      </c>
      <c r="P12" s="176"/>
      <c r="Q12" s="176">
        <v>22630</v>
      </c>
      <c r="R12" s="176"/>
      <c r="S12" s="176"/>
      <c r="T12" s="176">
        <v>3390</v>
      </c>
      <c r="U12" s="176"/>
      <c r="V12" s="176"/>
      <c r="W12" s="76"/>
      <c r="X12" s="72">
        <v>55</v>
      </c>
      <c r="Y12" s="87">
        <v>1121709</v>
      </c>
      <c r="Z12" s="88">
        <f>SUM(AA12:AD12,Y39:AB39)</f>
        <v>967902</v>
      </c>
      <c r="AA12" s="88">
        <v>31604</v>
      </c>
      <c r="AB12" s="88">
        <v>387716</v>
      </c>
      <c r="AC12" s="88">
        <v>57900</v>
      </c>
      <c r="AD12" s="88">
        <v>65800</v>
      </c>
      <c r="AE12" s="76"/>
    </row>
    <row r="13" spans="1:31" ht="15" customHeight="1">
      <c r="A13" s="161" t="s">
        <v>3</v>
      </c>
      <c r="B13" s="160"/>
      <c r="C13" s="195">
        <v>18</v>
      </c>
      <c r="D13" s="196"/>
      <c r="E13" s="176">
        <v>459560</v>
      </c>
      <c r="F13" s="176"/>
      <c r="G13" s="176">
        <v>87860</v>
      </c>
      <c r="H13" s="176"/>
      <c r="I13" s="274" t="s">
        <v>219</v>
      </c>
      <c r="J13" s="176"/>
      <c r="K13" s="274" t="s">
        <v>219</v>
      </c>
      <c r="L13" s="176"/>
      <c r="M13" s="274" t="s">
        <v>219</v>
      </c>
      <c r="N13" s="176"/>
      <c r="O13" s="176">
        <v>1</v>
      </c>
      <c r="P13" s="176"/>
      <c r="Q13" s="176">
        <v>9000</v>
      </c>
      <c r="R13" s="176"/>
      <c r="S13" s="176"/>
      <c r="T13" s="176">
        <v>300</v>
      </c>
      <c r="U13" s="176"/>
      <c r="V13" s="176"/>
      <c r="W13" s="76"/>
      <c r="X13" s="73">
        <v>56</v>
      </c>
      <c r="Y13" s="136">
        <f>SUM(Z13,AC40:AD40)</f>
        <v>1119625</v>
      </c>
      <c r="Z13" s="137">
        <f>SUM(AA13:AD13,Y40:AB40)</f>
        <v>958276</v>
      </c>
      <c r="AA13" s="137">
        <f>SUM(AA15:AA18,AA20:AA23,AA25:AA28)</f>
        <v>31887</v>
      </c>
      <c r="AB13" s="137">
        <f>SUM(AB15:AB18,AB20:AB23,AB25:AB28)</f>
        <v>403345</v>
      </c>
      <c r="AC13" s="137">
        <f>SUM(AC15:AC18,AC20:AC23,AC25:AC28)</f>
        <v>59097</v>
      </c>
      <c r="AD13" s="137">
        <f>SUM(AD15:AD18,AD20:AD23,AD25:AD28)</f>
        <v>63356</v>
      </c>
      <c r="AE13" s="76"/>
    </row>
    <row r="14" spans="1:31" ht="15" customHeight="1">
      <c r="A14" s="161" t="s">
        <v>4</v>
      </c>
      <c r="B14" s="160"/>
      <c r="C14" s="195">
        <v>2</v>
      </c>
      <c r="D14" s="196"/>
      <c r="E14" s="176">
        <v>2280</v>
      </c>
      <c r="F14" s="176"/>
      <c r="G14" s="176">
        <v>780</v>
      </c>
      <c r="H14" s="176"/>
      <c r="I14" s="274" t="s">
        <v>219</v>
      </c>
      <c r="J14" s="176"/>
      <c r="K14" s="274" t="s">
        <v>219</v>
      </c>
      <c r="L14" s="176"/>
      <c r="M14" s="274" t="s">
        <v>219</v>
      </c>
      <c r="N14" s="176"/>
      <c r="O14" s="176">
        <v>1</v>
      </c>
      <c r="P14" s="176"/>
      <c r="Q14" s="176">
        <v>5600</v>
      </c>
      <c r="R14" s="176"/>
      <c r="S14" s="176"/>
      <c r="T14" s="176">
        <v>340</v>
      </c>
      <c r="U14" s="176"/>
      <c r="V14" s="176"/>
      <c r="W14" s="76"/>
      <c r="X14" s="72"/>
      <c r="Y14" s="87"/>
      <c r="Z14" s="88"/>
      <c r="AA14" s="88"/>
      <c r="AB14" s="88"/>
      <c r="AC14" s="88"/>
      <c r="AD14" s="88"/>
      <c r="AE14" s="76"/>
    </row>
    <row r="15" spans="1:31" ht="15" customHeight="1">
      <c r="A15" s="183" t="s">
        <v>5</v>
      </c>
      <c r="B15" s="184"/>
      <c r="C15" s="272" t="s">
        <v>219</v>
      </c>
      <c r="D15" s="196"/>
      <c r="E15" s="274" t="s">
        <v>219</v>
      </c>
      <c r="F15" s="176"/>
      <c r="G15" s="274" t="s">
        <v>219</v>
      </c>
      <c r="H15" s="176"/>
      <c r="I15" s="274" t="s">
        <v>219</v>
      </c>
      <c r="J15" s="176"/>
      <c r="K15" s="274" t="s">
        <v>219</v>
      </c>
      <c r="L15" s="176"/>
      <c r="M15" s="274" t="s">
        <v>219</v>
      </c>
      <c r="N15" s="176"/>
      <c r="O15" s="176">
        <v>1</v>
      </c>
      <c r="P15" s="176"/>
      <c r="Q15" s="176">
        <v>14800</v>
      </c>
      <c r="R15" s="176"/>
      <c r="S15" s="176"/>
      <c r="T15" s="176">
        <v>800</v>
      </c>
      <c r="U15" s="176"/>
      <c r="V15" s="176"/>
      <c r="W15" s="76"/>
      <c r="X15" s="72" t="s">
        <v>177</v>
      </c>
      <c r="Y15" s="87">
        <v>92058</v>
      </c>
      <c r="Z15" s="88">
        <f>SUM(AA15:AD15,Y42:AB42)</f>
        <v>79898</v>
      </c>
      <c r="AA15" s="88">
        <v>2664</v>
      </c>
      <c r="AB15" s="88">
        <v>33877</v>
      </c>
      <c r="AC15" s="88">
        <v>4969</v>
      </c>
      <c r="AD15" s="88">
        <v>5373</v>
      </c>
      <c r="AE15" s="76"/>
    </row>
    <row r="16" spans="1:31" ht="15" customHeight="1">
      <c r="A16" s="185" t="s">
        <v>6</v>
      </c>
      <c r="B16" s="186"/>
      <c r="C16" s="273" t="s">
        <v>219</v>
      </c>
      <c r="D16" s="211"/>
      <c r="E16" s="275" t="s">
        <v>219</v>
      </c>
      <c r="F16" s="210"/>
      <c r="G16" s="275" t="s">
        <v>219</v>
      </c>
      <c r="H16" s="210"/>
      <c r="I16" s="210">
        <v>1</v>
      </c>
      <c r="J16" s="210"/>
      <c r="K16" s="210">
        <v>133</v>
      </c>
      <c r="L16" s="210"/>
      <c r="M16" s="210">
        <v>88</v>
      </c>
      <c r="N16" s="210"/>
      <c r="O16" s="275" t="s">
        <v>219</v>
      </c>
      <c r="P16" s="210"/>
      <c r="Q16" s="275" t="s">
        <v>219</v>
      </c>
      <c r="R16" s="210"/>
      <c r="S16" s="210"/>
      <c r="T16" s="275" t="s">
        <v>219</v>
      </c>
      <c r="U16" s="210"/>
      <c r="V16" s="210"/>
      <c r="W16" s="76"/>
      <c r="X16" s="50" t="s">
        <v>232</v>
      </c>
      <c r="Y16" s="87">
        <v>89132</v>
      </c>
      <c r="Z16" s="88">
        <f>SUM(AA16:AD16,Y43:AB43)</f>
        <v>76873</v>
      </c>
      <c r="AA16" s="88">
        <v>2754</v>
      </c>
      <c r="AB16" s="88">
        <v>32878</v>
      </c>
      <c r="AC16" s="88">
        <v>4804</v>
      </c>
      <c r="AD16" s="88">
        <v>5389</v>
      </c>
      <c r="AE16" s="76"/>
    </row>
    <row r="17" spans="1:31" ht="15" customHeight="1">
      <c r="A17" s="6" t="s">
        <v>144</v>
      </c>
      <c r="B17" s="76"/>
      <c r="C17" s="76"/>
      <c r="D17" s="76"/>
      <c r="E17" s="76"/>
      <c r="F17" s="78"/>
      <c r="G17" s="79"/>
      <c r="H17" s="10"/>
      <c r="I17" s="10"/>
      <c r="J17" s="10"/>
      <c r="K17" s="10"/>
      <c r="L17" s="8"/>
      <c r="M17" s="8"/>
      <c r="N17" s="8"/>
      <c r="O17" s="8"/>
      <c r="P17" s="8"/>
      <c r="Q17" s="8"/>
      <c r="R17" s="76"/>
      <c r="S17" s="76"/>
      <c r="T17" s="76"/>
      <c r="U17" s="76"/>
      <c r="V17" s="76"/>
      <c r="W17" s="76"/>
      <c r="X17" s="50" t="s">
        <v>222</v>
      </c>
      <c r="Y17" s="87">
        <v>93979</v>
      </c>
      <c r="Z17" s="88">
        <f>SUM(AA17:AD17,Y44:AB44)</f>
        <v>81467</v>
      </c>
      <c r="AA17" s="88">
        <v>3081</v>
      </c>
      <c r="AB17" s="88">
        <v>35120</v>
      </c>
      <c r="AC17" s="88">
        <v>4899</v>
      </c>
      <c r="AD17" s="88">
        <v>5403</v>
      </c>
      <c r="AE17" s="76"/>
    </row>
    <row r="18" spans="1:31" ht="15" customHeight="1">
      <c r="A18" s="7"/>
      <c r="B18" s="76"/>
      <c r="C18" s="76"/>
      <c r="D18" s="76"/>
      <c r="E18" s="76"/>
      <c r="F18" s="78"/>
      <c r="G18" s="79"/>
      <c r="H18" s="10"/>
      <c r="I18" s="10"/>
      <c r="J18" s="10"/>
      <c r="K18" s="10"/>
      <c r="L18" s="8"/>
      <c r="M18" s="8"/>
      <c r="N18" s="8"/>
      <c r="O18" s="8"/>
      <c r="P18" s="8"/>
      <c r="Q18" s="8"/>
      <c r="R18" s="76"/>
      <c r="S18" s="76"/>
      <c r="T18" s="76"/>
      <c r="U18" s="76"/>
      <c r="V18" s="76"/>
      <c r="W18" s="78"/>
      <c r="X18" s="50" t="s">
        <v>233</v>
      </c>
      <c r="Y18" s="87">
        <v>96701</v>
      </c>
      <c r="Z18" s="88">
        <f>SUM(AA18:AD18,Y45:AB45)</f>
        <v>82431</v>
      </c>
      <c r="AA18" s="88">
        <v>2889</v>
      </c>
      <c r="AB18" s="88">
        <v>37166</v>
      </c>
      <c r="AC18" s="88">
        <v>4815</v>
      </c>
      <c r="AD18" s="88">
        <v>5668</v>
      </c>
      <c r="AE18" s="76"/>
    </row>
    <row r="19" spans="1:31" ht="15" customHeight="1">
      <c r="A19" s="78"/>
      <c r="B19" s="76"/>
      <c r="C19" s="76"/>
      <c r="D19" s="76"/>
      <c r="E19" s="76"/>
      <c r="F19" s="78"/>
      <c r="G19" s="79"/>
      <c r="H19" s="10"/>
      <c r="I19" s="10"/>
      <c r="J19" s="10"/>
      <c r="K19" s="10"/>
      <c r="L19" s="8"/>
      <c r="M19" s="10"/>
      <c r="N19" s="10"/>
      <c r="O19" s="8"/>
      <c r="P19" s="10"/>
      <c r="Q19" s="10"/>
      <c r="R19" s="76"/>
      <c r="S19" s="76"/>
      <c r="T19" s="76"/>
      <c r="U19" s="76"/>
      <c r="V19" s="76"/>
      <c r="W19" s="78"/>
      <c r="X19" s="72"/>
      <c r="Y19" s="87"/>
      <c r="Z19" s="88"/>
      <c r="AA19" s="88"/>
      <c r="AB19" s="88"/>
      <c r="AC19" s="88"/>
      <c r="AD19" s="88"/>
      <c r="AE19" s="76"/>
    </row>
    <row r="20" spans="1:31" ht="18" customHeight="1">
      <c r="A20" s="276" t="s">
        <v>220</v>
      </c>
      <c r="B20" s="276"/>
      <c r="C20" s="276"/>
      <c r="D20" s="276"/>
      <c r="E20" s="276"/>
      <c r="F20" s="276"/>
      <c r="G20" s="276"/>
      <c r="H20" s="276"/>
      <c r="I20" s="276"/>
      <c r="J20" s="276"/>
      <c r="K20" s="276"/>
      <c r="L20" s="276"/>
      <c r="M20" s="276"/>
      <c r="N20" s="276"/>
      <c r="O20" s="276"/>
      <c r="P20" s="276"/>
      <c r="Q20" s="276"/>
      <c r="R20" s="276"/>
      <c r="S20" s="276"/>
      <c r="T20" s="276"/>
      <c r="U20" s="276"/>
      <c r="V20" s="276"/>
      <c r="W20" s="78"/>
      <c r="X20" s="50" t="s">
        <v>234</v>
      </c>
      <c r="Y20" s="87">
        <v>92115</v>
      </c>
      <c r="Z20" s="88">
        <f>SUM(AA20:AD20,Y47:AB47)</f>
        <v>78232</v>
      </c>
      <c r="AA20" s="88">
        <v>2701</v>
      </c>
      <c r="AB20" s="88">
        <v>32586</v>
      </c>
      <c r="AC20" s="88">
        <v>4511</v>
      </c>
      <c r="AD20" s="88">
        <v>5473</v>
      </c>
      <c r="AE20" s="76"/>
    </row>
    <row r="21" spans="1:31" ht="15" customHeight="1" thickBot="1">
      <c r="A21" s="77"/>
      <c r="B21" s="77"/>
      <c r="C21" s="77"/>
      <c r="D21" s="77"/>
      <c r="E21" s="77"/>
      <c r="F21" s="77"/>
      <c r="G21" s="80"/>
      <c r="H21" s="80"/>
      <c r="I21" s="80"/>
      <c r="J21" s="80"/>
      <c r="K21" s="80"/>
      <c r="L21" s="80"/>
      <c r="M21" s="80"/>
      <c r="N21" s="80"/>
      <c r="O21" s="80"/>
      <c r="P21" s="80"/>
      <c r="Q21" s="96"/>
      <c r="R21" s="77"/>
      <c r="S21" s="77"/>
      <c r="T21" s="77"/>
      <c r="U21" s="77"/>
      <c r="V21" s="81" t="s">
        <v>141</v>
      </c>
      <c r="W21" s="78"/>
      <c r="X21" s="50" t="s">
        <v>235</v>
      </c>
      <c r="Y21" s="87">
        <v>93333</v>
      </c>
      <c r="Z21" s="88">
        <f>SUM(AA21:AD21,Y48:AB48)</f>
        <v>80659</v>
      </c>
      <c r="AA21" s="88">
        <v>2869</v>
      </c>
      <c r="AB21" s="88">
        <v>35001</v>
      </c>
      <c r="AC21" s="88">
        <v>4885</v>
      </c>
      <c r="AD21" s="88">
        <v>5406</v>
      </c>
      <c r="AE21" s="76"/>
    </row>
    <row r="22" spans="1:31" ht="15" customHeight="1">
      <c r="A22" s="165" t="s">
        <v>13</v>
      </c>
      <c r="B22" s="165"/>
      <c r="C22" s="166"/>
      <c r="D22" s="191" t="s">
        <v>17</v>
      </c>
      <c r="E22" s="148"/>
      <c r="F22" s="148"/>
      <c r="G22" s="148"/>
      <c r="H22" s="148"/>
      <c r="I22" s="148"/>
      <c r="J22" s="148"/>
      <c r="K22" s="148"/>
      <c r="L22" s="148"/>
      <c r="M22" s="148"/>
      <c r="N22" s="148"/>
      <c r="O22" s="149"/>
      <c r="P22" s="200" t="s">
        <v>170</v>
      </c>
      <c r="Q22" s="201"/>
      <c r="R22" s="202"/>
      <c r="S22" s="200" t="s">
        <v>169</v>
      </c>
      <c r="T22" s="201"/>
      <c r="U22" s="201"/>
      <c r="V22" s="201"/>
      <c r="W22" s="78"/>
      <c r="X22" s="50" t="s">
        <v>236</v>
      </c>
      <c r="Y22" s="87">
        <v>94693</v>
      </c>
      <c r="Z22" s="88">
        <f>SUM(AA22:AD22,Y49:AB49)</f>
        <v>81057</v>
      </c>
      <c r="AA22" s="88">
        <v>2705</v>
      </c>
      <c r="AB22" s="88">
        <v>34002</v>
      </c>
      <c r="AC22" s="88">
        <v>5183</v>
      </c>
      <c r="AD22" s="88">
        <v>5391</v>
      </c>
      <c r="AE22" s="76"/>
    </row>
    <row r="23" spans="1:31" ht="15" customHeight="1">
      <c r="A23" s="156"/>
      <c r="B23" s="156"/>
      <c r="C23" s="157"/>
      <c r="D23" s="146" t="s">
        <v>14</v>
      </c>
      <c r="E23" s="146"/>
      <c r="F23" s="147"/>
      <c r="G23" s="190" t="s">
        <v>15</v>
      </c>
      <c r="H23" s="146"/>
      <c r="I23" s="147"/>
      <c r="J23" s="190" t="s">
        <v>16</v>
      </c>
      <c r="K23" s="146"/>
      <c r="L23" s="147"/>
      <c r="M23" s="190" t="s">
        <v>8</v>
      </c>
      <c r="N23" s="146"/>
      <c r="O23" s="147"/>
      <c r="P23" s="200"/>
      <c r="Q23" s="201"/>
      <c r="R23" s="202"/>
      <c r="S23" s="200"/>
      <c r="T23" s="201"/>
      <c r="U23" s="201"/>
      <c r="V23" s="201"/>
      <c r="W23" s="78"/>
      <c r="X23" s="50" t="s">
        <v>237</v>
      </c>
      <c r="Y23" s="87">
        <v>93752</v>
      </c>
      <c r="Z23" s="88">
        <f>SUM(AA23:AD23,Y50:AB50)</f>
        <v>80205</v>
      </c>
      <c r="AA23" s="88">
        <v>2477</v>
      </c>
      <c r="AB23" s="88">
        <v>33611</v>
      </c>
      <c r="AC23" s="88">
        <v>4935</v>
      </c>
      <c r="AD23" s="88">
        <v>5283</v>
      </c>
      <c r="AE23" s="76"/>
    </row>
    <row r="24" spans="1:31" ht="15" customHeight="1">
      <c r="A24" s="167"/>
      <c r="B24" s="167"/>
      <c r="C24" s="168"/>
      <c r="D24" s="148"/>
      <c r="E24" s="148"/>
      <c r="F24" s="149"/>
      <c r="G24" s="191"/>
      <c r="H24" s="148"/>
      <c r="I24" s="149"/>
      <c r="J24" s="191"/>
      <c r="K24" s="148"/>
      <c r="L24" s="149"/>
      <c r="M24" s="203" t="s">
        <v>196</v>
      </c>
      <c r="N24" s="204"/>
      <c r="O24" s="205"/>
      <c r="P24" s="191"/>
      <c r="Q24" s="148"/>
      <c r="R24" s="149"/>
      <c r="S24" s="200"/>
      <c r="T24" s="201"/>
      <c r="U24" s="201"/>
      <c r="V24" s="201"/>
      <c r="W24" s="78"/>
      <c r="X24" s="72"/>
      <c r="Y24" s="89"/>
      <c r="Z24" s="39"/>
      <c r="AA24" s="39"/>
      <c r="AB24" s="39"/>
      <c r="AC24" s="39"/>
      <c r="AD24" s="39"/>
      <c r="AE24" s="76"/>
    </row>
    <row r="25" spans="1:31" ht="15" customHeight="1">
      <c r="A25" s="169" t="s">
        <v>176</v>
      </c>
      <c r="B25" s="169"/>
      <c r="C25" s="170"/>
      <c r="D25" s="177">
        <v>716935</v>
      </c>
      <c r="E25" s="178"/>
      <c r="F25" s="178"/>
      <c r="G25" s="144">
        <v>224</v>
      </c>
      <c r="H25" s="144"/>
      <c r="I25" s="144"/>
      <c r="J25" s="144" t="s">
        <v>219</v>
      </c>
      <c r="K25" s="144"/>
      <c r="L25" s="144"/>
      <c r="M25" s="144">
        <f>SUM(D25:L25)</f>
        <v>717159</v>
      </c>
      <c r="N25" s="144"/>
      <c r="O25" s="144"/>
      <c r="P25" s="144">
        <v>232007</v>
      </c>
      <c r="Q25" s="144"/>
      <c r="R25" s="144"/>
      <c r="S25" s="144">
        <f>SUM(M25:R25)</f>
        <v>949166</v>
      </c>
      <c r="T25" s="144"/>
      <c r="U25" s="144"/>
      <c r="V25" s="144"/>
      <c r="W25" s="78"/>
      <c r="X25" s="49" t="s">
        <v>238</v>
      </c>
      <c r="Y25" s="89">
        <v>95167</v>
      </c>
      <c r="Z25" s="39">
        <f>SUM(AA25:AD25,Y52:AB52)</f>
        <v>80816</v>
      </c>
      <c r="AA25" s="39">
        <v>2519</v>
      </c>
      <c r="AB25" s="39">
        <v>32692</v>
      </c>
      <c r="AC25" s="39">
        <v>5093</v>
      </c>
      <c r="AD25" s="39">
        <v>5171</v>
      </c>
      <c r="AE25" s="76"/>
    </row>
    <row r="26" spans="1:31" ht="15" customHeight="1">
      <c r="A26" s="171">
        <v>53</v>
      </c>
      <c r="B26" s="171"/>
      <c r="C26" s="172"/>
      <c r="D26" s="150">
        <v>685767</v>
      </c>
      <c r="E26" s="151"/>
      <c r="F26" s="151"/>
      <c r="G26" s="152">
        <v>229</v>
      </c>
      <c r="H26" s="152"/>
      <c r="I26" s="152"/>
      <c r="J26" s="152" t="s">
        <v>219</v>
      </c>
      <c r="K26" s="152"/>
      <c r="L26" s="152"/>
      <c r="M26" s="152">
        <f>SUM(D26:L26)</f>
        <v>685996</v>
      </c>
      <c r="N26" s="152"/>
      <c r="O26" s="152"/>
      <c r="P26" s="152">
        <v>222349</v>
      </c>
      <c r="Q26" s="152"/>
      <c r="R26" s="152"/>
      <c r="S26" s="152">
        <f>SUM(M26:R26)</f>
        <v>908345</v>
      </c>
      <c r="T26" s="152"/>
      <c r="U26" s="152"/>
      <c r="V26" s="152"/>
      <c r="W26" s="78"/>
      <c r="X26" s="72" t="s">
        <v>172</v>
      </c>
      <c r="Y26" s="89">
        <v>90517</v>
      </c>
      <c r="Z26" s="39">
        <f>SUM(AA26:AD26,Y53:AB53)</f>
        <v>75153</v>
      </c>
      <c r="AA26" s="39">
        <v>2309</v>
      </c>
      <c r="AB26" s="39">
        <v>30771</v>
      </c>
      <c r="AC26" s="39">
        <v>4769</v>
      </c>
      <c r="AD26" s="39">
        <v>4263</v>
      </c>
      <c r="AE26" s="76"/>
    </row>
    <row r="27" spans="1:31" ht="15" customHeight="1">
      <c r="A27" s="171">
        <v>54</v>
      </c>
      <c r="B27" s="171"/>
      <c r="C27" s="172"/>
      <c r="D27" s="151">
        <v>799103</v>
      </c>
      <c r="E27" s="151"/>
      <c r="F27" s="151"/>
      <c r="G27" s="152">
        <v>260</v>
      </c>
      <c r="H27" s="152"/>
      <c r="I27" s="152"/>
      <c r="J27" s="152" t="s">
        <v>219</v>
      </c>
      <c r="K27" s="152"/>
      <c r="L27" s="152"/>
      <c r="M27" s="152">
        <f>SUM(D27:L27)</f>
        <v>799363</v>
      </c>
      <c r="N27" s="152"/>
      <c r="O27" s="152"/>
      <c r="P27" s="152">
        <v>391892</v>
      </c>
      <c r="Q27" s="152"/>
      <c r="R27" s="152"/>
      <c r="S27" s="152">
        <f>SUM(M27:R27)</f>
        <v>1191255</v>
      </c>
      <c r="T27" s="152"/>
      <c r="U27" s="152"/>
      <c r="V27" s="152"/>
      <c r="W27" s="76"/>
      <c r="X27" s="50" t="s">
        <v>229</v>
      </c>
      <c r="Y27" s="89">
        <v>91025</v>
      </c>
      <c r="Z27" s="39">
        <f>SUM(AA27:AD27,Y54:AB54)</f>
        <v>77618</v>
      </c>
      <c r="AA27" s="39">
        <v>2338</v>
      </c>
      <c r="AB27" s="39">
        <v>31193</v>
      </c>
      <c r="AC27" s="39">
        <v>5059</v>
      </c>
      <c r="AD27" s="39">
        <v>4969</v>
      </c>
      <c r="AE27" s="76"/>
    </row>
    <row r="28" spans="1:31" ht="15" customHeight="1">
      <c r="A28" s="171">
        <v>55</v>
      </c>
      <c r="B28" s="171"/>
      <c r="C28" s="172"/>
      <c r="D28" s="151">
        <v>1130021</v>
      </c>
      <c r="E28" s="151"/>
      <c r="F28" s="151"/>
      <c r="G28" s="152">
        <v>271</v>
      </c>
      <c r="H28" s="152"/>
      <c r="I28" s="152"/>
      <c r="J28" s="152" t="s">
        <v>219</v>
      </c>
      <c r="K28" s="152"/>
      <c r="L28" s="152"/>
      <c r="M28" s="152">
        <f>SUM(D28:L28)</f>
        <v>1130292</v>
      </c>
      <c r="N28" s="152"/>
      <c r="O28" s="152"/>
      <c r="P28" s="152">
        <v>787846</v>
      </c>
      <c r="Q28" s="152"/>
      <c r="R28" s="152"/>
      <c r="S28" s="152">
        <f>SUM(M28:R28)</f>
        <v>1918138</v>
      </c>
      <c r="T28" s="152"/>
      <c r="U28" s="152"/>
      <c r="V28" s="152"/>
      <c r="W28" s="76"/>
      <c r="X28" s="51" t="s">
        <v>230</v>
      </c>
      <c r="Y28" s="90">
        <v>98153</v>
      </c>
      <c r="Z28" s="71">
        <f>SUM(AA28:AD28,Y55:AB55)</f>
        <v>83867</v>
      </c>
      <c r="AA28" s="71">
        <v>2581</v>
      </c>
      <c r="AB28" s="71">
        <v>34448</v>
      </c>
      <c r="AC28" s="71">
        <v>5175</v>
      </c>
      <c r="AD28" s="71">
        <v>5567</v>
      </c>
      <c r="AE28" s="76"/>
    </row>
    <row r="29" spans="1:31" s="15" customFormat="1" ht="15" customHeight="1">
      <c r="A29" s="187">
        <v>56</v>
      </c>
      <c r="B29" s="187"/>
      <c r="C29" s="188"/>
      <c r="D29" s="206">
        <f>SUM(D31:F34,D36:F39,D41:F44)</f>
        <v>1104758</v>
      </c>
      <c r="E29" s="206"/>
      <c r="F29" s="206"/>
      <c r="G29" s="207">
        <f>SUM(G31:I34,G36:I39,G41:I44)</f>
        <v>290</v>
      </c>
      <c r="H29" s="207"/>
      <c r="I29" s="207"/>
      <c r="J29" s="207" t="s">
        <v>219</v>
      </c>
      <c r="K29" s="207"/>
      <c r="L29" s="207"/>
      <c r="M29" s="207">
        <f>SUM(D29:L29)</f>
        <v>1105048</v>
      </c>
      <c r="N29" s="207"/>
      <c r="O29" s="207"/>
      <c r="P29" s="206">
        <f>SUM(P31:R34,P36:R39,P41:R44)</f>
        <v>798388</v>
      </c>
      <c r="Q29" s="206"/>
      <c r="R29" s="206"/>
      <c r="S29" s="207">
        <f>SUM(M29:R29)</f>
        <v>1903436</v>
      </c>
      <c r="T29" s="207"/>
      <c r="U29" s="207"/>
      <c r="V29" s="207"/>
      <c r="W29" s="95"/>
      <c r="X29" s="92"/>
      <c r="Y29" s="69"/>
      <c r="Z29" s="69"/>
      <c r="AA29" s="69"/>
      <c r="AB29" s="69"/>
      <c r="AC29" s="69"/>
      <c r="AD29" s="69"/>
      <c r="AE29" s="91"/>
    </row>
    <row r="30" spans="1:31" ht="15" customHeight="1">
      <c r="A30" s="171"/>
      <c r="B30" s="171"/>
      <c r="C30" s="172"/>
      <c r="D30" s="151"/>
      <c r="E30" s="151"/>
      <c r="F30" s="151"/>
      <c r="G30" s="152"/>
      <c r="H30" s="152"/>
      <c r="I30" s="152"/>
      <c r="J30" s="152"/>
      <c r="K30" s="152"/>
      <c r="L30" s="152"/>
      <c r="M30" s="152"/>
      <c r="N30" s="152"/>
      <c r="O30" s="152"/>
      <c r="P30" s="152"/>
      <c r="Q30" s="152"/>
      <c r="R30" s="152"/>
      <c r="S30" s="152"/>
      <c r="T30" s="152"/>
      <c r="U30" s="152"/>
      <c r="V30" s="152"/>
      <c r="W30" s="76"/>
      <c r="X30" s="76"/>
      <c r="Y30" s="55"/>
      <c r="Z30" s="55"/>
      <c r="AA30" s="55"/>
      <c r="AB30" s="55"/>
      <c r="AC30" s="55"/>
      <c r="AD30" s="55"/>
      <c r="AE30" s="76"/>
    </row>
    <row r="31" spans="1:31" ht="15" customHeight="1">
      <c r="A31" s="171" t="s">
        <v>177</v>
      </c>
      <c r="B31" s="171"/>
      <c r="C31" s="172"/>
      <c r="D31" s="151">
        <v>139341</v>
      </c>
      <c r="E31" s="151"/>
      <c r="F31" s="151"/>
      <c r="G31" s="152">
        <v>23</v>
      </c>
      <c r="H31" s="152"/>
      <c r="I31" s="152"/>
      <c r="J31" s="152" t="s">
        <v>219</v>
      </c>
      <c r="K31" s="152"/>
      <c r="L31" s="152"/>
      <c r="M31" s="152">
        <f>SUM(D31:L31)</f>
        <v>139364</v>
      </c>
      <c r="N31" s="152"/>
      <c r="O31" s="152"/>
      <c r="P31" s="152">
        <v>102604</v>
      </c>
      <c r="Q31" s="152"/>
      <c r="R31" s="152"/>
      <c r="S31" s="152">
        <f>SUM(M31:R31)</f>
        <v>241968</v>
      </c>
      <c r="T31" s="152"/>
      <c r="U31" s="152"/>
      <c r="V31" s="152"/>
      <c r="W31" s="76"/>
      <c r="X31" s="55"/>
      <c r="Y31" s="55"/>
      <c r="Z31" s="55"/>
      <c r="AA31" s="55"/>
      <c r="AB31" s="55"/>
      <c r="AC31" s="55"/>
      <c r="AD31" s="55"/>
      <c r="AE31" s="76"/>
    </row>
    <row r="32" spans="1:31" ht="18" customHeight="1">
      <c r="A32" s="156" t="s">
        <v>221</v>
      </c>
      <c r="B32" s="156"/>
      <c r="C32" s="157"/>
      <c r="D32" s="151">
        <v>150015</v>
      </c>
      <c r="E32" s="151"/>
      <c r="F32" s="151"/>
      <c r="G32" s="152">
        <v>24</v>
      </c>
      <c r="H32" s="152"/>
      <c r="I32" s="152"/>
      <c r="J32" s="152" t="s">
        <v>219</v>
      </c>
      <c r="K32" s="152"/>
      <c r="L32" s="152"/>
      <c r="M32" s="152">
        <f>SUM(D32:L32)</f>
        <v>150039</v>
      </c>
      <c r="N32" s="152"/>
      <c r="O32" s="152"/>
      <c r="P32" s="152">
        <v>141853</v>
      </c>
      <c r="Q32" s="152"/>
      <c r="R32" s="152"/>
      <c r="S32" s="152">
        <f>SUM(M32:R32)</f>
        <v>291892</v>
      </c>
      <c r="T32" s="152"/>
      <c r="U32" s="152"/>
      <c r="V32" s="152"/>
      <c r="W32" s="76"/>
      <c r="X32" s="276" t="s">
        <v>179</v>
      </c>
      <c r="Y32" s="276"/>
      <c r="Z32" s="276"/>
      <c r="AA32" s="276"/>
      <c r="AB32" s="276"/>
      <c r="AC32" s="276"/>
      <c r="AD32" s="276"/>
      <c r="AE32" s="76"/>
    </row>
    <row r="33" spans="1:31" ht="15" customHeight="1" thickBot="1">
      <c r="A33" s="156" t="s">
        <v>222</v>
      </c>
      <c r="B33" s="156"/>
      <c r="C33" s="157"/>
      <c r="D33" s="151">
        <v>137448</v>
      </c>
      <c r="E33" s="151"/>
      <c r="F33" s="151"/>
      <c r="G33" s="152">
        <v>23</v>
      </c>
      <c r="H33" s="152"/>
      <c r="I33" s="152"/>
      <c r="J33" s="152" t="s">
        <v>219</v>
      </c>
      <c r="K33" s="152"/>
      <c r="L33" s="152"/>
      <c r="M33" s="152">
        <f>SUM(D33:L33)</f>
        <v>137471</v>
      </c>
      <c r="N33" s="152"/>
      <c r="O33" s="152"/>
      <c r="P33" s="152">
        <v>103274</v>
      </c>
      <c r="Q33" s="152"/>
      <c r="R33" s="152"/>
      <c r="S33" s="152">
        <f>SUM(M33:R33)</f>
        <v>240745</v>
      </c>
      <c r="T33" s="152"/>
      <c r="U33" s="152"/>
      <c r="V33" s="152"/>
      <c r="W33" s="76"/>
      <c r="X33" s="66"/>
      <c r="Y33" s="66"/>
      <c r="Z33" s="66"/>
      <c r="AA33" s="66"/>
      <c r="AB33" s="66"/>
      <c r="AC33" s="82"/>
      <c r="AD33" s="81" t="s">
        <v>143</v>
      </c>
      <c r="AE33" s="76"/>
    </row>
    <row r="34" spans="1:31" ht="15" customHeight="1">
      <c r="A34" s="156" t="s">
        <v>223</v>
      </c>
      <c r="B34" s="156"/>
      <c r="C34" s="157"/>
      <c r="D34" s="151">
        <v>110747</v>
      </c>
      <c r="E34" s="151"/>
      <c r="F34" s="151"/>
      <c r="G34" s="152">
        <v>28</v>
      </c>
      <c r="H34" s="152"/>
      <c r="I34" s="152"/>
      <c r="J34" s="152" t="s">
        <v>219</v>
      </c>
      <c r="K34" s="152"/>
      <c r="L34" s="152"/>
      <c r="M34" s="152">
        <f>SUM(D34:L34)</f>
        <v>110775</v>
      </c>
      <c r="N34" s="152"/>
      <c r="O34" s="152"/>
      <c r="P34" s="152">
        <v>87631</v>
      </c>
      <c r="Q34" s="152"/>
      <c r="R34" s="152"/>
      <c r="S34" s="152">
        <f>SUM(M34:R34)</f>
        <v>198406</v>
      </c>
      <c r="T34" s="152"/>
      <c r="U34" s="152"/>
      <c r="V34" s="152"/>
      <c r="W34" s="76"/>
      <c r="X34" s="214" t="s">
        <v>13</v>
      </c>
      <c r="Y34" s="220" t="s">
        <v>26</v>
      </c>
      <c r="Z34" s="220"/>
      <c r="AA34" s="220"/>
      <c r="AB34" s="220"/>
      <c r="AC34" s="218" t="s">
        <v>27</v>
      </c>
      <c r="AD34" s="191" t="s">
        <v>28</v>
      </c>
      <c r="AE34" s="76"/>
    </row>
    <row r="35" spans="1:31" ht="15" customHeight="1">
      <c r="A35" s="171"/>
      <c r="B35" s="171"/>
      <c r="C35" s="172"/>
      <c r="D35" s="151"/>
      <c r="E35" s="151"/>
      <c r="F35" s="151"/>
      <c r="G35" s="152"/>
      <c r="H35" s="152"/>
      <c r="I35" s="152"/>
      <c r="J35" s="152"/>
      <c r="K35" s="152"/>
      <c r="L35" s="152"/>
      <c r="M35" s="152"/>
      <c r="N35" s="152"/>
      <c r="O35" s="152"/>
      <c r="P35" s="152"/>
      <c r="Q35" s="152"/>
      <c r="R35" s="152"/>
      <c r="S35" s="152"/>
      <c r="T35" s="152"/>
      <c r="U35" s="152"/>
      <c r="V35" s="152"/>
      <c r="W35" s="76"/>
      <c r="X35" s="215"/>
      <c r="Y35" s="83" t="s">
        <v>31</v>
      </c>
      <c r="Z35" s="83" t="s">
        <v>194</v>
      </c>
      <c r="AA35" s="83" t="s">
        <v>29</v>
      </c>
      <c r="AB35" s="83" t="s">
        <v>30</v>
      </c>
      <c r="AC35" s="219"/>
      <c r="AD35" s="222"/>
      <c r="AE35" s="76"/>
    </row>
    <row r="36" spans="1:31" ht="15" customHeight="1">
      <c r="A36" s="156" t="s">
        <v>224</v>
      </c>
      <c r="B36" s="156"/>
      <c r="C36" s="157"/>
      <c r="D36" s="151">
        <v>61062</v>
      </c>
      <c r="E36" s="151"/>
      <c r="F36" s="151"/>
      <c r="G36" s="152">
        <v>26</v>
      </c>
      <c r="H36" s="152"/>
      <c r="I36" s="152"/>
      <c r="J36" s="152" t="s">
        <v>219</v>
      </c>
      <c r="K36" s="152"/>
      <c r="L36" s="152"/>
      <c r="M36" s="152">
        <f>SUM(D36:L36)</f>
        <v>61088</v>
      </c>
      <c r="N36" s="152"/>
      <c r="O36" s="152"/>
      <c r="P36" s="152">
        <v>32092</v>
      </c>
      <c r="Q36" s="152"/>
      <c r="R36" s="152"/>
      <c r="S36" s="152">
        <f>SUM(M36:R36)</f>
        <v>93180</v>
      </c>
      <c r="T36" s="152"/>
      <c r="U36" s="152"/>
      <c r="V36" s="152"/>
      <c r="W36" s="76"/>
      <c r="X36" s="72"/>
      <c r="Y36" s="86"/>
      <c r="Z36" s="93"/>
      <c r="AA36" s="93"/>
      <c r="AB36" s="93"/>
      <c r="AC36" s="93"/>
      <c r="AD36" s="93"/>
      <c r="AE36" s="76"/>
    </row>
    <row r="37" spans="1:31" ht="15" customHeight="1">
      <c r="A37" s="156" t="s">
        <v>225</v>
      </c>
      <c r="B37" s="156"/>
      <c r="C37" s="157"/>
      <c r="D37" s="151">
        <v>62195</v>
      </c>
      <c r="E37" s="151"/>
      <c r="F37" s="151"/>
      <c r="G37" s="152">
        <v>26</v>
      </c>
      <c r="H37" s="152"/>
      <c r="I37" s="152"/>
      <c r="J37" s="152" t="s">
        <v>219</v>
      </c>
      <c r="K37" s="152"/>
      <c r="L37" s="152"/>
      <c r="M37" s="152">
        <f>SUM(D37:L37)</f>
        <v>62221</v>
      </c>
      <c r="N37" s="152"/>
      <c r="O37" s="152"/>
      <c r="P37" s="152">
        <v>32632</v>
      </c>
      <c r="Q37" s="152"/>
      <c r="R37" s="152"/>
      <c r="S37" s="152">
        <f>SUM(M37:R37)</f>
        <v>94853</v>
      </c>
      <c r="T37" s="152"/>
      <c r="U37" s="152"/>
      <c r="V37" s="152"/>
      <c r="W37" s="76"/>
      <c r="X37" s="72" t="s">
        <v>171</v>
      </c>
      <c r="Y37" s="87">
        <v>118972</v>
      </c>
      <c r="Z37" s="88">
        <v>22006</v>
      </c>
      <c r="AA37" s="88">
        <v>240212</v>
      </c>
      <c r="AB37" s="88">
        <v>34634</v>
      </c>
      <c r="AC37" s="88">
        <v>74321</v>
      </c>
      <c r="AD37" s="88">
        <v>77936</v>
      </c>
      <c r="AE37" s="76"/>
    </row>
    <row r="38" spans="1:31" ht="15" customHeight="1">
      <c r="A38" s="156" t="s">
        <v>226</v>
      </c>
      <c r="B38" s="156"/>
      <c r="C38" s="157"/>
      <c r="D38" s="151">
        <v>101126</v>
      </c>
      <c r="E38" s="151"/>
      <c r="F38" s="151"/>
      <c r="G38" s="152">
        <v>25</v>
      </c>
      <c r="H38" s="152"/>
      <c r="I38" s="152"/>
      <c r="J38" s="152" t="s">
        <v>219</v>
      </c>
      <c r="K38" s="152"/>
      <c r="L38" s="152"/>
      <c r="M38" s="152">
        <f>SUM(D38:L38)</f>
        <v>101151</v>
      </c>
      <c r="N38" s="152"/>
      <c r="O38" s="152"/>
      <c r="P38" s="152">
        <v>63303</v>
      </c>
      <c r="Q38" s="152"/>
      <c r="R38" s="152"/>
      <c r="S38" s="152">
        <f>SUM(M38:R38)</f>
        <v>164454</v>
      </c>
      <c r="T38" s="152"/>
      <c r="U38" s="152"/>
      <c r="V38" s="152"/>
      <c r="W38" s="76"/>
      <c r="X38" s="72">
        <v>54</v>
      </c>
      <c r="Y38" s="87">
        <v>128316</v>
      </c>
      <c r="Z38" s="88">
        <v>24865</v>
      </c>
      <c r="AA38" s="88">
        <v>246830</v>
      </c>
      <c r="AB38" s="88">
        <v>37564</v>
      </c>
      <c r="AC38" s="88">
        <v>82483</v>
      </c>
      <c r="AD38" s="88">
        <v>66974</v>
      </c>
      <c r="AE38" s="76"/>
    </row>
    <row r="39" spans="1:31" ht="15" customHeight="1">
      <c r="A39" s="156" t="s">
        <v>227</v>
      </c>
      <c r="B39" s="156"/>
      <c r="C39" s="157"/>
      <c r="D39" s="151">
        <v>94334</v>
      </c>
      <c r="E39" s="151"/>
      <c r="F39" s="151"/>
      <c r="G39" s="152">
        <v>25</v>
      </c>
      <c r="H39" s="152"/>
      <c r="I39" s="152"/>
      <c r="J39" s="152" t="s">
        <v>219</v>
      </c>
      <c r="K39" s="152"/>
      <c r="L39" s="152"/>
      <c r="M39" s="152">
        <f>SUM(D39:L39)</f>
        <v>94359</v>
      </c>
      <c r="N39" s="152"/>
      <c r="O39" s="152"/>
      <c r="P39" s="152">
        <v>57629</v>
      </c>
      <c r="Q39" s="152"/>
      <c r="R39" s="152"/>
      <c r="S39" s="152">
        <f>SUM(M39:R39)</f>
        <v>151988</v>
      </c>
      <c r="T39" s="152"/>
      <c r="U39" s="152"/>
      <c r="V39" s="152"/>
      <c r="W39" s="76"/>
      <c r="X39" s="72">
        <v>55</v>
      </c>
      <c r="Y39" s="87">
        <v>115265</v>
      </c>
      <c r="Z39" s="88">
        <v>28509</v>
      </c>
      <c r="AA39" s="88">
        <v>243609</v>
      </c>
      <c r="AB39" s="88">
        <v>37499</v>
      </c>
      <c r="AC39" s="88">
        <v>79851</v>
      </c>
      <c r="AD39" s="88">
        <v>73956</v>
      </c>
      <c r="AE39" s="76"/>
    </row>
    <row r="40" spans="1:31" ht="15" customHeight="1">
      <c r="A40" s="171"/>
      <c r="B40" s="171"/>
      <c r="C40" s="172"/>
      <c r="D40" s="151"/>
      <c r="E40" s="151"/>
      <c r="F40" s="151"/>
      <c r="G40" s="152"/>
      <c r="H40" s="152"/>
      <c r="I40" s="152"/>
      <c r="J40" s="152"/>
      <c r="K40" s="152"/>
      <c r="L40" s="152"/>
      <c r="M40" s="152"/>
      <c r="N40" s="152"/>
      <c r="O40" s="152"/>
      <c r="P40" s="152"/>
      <c r="Q40" s="152"/>
      <c r="R40" s="152"/>
      <c r="S40" s="152"/>
      <c r="T40" s="152"/>
      <c r="U40" s="152"/>
      <c r="V40" s="152"/>
      <c r="W40" s="76"/>
      <c r="X40" s="73">
        <v>56</v>
      </c>
      <c r="Y40" s="137">
        <f aca="true" t="shared" si="0" ref="Y40:AD40">SUM(Y42:Y45,Y47:Y50,Y52:Y55)</f>
        <v>93224</v>
      </c>
      <c r="Z40" s="137">
        <f t="shared" si="0"/>
        <v>31376</v>
      </c>
      <c r="AA40" s="137">
        <f t="shared" si="0"/>
        <v>236300</v>
      </c>
      <c r="AB40" s="137">
        <f t="shared" si="0"/>
        <v>39691</v>
      </c>
      <c r="AC40" s="137">
        <f t="shared" si="0"/>
        <v>80358</v>
      </c>
      <c r="AD40" s="137">
        <f t="shared" si="0"/>
        <v>80991</v>
      </c>
      <c r="AE40" s="76"/>
    </row>
    <row r="41" spans="1:31" ht="15" customHeight="1">
      <c r="A41" s="156" t="s">
        <v>228</v>
      </c>
      <c r="B41" s="156"/>
      <c r="C41" s="157"/>
      <c r="D41" s="151">
        <v>49751</v>
      </c>
      <c r="E41" s="151"/>
      <c r="F41" s="151"/>
      <c r="G41" s="152">
        <v>23</v>
      </c>
      <c r="H41" s="152"/>
      <c r="I41" s="152"/>
      <c r="J41" s="152" t="s">
        <v>219</v>
      </c>
      <c r="K41" s="152"/>
      <c r="L41" s="152"/>
      <c r="M41" s="152">
        <f>SUM(D41:L41)</f>
        <v>49774</v>
      </c>
      <c r="N41" s="152"/>
      <c r="O41" s="152"/>
      <c r="P41" s="152">
        <v>30514</v>
      </c>
      <c r="Q41" s="152"/>
      <c r="R41" s="152"/>
      <c r="S41" s="152">
        <f>SUM(M41:R41)</f>
        <v>80288</v>
      </c>
      <c r="T41" s="152"/>
      <c r="U41" s="152"/>
      <c r="V41" s="152"/>
      <c r="W41" s="76"/>
      <c r="X41" s="72"/>
      <c r="Y41" s="87"/>
      <c r="Z41" s="88"/>
      <c r="AA41" s="88"/>
      <c r="AB41" s="88"/>
      <c r="AC41" s="88"/>
      <c r="AD41" s="88"/>
      <c r="AE41" s="76"/>
    </row>
    <row r="42" spans="1:31" ht="15" customHeight="1">
      <c r="A42" s="171" t="s">
        <v>172</v>
      </c>
      <c r="B42" s="171"/>
      <c r="C42" s="172"/>
      <c r="D42" s="151">
        <v>61467</v>
      </c>
      <c r="E42" s="151"/>
      <c r="F42" s="151"/>
      <c r="G42" s="152">
        <v>19</v>
      </c>
      <c r="H42" s="152"/>
      <c r="I42" s="152"/>
      <c r="J42" s="152" t="s">
        <v>219</v>
      </c>
      <c r="K42" s="152"/>
      <c r="L42" s="152"/>
      <c r="M42" s="152">
        <f>SUM(D42:L42)</f>
        <v>61486</v>
      </c>
      <c r="N42" s="152"/>
      <c r="O42" s="152"/>
      <c r="P42" s="152">
        <v>49913</v>
      </c>
      <c r="Q42" s="152"/>
      <c r="R42" s="152"/>
      <c r="S42" s="152">
        <f>SUM(M42:R42)</f>
        <v>111399</v>
      </c>
      <c r="T42" s="152"/>
      <c r="U42" s="152"/>
      <c r="V42" s="152"/>
      <c r="W42" s="76"/>
      <c r="X42" s="72" t="s">
        <v>177</v>
      </c>
      <c r="Y42" s="89">
        <v>7596</v>
      </c>
      <c r="Z42" s="39">
        <v>2493</v>
      </c>
      <c r="AA42" s="39">
        <v>19651</v>
      </c>
      <c r="AB42" s="39">
        <v>3275</v>
      </c>
      <c r="AC42" s="39">
        <v>6246</v>
      </c>
      <c r="AD42" s="39">
        <v>5914</v>
      </c>
      <c r="AE42" s="76"/>
    </row>
    <row r="43" spans="1:31" ht="15" customHeight="1">
      <c r="A43" s="156" t="s">
        <v>229</v>
      </c>
      <c r="B43" s="156"/>
      <c r="C43" s="157"/>
      <c r="D43" s="151">
        <v>28294</v>
      </c>
      <c r="E43" s="151"/>
      <c r="F43" s="151"/>
      <c r="G43" s="152">
        <v>23</v>
      </c>
      <c r="H43" s="152"/>
      <c r="I43" s="152"/>
      <c r="J43" s="152" t="s">
        <v>219</v>
      </c>
      <c r="K43" s="152"/>
      <c r="L43" s="152"/>
      <c r="M43" s="152">
        <f>SUM(D43:L43)</f>
        <v>28317</v>
      </c>
      <c r="N43" s="152"/>
      <c r="O43" s="152"/>
      <c r="P43" s="152">
        <v>20177</v>
      </c>
      <c r="Q43" s="152"/>
      <c r="R43" s="152"/>
      <c r="S43" s="152">
        <f>SUM(M43:R43)</f>
        <v>48494</v>
      </c>
      <c r="T43" s="152"/>
      <c r="U43" s="152"/>
      <c r="V43" s="152"/>
      <c r="W43" s="76"/>
      <c r="X43" s="50" t="s">
        <v>232</v>
      </c>
      <c r="Y43" s="89">
        <v>7865</v>
      </c>
      <c r="Z43" s="39">
        <v>2397</v>
      </c>
      <c r="AA43" s="39">
        <v>17456</v>
      </c>
      <c r="AB43" s="39">
        <v>3330</v>
      </c>
      <c r="AC43" s="39">
        <v>6351</v>
      </c>
      <c r="AD43" s="39">
        <v>5908</v>
      </c>
      <c r="AE43" s="76"/>
    </row>
    <row r="44" spans="1:31" ht="15" customHeight="1">
      <c r="A44" s="167" t="s">
        <v>230</v>
      </c>
      <c r="B44" s="167"/>
      <c r="C44" s="168"/>
      <c r="D44" s="209">
        <v>108978</v>
      </c>
      <c r="E44" s="209"/>
      <c r="F44" s="209"/>
      <c r="G44" s="208">
        <v>25</v>
      </c>
      <c r="H44" s="208"/>
      <c r="I44" s="208"/>
      <c r="J44" s="208" t="s">
        <v>219</v>
      </c>
      <c r="K44" s="208"/>
      <c r="L44" s="208"/>
      <c r="M44" s="208">
        <f>SUM(D44:L44)</f>
        <v>109003</v>
      </c>
      <c r="N44" s="208"/>
      <c r="O44" s="208"/>
      <c r="P44" s="208">
        <v>76766</v>
      </c>
      <c r="Q44" s="208"/>
      <c r="R44" s="208"/>
      <c r="S44" s="208">
        <f>SUM(M44:R44)</f>
        <v>185769</v>
      </c>
      <c r="T44" s="208"/>
      <c r="U44" s="208"/>
      <c r="V44" s="208"/>
      <c r="W44" s="76"/>
      <c r="X44" s="50" t="s">
        <v>222</v>
      </c>
      <c r="Y44" s="89">
        <v>7640</v>
      </c>
      <c r="Z44" s="39">
        <v>2763</v>
      </c>
      <c r="AA44" s="39">
        <v>19254</v>
      </c>
      <c r="AB44" s="39">
        <v>3307</v>
      </c>
      <c r="AC44" s="39">
        <v>6193</v>
      </c>
      <c r="AD44" s="39">
        <v>6319</v>
      </c>
      <c r="AE44" s="76"/>
    </row>
    <row r="45" spans="1:31" ht="15" customHeight="1">
      <c r="A45" s="212" t="s">
        <v>22</v>
      </c>
      <c r="B45" s="212"/>
      <c r="C45" s="212"/>
      <c r="D45" s="212"/>
      <c r="E45" s="212"/>
      <c r="F45" s="212"/>
      <c r="G45" s="212"/>
      <c r="H45" s="212"/>
      <c r="I45" s="212"/>
      <c r="J45" s="212"/>
      <c r="K45" s="212"/>
      <c r="L45" s="212"/>
      <c r="M45" s="212"/>
      <c r="N45" s="212"/>
      <c r="O45" s="212"/>
      <c r="P45" s="212"/>
      <c r="Q45" s="212"/>
      <c r="R45" s="212"/>
      <c r="S45" s="212"/>
      <c r="T45" s="212"/>
      <c r="U45" s="212"/>
      <c r="V45" s="212"/>
      <c r="W45" s="76"/>
      <c r="X45" s="50" t="s">
        <v>233</v>
      </c>
      <c r="Y45" s="89">
        <v>7003</v>
      </c>
      <c r="Z45" s="39">
        <v>2699</v>
      </c>
      <c r="AA45" s="39">
        <v>19070</v>
      </c>
      <c r="AB45" s="39">
        <v>3121</v>
      </c>
      <c r="AC45" s="39">
        <v>6665</v>
      </c>
      <c r="AD45" s="39">
        <v>7605</v>
      </c>
      <c r="AE45" s="76"/>
    </row>
    <row r="46" spans="1:31" ht="1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76"/>
      <c r="X46" s="72"/>
      <c r="Y46" s="89"/>
      <c r="Z46" s="39"/>
      <c r="AA46" s="39"/>
      <c r="AB46" s="39"/>
      <c r="AC46" s="39"/>
      <c r="AD46" s="39"/>
      <c r="AE46" s="76"/>
    </row>
    <row r="47" spans="1:31" ht="15" customHeight="1">
      <c r="A47" s="4" t="s">
        <v>145</v>
      </c>
      <c r="B47" s="70"/>
      <c r="C47" s="70"/>
      <c r="D47" s="70"/>
      <c r="E47" s="70"/>
      <c r="F47" s="70"/>
      <c r="G47" s="70"/>
      <c r="H47" s="70"/>
      <c r="I47" s="70"/>
      <c r="J47" s="70"/>
      <c r="K47" s="70"/>
      <c r="L47" s="70"/>
      <c r="M47" s="70"/>
      <c r="N47" s="70"/>
      <c r="O47" s="70"/>
      <c r="P47" s="70"/>
      <c r="Q47" s="70"/>
      <c r="R47" s="70"/>
      <c r="S47" s="70"/>
      <c r="T47" s="70"/>
      <c r="U47" s="70"/>
      <c r="V47" s="70"/>
      <c r="W47" s="76"/>
      <c r="X47" s="50" t="s">
        <v>234</v>
      </c>
      <c r="Y47" s="89">
        <v>7516</v>
      </c>
      <c r="Z47" s="39">
        <v>2540</v>
      </c>
      <c r="AA47" s="39">
        <v>19670</v>
      </c>
      <c r="AB47" s="39">
        <v>3235</v>
      </c>
      <c r="AC47" s="39">
        <v>6504</v>
      </c>
      <c r="AD47" s="39">
        <v>7379</v>
      </c>
      <c r="AE47" s="76"/>
    </row>
    <row r="48" spans="1:31" ht="15" customHeight="1">
      <c r="A48" s="68"/>
      <c r="B48" s="68"/>
      <c r="C48" s="76"/>
      <c r="D48" s="55"/>
      <c r="E48" s="55"/>
      <c r="F48" s="69"/>
      <c r="G48" s="7"/>
      <c r="H48" s="7"/>
      <c r="I48" s="7"/>
      <c r="J48" s="7"/>
      <c r="K48" s="7"/>
      <c r="L48" s="7"/>
      <c r="M48" s="7"/>
      <c r="N48" s="7"/>
      <c r="O48" s="7"/>
      <c r="P48" s="7"/>
      <c r="Q48" s="7"/>
      <c r="R48" s="55"/>
      <c r="S48" s="55"/>
      <c r="T48" s="55"/>
      <c r="U48" s="55"/>
      <c r="V48" s="55"/>
      <c r="W48" s="76"/>
      <c r="X48" s="50" t="s">
        <v>235</v>
      </c>
      <c r="Y48" s="89">
        <v>7814</v>
      </c>
      <c r="Z48" s="39">
        <v>2602</v>
      </c>
      <c r="AA48" s="39">
        <v>18675</v>
      </c>
      <c r="AB48" s="39">
        <v>3407</v>
      </c>
      <c r="AC48" s="39">
        <v>6115</v>
      </c>
      <c r="AD48" s="39">
        <v>6559</v>
      </c>
      <c r="AE48" s="76"/>
    </row>
    <row r="49" spans="1:31" ht="18" customHeight="1">
      <c r="A49" s="271" t="s">
        <v>231</v>
      </c>
      <c r="B49" s="271"/>
      <c r="C49" s="271"/>
      <c r="D49" s="271"/>
      <c r="E49" s="271"/>
      <c r="F49" s="271"/>
      <c r="G49" s="271"/>
      <c r="H49" s="271"/>
      <c r="I49" s="271"/>
      <c r="J49" s="271"/>
      <c r="K49" s="271"/>
      <c r="L49" s="271"/>
      <c r="M49" s="271"/>
      <c r="N49" s="271"/>
      <c r="O49" s="271"/>
      <c r="P49" s="271"/>
      <c r="Q49" s="271"/>
      <c r="R49" s="271"/>
      <c r="S49" s="271"/>
      <c r="T49" s="271"/>
      <c r="U49" s="271"/>
      <c r="V49" s="271"/>
      <c r="W49" s="76"/>
      <c r="X49" s="50" t="s">
        <v>236</v>
      </c>
      <c r="Y49" s="89">
        <v>7984</v>
      </c>
      <c r="Z49" s="39">
        <v>2695</v>
      </c>
      <c r="AA49" s="39">
        <v>19719</v>
      </c>
      <c r="AB49" s="39">
        <v>3378</v>
      </c>
      <c r="AC49" s="39">
        <v>6881</v>
      </c>
      <c r="AD49" s="39">
        <v>6755</v>
      </c>
      <c r="AE49" s="76"/>
    </row>
    <row r="50" spans="1:31" ht="15" customHeight="1" thickBot="1">
      <c r="A50" s="66"/>
      <c r="B50" s="66"/>
      <c r="C50" s="66"/>
      <c r="D50" s="66"/>
      <c r="E50" s="66"/>
      <c r="F50" s="66"/>
      <c r="G50" s="11"/>
      <c r="H50" s="11"/>
      <c r="I50" s="11"/>
      <c r="J50" s="11"/>
      <c r="K50" s="11"/>
      <c r="L50" s="11"/>
      <c r="M50" s="11"/>
      <c r="N50" s="11"/>
      <c r="O50" s="11"/>
      <c r="P50" s="11"/>
      <c r="Q50" s="11"/>
      <c r="R50" s="66"/>
      <c r="S50" s="66"/>
      <c r="T50" s="66"/>
      <c r="U50" s="66"/>
      <c r="V50" s="81" t="s">
        <v>138</v>
      </c>
      <c r="W50" s="78"/>
      <c r="X50" s="50" t="s">
        <v>237</v>
      </c>
      <c r="Y50" s="89">
        <v>8672</v>
      </c>
      <c r="Z50" s="39">
        <v>2591</v>
      </c>
      <c r="AA50" s="39">
        <v>19422</v>
      </c>
      <c r="AB50" s="39">
        <v>3214</v>
      </c>
      <c r="AC50" s="39">
        <v>6707</v>
      </c>
      <c r="AD50" s="39">
        <v>6840</v>
      </c>
      <c r="AE50" s="76"/>
    </row>
    <row r="51" spans="1:31" ht="15" customHeight="1">
      <c r="A51" s="165" t="s">
        <v>7</v>
      </c>
      <c r="B51" s="166"/>
      <c r="C51" s="154" t="s">
        <v>123</v>
      </c>
      <c r="D51" s="154"/>
      <c r="E51" s="154"/>
      <c r="F51" s="154"/>
      <c r="G51" s="154"/>
      <c r="H51" s="154" t="s">
        <v>124</v>
      </c>
      <c r="I51" s="154"/>
      <c r="J51" s="154"/>
      <c r="K51" s="154"/>
      <c r="L51" s="154"/>
      <c r="M51" s="154" t="s">
        <v>125</v>
      </c>
      <c r="N51" s="154"/>
      <c r="O51" s="154"/>
      <c r="P51" s="154"/>
      <c r="Q51" s="154"/>
      <c r="R51" s="154" t="s">
        <v>126</v>
      </c>
      <c r="S51" s="154"/>
      <c r="T51" s="154"/>
      <c r="U51" s="154"/>
      <c r="V51" s="189"/>
      <c r="W51" s="78"/>
      <c r="X51" s="72"/>
      <c r="Y51" s="89"/>
      <c r="Z51" s="39"/>
      <c r="AA51" s="39"/>
      <c r="AB51" s="39"/>
      <c r="AC51" s="39"/>
      <c r="AD51" s="39"/>
      <c r="AE51" s="76"/>
    </row>
    <row r="52" spans="1:31" ht="15" customHeight="1">
      <c r="A52" s="167"/>
      <c r="B52" s="168"/>
      <c r="C52" s="65" t="s">
        <v>10</v>
      </c>
      <c r="D52" s="142" t="s">
        <v>11</v>
      </c>
      <c r="E52" s="143"/>
      <c r="F52" s="142" t="s">
        <v>12</v>
      </c>
      <c r="G52" s="143"/>
      <c r="H52" s="65" t="s">
        <v>10</v>
      </c>
      <c r="I52" s="142" t="s">
        <v>11</v>
      </c>
      <c r="J52" s="143"/>
      <c r="K52" s="142" t="s">
        <v>12</v>
      </c>
      <c r="L52" s="143"/>
      <c r="M52" s="65" t="s">
        <v>10</v>
      </c>
      <c r="N52" s="142" t="s">
        <v>11</v>
      </c>
      <c r="O52" s="143"/>
      <c r="P52" s="142" t="s">
        <v>12</v>
      </c>
      <c r="Q52" s="143"/>
      <c r="R52" s="65" t="s">
        <v>10</v>
      </c>
      <c r="S52" s="192" t="s">
        <v>11</v>
      </c>
      <c r="T52" s="193"/>
      <c r="U52" s="192" t="s">
        <v>12</v>
      </c>
      <c r="V52" s="194"/>
      <c r="W52" s="78"/>
      <c r="X52" s="49" t="s">
        <v>238</v>
      </c>
      <c r="Y52" s="89">
        <v>8641</v>
      </c>
      <c r="Z52" s="39">
        <v>2597</v>
      </c>
      <c r="AA52" s="39">
        <v>20740</v>
      </c>
      <c r="AB52" s="39">
        <v>3363</v>
      </c>
      <c r="AC52" s="39">
        <v>7464</v>
      </c>
      <c r="AD52" s="39">
        <v>6887</v>
      </c>
      <c r="AE52" s="76"/>
    </row>
    <row r="53" spans="1:31" ht="15" customHeight="1">
      <c r="A53" s="162" t="s">
        <v>8</v>
      </c>
      <c r="B53" s="163"/>
      <c r="C53" s="64" t="s">
        <v>197</v>
      </c>
      <c r="D53" s="155">
        <v>607633</v>
      </c>
      <c r="E53" s="155"/>
      <c r="F53" s="155">
        <v>104357</v>
      </c>
      <c r="G53" s="155"/>
      <c r="H53" s="63">
        <v>28</v>
      </c>
      <c r="I53" s="155">
        <v>516003</v>
      </c>
      <c r="J53" s="155"/>
      <c r="K53" s="155">
        <v>94528</v>
      </c>
      <c r="L53" s="155"/>
      <c r="M53" s="63" t="s">
        <v>212</v>
      </c>
      <c r="N53" s="155">
        <v>56230</v>
      </c>
      <c r="O53" s="155"/>
      <c r="P53" s="155">
        <v>5599</v>
      </c>
      <c r="Q53" s="155"/>
      <c r="R53" s="63" t="s">
        <v>211</v>
      </c>
      <c r="S53" s="155">
        <v>35400</v>
      </c>
      <c r="T53" s="155"/>
      <c r="U53" s="155">
        <v>4230</v>
      </c>
      <c r="V53" s="155"/>
      <c r="W53" s="76"/>
      <c r="X53" s="72" t="s">
        <v>172</v>
      </c>
      <c r="Y53" s="89">
        <v>7472</v>
      </c>
      <c r="Z53" s="39">
        <v>2545</v>
      </c>
      <c r="AA53" s="39">
        <v>19677</v>
      </c>
      <c r="AB53" s="39">
        <v>3347</v>
      </c>
      <c r="AC53" s="39">
        <v>7287</v>
      </c>
      <c r="AD53" s="39">
        <v>7077</v>
      </c>
      <c r="AE53" s="76"/>
    </row>
    <row r="54" spans="1:31" ht="15" customHeight="1">
      <c r="A54" s="164"/>
      <c r="B54" s="161"/>
      <c r="C54" s="62"/>
      <c r="D54" s="153"/>
      <c r="E54" s="153"/>
      <c r="F54" s="153"/>
      <c r="G54" s="153"/>
      <c r="H54" s="60"/>
      <c r="I54" s="153"/>
      <c r="J54" s="153"/>
      <c r="K54" s="153"/>
      <c r="L54" s="153"/>
      <c r="M54" s="60"/>
      <c r="N54" s="153"/>
      <c r="O54" s="153"/>
      <c r="P54" s="153"/>
      <c r="Q54" s="153"/>
      <c r="R54" s="59"/>
      <c r="S54" s="153"/>
      <c r="T54" s="153"/>
      <c r="U54" s="153"/>
      <c r="V54" s="153"/>
      <c r="W54" s="76"/>
      <c r="X54" s="50" t="s">
        <v>229</v>
      </c>
      <c r="Y54" s="89">
        <v>7238</v>
      </c>
      <c r="Z54" s="39">
        <v>2590</v>
      </c>
      <c r="AA54" s="39">
        <v>20998</v>
      </c>
      <c r="AB54" s="39">
        <v>3233</v>
      </c>
      <c r="AC54" s="39">
        <v>6843</v>
      </c>
      <c r="AD54" s="39">
        <v>6564</v>
      </c>
      <c r="AE54" s="76"/>
    </row>
    <row r="55" spans="1:31" ht="15" customHeight="1">
      <c r="A55" s="160" t="s">
        <v>9</v>
      </c>
      <c r="B55" s="161"/>
      <c r="C55" s="61" t="s">
        <v>198</v>
      </c>
      <c r="D55" s="153">
        <v>45030</v>
      </c>
      <c r="E55" s="153"/>
      <c r="F55" s="153">
        <v>5890</v>
      </c>
      <c r="G55" s="153"/>
      <c r="H55" s="60">
        <v>4</v>
      </c>
      <c r="I55" s="153">
        <v>24630</v>
      </c>
      <c r="J55" s="153"/>
      <c r="K55" s="153">
        <v>4360</v>
      </c>
      <c r="L55" s="153"/>
      <c r="M55" s="94" t="s">
        <v>199</v>
      </c>
      <c r="N55" s="153">
        <v>15000</v>
      </c>
      <c r="O55" s="153"/>
      <c r="P55" s="153">
        <v>1900</v>
      </c>
      <c r="Q55" s="153"/>
      <c r="R55" s="94" t="s">
        <v>200</v>
      </c>
      <c r="S55" s="153">
        <v>5400</v>
      </c>
      <c r="T55" s="153"/>
      <c r="U55" s="153">
        <v>370</v>
      </c>
      <c r="V55" s="153"/>
      <c r="W55" s="76"/>
      <c r="X55" s="51" t="s">
        <v>230</v>
      </c>
      <c r="Y55" s="90">
        <v>7783</v>
      </c>
      <c r="Z55" s="71">
        <v>2864</v>
      </c>
      <c r="AA55" s="71">
        <v>21968</v>
      </c>
      <c r="AB55" s="71">
        <v>3481</v>
      </c>
      <c r="AC55" s="71">
        <v>7102</v>
      </c>
      <c r="AD55" s="71">
        <v>7184</v>
      </c>
      <c r="AE55" s="76"/>
    </row>
    <row r="56" spans="1:31" ht="15" customHeight="1">
      <c r="A56" s="160" t="s">
        <v>201</v>
      </c>
      <c r="B56" s="161"/>
      <c r="C56" s="61" t="s">
        <v>202</v>
      </c>
      <c r="D56" s="153">
        <v>539790</v>
      </c>
      <c r="E56" s="153"/>
      <c r="F56" s="153">
        <v>96459</v>
      </c>
      <c r="G56" s="153"/>
      <c r="H56" s="60">
        <v>19</v>
      </c>
      <c r="I56" s="153">
        <v>468560</v>
      </c>
      <c r="J56" s="153"/>
      <c r="K56" s="153">
        <v>88760</v>
      </c>
      <c r="L56" s="153"/>
      <c r="M56" s="94" t="s">
        <v>203</v>
      </c>
      <c r="N56" s="153">
        <v>41230</v>
      </c>
      <c r="O56" s="153"/>
      <c r="P56" s="153">
        <v>3699</v>
      </c>
      <c r="Q56" s="153"/>
      <c r="R56" s="94">
        <v>1</v>
      </c>
      <c r="S56" s="153">
        <v>30000</v>
      </c>
      <c r="T56" s="153"/>
      <c r="U56" s="153">
        <v>4600</v>
      </c>
      <c r="V56" s="153"/>
      <c r="W56" s="76"/>
      <c r="X56" s="221" t="s">
        <v>193</v>
      </c>
      <c r="Y56" s="221"/>
      <c r="Z56" s="221"/>
      <c r="AA56" s="221"/>
      <c r="AB56" s="221"/>
      <c r="AC56" s="221"/>
      <c r="AD56" s="221"/>
      <c r="AE56" s="76"/>
    </row>
    <row r="57" spans="1:31" ht="15" customHeight="1">
      <c r="A57" s="160" t="s">
        <v>204</v>
      </c>
      <c r="B57" s="161"/>
      <c r="C57" s="61" t="s">
        <v>205</v>
      </c>
      <c r="D57" s="153">
        <v>7880</v>
      </c>
      <c r="E57" s="153"/>
      <c r="F57" s="153">
        <v>1120</v>
      </c>
      <c r="G57" s="153"/>
      <c r="H57" s="60">
        <v>3</v>
      </c>
      <c r="I57" s="153">
        <v>7880</v>
      </c>
      <c r="J57" s="153"/>
      <c r="K57" s="153">
        <v>1120</v>
      </c>
      <c r="L57" s="153"/>
      <c r="M57" s="60" t="s">
        <v>219</v>
      </c>
      <c r="N57" s="153" t="s">
        <v>219</v>
      </c>
      <c r="O57" s="153"/>
      <c r="P57" s="153" t="s">
        <v>219</v>
      </c>
      <c r="Q57" s="153"/>
      <c r="R57" s="60" t="s">
        <v>219</v>
      </c>
      <c r="S57" s="153" t="s">
        <v>219</v>
      </c>
      <c r="T57" s="153"/>
      <c r="U57" s="153" t="s">
        <v>219</v>
      </c>
      <c r="V57" s="153"/>
      <c r="W57" s="76"/>
      <c r="X57" s="141" t="s">
        <v>173</v>
      </c>
      <c r="Y57" s="141"/>
      <c r="Z57" s="141"/>
      <c r="AA57" s="141"/>
      <c r="AB57" s="141"/>
      <c r="AC57" s="141"/>
      <c r="AD57" s="141"/>
      <c r="AE57" s="76"/>
    </row>
    <row r="58" spans="1:31" ht="15" customHeight="1">
      <c r="A58" s="160" t="s">
        <v>206</v>
      </c>
      <c r="B58" s="161"/>
      <c r="C58" s="61" t="s">
        <v>207</v>
      </c>
      <c r="D58" s="153">
        <v>14800</v>
      </c>
      <c r="E58" s="153"/>
      <c r="F58" s="153">
        <v>800</v>
      </c>
      <c r="G58" s="153"/>
      <c r="H58" s="60">
        <v>1</v>
      </c>
      <c r="I58" s="153">
        <v>14800</v>
      </c>
      <c r="J58" s="153"/>
      <c r="K58" s="153">
        <v>800</v>
      </c>
      <c r="L58" s="153"/>
      <c r="M58" s="60" t="s">
        <v>219</v>
      </c>
      <c r="N58" s="153" t="s">
        <v>219</v>
      </c>
      <c r="O58" s="153"/>
      <c r="P58" s="153" t="s">
        <v>219</v>
      </c>
      <c r="Q58" s="153"/>
      <c r="R58" s="60" t="s">
        <v>219</v>
      </c>
      <c r="S58" s="153" t="s">
        <v>219</v>
      </c>
      <c r="T58" s="153"/>
      <c r="U58" s="153" t="s">
        <v>219</v>
      </c>
      <c r="V58" s="153"/>
      <c r="W58" s="76"/>
      <c r="AE58" s="76"/>
    </row>
    <row r="59" spans="1:31" ht="15" customHeight="1">
      <c r="A59" s="158" t="s">
        <v>208</v>
      </c>
      <c r="B59" s="159"/>
      <c r="C59" s="58" t="s">
        <v>207</v>
      </c>
      <c r="D59" s="145">
        <v>133</v>
      </c>
      <c r="E59" s="145"/>
      <c r="F59" s="145">
        <v>88</v>
      </c>
      <c r="G59" s="145"/>
      <c r="H59" s="57">
        <v>1</v>
      </c>
      <c r="I59" s="145">
        <v>133</v>
      </c>
      <c r="J59" s="145"/>
      <c r="K59" s="145">
        <v>88</v>
      </c>
      <c r="L59" s="145"/>
      <c r="M59" s="57" t="s">
        <v>219</v>
      </c>
      <c r="N59" s="145" t="s">
        <v>219</v>
      </c>
      <c r="O59" s="145"/>
      <c r="P59" s="145" t="s">
        <v>219</v>
      </c>
      <c r="Q59" s="145"/>
      <c r="R59" s="57" t="s">
        <v>219</v>
      </c>
      <c r="S59" s="145" t="s">
        <v>219</v>
      </c>
      <c r="T59" s="145"/>
      <c r="U59" s="145" t="s">
        <v>219</v>
      </c>
      <c r="V59" s="145"/>
      <c r="W59" s="76"/>
      <c r="X59" s="76"/>
      <c r="Y59" s="76"/>
      <c r="Z59" s="76"/>
      <c r="AA59" s="76"/>
      <c r="AB59" s="76"/>
      <c r="AC59" s="76"/>
      <c r="AD59" s="76"/>
      <c r="AE59" s="76"/>
    </row>
    <row r="60" spans="1:31" ht="15" customHeight="1">
      <c r="A60" s="55" t="s">
        <v>142</v>
      </c>
      <c r="B60" s="55"/>
      <c r="C60" s="55"/>
      <c r="D60" s="56"/>
      <c r="E60" s="56"/>
      <c r="F60" s="56"/>
      <c r="G60" s="56"/>
      <c r="H60" s="56"/>
      <c r="I60" s="56"/>
      <c r="J60" s="56"/>
      <c r="K60" s="56"/>
      <c r="L60" s="56"/>
      <c r="M60" s="56"/>
      <c r="N60" s="56"/>
      <c r="O60" s="56"/>
      <c r="P60" s="56"/>
      <c r="Q60" s="56"/>
      <c r="R60" s="56"/>
      <c r="S60" s="56"/>
      <c r="T60" s="56"/>
      <c r="U60" s="56"/>
      <c r="V60" s="56"/>
      <c r="W60" s="76"/>
      <c r="X60" s="76"/>
      <c r="Y60" s="76"/>
      <c r="Z60" s="76"/>
      <c r="AA60" s="76"/>
      <c r="AB60" s="76"/>
      <c r="AC60" s="76"/>
      <c r="AD60" s="76"/>
      <c r="AE60" s="76"/>
    </row>
    <row r="61" spans="1:31" ht="15" customHeight="1">
      <c r="A61" s="55" t="s">
        <v>162</v>
      </c>
      <c r="B61" s="55"/>
      <c r="C61" s="55"/>
      <c r="D61" s="55"/>
      <c r="E61" s="55"/>
      <c r="F61" s="55"/>
      <c r="G61" s="55"/>
      <c r="H61" s="55"/>
      <c r="I61" s="55"/>
      <c r="J61" s="55"/>
      <c r="K61" s="55"/>
      <c r="L61" s="55"/>
      <c r="M61" s="55"/>
      <c r="N61" s="55"/>
      <c r="O61" s="55"/>
      <c r="P61" s="55"/>
      <c r="Q61" s="55"/>
      <c r="R61" s="55"/>
      <c r="S61" s="55"/>
      <c r="T61" s="55"/>
      <c r="U61" s="55"/>
      <c r="V61" s="55"/>
      <c r="W61" s="76"/>
      <c r="X61" s="76"/>
      <c r="Y61" s="76"/>
      <c r="Z61" s="76"/>
      <c r="AA61" s="76"/>
      <c r="AB61" s="76"/>
      <c r="AC61" s="76"/>
      <c r="AD61" s="76"/>
      <c r="AE61" s="76"/>
    </row>
    <row r="62" spans="1:31" ht="15" customHeight="1">
      <c r="A62" s="6" t="s">
        <v>144</v>
      </c>
      <c r="B62" s="55"/>
      <c r="C62" s="55"/>
      <c r="D62" s="55"/>
      <c r="E62" s="55"/>
      <c r="F62" s="55"/>
      <c r="G62" s="55"/>
      <c r="H62" s="55"/>
      <c r="I62" s="55"/>
      <c r="J62" s="55"/>
      <c r="K62" s="55"/>
      <c r="L62" s="55"/>
      <c r="M62" s="55"/>
      <c r="N62" s="55"/>
      <c r="O62" s="55"/>
      <c r="P62" s="55"/>
      <c r="Q62" s="55"/>
      <c r="R62" s="55"/>
      <c r="S62" s="55"/>
      <c r="T62" s="55"/>
      <c r="U62" s="55"/>
      <c r="V62" s="55"/>
      <c r="W62" s="76"/>
      <c r="X62" s="76"/>
      <c r="Y62" s="76"/>
      <c r="Z62" s="76"/>
      <c r="AA62" s="76"/>
      <c r="AB62" s="76"/>
      <c r="AC62" s="76"/>
      <c r="AD62" s="76"/>
      <c r="AE62" s="76"/>
    </row>
    <row r="63" spans="1:31" ht="14.25">
      <c r="A63" s="55"/>
      <c r="B63" s="55"/>
      <c r="C63" s="55"/>
      <c r="D63" s="55"/>
      <c r="E63" s="55"/>
      <c r="F63" s="55"/>
      <c r="G63" s="55"/>
      <c r="H63" s="55"/>
      <c r="I63" s="55"/>
      <c r="J63" s="55"/>
      <c r="K63" s="55"/>
      <c r="L63" s="55"/>
      <c r="M63" s="55"/>
      <c r="N63" s="55"/>
      <c r="O63" s="55"/>
      <c r="P63" s="55"/>
      <c r="Q63" s="55"/>
      <c r="R63" s="55"/>
      <c r="S63" s="55"/>
      <c r="T63" s="55"/>
      <c r="U63" s="55"/>
      <c r="V63" s="55"/>
      <c r="W63" s="76"/>
      <c r="X63" s="76"/>
      <c r="Y63" s="76"/>
      <c r="Z63" s="76"/>
      <c r="AA63" s="76"/>
      <c r="AB63" s="76"/>
      <c r="AC63" s="76"/>
      <c r="AD63" s="76"/>
      <c r="AE63" s="76"/>
    </row>
    <row r="64" spans="1:31" ht="14.25">
      <c r="A64" s="55"/>
      <c r="B64" s="12"/>
      <c r="C64" s="12"/>
      <c r="D64" s="55"/>
      <c r="E64" s="55"/>
      <c r="F64" s="55"/>
      <c r="G64" s="55"/>
      <c r="H64" s="55"/>
      <c r="I64" s="55"/>
      <c r="J64" s="55"/>
      <c r="K64" s="55"/>
      <c r="L64" s="55"/>
      <c r="M64" s="55"/>
      <c r="N64" s="55"/>
      <c r="O64" s="55"/>
      <c r="P64" s="55"/>
      <c r="Q64" s="55"/>
      <c r="R64" s="55"/>
      <c r="S64" s="55"/>
      <c r="T64" s="55"/>
      <c r="U64" s="55"/>
      <c r="V64" s="55"/>
      <c r="W64" s="76"/>
      <c r="X64" s="76"/>
      <c r="Y64" s="76"/>
      <c r="Z64" s="76"/>
      <c r="AA64" s="76"/>
      <c r="AB64" s="76"/>
      <c r="AC64" s="76"/>
      <c r="AD64" s="76"/>
      <c r="AE64" s="76"/>
    </row>
    <row r="65" spans="1:31" ht="14.25">
      <c r="A65" s="55"/>
      <c r="B65" s="12"/>
      <c r="C65" s="12"/>
      <c r="D65" s="55"/>
      <c r="E65" s="55"/>
      <c r="F65" s="55"/>
      <c r="G65" s="55"/>
      <c r="H65" s="55"/>
      <c r="I65" s="55"/>
      <c r="J65" s="55"/>
      <c r="K65" s="55"/>
      <c r="L65" s="55"/>
      <c r="M65" s="55"/>
      <c r="N65" s="55"/>
      <c r="O65" s="55"/>
      <c r="P65" s="55"/>
      <c r="Q65" s="55"/>
      <c r="R65" s="55"/>
      <c r="S65" s="55"/>
      <c r="T65" s="55"/>
      <c r="U65" s="55"/>
      <c r="V65" s="55"/>
      <c r="W65" s="76"/>
      <c r="X65" s="76"/>
      <c r="Y65" s="76"/>
      <c r="Z65" s="76"/>
      <c r="AA65" s="76"/>
      <c r="AB65" s="76"/>
      <c r="AC65" s="76"/>
      <c r="AD65" s="76"/>
      <c r="AE65" s="76"/>
    </row>
    <row r="66" spans="1:31" ht="14.25">
      <c r="A66" s="76"/>
      <c r="B66" s="13"/>
      <c r="C66" s="13"/>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row>
    <row r="67" spans="1:31" ht="14.25">
      <c r="A67" s="76"/>
      <c r="B67" s="13"/>
      <c r="C67" s="13"/>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row>
    <row r="68" spans="2:3" ht="13.5">
      <c r="B68" s="9"/>
      <c r="C68" s="9"/>
    </row>
  </sheetData>
  <sheetProtection/>
  <mergeCells count="327">
    <mergeCell ref="A3:AD3"/>
    <mergeCell ref="A5:V5"/>
    <mergeCell ref="A20:V20"/>
    <mergeCell ref="A49:V49"/>
    <mergeCell ref="X5:AD5"/>
    <mergeCell ref="X32:AD32"/>
    <mergeCell ref="Y7:Y8"/>
    <mergeCell ref="Z7:AD7"/>
    <mergeCell ref="Y34:AB34"/>
    <mergeCell ref="X34:X35"/>
    <mergeCell ref="X56:AD56"/>
    <mergeCell ref="AC34:AC35"/>
    <mergeCell ref="AD34:AD35"/>
    <mergeCell ref="Q11:S11"/>
    <mergeCell ref="T11:V11"/>
    <mergeCell ref="O7:V7"/>
    <mergeCell ref="O8:P9"/>
    <mergeCell ref="Q9:S9"/>
    <mergeCell ref="X7:X8"/>
    <mergeCell ref="T9:V9"/>
    <mergeCell ref="Q8:V8"/>
    <mergeCell ref="O10:P10"/>
    <mergeCell ref="A45:V46"/>
    <mergeCell ref="I11:J11"/>
    <mergeCell ref="K11:L11"/>
    <mergeCell ref="M11:N11"/>
    <mergeCell ref="O11:P11"/>
    <mergeCell ref="T16:V16"/>
    <mergeCell ref="A30:C30"/>
    <mergeCell ref="A35:C35"/>
    <mergeCell ref="T15:V15"/>
    <mergeCell ref="C16:D16"/>
    <mergeCell ref="E16:F16"/>
    <mergeCell ref="G16:H16"/>
    <mergeCell ref="I16:J16"/>
    <mergeCell ref="K16:L16"/>
    <mergeCell ref="M16:N16"/>
    <mergeCell ref="O16:P16"/>
    <mergeCell ref="Q16:S16"/>
    <mergeCell ref="I15:J15"/>
    <mergeCell ref="K15:L15"/>
    <mergeCell ref="M15:N15"/>
    <mergeCell ref="O15:P15"/>
    <mergeCell ref="Q15:S15"/>
    <mergeCell ref="T13:V13"/>
    <mergeCell ref="O14:P14"/>
    <mergeCell ref="Q14:S14"/>
    <mergeCell ref="T14:V14"/>
    <mergeCell ref="C14:D14"/>
    <mergeCell ref="E14:F14"/>
    <mergeCell ref="G14:H14"/>
    <mergeCell ref="I14:J14"/>
    <mergeCell ref="K14:L14"/>
    <mergeCell ref="M14:N14"/>
    <mergeCell ref="Q12:S12"/>
    <mergeCell ref="T12:V12"/>
    <mergeCell ref="C13:D13"/>
    <mergeCell ref="E13:F13"/>
    <mergeCell ref="G13:H13"/>
    <mergeCell ref="I13:J13"/>
    <mergeCell ref="K13:L13"/>
    <mergeCell ref="M13:N13"/>
    <mergeCell ref="O13:P13"/>
    <mergeCell ref="Q13:S13"/>
    <mergeCell ref="Q10:S10"/>
    <mergeCell ref="T10:V10"/>
    <mergeCell ref="C12:D12"/>
    <mergeCell ref="E12:F12"/>
    <mergeCell ref="G12:H12"/>
    <mergeCell ref="I12:J12"/>
    <mergeCell ref="K12:L12"/>
    <mergeCell ref="M12:N12"/>
    <mergeCell ref="O12:P12"/>
    <mergeCell ref="E10:F10"/>
    <mergeCell ref="P44:R44"/>
    <mergeCell ref="S44:V44"/>
    <mergeCell ref="D43:F43"/>
    <mergeCell ref="G43:I43"/>
    <mergeCell ref="D44:F44"/>
    <mergeCell ref="G44:I44"/>
    <mergeCell ref="J44:L44"/>
    <mergeCell ref="M44:O44"/>
    <mergeCell ref="J43:L43"/>
    <mergeCell ref="M43:O43"/>
    <mergeCell ref="P41:R41"/>
    <mergeCell ref="S41:V41"/>
    <mergeCell ref="P42:R42"/>
    <mergeCell ref="S42:V42"/>
    <mergeCell ref="P43:R43"/>
    <mergeCell ref="S43:V43"/>
    <mergeCell ref="D42:F42"/>
    <mergeCell ref="G42:I42"/>
    <mergeCell ref="J42:L42"/>
    <mergeCell ref="M42:O42"/>
    <mergeCell ref="D41:F41"/>
    <mergeCell ref="G41:I41"/>
    <mergeCell ref="J41:L41"/>
    <mergeCell ref="M41:O41"/>
    <mergeCell ref="P40:R40"/>
    <mergeCell ref="S40:V40"/>
    <mergeCell ref="D39:F39"/>
    <mergeCell ref="G39:I39"/>
    <mergeCell ref="D40:F40"/>
    <mergeCell ref="G40:I40"/>
    <mergeCell ref="J40:L40"/>
    <mergeCell ref="M40:O40"/>
    <mergeCell ref="J39:L39"/>
    <mergeCell ref="M39:O39"/>
    <mergeCell ref="P37:R37"/>
    <mergeCell ref="S37:V37"/>
    <mergeCell ref="P38:R38"/>
    <mergeCell ref="S38:V38"/>
    <mergeCell ref="P39:R39"/>
    <mergeCell ref="S39:V39"/>
    <mergeCell ref="D38:F38"/>
    <mergeCell ref="G38:I38"/>
    <mergeCell ref="J38:L38"/>
    <mergeCell ref="M38:O38"/>
    <mergeCell ref="D37:F37"/>
    <mergeCell ref="G37:I37"/>
    <mergeCell ref="J37:L37"/>
    <mergeCell ref="M37:O37"/>
    <mergeCell ref="D36:F36"/>
    <mergeCell ref="G36:I36"/>
    <mergeCell ref="J36:L36"/>
    <mergeCell ref="M36:O36"/>
    <mergeCell ref="S33:V33"/>
    <mergeCell ref="P34:R34"/>
    <mergeCell ref="S34:V34"/>
    <mergeCell ref="P36:R36"/>
    <mergeCell ref="S36:V36"/>
    <mergeCell ref="S35:V35"/>
    <mergeCell ref="D34:F34"/>
    <mergeCell ref="G34:I34"/>
    <mergeCell ref="J34:L34"/>
    <mergeCell ref="M34:O34"/>
    <mergeCell ref="D35:F35"/>
    <mergeCell ref="G35:I35"/>
    <mergeCell ref="J35:L35"/>
    <mergeCell ref="M35:O35"/>
    <mergeCell ref="G33:I33"/>
    <mergeCell ref="J33:L33"/>
    <mergeCell ref="M33:O33"/>
    <mergeCell ref="P35:R35"/>
    <mergeCell ref="P33:R33"/>
    <mergeCell ref="P32:R32"/>
    <mergeCell ref="S32:V32"/>
    <mergeCell ref="D31:F31"/>
    <mergeCell ref="G31:I31"/>
    <mergeCell ref="D32:F32"/>
    <mergeCell ref="G32:I32"/>
    <mergeCell ref="J32:L32"/>
    <mergeCell ref="M32:O32"/>
    <mergeCell ref="J31:L31"/>
    <mergeCell ref="M31:O31"/>
    <mergeCell ref="P31:R31"/>
    <mergeCell ref="S31:V31"/>
    <mergeCell ref="D30:F30"/>
    <mergeCell ref="G30:I30"/>
    <mergeCell ref="J30:L30"/>
    <mergeCell ref="M30:O30"/>
    <mergeCell ref="P30:R30"/>
    <mergeCell ref="S30:V30"/>
    <mergeCell ref="D28:F28"/>
    <mergeCell ref="G28:I28"/>
    <mergeCell ref="D29:F29"/>
    <mergeCell ref="G29:I29"/>
    <mergeCell ref="J29:L29"/>
    <mergeCell ref="M29:O29"/>
    <mergeCell ref="J28:L28"/>
    <mergeCell ref="M28:O28"/>
    <mergeCell ref="P27:R27"/>
    <mergeCell ref="S27:V27"/>
    <mergeCell ref="M27:O27"/>
    <mergeCell ref="P29:R29"/>
    <mergeCell ref="S29:V29"/>
    <mergeCell ref="P28:R28"/>
    <mergeCell ref="S28:V28"/>
    <mergeCell ref="S22:V24"/>
    <mergeCell ref="M23:O23"/>
    <mergeCell ref="M24:O24"/>
    <mergeCell ref="D22:O22"/>
    <mergeCell ref="J23:L24"/>
    <mergeCell ref="P26:R26"/>
    <mergeCell ref="P25:R25"/>
    <mergeCell ref="M25:O25"/>
    <mergeCell ref="S26:V26"/>
    <mergeCell ref="E9:F9"/>
    <mergeCell ref="G9:H9"/>
    <mergeCell ref="E15:F15"/>
    <mergeCell ref="S59:T59"/>
    <mergeCell ref="P57:Q57"/>
    <mergeCell ref="P58:Q58"/>
    <mergeCell ref="P59:Q59"/>
    <mergeCell ref="R51:V51"/>
    <mergeCell ref="J27:L27"/>
    <mergeCell ref="P22:R24"/>
    <mergeCell ref="U59:V59"/>
    <mergeCell ref="C15:D15"/>
    <mergeCell ref="C11:D11"/>
    <mergeCell ref="E11:F11"/>
    <mergeCell ref="G11:H11"/>
    <mergeCell ref="A33:C33"/>
    <mergeCell ref="A34:C34"/>
    <mergeCell ref="A36:C36"/>
    <mergeCell ref="A37:C37"/>
    <mergeCell ref="S57:T57"/>
    <mergeCell ref="U57:V57"/>
    <mergeCell ref="S58:T58"/>
    <mergeCell ref="U58:V58"/>
    <mergeCell ref="S55:T55"/>
    <mergeCell ref="U55:V55"/>
    <mergeCell ref="S56:T56"/>
    <mergeCell ref="U56:V56"/>
    <mergeCell ref="S52:T52"/>
    <mergeCell ref="U52:V52"/>
    <mergeCell ref="S53:T53"/>
    <mergeCell ref="U53:V53"/>
    <mergeCell ref="S54:T54"/>
    <mergeCell ref="U54:V54"/>
    <mergeCell ref="I59:J59"/>
    <mergeCell ref="K59:L59"/>
    <mergeCell ref="N54:O54"/>
    <mergeCell ref="N55:O55"/>
    <mergeCell ref="N56:O56"/>
    <mergeCell ref="N57:O57"/>
    <mergeCell ref="N58:O58"/>
    <mergeCell ref="N59:O59"/>
    <mergeCell ref="I57:J57"/>
    <mergeCell ref="K57:L57"/>
    <mergeCell ref="K55:L55"/>
    <mergeCell ref="K56:L56"/>
    <mergeCell ref="P54:Q54"/>
    <mergeCell ref="P55:Q55"/>
    <mergeCell ref="P56:Q56"/>
    <mergeCell ref="P52:Q52"/>
    <mergeCell ref="P53:Q53"/>
    <mergeCell ref="K54:L54"/>
    <mergeCell ref="K53:L53"/>
    <mergeCell ref="N53:O53"/>
    <mergeCell ref="N52:O52"/>
    <mergeCell ref="A14:B14"/>
    <mergeCell ref="A15:B15"/>
    <mergeCell ref="A16:B16"/>
    <mergeCell ref="A29:C29"/>
    <mergeCell ref="A22:C24"/>
    <mergeCell ref="A26:C26"/>
    <mergeCell ref="G23:I24"/>
    <mergeCell ref="J26:L26"/>
    <mergeCell ref="M26:O26"/>
    <mergeCell ref="A7:B9"/>
    <mergeCell ref="A10:B10"/>
    <mergeCell ref="A12:B12"/>
    <mergeCell ref="A13:B13"/>
    <mergeCell ref="A11:B11"/>
    <mergeCell ref="C8:D9"/>
    <mergeCell ref="C7:H7"/>
    <mergeCell ref="C10:D10"/>
    <mergeCell ref="G10:H10"/>
    <mergeCell ref="E8:H8"/>
    <mergeCell ref="G15:H15"/>
    <mergeCell ref="A43:C43"/>
    <mergeCell ref="A44:C44"/>
    <mergeCell ref="A38:C38"/>
    <mergeCell ref="A39:C39"/>
    <mergeCell ref="A40:C40"/>
    <mergeCell ref="D25:F25"/>
    <mergeCell ref="G25:I25"/>
    <mergeCell ref="D27:F27"/>
    <mergeCell ref="G27:I27"/>
    <mergeCell ref="I7:N7"/>
    <mergeCell ref="I8:J9"/>
    <mergeCell ref="K8:N8"/>
    <mergeCell ref="K9:L9"/>
    <mergeCell ref="M9:N9"/>
    <mergeCell ref="I10:J10"/>
    <mergeCell ref="K10:L10"/>
    <mergeCell ref="M10:N10"/>
    <mergeCell ref="A56:B56"/>
    <mergeCell ref="A54:B54"/>
    <mergeCell ref="A51:B52"/>
    <mergeCell ref="A25:C25"/>
    <mergeCell ref="A42:C42"/>
    <mergeCell ref="A41:C41"/>
    <mergeCell ref="A31:C31"/>
    <mergeCell ref="A27:C27"/>
    <mergeCell ref="A28:C28"/>
    <mergeCell ref="A59:B59"/>
    <mergeCell ref="D53:E53"/>
    <mergeCell ref="D54:E54"/>
    <mergeCell ref="D55:E55"/>
    <mergeCell ref="D56:E56"/>
    <mergeCell ref="D57:E57"/>
    <mergeCell ref="D58:E58"/>
    <mergeCell ref="D59:E59"/>
    <mergeCell ref="A57:B57"/>
    <mergeCell ref="A58:B58"/>
    <mergeCell ref="F53:G53"/>
    <mergeCell ref="I53:J53"/>
    <mergeCell ref="C51:G51"/>
    <mergeCell ref="H51:L51"/>
    <mergeCell ref="I55:J55"/>
    <mergeCell ref="J25:L25"/>
    <mergeCell ref="A32:C32"/>
    <mergeCell ref="D33:F33"/>
    <mergeCell ref="A53:B53"/>
    <mergeCell ref="A55:B55"/>
    <mergeCell ref="M51:Q51"/>
    <mergeCell ref="I54:J54"/>
    <mergeCell ref="F57:G57"/>
    <mergeCell ref="F58:G58"/>
    <mergeCell ref="I58:J58"/>
    <mergeCell ref="K58:L58"/>
    <mergeCell ref="I56:J56"/>
    <mergeCell ref="F52:G52"/>
    <mergeCell ref="I52:J52"/>
    <mergeCell ref="K52:L52"/>
    <mergeCell ref="X57:AD57"/>
    <mergeCell ref="D52:E52"/>
    <mergeCell ref="S25:V25"/>
    <mergeCell ref="F59:G59"/>
    <mergeCell ref="D23:F24"/>
    <mergeCell ref="D26:F26"/>
    <mergeCell ref="G26:I26"/>
    <mergeCell ref="F54:G54"/>
    <mergeCell ref="F55:G55"/>
    <mergeCell ref="F56:G56"/>
  </mergeCells>
  <printOptions horizontalCentered="1"/>
  <pageMargins left="0.5905511811023623" right="0.5905511811023623" top="0.5905511811023623" bottom="0.3937007874015748" header="0" footer="0"/>
  <pageSetup fitToHeight="1" fitToWidth="1" horizontalDpi="300" verticalDpi="300" orientation="landscape" paperSize="8" scale="86" r:id="rId1"/>
</worksheet>
</file>

<file path=xl/worksheets/sheet2.xml><?xml version="1.0" encoding="utf-8"?>
<worksheet xmlns="http://schemas.openxmlformats.org/spreadsheetml/2006/main" xmlns:r="http://schemas.openxmlformats.org/officeDocument/2006/relationships">
  <sheetPr>
    <pageSetUpPr fitToPage="1"/>
  </sheetPr>
  <dimension ref="A1:AJ62"/>
  <sheetViews>
    <sheetView tabSelected="1" zoomScale="75" zoomScaleNormal="75" zoomScaleSheetLayoutView="75" zoomScalePageLayoutView="0" workbookViewId="0" topLeftCell="A1">
      <selection activeCell="D22" sqref="D22"/>
    </sheetView>
  </sheetViews>
  <sheetFormatPr defaultColWidth="9.00390625" defaultRowHeight="13.5"/>
  <cols>
    <col min="1" max="1" width="12.75390625" style="0" customWidth="1"/>
    <col min="2" max="9" width="14.25390625" style="0" customWidth="1"/>
    <col min="12" max="12" width="15.00390625" style="0" customWidth="1"/>
    <col min="13" max="16" width="10.125" style="0" customWidth="1"/>
    <col min="17" max="17" width="9.875" style="0" customWidth="1"/>
    <col min="18" max="30" width="8.625" style="0" customWidth="1"/>
    <col min="31" max="33" width="4.125" style="0" customWidth="1"/>
    <col min="34" max="34" width="4.00390625" style="0" customWidth="1"/>
    <col min="35" max="35" width="5.50390625" style="0" customWidth="1"/>
    <col min="36" max="36" width="5.375" style="0" customWidth="1"/>
  </cols>
  <sheetData>
    <row r="1" spans="1:36" ht="23.25" customHeight="1">
      <c r="A1" s="97" t="s">
        <v>213</v>
      </c>
      <c r="B1" s="38"/>
      <c r="C1" s="38"/>
      <c r="D1" s="38"/>
      <c r="E1" s="38"/>
      <c r="F1" s="38"/>
      <c r="G1" s="38"/>
      <c r="H1" s="38"/>
      <c r="I1" s="38"/>
      <c r="J1" s="38"/>
      <c r="K1" s="5"/>
      <c r="L1" s="38"/>
      <c r="M1" s="38"/>
      <c r="N1" s="38"/>
      <c r="O1" s="38"/>
      <c r="P1" s="38"/>
      <c r="Q1" s="38"/>
      <c r="R1" s="38"/>
      <c r="S1" s="38"/>
      <c r="T1" s="38"/>
      <c r="U1" s="38"/>
      <c r="V1" s="38"/>
      <c r="W1" s="38"/>
      <c r="X1" s="38"/>
      <c r="Y1" s="38"/>
      <c r="Z1" s="38"/>
      <c r="AA1" s="38"/>
      <c r="AB1" s="38"/>
      <c r="AC1" s="38"/>
      <c r="AD1" s="38"/>
      <c r="AE1" s="38"/>
      <c r="AF1" s="38"/>
      <c r="AG1" s="38"/>
      <c r="AH1" s="38"/>
      <c r="AI1" s="38"/>
      <c r="AJ1" s="5" t="s">
        <v>214</v>
      </c>
    </row>
    <row r="2" spans="1:36" ht="23.2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ht="18" customHeight="1">
      <c r="A3" s="276" t="s">
        <v>239</v>
      </c>
      <c r="B3" s="276"/>
      <c r="C3" s="276"/>
      <c r="D3" s="276"/>
      <c r="E3" s="276"/>
      <c r="F3" s="276"/>
      <c r="G3" s="276"/>
      <c r="H3" s="276"/>
      <c r="I3" s="276"/>
      <c r="J3" s="38"/>
      <c r="K3" s="38"/>
      <c r="L3" s="276" t="s">
        <v>241</v>
      </c>
      <c r="M3" s="276"/>
      <c r="N3" s="276"/>
      <c r="O3" s="276"/>
      <c r="P3" s="276"/>
      <c r="Q3" s="276"/>
      <c r="R3" s="276"/>
      <c r="S3" s="276"/>
      <c r="T3" s="276"/>
      <c r="U3" s="276"/>
      <c r="V3" s="276"/>
      <c r="W3" s="276"/>
      <c r="X3" s="276"/>
      <c r="Y3" s="276"/>
      <c r="Z3" s="276"/>
      <c r="AA3" s="276"/>
      <c r="AB3" s="276"/>
      <c r="AC3" s="276"/>
      <c r="AD3" s="276"/>
      <c r="AE3" s="276"/>
      <c r="AF3" s="276"/>
      <c r="AG3" s="276"/>
      <c r="AH3" s="276"/>
      <c r="AI3" s="276"/>
      <c r="AJ3" s="276"/>
    </row>
    <row r="4" spans="1:36" ht="23.25" customHeight="1">
      <c r="A4" s="38"/>
      <c r="B4" s="6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1"/>
      <c r="AH4" s="38"/>
      <c r="AI4" s="38"/>
      <c r="AJ4" s="38"/>
    </row>
    <row r="5" spans="1:36" ht="23.25" customHeight="1">
      <c r="A5" s="278" t="s">
        <v>240</v>
      </c>
      <c r="B5" s="278"/>
      <c r="C5" s="278"/>
      <c r="D5" s="278"/>
      <c r="E5" s="278"/>
      <c r="F5" s="278"/>
      <c r="G5" s="278"/>
      <c r="H5" s="278"/>
      <c r="I5" s="278"/>
      <c r="J5" s="38"/>
      <c r="K5" s="38"/>
      <c r="L5" s="278" t="s">
        <v>242</v>
      </c>
      <c r="M5" s="278"/>
      <c r="N5" s="278"/>
      <c r="O5" s="278"/>
      <c r="P5" s="278"/>
      <c r="Q5" s="278"/>
      <c r="R5" s="278"/>
      <c r="S5" s="278"/>
      <c r="T5" s="278"/>
      <c r="U5" s="278"/>
      <c r="V5" s="278"/>
      <c r="W5" s="278"/>
      <c r="X5" s="278"/>
      <c r="Y5" s="278"/>
      <c r="Z5" s="278"/>
      <c r="AA5" s="278"/>
      <c r="AB5" s="278"/>
      <c r="AC5" s="278"/>
      <c r="AD5" s="278"/>
      <c r="AE5" s="278"/>
      <c r="AF5" s="278"/>
      <c r="AG5" s="278"/>
      <c r="AH5" s="278"/>
      <c r="AI5" s="278"/>
      <c r="AJ5" s="278"/>
    </row>
    <row r="6" spans="1:36" ht="23.25" customHeight="1" thickBot="1">
      <c r="A6" s="74"/>
      <c r="B6" s="74"/>
      <c r="C6" s="74"/>
      <c r="D6" s="74"/>
      <c r="E6" s="74"/>
      <c r="F6" s="74"/>
      <c r="G6" s="74"/>
      <c r="H6" s="74"/>
      <c r="I6" s="81" t="s">
        <v>180</v>
      </c>
      <c r="J6" s="38"/>
      <c r="K6" s="38"/>
      <c r="L6" s="74"/>
      <c r="M6" s="74"/>
      <c r="N6" s="74"/>
      <c r="O6" s="74"/>
      <c r="P6" s="74"/>
      <c r="Q6" s="74"/>
      <c r="R6" s="74"/>
      <c r="S6" s="74"/>
      <c r="T6" s="74"/>
      <c r="U6" s="74"/>
      <c r="V6" s="74"/>
      <c r="W6" s="74"/>
      <c r="X6" s="74"/>
      <c r="Y6" s="74"/>
      <c r="Z6" s="74"/>
      <c r="AA6" s="74"/>
      <c r="AB6" s="74"/>
      <c r="AC6" s="74"/>
      <c r="AD6" s="74"/>
      <c r="AE6" s="74"/>
      <c r="AF6" s="74"/>
      <c r="AG6" s="74"/>
      <c r="AH6" s="38"/>
      <c r="AI6" s="38"/>
      <c r="AJ6" s="81" t="s">
        <v>77</v>
      </c>
    </row>
    <row r="7" spans="1:36" ht="23.25" customHeight="1">
      <c r="A7" s="277" t="s">
        <v>33</v>
      </c>
      <c r="B7" s="168" t="s">
        <v>127</v>
      </c>
      <c r="C7" s="154" t="s">
        <v>40</v>
      </c>
      <c r="D7" s="154"/>
      <c r="E7" s="154"/>
      <c r="F7" s="154"/>
      <c r="G7" s="154"/>
      <c r="H7" s="154"/>
      <c r="I7" s="189" t="s">
        <v>181</v>
      </c>
      <c r="J7" s="75"/>
      <c r="K7" s="75"/>
      <c r="L7" s="157" t="s">
        <v>73</v>
      </c>
      <c r="M7" s="229" t="s">
        <v>147</v>
      </c>
      <c r="N7" s="229" t="s">
        <v>128</v>
      </c>
      <c r="O7" s="110"/>
      <c r="P7" s="122"/>
      <c r="Q7" s="121"/>
      <c r="R7" s="121"/>
      <c r="S7" s="121"/>
      <c r="T7" s="121"/>
      <c r="U7" s="121"/>
      <c r="V7" s="121"/>
      <c r="W7" s="121"/>
      <c r="X7" s="121"/>
      <c r="Y7" s="121"/>
      <c r="Z7" s="121"/>
      <c r="AA7" s="121"/>
      <c r="AB7" s="121"/>
      <c r="AC7" s="121"/>
      <c r="AD7" s="121"/>
      <c r="AE7" s="121"/>
      <c r="AF7" s="121"/>
      <c r="AG7" s="69"/>
      <c r="AH7" s="120"/>
      <c r="AI7" s="119"/>
      <c r="AJ7" s="75"/>
    </row>
    <row r="8" spans="1:36" ht="23.25" customHeight="1">
      <c r="A8" s="225"/>
      <c r="B8" s="225"/>
      <c r="C8" s="48" t="s">
        <v>34</v>
      </c>
      <c r="D8" s="48" t="s">
        <v>35</v>
      </c>
      <c r="E8" s="48" t="s">
        <v>36</v>
      </c>
      <c r="F8" s="48" t="s">
        <v>37</v>
      </c>
      <c r="G8" s="48" t="s">
        <v>38</v>
      </c>
      <c r="H8" s="48" t="s">
        <v>39</v>
      </c>
      <c r="I8" s="217"/>
      <c r="J8" s="75"/>
      <c r="K8" s="75"/>
      <c r="L8" s="157"/>
      <c r="M8" s="229"/>
      <c r="N8" s="229"/>
      <c r="O8" s="111" t="s">
        <v>66</v>
      </c>
      <c r="P8" s="229" t="s">
        <v>146</v>
      </c>
      <c r="Q8" s="217" t="s">
        <v>245</v>
      </c>
      <c r="R8" s="280"/>
      <c r="S8" s="280"/>
      <c r="T8" s="280"/>
      <c r="U8" s="280"/>
      <c r="V8" s="280"/>
      <c r="W8" s="280"/>
      <c r="X8" s="280"/>
      <c r="Y8" s="280"/>
      <c r="Z8" s="280"/>
      <c r="AA8" s="280"/>
      <c r="AB8" s="280"/>
      <c r="AC8" s="280"/>
      <c r="AD8" s="225"/>
      <c r="AE8" s="234" t="s">
        <v>70</v>
      </c>
      <c r="AF8" s="235"/>
      <c r="AG8" s="190" t="s">
        <v>71</v>
      </c>
      <c r="AH8" s="147"/>
      <c r="AI8" s="190" t="s">
        <v>136</v>
      </c>
      <c r="AJ8" s="146"/>
    </row>
    <row r="9" spans="1:36" ht="23.25" customHeight="1">
      <c r="A9" s="50" t="s">
        <v>182</v>
      </c>
      <c r="B9" s="88">
        <v>31207830</v>
      </c>
      <c r="C9" s="88">
        <f>SUM(D9:H9)</f>
        <v>44019479</v>
      </c>
      <c r="D9" s="88">
        <v>29533728</v>
      </c>
      <c r="E9" s="88">
        <v>253525</v>
      </c>
      <c r="F9" s="88">
        <v>10363639</v>
      </c>
      <c r="G9" s="88">
        <v>2720461</v>
      </c>
      <c r="H9" s="88">
        <v>1148126</v>
      </c>
      <c r="I9" s="88">
        <v>53620</v>
      </c>
      <c r="J9" s="75"/>
      <c r="K9" s="75"/>
      <c r="L9" s="157"/>
      <c r="M9" s="229"/>
      <c r="N9" s="229"/>
      <c r="O9" s="111" t="s">
        <v>137</v>
      </c>
      <c r="P9" s="229"/>
      <c r="Q9" s="216" t="s">
        <v>35</v>
      </c>
      <c r="R9" s="232"/>
      <c r="S9" s="216" t="s">
        <v>67</v>
      </c>
      <c r="T9" s="232"/>
      <c r="U9" s="216" t="s">
        <v>68</v>
      </c>
      <c r="V9" s="232"/>
      <c r="W9" s="233" t="s">
        <v>72</v>
      </c>
      <c r="X9" s="170"/>
      <c r="Y9" s="216" t="s">
        <v>69</v>
      </c>
      <c r="Z9" s="232"/>
      <c r="AA9" s="174" t="s">
        <v>174</v>
      </c>
      <c r="AB9" s="174" t="s">
        <v>28</v>
      </c>
      <c r="AC9" s="233" t="s">
        <v>163</v>
      </c>
      <c r="AD9" s="170"/>
      <c r="AE9" s="236"/>
      <c r="AF9" s="237"/>
      <c r="AG9" s="200"/>
      <c r="AH9" s="202"/>
      <c r="AI9" s="200"/>
      <c r="AJ9" s="201"/>
    </row>
    <row r="10" spans="1:36" ht="23.25" customHeight="1">
      <c r="A10" s="99" t="s">
        <v>183</v>
      </c>
      <c r="B10" s="88">
        <v>31168340</v>
      </c>
      <c r="C10" s="88">
        <f>SUM(D10:H10)</f>
        <v>46241790</v>
      </c>
      <c r="D10" s="88">
        <v>29948866</v>
      </c>
      <c r="E10" s="88">
        <v>495621</v>
      </c>
      <c r="F10" s="88">
        <v>11620398</v>
      </c>
      <c r="G10" s="88">
        <v>2744594</v>
      </c>
      <c r="H10" s="88">
        <v>1432311</v>
      </c>
      <c r="I10" s="88">
        <v>55101</v>
      </c>
      <c r="J10" s="75"/>
      <c r="K10" s="75"/>
      <c r="L10" s="168"/>
      <c r="M10" s="154"/>
      <c r="N10" s="154"/>
      <c r="O10" s="109"/>
      <c r="P10" s="109"/>
      <c r="Q10" s="189"/>
      <c r="R10" s="168"/>
      <c r="S10" s="189"/>
      <c r="T10" s="168"/>
      <c r="U10" s="189"/>
      <c r="V10" s="168"/>
      <c r="W10" s="227" t="s">
        <v>74</v>
      </c>
      <c r="X10" s="228"/>
      <c r="Y10" s="189"/>
      <c r="Z10" s="168"/>
      <c r="AA10" s="154"/>
      <c r="AB10" s="154"/>
      <c r="AC10" s="227" t="s">
        <v>75</v>
      </c>
      <c r="AD10" s="228"/>
      <c r="AE10" s="238"/>
      <c r="AF10" s="239"/>
      <c r="AG10" s="191"/>
      <c r="AH10" s="149"/>
      <c r="AI10" s="191"/>
      <c r="AJ10" s="148"/>
    </row>
    <row r="11" spans="1:36" ht="23.25" customHeight="1">
      <c r="A11" s="99" t="s">
        <v>184</v>
      </c>
      <c r="B11" s="88">
        <v>29772508</v>
      </c>
      <c r="C11" s="88">
        <f>SUM(D11:H11)</f>
        <v>47044444</v>
      </c>
      <c r="D11" s="88">
        <v>30192762</v>
      </c>
      <c r="E11" s="88">
        <v>542305</v>
      </c>
      <c r="F11" s="88">
        <v>12071746</v>
      </c>
      <c r="G11" s="88">
        <v>2742948</v>
      </c>
      <c r="H11" s="88">
        <v>1494683</v>
      </c>
      <c r="I11" s="88">
        <v>57024</v>
      </c>
      <c r="J11" s="38"/>
      <c r="K11" s="75"/>
      <c r="L11" s="50"/>
      <c r="M11" s="108" t="s">
        <v>148</v>
      </c>
      <c r="N11" s="108" t="s">
        <v>76</v>
      </c>
      <c r="O11" s="69"/>
      <c r="P11" s="69"/>
      <c r="Q11" s="169"/>
      <c r="R11" s="169"/>
      <c r="S11" s="169"/>
      <c r="T11" s="169"/>
      <c r="U11" s="169"/>
      <c r="V11" s="169"/>
      <c r="W11" s="169"/>
      <c r="X11" s="169"/>
      <c r="Y11" s="169"/>
      <c r="Z11" s="169"/>
      <c r="AA11" s="118"/>
      <c r="AB11" s="118"/>
      <c r="AC11" s="169"/>
      <c r="AD11" s="169"/>
      <c r="AE11" s="169"/>
      <c r="AF11" s="169"/>
      <c r="AG11" s="169"/>
      <c r="AH11" s="169"/>
      <c r="AI11" s="169"/>
      <c r="AJ11" s="169"/>
    </row>
    <row r="12" spans="1:36" ht="23.25" customHeight="1">
      <c r="A12" s="99" t="s">
        <v>185</v>
      </c>
      <c r="B12" s="88">
        <v>51051265</v>
      </c>
      <c r="C12" s="88">
        <f>SUM(D12:H12)</f>
        <v>48915526</v>
      </c>
      <c r="D12" s="88">
        <v>31504345</v>
      </c>
      <c r="E12" s="88">
        <v>500845</v>
      </c>
      <c r="F12" s="88">
        <v>12390893</v>
      </c>
      <c r="G12" s="88">
        <v>2990056</v>
      </c>
      <c r="H12" s="88">
        <v>1529387</v>
      </c>
      <c r="I12" s="88">
        <v>59214</v>
      </c>
      <c r="J12" s="38"/>
      <c r="K12" s="38"/>
      <c r="L12" s="17" t="s">
        <v>41</v>
      </c>
      <c r="M12" s="117">
        <v>131291</v>
      </c>
      <c r="N12" s="117">
        <v>402960</v>
      </c>
      <c r="O12" s="88">
        <f>SUM(P12,AG12)</f>
        <v>62097</v>
      </c>
      <c r="P12" s="88">
        <f>SUM(Q12:AF12)</f>
        <v>50837</v>
      </c>
      <c r="Q12" s="151">
        <v>30239</v>
      </c>
      <c r="R12" s="151"/>
      <c r="S12" s="151">
        <v>12020</v>
      </c>
      <c r="T12" s="151"/>
      <c r="U12" s="151">
        <v>3005</v>
      </c>
      <c r="V12" s="151"/>
      <c r="W12" s="151">
        <v>3181</v>
      </c>
      <c r="X12" s="151"/>
      <c r="Y12" s="151">
        <v>195</v>
      </c>
      <c r="Z12" s="151"/>
      <c r="AA12" s="88">
        <v>21</v>
      </c>
      <c r="AB12" s="88">
        <v>52</v>
      </c>
      <c r="AC12" s="151" t="s">
        <v>219</v>
      </c>
      <c r="AD12" s="151"/>
      <c r="AE12" s="151">
        <v>2124</v>
      </c>
      <c r="AF12" s="151"/>
      <c r="AG12" s="151">
        <v>11260</v>
      </c>
      <c r="AH12" s="151"/>
      <c r="AI12" s="151">
        <v>45</v>
      </c>
      <c r="AJ12" s="151"/>
    </row>
    <row r="13" spans="1:36" ht="23.25" customHeight="1">
      <c r="A13" s="99" t="s">
        <v>186</v>
      </c>
      <c r="B13" s="135">
        <f>SUM(B15,B32)</f>
        <v>53788129</v>
      </c>
      <c r="C13" s="135">
        <f>SUM(D13:H13)</f>
        <v>51736795</v>
      </c>
      <c r="D13" s="135">
        <f aca="true" t="shared" si="0" ref="D13:I13">SUM(D15,D32)</f>
        <v>33870525</v>
      </c>
      <c r="E13" s="135">
        <f t="shared" si="0"/>
        <v>521226</v>
      </c>
      <c r="F13" s="135">
        <f t="shared" si="0"/>
        <v>12506509</v>
      </c>
      <c r="G13" s="135">
        <f t="shared" si="0"/>
        <v>3258250</v>
      </c>
      <c r="H13" s="135">
        <f t="shared" si="0"/>
        <v>1580285</v>
      </c>
      <c r="I13" s="135">
        <f t="shared" si="0"/>
        <v>61224</v>
      </c>
      <c r="J13" s="38"/>
      <c r="K13" s="38"/>
      <c r="L13" s="17" t="s">
        <v>44</v>
      </c>
      <c r="M13" s="117">
        <v>8555</v>
      </c>
      <c r="N13" s="117">
        <v>32517</v>
      </c>
      <c r="O13" s="88">
        <f>SUM(P13,AG13)</f>
        <v>4430</v>
      </c>
      <c r="P13" s="88">
        <f>SUM(Q13:AF13)</f>
        <v>3686</v>
      </c>
      <c r="Q13" s="151">
        <v>2079</v>
      </c>
      <c r="R13" s="151"/>
      <c r="S13" s="151">
        <v>720</v>
      </c>
      <c r="T13" s="151"/>
      <c r="U13" s="151">
        <v>188</v>
      </c>
      <c r="V13" s="151"/>
      <c r="W13" s="151">
        <v>397</v>
      </c>
      <c r="X13" s="151"/>
      <c r="Y13" s="151">
        <v>6</v>
      </c>
      <c r="Z13" s="151"/>
      <c r="AA13" s="88">
        <v>9</v>
      </c>
      <c r="AB13" s="88">
        <v>286</v>
      </c>
      <c r="AC13" s="151" t="s">
        <v>219</v>
      </c>
      <c r="AD13" s="151"/>
      <c r="AE13" s="151">
        <v>1</v>
      </c>
      <c r="AF13" s="151"/>
      <c r="AG13" s="151">
        <v>744</v>
      </c>
      <c r="AH13" s="151"/>
      <c r="AI13" s="151" t="s">
        <v>219</v>
      </c>
      <c r="AJ13" s="151"/>
    </row>
    <row r="14" spans="1:36" ht="23.25" customHeight="1">
      <c r="A14" s="50"/>
      <c r="B14" s="39"/>
      <c r="C14" s="39"/>
      <c r="D14" s="39"/>
      <c r="E14" s="39"/>
      <c r="F14" s="39"/>
      <c r="G14" s="39"/>
      <c r="H14" s="39"/>
      <c r="I14" s="39"/>
      <c r="J14" s="38"/>
      <c r="K14" s="38"/>
      <c r="L14" s="17" t="s">
        <v>45</v>
      </c>
      <c r="M14" s="117">
        <v>6096</v>
      </c>
      <c r="N14" s="117">
        <v>21060</v>
      </c>
      <c r="O14" s="88">
        <f>SUM(P14,AG14)</f>
        <v>2772</v>
      </c>
      <c r="P14" s="88">
        <f>SUM(Q14:AF14)</f>
        <v>2410</v>
      </c>
      <c r="Q14" s="151">
        <v>1138</v>
      </c>
      <c r="R14" s="151"/>
      <c r="S14" s="151">
        <v>738</v>
      </c>
      <c r="T14" s="151"/>
      <c r="U14" s="151" t="s">
        <v>219</v>
      </c>
      <c r="V14" s="151"/>
      <c r="W14" s="151">
        <v>229</v>
      </c>
      <c r="X14" s="151"/>
      <c r="Y14" s="151">
        <v>46</v>
      </c>
      <c r="Z14" s="151"/>
      <c r="AA14" s="88" t="s">
        <v>219</v>
      </c>
      <c r="AB14" s="88">
        <v>19</v>
      </c>
      <c r="AC14" s="151">
        <v>1</v>
      </c>
      <c r="AD14" s="151"/>
      <c r="AE14" s="151">
        <v>239</v>
      </c>
      <c r="AF14" s="151"/>
      <c r="AG14" s="151">
        <v>362</v>
      </c>
      <c r="AH14" s="151"/>
      <c r="AI14" s="151" t="s">
        <v>219</v>
      </c>
      <c r="AJ14" s="151"/>
    </row>
    <row r="15" spans="1:36" ht="23.25" customHeight="1">
      <c r="A15" s="49" t="s">
        <v>42</v>
      </c>
      <c r="B15" s="39">
        <f>SUM(B17:B20,B22:B25,B27:B30)</f>
        <v>48360149</v>
      </c>
      <c r="C15" s="39">
        <f>SUM(D15:H15)</f>
        <v>46385312</v>
      </c>
      <c r="D15" s="39">
        <f>SUM(D17:D20,D22:D25,D27:D30)</f>
        <v>29983045</v>
      </c>
      <c r="E15" s="39">
        <f>SUM(E17:E20,E22:E25,E27:E30)</f>
        <v>413575</v>
      </c>
      <c r="F15" s="39">
        <f>SUM(F17:F20,F22:F25,F27:F30)</f>
        <v>11695352</v>
      </c>
      <c r="G15" s="39">
        <f>SUM(G17:G20,G22:G25,G27:G30)</f>
        <v>2954302</v>
      </c>
      <c r="H15" s="39">
        <f>SUM(H17:H20,H22:H25,H27:H30)</f>
        <v>1339038</v>
      </c>
      <c r="I15" s="39">
        <f>I30</f>
        <v>54199</v>
      </c>
      <c r="J15" s="38"/>
      <c r="K15" s="38"/>
      <c r="L15" s="17" t="s">
        <v>46</v>
      </c>
      <c r="M15" s="117">
        <v>4373</v>
      </c>
      <c r="N15" s="117">
        <v>17209</v>
      </c>
      <c r="O15" s="88">
        <f>SUM(P15,AG15)</f>
        <v>1630</v>
      </c>
      <c r="P15" s="88">
        <f>SUM(Q15:AF15)</f>
        <v>1373</v>
      </c>
      <c r="Q15" s="151">
        <v>703</v>
      </c>
      <c r="R15" s="151"/>
      <c r="S15" s="151">
        <v>351</v>
      </c>
      <c r="T15" s="151"/>
      <c r="U15" s="151">
        <v>74</v>
      </c>
      <c r="V15" s="151"/>
      <c r="W15" s="151">
        <v>108</v>
      </c>
      <c r="X15" s="151"/>
      <c r="Y15" s="151" t="s">
        <v>219</v>
      </c>
      <c r="Z15" s="151"/>
      <c r="AA15" s="88" t="s">
        <v>219</v>
      </c>
      <c r="AB15" s="88" t="s">
        <v>219</v>
      </c>
      <c r="AC15" s="151" t="s">
        <v>219</v>
      </c>
      <c r="AD15" s="151"/>
      <c r="AE15" s="151">
        <v>137</v>
      </c>
      <c r="AF15" s="151"/>
      <c r="AG15" s="151">
        <v>257</v>
      </c>
      <c r="AH15" s="151"/>
      <c r="AI15" s="151" t="s">
        <v>219</v>
      </c>
      <c r="AJ15" s="151"/>
    </row>
    <row r="16" spans="1:36" ht="23.25" customHeight="1">
      <c r="A16" s="50"/>
      <c r="B16" s="39"/>
      <c r="C16" s="39"/>
      <c r="D16" s="39"/>
      <c r="E16" s="39"/>
      <c r="F16" s="39"/>
      <c r="G16" s="39"/>
      <c r="H16" s="39"/>
      <c r="I16" s="39"/>
      <c r="J16" s="38"/>
      <c r="K16" s="38"/>
      <c r="L16" s="17" t="s">
        <v>47</v>
      </c>
      <c r="M16" s="117">
        <v>6791</v>
      </c>
      <c r="N16" s="117">
        <v>25125</v>
      </c>
      <c r="O16" s="88">
        <f>SUM(P16,AG16)</f>
        <v>3212</v>
      </c>
      <c r="P16" s="88">
        <f>SUM(Q16:AF16)</f>
        <v>2923</v>
      </c>
      <c r="Q16" s="151">
        <v>2014</v>
      </c>
      <c r="R16" s="151"/>
      <c r="S16" s="151">
        <v>182</v>
      </c>
      <c r="T16" s="151"/>
      <c r="U16" s="151">
        <v>36</v>
      </c>
      <c r="V16" s="151"/>
      <c r="W16" s="151">
        <v>461</v>
      </c>
      <c r="X16" s="151"/>
      <c r="Y16" s="151">
        <v>18</v>
      </c>
      <c r="Z16" s="151"/>
      <c r="AA16" s="281" t="s">
        <v>219</v>
      </c>
      <c r="AB16" s="88">
        <v>10</v>
      </c>
      <c r="AC16" s="151">
        <v>1</v>
      </c>
      <c r="AD16" s="151"/>
      <c r="AE16" s="151">
        <v>201</v>
      </c>
      <c r="AF16" s="151"/>
      <c r="AG16" s="151">
        <v>289</v>
      </c>
      <c r="AH16" s="151"/>
      <c r="AI16" s="151" t="s">
        <v>219</v>
      </c>
      <c r="AJ16" s="151"/>
    </row>
    <row r="17" spans="1:36" ht="23.25" customHeight="1">
      <c r="A17" s="50" t="s">
        <v>187</v>
      </c>
      <c r="B17" s="39">
        <v>5328000</v>
      </c>
      <c r="C17" s="39">
        <f>SUM(D17:H17)</f>
        <v>4934345</v>
      </c>
      <c r="D17" s="39">
        <v>3278541</v>
      </c>
      <c r="E17" s="39">
        <v>39467</v>
      </c>
      <c r="F17" s="39">
        <v>1170131</v>
      </c>
      <c r="G17" s="39">
        <v>311686</v>
      </c>
      <c r="H17" s="39">
        <v>134520</v>
      </c>
      <c r="I17" s="39">
        <v>52637</v>
      </c>
      <c r="J17" s="38"/>
      <c r="K17" s="38"/>
      <c r="L17" s="116"/>
      <c r="M17" s="117"/>
      <c r="N17" s="117"/>
      <c r="O17" s="39"/>
      <c r="P17" s="88"/>
      <c r="Q17" s="151"/>
      <c r="R17" s="151"/>
      <c r="S17" s="151"/>
      <c r="T17" s="151"/>
      <c r="U17" s="151"/>
      <c r="V17" s="151"/>
      <c r="W17" s="151"/>
      <c r="X17" s="151"/>
      <c r="Y17" s="151"/>
      <c r="Z17" s="151"/>
      <c r="AA17" s="39"/>
      <c r="AB17" s="88"/>
      <c r="AC17" s="151"/>
      <c r="AD17" s="151"/>
      <c r="AE17" s="151"/>
      <c r="AF17" s="151"/>
      <c r="AG17" s="151"/>
      <c r="AH17" s="151"/>
      <c r="AI17" s="151"/>
      <c r="AJ17" s="151"/>
    </row>
    <row r="18" spans="1:36" ht="23.25" customHeight="1">
      <c r="A18" s="99" t="s">
        <v>150</v>
      </c>
      <c r="B18" s="39">
        <v>4819211</v>
      </c>
      <c r="C18" s="39">
        <f>SUM(D18:H18)</f>
        <v>5226340</v>
      </c>
      <c r="D18" s="39">
        <v>3431889</v>
      </c>
      <c r="E18" s="39">
        <v>38668</v>
      </c>
      <c r="F18" s="39">
        <v>1210811</v>
      </c>
      <c r="G18" s="39">
        <v>400123</v>
      </c>
      <c r="H18" s="39">
        <v>144849</v>
      </c>
      <c r="I18" s="39">
        <v>52697</v>
      </c>
      <c r="J18" s="38"/>
      <c r="K18" s="38"/>
      <c r="L18" s="17" t="s">
        <v>48</v>
      </c>
      <c r="M18" s="117">
        <v>3595</v>
      </c>
      <c r="N18" s="117">
        <v>14109</v>
      </c>
      <c r="O18" s="88">
        <f>SUM(P18,AG18)</f>
        <v>2196</v>
      </c>
      <c r="P18" s="88">
        <f>SUM(Q18:AF18)</f>
        <v>1875</v>
      </c>
      <c r="Q18" s="151">
        <v>1216</v>
      </c>
      <c r="R18" s="151"/>
      <c r="S18" s="151">
        <v>65</v>
      </c>
      <c r="T18" s="151"/>
      <c r="U18" s="151">
        <v>285</v>
      </c>
      <c r="V18" s="151"/>
      <c r="W18" s="151">
        <v>284</v>
      </c>
      <c r="X18" s="151"/>
      <c r="Y18" s="151">
        <v>8</v>
      </c>
      <c r="Z18" s="151"/>
      <c r="AA18" s="39" t="s">
        <v>219</v>
      </c>
      <c r="AB18" s="88" t="s">
        <v>219</v>
      </c>
      <c r="AC18" s="151" t="s">
        <v>219</v>
      </c>
      <c r="AD18" s="151"/>
      <c r="AE18" s="151">
        <v>17</v>
      </c>
      <c r="AF18" s="151"/>
      <c r="AG18" s="151">
        <v>321</v>
      </c>
      <c r="AH18" s="151"/>
      <c r="AI18" s="151" t="s">
        <v>219</v>
      </c>
      <c r="AJ18" s="151"/>
    </row>
    <row r="19" spans="1:36" ht="23.25" customHeight="1">
      <c r="A19" s="99" t="s">
        <v>151</v>
      </c>
      <c r="B19" s="39">
        <v>4893410</v>
      </c>
      <c r="C19" s="39">
        <f>SUM(D19:H19)</f>
        <v>4664438</v>
      </c>
      <c r="D19" s="39">
        <v>3061313</v>
      </c>
      <c r="E19" s="39">
        <v>38343</v>
      </c>
      <c r="F19" s="39">
        <v>1115024</v>
      </c>
      <c r="G19" s="39">
        <v>313923</v>
      </c>
      <c r="H19" s="39">
        <v>135835</v>
      </c>
      <c r="I19" s="39">
        <v>52825</v>
      </c>
      <c r="J19" s="38"/>
      <c r="K19" s="38"/>
      <c r="L19" s="17" t="s">
        <v>58</v>
      </c>
      <c r="M19" s="117">
        <v>3190</v>
      </c>
      <c r="N19" s="117">
        <v>12757</v>
      </c>
      <c r="O19" s="88">
        <f>SUM(P19,AG19)</f>
        <v>2177</v>
      </c>
      <c r="P19" s="88">
        <f>SUM(Q19:AF19)</f>
        <v>1822</v>
      </c>
      <c r="Q19" s="151">
        <v>1034</v>
      </c>
      <c r="R19" s="151"/>
      <c r="S19" s="151">
        <v>322</v>
      </c>
      <c r="T19" s="151"/>
      <c r="U19" s="151">
        <v>248</v>
      </c>
      <c r="V19" s="151"/>
      <c r="W19" s="151">
        <v>171</v>
      </c>
      <c r="X19" s="151"/>
      <c r="Y19" s="151" t="s">
        <v>219</v>
      </c>
      <c r="Z19" s="151"/>
      <c r="AA19" s="281" t="s">
        <v>219</v>
      </c>
      <c r="AB19" s="88">
        <v>2</v>
      </c>
      <c r="AC19" s="151" t="s">
        <v>219</v>
      </c>
      <c r="AD19" s="151"/>
      <c r="AE19" s="151">
        <v>45</v>
      </c>
      <c r="AF19" s="151"/>
      <c r="AG19" s="151">
        <v>355</v>
      </c>
      <c r="AH19" s="151"/>
      <c r="AI19" s="151" t="s">
        <v>219</v>
      </c>
      <c r="AJ19" s="151"/>
    </row>
    <row r="20" spans="1:36" ht="23.25" customHeight="1">
      <c r="A20" s="99" t="s">
        <v>152</v>
      </c>
      <c r="B20" s="39">
        <v>4162333</v>
      </c>
      <c r="C20" s="39">
        <f>SUM(D20:H20)</f>
        <v>4623902</v>
      </c>
      <c r="D20" s="39">
        <v>2993100</v>
      </c>
      <c r="E20" s="39">
        <v>40062</v>
      </c>
      <c r="F20" s="39">
        <v>1170480</v>
      </c>
      <c r="G20" s="39">
        <v>286581</v>
      </c>
      <c r="H20" s="39">
        <v>133679</v>
      </c>
      <c r="I20" s="39">
        <v>53307</v>
      </c>
      <c r="J20" s="38"/>
      <c r="K20" s="38"/>
      <c r="L20" s="17" t="s">
        <v>59</v>
      </c>
      <c r="M20" s="117">
        <v>1809</v>
      </c>
      <c r="N20" s="117">
        <v>6894</v>
      </c>
      <c r="O20" s="88">
        <f>SUM(P20,AG20)</f>
        <v>717</v>
      </c>
      <c r="P20" s="88">
        <f>SUM(Q20:AF20)</f>
        <v>620</v>
      </c>
      <c r="Q20" s="151">
        <v>402</v>
      </c>
      <c r="R20" s="151"/>
      <c r="S20" s="151">
        <v>80</v>
      </c>
      <c r="T20" s="151"/>
      <c r="U20" s="151" t="s">
        <v>219</v>
      </c>
      <c r="V20" s="151"/>
      <c r="W20" s="151">
        <v>98</v>
      </c>
      <c r="X20" s="151"/>
      <c r="Y20" s="151" t="s">
        <v>219</v>
      </c>
      <c r="Z20" s="151"/>
      <c r="AA20" s="281" t="s">
        <v>219</v>
      </c>
      <c r="AB20" s="88" t="s">
        <v>219</v>
      </c>
      <c r="AC20" s="151" t="s">
        <v>219</v>
      </c>
      <c r="AD20" s="151"/>
      <c r="AE20" s="151">
        <v>40</v>
      </c>
      <c r="AF20" s="151"/>
      <c r="AG20" s="151">
        <v>97</v>
      </c>
      <c r="AH20" s="151"/>
      <c r="AI20" s="151" t="s">
        <v>219</v>
      </c>
      <c r="AJ20" s="151"/>
    </row>
    <row r="21" spans="1:36" ht="23.25" customHeight="1">
      <c r="A21" s="72"/>
      <c r="B21" s="39"/>
      <c r="C21" s="39"/>
      <c r="D21" s="39"/>
      <c r="E21" s="39"/>
      <c r="F21" s="39"/>
      <c r="G21" s="39"/>
      <c r="H21" s="39"/>
      <c r="I21" s="39"/>
      <c r="J21" s="38"/>
      <c r="K21" s="38"/>
      <c r="L21" s="17" t="s">
        <v>49</v>
      </c>
      <c r="M21" s="115">
        <v>4430</v>
      </c>
      <c r="N21" s="115">
        <v>17364</v>
      </c>
      <c r="O21" s="88">
        <f>SUM(P21,AG21)</f>
        <v>2357</v>
      </c>
      <c r="P21" s="88">
        <f>SUM(Q21:AF21)</f>
        <v>1759</v>
      </c>
      <c r="Q21" s="151">
        <v>1033</v>
      </c>
      <c r="R21" s="151"/>
      <c r="S21" s="151">
        <v>214</v>
      </c>
      <c r="T21" s="151"/>
      <c r="U21" s="151">
        <v>102</v>
      </c>
      <c r="V21" s="151"/>
      <c r="W21" s="151">
        <v>163</v>
      </c>
      <c r="X21" s="151"/>
      <c r="Y21" s="151" t="s">
        <v>219</v>
      </c>
      <c r="Z21" s="151"/>
      <c r="AA21" s="39" t="s">
        <v>219</v>
      </c>
      <c r="AB21" s="39">
        <v>72</v>
      </c>
      <c r="AC21" s="151" t="s">
        <v>219</v>
      </c>
      <c r="AD21" s="151"/>
      <c r="AE21" s="151">
        <v>175</v>
      </c>
      <c r="AF21" s="151"/>
      <c r="AG21" s="151">
        <v>598</v>
      </c>
      <c r="AH21" s="151"/>
      <c r="AI21" s="151" t="s">
        <v>219</v>
      </c>
      <c r="AJ21" s="151"/>
    </row>
    <row r="22" spans="1:36" ht="23.25" customHeight="1">
      <c r="A22" s="99" t="s">
        <v>153</v>
      </c>
      <c r="B22" s="39">
        <v>3818195</v>
      </c>
      <c r="C22" s="39">
        <f>SUM(D22:H22)</f>
        <v>3704325</v>
      </c>
      <c r="D22" s="39">
        <v>2478786</v>
      </c>
      <c r="E22" s="39">
        <v>33349</v>
      </c>
      <c r="F22" s="39">
        <v>913425</v>
      </c>
      <c r="G22" s="39">
        <v>168782</v>
      </c>
      <c r="H22" s="39">
        <v>109983</v>
      </c>
      <c r="I22" s="39">
        <v>53373</v>
      </c>
      <c r="J22" s="38"/>
      <c r="K22" s="38"/>
      <c r="L22" s="17" t="s">
        <v>50</v>
      </c>
      <c r="M22" s="115">
        <v>7541</v>
      </c>
      <c r="N22" s="115">
        <v>20661</v>
      </c>
      <c r="O22" s="88">
        <f>SUM(P22,AG22)</f>
        <v>2503</v>
      </c>
      <c r="P22" s="88">
        <f>SUM(Q22:AF22)</f>
        <v>2230</v>
      </c>
      <c r="Q22" s="151">
        <v>1876</v>
      </c>
      <c r="R22" s="151"/>
      <c r="S22" s="151">
        <v>207</v>
      </c>
      <c r="T22" s="151"/>
      <c r="U22" s="151">
        <v>17</v>
      </c>
      <c r="V22" s="151"/>
      <c r="W22" s="151">
        <v>116</v>
      </c>
      <c r="X22" s="151"/>
      <c r="Y22" s="151" t="s">
        <v>219</v>
      </c>
      <c r="Z22" s="151"/>
      <c r="AA22" s="281" t="s">
        <v>219</v>
      </c>
      <c r="AB22" s="39" t="s">
        <v>219</v>
      </c>
      <c r="AC22" s="151">
        <v>13</v>
      </c>
      <c r="AD22" s="151"/>
      <c r="AE22" s="151">
        <v>1</v>
      </c>
      <c r="AF22" s="151"/>
      <c r="AG22" s="151">
        <v>273</v>
      </c>
      <c r="AH22" s="151"/>
      <c r="AI22" s="151" t="s">
        <v>219</v>
      </c>
      <c r="AJ22" s="151"/>
    </row>
    <row r="23" spans="1:36" ht="23.25" customHeight="1">
      <c r="A23" s="99" t="s">
        <v>154</v>
      </c>
      <c r="B23" s="39">
        <v>3262491</v>
      </c>
      <c r="C23" s="39">
        <f>SUM(D23:H23)</f>
        <v>3504800</v>
      </c>
      <c r="D23" s="39">
        <v>2328691</v>
      </c>
      <c r="E23" s="39">
        <v>33225</v>
      </c>
      <c r="F23" s="39">
        <v>873191</v>
      </c>
      <c r="G23" s="39">
        <v>163281</v>
      </c>
      <c r="H23" s="39">
        <v>106412</v>
      </c>
      <c r="I23" s="39">
        <v>53458</v>
      </c>
      <c r="J23" s="38"/>
      <c r="K23" s="38"/>
      <c r="L23" s="116"/>
      <c r="M23" s="115"/>
      <c r="N23" s="115"/>
      <c r="O23" s="30"/>
      <c r="P23" s="39"/>
      <c r="Q23" s="151"/>
      <c r="R23" s="151"/>
      <c r="S23" s="151"/>
      <c r="T23" s="151"/>
      <c r="U23" s="151"/>
      <c r="V23" s="151"/>
      <c r="W23" s="151"/>
      <c r="X23" s="151"/>
      <c r="Y23" s="151"/>
      <c r="Z23" s="151"/>
      <c r="AA23" s="30"/>
      <c r="AB23" s="39"/>
      <c r="AC23" s="151"/>
      <c r="AD23" s="151"/>
      <c r="AE23" s="151"/>
      <c r="AF23" s="151"/>
      <c r="AG23" s="151"/>
      <c r="AH23" s="151"/>
      <c r="AI23" s="151"/>
      <c r="AJ23" s="151"/>
    </row>
    <row r="24" spans="1:36" ht="23.25" customHeight="1">
      <c r="A24" s="99" t="s">
        <v>155</v>
      </c>
      <c r="B24" s="39">
        <v>3119337</v>
      </c>
      <c r="C24" s="39">
        <f>SUM(D24:H24)</f>
        <v>3000339</v>
      </c>
      <c r="D24" s="39">
        <v>1916260</v>
      </c>
      <c r="E24" s="39">
        <v>29785</v>
      </c>
      <c r="F24" s="39">
        <v>808140</v>
      </c>
      <c r="G24" s="39">
        <v>156714</v>
      </c>
      <c r="H24" s="39">
        <v>89440</v>
      </c>
      <c r="I24" s="39">
        <v>53459</v>
      </c>
      <c r="J24" s="38"/>
      <c r="K24" s="38"/>
      <c r="L24" s="17" t="s">
        <v>51</v>
      </c>
      <c r="M24" s="115">
        <v>2292</v>
      </c>
      <c r="N24" s="115">
        <v>9826</v>
      </c>
      <c r="O24" s="88">
        <f>SUM(P24,AG24)</f>
        <v>342</v>
      </c>
      <c r="P24" s="88">
        <f>SUM(Q24:AF24)</f>
        <v>304</v>
      </c>
      <c r="Q24" s="151">
        <v>193</v>
      </c>
      <c r="R24" s="151"/>
      <c r="S24" s="151">
        <v>15</v>
      </c>
      <c r="T24" s="151"/>
      <c r="U24" s="151">
        <v>14</v>
      </c>
      <c r="V24" s="151"/>
      <c r="W24" s="151">
        <v>72</v>
      </c>
      <c r="X24" s="151"/>
      <c r="Y24" s="151" t="s">
        <v>219</v>
      </c>
      <c r="Z24" s="151"/>
      <c r="AA24" s="39" t="s">
        <v>219</v>
      </c>
      <c r="AB24" s="39">
        <v>3</v>
      </c>
      <c r="AC24" s="151">
        <v>3</v>
      </c>
      <c r="AD24" s="151"/>
      <c r="AE24" s="151">
        <v>4</v>
      </c>
      <c r="AF24" s="151"/>
      <c r="AG24" s="151">
        <v>38</v>
      </c>
      <c r="AH24" s="151"/>
      <c r="AI24" s="151" t="s">
        <v>219</v>
      </c>
      <c r="AJ24" s="151"/>
    </row>
    <row r="25" spans="1:36" ht="23.25" customHeight="1">
      <c r="A25" s="99" t="s">
        <v>156</v>
      </c>
      <c r="B25" s="39">
        <v>2953710</v>
      </c>
      <c r="C25" s="39">
        <f>SUM(D25:H25)</f>
        <v>2905140</v>
      </c>
      <c r="D25" s="39">
        <v>1721336</v>
      </c>
      <c r="E25" s="39">
        <v>27665</v>
      </c>
      <c r="F25" s="39">
        <v>858636</v>
      </c>
      <c r="G25" s="39">
        <v>213674</v>
      </c>
      <c r="H25" s="39">
        <v>83829</v>
      </c>
      <c r="I25" s="39">
        <v>53589</v>
      </c>
      <c r="J25" s="38"/>
      <c r="K25" s="38"/>
      <c r="L25" s="17" t="s">
        <v>149</v>
      </c>
      <c r="M25" s="115">
        <v>2682</v>
      </c>
      <c r="N25" s="115">
        <v>10449</v>
      </c>
      <c r="O25" s="88">
        <f>SUM(P25,AG25)</f>
        <v>921</v>
      </c>
      <c r="P25" s="88">
        <f>SUM(Q25:AE25)</f>
        <v>816</v>
      </c>
      <c r="Q25" s="39"/>
      <c r="R25" s="39">
        <v>693</v>
      </c>
      <c r="S25" s="39"/>
      <c r="T25" s="39">
        <v>105</v>
      </c>
      <c r="U25" s="39"/>
      <c r="V25" s="39" t="s">
        <v>219</v>
      </c>
      <c r="W25" s="39"/>
      <c r="X25" s="39" t="s">
        <v>219</v>
      </c>
      <c r="Y25" s="39"/>
      <c r="Z25" s="39">
        <v>14</v>
      </c>
      <c r="AA25" s="39" t="s">
        <v>219</v>
      </c>
      <c r="AB25" s="39" t="s">
        <v>219</v>
      </c>
      <c r="AC25" s="151" t="s">
        <v>219</v>
      </c>
      <c r="AD25" s="151"/>
      <c r="AE25" s="151">
        <v>4</v>
      </c>
      <c r="AF25" s="151"/>
      <c r="AG25" s="151">
        <v>105</v>
      </c>
      <c r="AH25" s="151"/>
      <c r="AI25" s="39"/>
      <c r="AJ25" s="39" t="s">
        <v>219</v>
      </c>
    </row>
    <row r="26" spans="1:36" ht="23.25" customHeight="1">
      <c r="A26" s="72"/>
      <c r="B26" s="39"/>
      <c r="C26" s="39"/>
      <c r="D26" s="39"/>
      <c r="E26" s="39"/>
      <c r="F26" s="39"/>
      <c r="G26" s="39"/>
      <c r="H26" s="39"/>
      <c r="I26" s="39"/>
      <c r="J26" s="38"/>
      <c r="K26" s="38"/>
      <c r="L26" s="17" t="s">
        <v>60</v>
      </c>
      <c r="M26" s="115">
        <v>1637</v>
      </c>
      <c r="N26" s="115">
        <v>6723</v>
      </c>
      <c r="O26" s="88">
        <f>SUM(P26,AG26)</f>
        <v>755</v>
      </c>
      <c r="P26" s="88">
        <f>SUM(Q26:AF26)</f>
        <v>659</v>
      </c>
      <c r="Q26" s="151">
        <v>433</v>
      </c>
      <c r="R26" s="151"/>
      <c r="S26" s="151">
        <v>99</v>
      </c>
      <c r="T26" s="151"/>
      <c r="U26" s="151">
        <v>47</v>
      </c>
      <c r="V26" s="151"/>
      <c r="W26" s="151">
        <v>54</v>
      </c>
      <c r="X26" s="151"/>
      <c r="Y26" s="151">
        <v>3</v>
      </c>
      <c r="Z26" s="151"/>
      <c r="AA26" s="281" t="s">
        <v>219</v>
      </c>
      <c r="AB26" s="39">
        <v>4</v>
      </c>
      <c r="AC26" s="151" t="s">
        <v>219</v>
      </c>
      <c r="AD26" s="151"/>
      <c r="AE26" s="151">
        <v>19</v>
      </c>
      <c r="AF26" s="151"/>
      <c r="AG26" s="151">
        <v>96</v>
      </c>
      <c r="AH26" s="151"/>
      <c r="AI26" s="151" t="s">
        <v>219</v>
      </c>
      <c r="AJ26" s="151"/>
    </row>
    <row r="27" spans="1:36" ht="23.25" customHeight="1">
      <c r="A27" s="99" t="s">
        <v>157</v>
      </c>
      <c r="B27" s="39">
        <v>2918942</v>
      </c>
      <c r="C27" s="39">
        <f>SUM(D27:H27)</f>
        <v>2895406</v>
      </c>
      <c r="D27" s="39">
        <v>1701413</v>
      </c>
      <c r="E27" s="39">
        <v>29101</v>
      </c>
      <c r="F27" s="39">
        <v>823262</v>
      </c>
      <c r="G27" s="39">
        <v>260177</v>
      </c>
      <c r="H27" s="39">
        <v>81453</v>
      </c>
      <c r="I27" s="39">
        <v>53681</v>
      </c>
      <c r="J27" s="38"/>
      <c r="K27" s="38"/>
      <c r="L27" s="17" t="s">
        <v>52</v>
      </c>
      <c r="M27" s="115">
        <v>2852</v>
      </c>
      <c r="N27" s="115">
        <v>11418</v>
      </c>
      <c r="O27" s="88">
        <f>SUM(P27,AG27)</f>
        <v>1134</v>
      </c>
      <c r="P27" s="88">
        <f>SUM(Q27:AF27)</f>
        <v>935</v>
      </c>
      <c r="Q27" s="151">
        <v>553</v>
      </c>
      <c r="R27" s="151"/>
      <c r="S27" s="151">
        <v>179</v>
      </c>
      <c r="T27" s="151"/>
      <c r="U27" s="151">
        <v>39</v>
      </c>
      <c r="V27" s="151"/>
      <c r="W27" s="151">
        <v>136</v>
      </c>
      <c r="X27" s="151"/>
      <c r="Y27" s="151" t="s">
        <v>219</v>
      </c>
      <c r="Z27" s="151"/>
      <c r="AA27" s="281" t="s">
        <v>219</v>
      </c>
      <c r="AB27" s="39">
        <v>0</v>
      </c>
      <c r="AC27" s="151" t="s">
        <v>219</v>
      </c>
      <c r="AD27" s="151"/>
      <c r="AE27" s="151">
        <v>28</v>
      </c>
      <c r="AF27" s="151"/>
      <c r="AG27" s="151">
        <v>199</v>
      </c>
      <c r="AH27" s="151"/>
      <c r="AI27" s="151" t="s">
        <v>219</v>
      </c>
      <c r="AJ27" s="151"/>
    </row>
    <row r="28" spans="1:36" ht="23.25" customHeight="1">
      <c r="A28" s="99" t="s">
        <v>158</v>
      </c>
      <c r="B28" s="39">
        <v>3522851</v>
      </c>
      <c r="C28" s="39">
        <f>SUM(D28:H28)</f>
        <v>2967428</v>
      </c>
      <c r="D28" s="39">
        <v>1871745</v>
      </c>
      <c r="E28" s="39">
        <v>30731</v>
      </c>
      <c r="F28" s="39">
        <v>792918</v>
      </c>
      <c r="G28" s="39">
        <v>185461</v>
      </c>
      <c r="H28" s="39">
        <v>86573</v>
      </c>
      <c r="I28" s="39">
        <v>53888</v>
      </c>
      <c r="J28" s="38"/>
      <c r="K28" s="38"/>
      <c r="L28" s="17" t="s">
        <v>53</v>
      </c>
      <c r="M28" s="115">
        <v>1743</v>
      </c>
      <c r="N28" s="115">
        <v>7637</v>
      </c>
      <c r="O28" s="88">
        <f>SUM(P28,AG28)</f>
        <v>328</v>
      </c>
      <c r="P28" s="88">
        <f>SUM(Q28:AF28)</f>
        <v>306</v>
      </c>
      <c r="Q28" s="151">
        <v>208</v>
      </c>
      <c r="R28" s="151"/>
      <c r="S28" s="151">
        <v>7</v>
      </c>
      <c r="T28" s="151"/>
      <c r="U28" s="151" t="s">
        <v>219</v>
      </c>
      <c r="V28" s="151"/>
      <c r="W28" s="151">
        <v>70</v>
      </c>
      <c r="X28" s="151"/>
      <c r="Y28" s="151" t="s">
        <v>219</v>
      </c>
      <c r="Z28" s="151"/>
      <c r="AA28" s="39" t="s">
        <v>219</v>
      </c>
      <c r="AB28" s="39">
        <v>10</v>
      </c>
      <c r="AC28" s="151" t="s">
        <v>219</v>
      </c>
      <c r="AD28" s="151"/>
      <c r="AE28" s="151">
        <v>11</v>
      </c>
      <c r="AF28" s="151"/>
      <c r="AG28" s="151">
        <v>22</v>
      </c>
      <c r="AH28" s="151"/>
      <c r="AI28" s="151" t="s">
        <v>219</v>
      </c>
      <c r="AJ28" s="151"/>
    </row>
    <row r="29" spans="1:36" ht="23.25" customHeight="1">
      <c r="A29" s="99" t="s">
        <v>159</v>
      </c>
      <c r="B29" s="39">
        <v>4376003</v>
      </c>
      <c r="C29" s="39">
        <f>SUM(D29:H29)</f>
        <v>3657215</v>
      </c>
      <c r="D29" s="39">
        <v>2383151</v>
      </c>
      <c r="E29" s="39">
        <v>36378</v>
      </c>
      <c r="F29" s="39">
        <v>911789</v>
      </c>
      <c r="G29" s="39">
        <v>216924</v>
      </c>
      <c r="H29" s="39">
        <v>108973</v>
      </c>
      <c r="I29" s="39">
        <v>54016</v>
      </c>
      <c r="J29" s="38"/>
      <c r="K29" s="38"/>
      <c r="L29" s="116"/>
      <c r="M29" s="115"/>
      <c r="N29" s="115"/>
      <c r="O29" s="39"/>
      <c r="P29" s="39"/>
      <c r="Q29" s="151"/>
      <c r="R29" s="151"/>
      <c r="S29" s="151"/>
      <c r="T29" s="151"/>
      <c r="U29" s="151"/>
      <c r="V29" s="151"/>
      <c r="W29" s="151"/>
      <c r="X29" s="151"/>
      <c r="Y29" s="151"/>
      <c r="Z29" s="151"/>
      <c r="AA29" s="39"/>
      <c r="AB29" s="39"/>
      <c r="AC29" s="151"/>
      <c r="AD29" s="151"/>
      <c r="AE29" s="151"/>
      <c r="AF29" s="151"/>
      <c r="AG29" s="151"/>
      <c r="AH29" s="151"/>
      <c r="AI29" s="151"/>
      <c r="AJ29" s="151"/>
    </row>
    <row r="30" spans="1:36" ht="23.25" customHeight="1">
      <c r="A30" s="99" t="s">
        <v>160</v>
      </c>
      <c r="B30" s="39">
        <v>5185666</v>
      </c>
      <c r="C30" s="39">
        <f>SUM(D30:H30)</f>
        <v>4301634</v>
      </c>
      <c r="D30" s="39">
        <v>2816820</v>
      </c>
      <c r="E30" s="39">
        <v>36801</v>
      </c>
      <c r="F30" s="39">
        <v>1047545</v>
      </c>
      <c r="G30" s="39">
        <v>276976</v>
      </c>
      <c r="H30" s="39">
        <v>123492</v>
      </c>
      <c r="I30" s="39">
        <v>54199</v>
      </c>
      <c r="J30" s="38"/>
      <c r="K30" s="38"/>
      <c r="L30" s="17" t="s">
        <v>61</v>
      </c>
      <c r="M30" s="115">
        <v>1484</v>
      </c>
      <c r="N30" s="115">
        <v>6166</v>
      </c>
      <c r="O30" s="88">
        <f>SUM(P30,AG30)</f>
        <v>782</v>
      </c>
      <c r="P30" s="88">
        <f>SUM(Q30:AF30)</f>
        <v>589</v>
      </c>
      <c r="Q30" s="151">
        <v>375</v>
      </c>
      <c r="R30" s="151"/>
      <c r="S30" s="151">
        <v>74</v>
      </c>
      <c r="T30" s="151"/>
      <c r="U30" s="151">
        <v>24</v>
      </c>
      <c r="V30" s="151"/>
      <c r="W30" s="151">
        <v>77</v>
      </c>
      <c r="X30" s="151"/>
      <c r="Y30" s="151">
        <v>11</v>
      </c>
      <c r="Z30" s="151"/>
      <c r="AA30" s="281" t="s">
        <v>219</v>
      </c>
      <c r="AB30" s="39" t="s">
        <v>219</v>
      </c>
      <c r="AC30" s="151" t="s">
        <v>219</v>
      </c>
      <c r="AD30" s="151"/>
      <c r="AE30" s="151">
        <v>28</v>
      </c>
      <c r="AF30" s="151"/>
      <c r="AG30" s="151">
        <v>193</v>
      </c>
      <c r="AH30" s="151"/>
      <c r="AI30" s="151" t="s">
        <v>219</v>
      </c>
      <c r="AJ30" s="151"/>
    </row>
    <row r="31" spans="1:36" ht="23.25" customHeight="1">
      <c r="A31" s="50"/>
      <c r="B31" s="39"/>
      <c r="C31" s="39"/>
      <c r="D31" s="39"/>
      <c r="E31" s="39"/>
      <c r="F31" s="39"/>
      <c r="G31" s="39"/>
      <c r="H31" s="39"/>
      <c r="I31" s="39"/>
      <c r="J31" s="38"/>
      <c r="K31" s="38"/>
      <c r="L31" s="17" t="s">
        <v>62</v>
      </c>
      <c r="M31" s="115">
        <v>1514</v>
      </c>
      <c r="N31" s="115">
        <v>6248</v>
      </c>
      <c r="O31" s="88">
        <f>SUM(P31,AG31)</f>
        <v>801</v>
      </c>
      <c r="P31" s="88">
        <f>SUM(Q31:AF31)</f>
        <v>687</v>
      </c>
      <c r="Q31" s="151">
        <v>342</v>
      </c>
      <c r="R31" s="151"/>
      <c r="S31" s="151">
        <v>39</v>
      </c>
      <c r="T31" s="151"/>
      <c r="U31" s="151">
        <v>175</v>
      </c>
      <c r="V31" s="151"/>
      <c r="W31" s="151">
        <v>81</v>
      </c>
      <c r="X31" s="151"/>
      <c r="Y31" s="151" t="s">
        <v>219</v>
      </c>
      <c r="Z31" s="151"/>
      <c r="AA31" s="281" t="s">
        <v>219</v>
      </c>
      <c r="AB31" s="39" t="s">
        <v>219</v>
      </c>
      <c r="AC31" s="151" t="s">
        <v>219</v>
      </c>
      <c r="AD31" s="151"/>
      <c r="AE31" s="151">
        <v>50</v>
      </c>
      <c r="AF31" s="151"/>
      <c r="AG31" s="151">
        <v>114</v>
      </c>
      <c r="AH31" s="151"/>
      <c r="AI31" s="151" t="s">
        <v>219</v>
      </c>
      <c r="AJ31" s="151"/>
    </row>
    <row r="32" spans="1:36" ht="23.25" customHeight="1">
      <c r="A32" s="49" t="s">
        <v>43</v>
      </c>
      <c r="B32" s="39">
        <f>SUM(B34:B37,B39:B42,B44:B47)</f>
        <v>5427980</v>
      </c>
      <c r="C32" s="39">
        <f>SUM(D32:H32)</f>
        <v>5351483</v>
      </c>
      <c r="D32" s="39">
        <f>SUM(D34:D37,D39:D42,D44:D47)</f>
        <v>3887480</v>
      </c>
      <c r="E32" s="39">
        <f>SUM(E34:E37,E39:E42,E44:E47)</f>
        <v>107651</v>
      </c>
      <c r="F32" s="39">
        <f>SUM(F34:F37,F39:F42,F44:F47)</f>
        <v>811157</v>
      </c>
      <c r="G32" s="39">
        <f>SUM(G34:G37,G39:G42,G44:G47)</f>
        <v>303948</v>
      </c>
      <c r="H32" s="39">
        <f>SUM(H34:H37,H39:H42,H44:H47)</f>
        <v>241247</v>
      </c>
      <c r="I32" s="39">
        <f>I47</f>
        <v>7025</v>
      </c>
      <c r="J32" s="40"/>
      <c r="K32" s="38"/>
      <c r="L32" s="17" t="s">
        <v>54</v>
      </c>
      <c r="M32" s="115">
        <v>1561</v>
      </c>
      <c r="N32" s="115">
        <v>6632</v>
      </c>
      <c r="O32" s="88">
        <f>SUM(P32,AG32)</f>
        <v>712</v>
      </c>
      <c r="P32" s="88">
        <f>SUM(Q32:AF32)</f>
        <v>505</v>
      </c>
      <c r="Q32" s="151">
        <v>282</v>
      </c>
      <c r="R32" s="151"/>
      <c r="S32" s="151">
        <v>104</v>
      </c>
      <c r="T32" s="151"/>
      <c r="U32" s="151" t="s">
        <v>219</v>
      </c>
      <c r="V32" s="151"/>
      <c r="W32" s="151">
        <v>73</v>
      </c>
      <c r="X32" s="151"/>
      <c r="Y32" s="151">
        <v>4</v>
      </c>
      <c r="Z32" s="151"/>
      <c r="AA32" s="281" t="s">
        <v>219</v>
      </c>
      <c r="AB32" s="39" t="s">
        <v>219</v>
      </c>
      <c r="AC32" s="151" t="s">
        <v>246</v>
      </c>
      <c r="AD32" s="151"/>
      <c r="AE32" s="151">
        <v>42</v>
      </c>
      <c r="AF32" s="151"/>
      <c r="AG32" s="151">
        <v>207</v>
      </c>
      <c r="AH32" s="151"/>
      <c r="AI32" s="151" t="s">
        <v>219</v>
      </c>
      <c r="AJ32" s="151"/>
    </row>
    <row r="33" spans="1:36" ht="23.25" customHeight="1">
      <c r="A33" s="50"/>
      <c r="B33" s="39"/>
      <c r="C33" s="39"/>
      <c r="D33" s="39"/>
      <c r="E33" s="39"/>
      <c r="F33" s="39"/>
      <c r="G33" s="39"/>
      <c r="H33" s="39"/>
      <c r="I33" s="39"/>
      <c r="J33" s="38"/>
      <c r="K33" s="38"/>
      <c r="L33" s="17" t="s">
        <v>63</v>
      </c>
      <c r="M33" s="115">
        <v>2355</v>
      </c>
      <c r="N33" s="115">
        <v>9621</v>
      </c>
      <c r="O33" s="88">
        <f>SUM(P33,AG33)</f>
        <v>692</v>
      </c>
      <c r="P33" s="88">
        <f>SUM(Q33:AF33)</f>
        <v>620</v>
      </c>
      <c r="Q33" s="151">
        <v>564</v>
      </c>
      <c r="R33" s="151"/>
      <c r="S33" s="151" t="s">
        <v>219</v>
      </c>
      <c r="T33" s="151"/>
      <c r="U33" s="151" t="s">
        <v>219</v>
      </c>
      <c r="V33" s="151"/>
      <c r="W33" s="151">
        <v>54</v>
      </c>
      <c r="X33" s="151"/>
      <c r="Y33" s="151">
        <v>2</v>
      </c>
      <c r="Z33" s="151"/>
      <c r="AA33" s="281" t="s">
        <v>219</v>
      </c>
      <c r="AB33" s="39" t="s">
        <v>219</v>
      </c>
      <c r="AC33" s="151" t="s">
        <v>219</v>
      </c>
      <c r="AD33" s="151"/>
      <c r="AE33" s="151">
        <v>0</v>
      </c>
      <c r="AF33" s="151"/>
      <c r="AG33" s="151">
        <v>72</v>
      </c>
      <c r="AH33" s="151"/>
      <c r="AI33" s="151" t="s">
        <v>219</v>
      </c>
      <c r="AJ33" s="151"/>
    </row>
    <row r="34" spans="1:36" ht="23.25" customHeight="1">
      <c r="A34" s="50" t="s">
        <v>187</v>
      </c>
      <c r="B34" s="39">
        <v>583610</v>
      </c>
      <c r="C34" s="39">
        <f>SUM(D34:H34)</f>
        <v>563047</v>
      </c>
      <c r="D34" s="39">
        <v>416819</v>
      </c>
      <c r="E34" s="39">
        <v>12457</v>
      </c>
      <c r="F34" s="39">
        <v>82939</v>
      </c>
      <c r="G34" s="39">
        <v>25111</v>
      </c>
      <c r="H34" s="39">
        <v>25721</v>
      </c>
      <c r="I34" s="39">
        <v>6775</v>
      </c>
      <c r="J34" s="38"/>
      <c r="K34" s="38"/>
      <c r="L34" s="17" t="s">
        <v>64</v>
      </c>
      <c r="M34" s="115">
        <v>1489</v>
      </c>
      <c r="N34" s="115">
        <v>6004</v>
      </c>
      <c r="O34" s="88">
        <f>SUM(P34,AG34)</f>
        <v>866</v>
      </c>
      <c r="P34" s="88">
        <f>SUM(Q34:AF34)</f>
        <v>778</v>
      </c>
      <c r="Q34" s="151">
        <v>449</v>
      </c>
      <c r="R34" s="151"/>
      <c r="S34" s="151">
        <v>39</v>
      </c>
      <c r="T34" s="151"/>
      <c r="U34" s="151">
        <v>224</v>
      </c>
      <c r="V34" s="151"/>
      <c r="W34" s="151">
        <v>55</v>
      </c>
      <c r="X34" s="151"/>
      <c r="Y34" s="151" t="s">
        <v>219</v>
      </c>
      <c r="Z34" s="151"/>
      <c r="AA34" s="281" t="s">
        <v>219</v>
      </c>
      <c r="AB34" s="39">
        <v>7</v>
      </c>
      <c r="AC34" s="151" t="s">
        <v>219</v>
      </c>
      <c r="AD34" s="151"/>
      <c r="AE34" s="151">
        <v>4</v>
      </c>
      <c r="AF34" s="151"/>
      <c r="AG34" s="151">
        <v>88</v>
      </c>
      <c r="AH34" s="151"/>
      <c r="AI34" s="151" t="s">
        <v>219</v>
      </c>
      <c r="AJ34" s="151"/>
    </row>
    <row r="35" spans="1:36" ht="23.25" customHeight="1">
      <c r="A35" s="99" t="s">
        <v>150</v>
      </c>
      <c r="B35" s="39">
        <v>522000</v>
      </c>
      <c r="C35" s="39">
        <f>SUM(D35:H35)</f>
        <v>559454</v>
      </c>
      <c r="D35" s="39">
        <v>406533</v>
      </c>
      <c r="E35" s="39">
        <v>13302</v>
      </c>
      <c r="F35" s="39">
        <v>75708</v>
      </c>
      <c r="G35" s="39">
        <v>36685</v>
      </c>
      <c r="H35" s="39">
        <v>27226</v>
      </c>
      <c r="I35" s="39">
        <v>6786</v>
      </c>
      <c r="J35" s="38"/>
      <c r="K35" s="38"/>
      <c r="L35" s="116"/>
      <c r="M35" s="115"/>
      <c r="N35" s="115"/>
      <c r="O35" s="30"/>
      <c r="P35" s="39"/>
      <c r="Q35" s="151"/>
      <c r="R35" s="151"/>
      <c r="S35" s="151"/>
      <c r="T35" s="151"/>
      <c r="U35" s="151"/>
      <c r="V35" s="151"/>
      <c r="W35" s="151"/>
      <c r="X35" s="151"/>
      <c r="Y35" s="151"/>
      <c r="Z35" s="151"/>
      <c r="AA35" s="30"/>
      <c r="AB35" s="39"/>
      <c r="AC35" s="151"/>
      <c r="AD35" s="151"/>
      <c r="AE35" s="151"/>
      <c r="AF35" s="151"/>
      <c r="AG35" s="151"/>
      <c r="AH35" s="151"/>
      <c r="AI35" s="151"/>
      <c r="AJ35" s="151"/>
    </row>
    <row r="36" spans="1:36" ht="23.25" customHeight="1">
      <c r="A36" s="99" t="s">
        <v>151</v>
      </c>
      <c r="B36" s="39">
        <v>535280</v>
      </c>
      <c r="C36" s="39">
        <f>SUM(D36:H36)</f>
        <v>496201</v>
      </c>
      <c r="D36" s="39">
        <v>357176</v>
      </c>
      <c r="E36" s="39">
        <v>12194</v>
      </c>
      <c r="F36" s="39">
        <v>69658</v>
      </c>
      <c r="G36" s="39">
        <v>32854</v>
      </c>
      <c r="H36" s="39">
        <v>24319</v>
      </c>
      <c r="I36" s="39">
        <v>6818</v>
      </c>
      <c r="J36" s="38"/>
      <c r="K36" s="38"/>
      <c r="L36" s="17" t="s">
        <v>55</v>
      </c>
      <c r="M36" s="115">
        <v>1896</v>
      </c>
      <c r="N36" s="115">
        <v>6413</v>
      </c>
      <c r="O36" s="88">
        <f>SUM(P36,AG36)</f>
        <v>1074</v>
      </c>
      <c r="P36" s="88">
        <f>SUM(Q36:AF36)</f>
        <v>876</v>
      </c>
      <c r="Q36" s="151">
        <v>330</v>
      </c>
      <c r="R36" s="151"/>
      <c r="S36" s="151">
        <v>169</v>
      </c>
      <c r="T36" s="151"/>
      <c r="U36" s="151">
        <v>10</v>
      </c>
      <c r="V36" s="151"/>
      <c r="W36" s="151">
        <v>221</v>
      </c>
      <c r="X36" s="151"/>
      <c r="Y36" s="151">
        <v>7</v>
      </c>
      <c r="Z36" s="151"/>
      <c r="AA36" s="281" t="s">
        <v>219</v>
      </c>
      <c r="AB36" s="39">
        <v>21</v>
      </c>
      <c r="AC36" s="151" t="s">
        <v>219</v>
      </c>
      <c r="AD36" s="151"/>
      <c r="AE36" s="151">
        <v>118</v>
      </c>
      <c r="AF36" s="151"/>
      <c r="AG36" s="151">
        <v>198</v>
      </c>
      <c r="AH36" s="151"/>
      <c r="AI36" s="151" t="s">
        <v>219</v>
      </c>
      <c r="AJ36" s="151"/>
    </row>
    <row r="37" spans="1:36" ht="23.25" customHeight="1">
      <c r="A37" s="99" t="s">
        <v>152</v>
      </c>
      <c r="B37" s="39">
        <v>465320</v>
      </c>
      <c r="C37" s="39">
        <f>SUM(D37:H37)</f>
        <v>507336</v>
      </c>
      <c r="D37" s="39">
        <v>371060</v>
      </c>
      <c r="E37" s="39">
        <v>10653</v>
      </c>
      <c r="F37" s="39">
        <v>77036</v>
      </c>
      <c r="G37" s="39">
        <v>25394</v>
      </c>
      <c r="H37" s="39">
        <v>23193</v>
      </c>
      <c r="I37" s="39">
        <v>6853</v>
      </c>
      <c r="J37" s="38"/>
      <c r="K37" s="38"/>
      <c r="L37" s="17" t="s">
        <v>56</v>
      </c>
      <c r="M37" s="115">
        <v>1763</v>
      </c>
      <c r="N37" s="115">
        <v>6302</v>
      </c>
      <c r="O37" s="88">
        <f>SUM(P37,AG37)</f>
        <v>594</v>
      </c>
      <c r="P37" s="88">
        <f>SUM(Q37:AF37)</f>
        <v>480</v>
      </c>
      <c r="Q37" s="151">
        <v>305</v>
      </c>
      <c r="R37" s="151"/>
      <c r="S37" s="151">
        <v>37</v>
      </c>
      <c r="T37" s="151"/>
      <c r="U37" s="151">
        <v>52</v>
      </c>
      <c r="V37" s="151"/>
      <c r="W37" s="151">
        <v>46</v>
      </c>
      <c r="X37" s="151"/>
      <c r="Y37" s="151" t="s">
        <v>219</v>
      </c>
      <c r="Z37" s="151"/>
      <c r="AA37" s="39" t="s">
        <v>219</v>
      </c>
      <c r="AB37" s="39" t="s">
        <v>219</v>
      </c>
      <c r="AC37" s="151" t="s">
        <v>219</v>
      </c>
      <c r="AD37" s="151"/>
      <c r="AE37" s="151">
        <v>40</v>
      </c>
      <c r="AF37" s="151"/>
      <c r="AG37" s="151">
        <v>114</v>
      </c>
      <c r="AH37" s="151"/>
      <c r="AI37" s="151" t="s">
        <v>219</v>
      </c>
      <c r="AJ37" s="151"/>
    </row>
    <row r="38" spans="1:36" ht="23.25" customHeight="1">
      <c r="A38" s="72"/>
      <c r="B38" s="39"/>
      <c r="C38" s="39"/>
      <c r="D38" s="39"/>
      <c r="E38" s="39"/>
      <c r="F38" s="39"/>
      <c r="G38" s="39"/>
      <c r="H38" s="39"/>
      <c r="I38" s="39"/>
      <c r="J38" s="38"/>
      <c r="K38" s="38"/>
      <c r="L38" s="17" t="s">
        <v>57</v>
      </c>
      <c r="M38" s="115">
        <v>3244</v>
      </c>
      <c r="N38" s="115">
        <v>12037</v>
      </c>
      <c r="O38" s="88">
        <f>SUM(P38,AG38)</f>
        <v>1153</v>
      </c>
      <c r="P38" s="88">
        <f>SUM(Q38:AF38)</f>
        <v>969</v>
      </c>
      <c r="Q38" s="151">
        <v>569</v>
      </c>
      <c r="R38" s="151"/>
      <c r="S38" s="151">
        <v>88</v>
      </c>
      <c r="T38" s="151"/>
      <c r="U38" s="151">
        <v>78</v>
      </c>
      <c r="V38" s="151"/>
      <c r="W38" s="151">
        <v>208</v>
      </c>
      <c r="X38" s="151"/>
      <c r="Y38" s="151">
        <v>4</v>
      </c>
      <c r="Z38" s="151"/>
      <c r="AA38" s="281">
        <v>4</v>
      </c>
      <c r="AB38" s="39" t="s">
        <v>219</v>
      </c>
      <c r="AC38" s="151" t="s">
        <v>219</v>
      </c>
      <c r="AD38" s="151"/>
      <c r="AE38" s="151">
        <v>18</v>
      </c>
      <c r="AF38" s="151"/>
      <c r="AG38" s="151">
        <v>184</v>
      </c>
      <c r="AH38" s="151"/>
      <c r="AI38" s="151" t="s">
        <v>219</v>
      </c>
      <c r="AJ38" s="151"/>
    </row>
    <row r="39" spans="1:36" ht="23.25" customHeight="1">
      <c r="A39" s="99" t="s">
        <v>153</v>
      </c>
      <c r="B39" s="39">
        <v>436720</v>
      </c>
      <c r="C39" s="39">
        <f>SUM(D39:H39)</f>
        <v>425082</v>
      </c>
      <c r="D39" s="39">
        <v>311373</v>
      </c>
      <c r="E39" s="39">
        <v>7577</v>
      </c>
      <c r="F39" s="39">
        <v>65144</v>
      </c>
      <c r="G39" s="39">
        <v>22660</v>
      </c>
      <c r="H39" s="39">
        <v>18328</v>
      </c>
      <c r="I39" s="39">
        <v>6845</v>
      </c>
      <c r="J39" s="38"/>
      <c r="K39" s="38"/>
      <c r="L39" s="17" t="s">
        <v>65</v>
      </c>
      <c r="M39" s="115">
        <v>2329</v>
      </c>
      <c r="N39" s="115">
        <v>8974</v>
      </c>
      <c r="O39" s="88">
        <f>SUM(P39,AG39)</f>
        <v>1146</v>
      </c>
      <c r="P39" s="88">
        <f>SUM(Q39:AF39)</f>
        <v>912</v>
      </c>
      <c r="Q39" s="151">
        <v>420</v>
      </c>
      <c r="R39" s="151"/>
      <c r="S39" s="151">
        <v>167</v>
      </c>
      <c r="T39" s="151"/>
      <c r="U39" s="151">
        <v>155</v>
      </c>
      <c r="V39" s="151"/>
      <c r="W39" s="151">
        <v>91</v>
      </c>
      <c r="X39" s="151"/>
      <c r="Y39" s="151" t="s">
        <v>219</v>
      </c>
      <c r="Z39" s="151"/>
      <c r="AA39" s="39" t="s">
        <v>219</v>
      </c>
      <c r="AB39" s="39" t="s">
        <v>219</v>
      </c>
      <c r="AC39" s="151" t="s">
        <v>219</v>
      </c>
      <c r="AD39" s="151"/>
      <c r="AE39" s="151">
        <v>79</v>
      </c>
      <c r="AF39" s="151"/>
      <c r="AG39" s="151">
        <v>234</v>
      </c>
      <c r="AH39" s="151"/>
      <c r="AI39" s="151" t="s">
        <v>219</v>
      </c>
      <c r="AJ39" s="151"/>
    </row>
    <row r="40" spans="1:36" ht="23.25" customHeight="1">
      <c r="A40" s="99" t="s">
        <v>154</v>
      </c>
      <c r="B40" s="39">
        <v>377490</v>
      </c>
      <c r="C40" s="39">
        <f>SUM(D40:H40)</f>
        <v>416597</v>
      </c>
      <c r="D40" s="39">
        <v>302068</v>
      </c>
      <c r="E40" s="39">
        <v>7363</v>
      </c>
      <c r="F40" s="39">
        <v>63671</v>
      </c>
      <c r="G40" s="39">
        <v>25297</v>
      </c>
      <c r="H40" s="39">
        <v>18198</v>
      </c>
      <c r="I40" s="39">
        <v>6855</v>
      </c>
      <c r="J40" s="38"/>
      <c r="K40" s="38"/>
      <c r="L40" s="123"/>
      <c r="M40" s="114"/>
      <c r="N40" s="114"/>
      <c r="O40" s="114"/>
      <c r="P40" s="114"/>
      <c r="Q40" s="223"/>
      <c r="R40" s="223"/>
      <c r="S40" s="223"/>
      <c r="T40" s="223"/>
      <c r="U40" s="223"/>
      <c r="V40" s="223"/>
      <c r="W40" s="223"/>
      <c r="X40" s="223"/>
      <c r="Y40" s="223"/>
      <c r="Z40" s="223"/>
      <c r="AA40" s="114"/>
      <c r="AB40" s="114"/>
      <c r="AC40" s="223"/>
      <c r="AD40" s="223"/>
      <c r="AE40" s="223"/>
      <c r="AF40" s="223"/>
      <c r="AG40" s="223"/>
      <c r="AH40" s="223"/>
      <c r="AI40" s="223"/>
      <c r="AJ40" s="223"/>
    </row>
    <row r="41" spans="1:36" ht="23.25" customHeight="1">
      <c r="A41" s="99" t="s">
        <v>155</v>
      </c>
      <c r="B41" s="39">
        <v>362590</v>
      </c>
      <c r="C41" s="39">
        <f>SUM(D41:H41)</f>
        <v>370834</v>
      </c>
      <c r="D41" s="39">
        <v>265690</v>
      </c>
      <c r="E41" s="39">
        <v>6239</v>
      </c>
      <c r="F41" s="39">
        <v>60392</v>
      </c>
      <c r="G41" s="39">
        <v>22645</v>
      </c>
      <c r="H41" s="39">
        <v>15868</v>
      </c>
      <c r="I41" s="39">
        <v>6868</v>
      </c>
      <c r="J41" s="38"/>
      <c r="K41" s="38"/>
      <c r="L41" s="124"/>
      <c r="M41" s="38"/>
      <c r="N41" s="38"/>
      <c r="O41" s="75"/>
      <c r="P41" s="38"/>
      <c r="Q41" s="38"/>
      <c r="R41" s="38"/>
      <c r="S41" s="38"/>
      <c r="T41" s="38"/>
      <c r="U41" s="38"/>
      <c r="V41" s="38"/>
      <c r="W41" s="38"/>
      <c r="X41" s="38"/>
      <c r="Y41" s="38"/>
      <c r="Z41" s="38"/>
      <c r="AA41" s="38"/>
      <c r="AB41" s="38"/>
      <c r="AC41" s="38"/>
      <c r="AD41" s="38"/>
      <c r="AE41" s="38"/>
      <c r="AF41" s="38"/>
      <c r="AG41" s="38"/>
      <c r="AH41" s="38"/>
      <c r="AI41" s="38"/>
      <c r="AJ41" s="38"/>
    </row>
    <row r="42" spans="1:36" ht="23.25" customHeight="1">
      <c r="A42" s="99" t="s">
        <v>156</v>
      </c>
      <c r="B42" s="39">
        <v>348250</v>
      </c>
      <c r="C42" s="39">
        <f>SUM(D42:H42)</f>
        <v>355840</v>
      </c>
      <c r="D42" s="39">
        <v>258440</v>
      </c>
      <c r="E42" s="39">
        <v>6300</v>
      </c>
      <c r="F42" s="39">
        <v>64099</v>
      </c>
      <c r="G42" s="39">
        <v>12564</v>
      </c>
      <c r="H42" s="39">
        <v>14437</v>
      </c>
      <c r="I42" s="39">
        <v>6889</v>
      </c>
      <c r="J42" s="38"/>
      <c r="K42" s="38"/>
      <c r="L42" s="23"/>
      <c r="M42" s="38"/>
      <c r="N42" s="38"/>
      <c r="O42" s="75"/>
      <c r="P42" s="38"/>
      <c r="Q42" s="38"/>
      <c r="R42" s="38"/>
      <c r="S42" s="38"/>
      <c r="T42" s="38"/>
      <c r="U42" s="38"/>
      <c r="V42" s="38"/>
      <c r="W42" s="38"/>
      <c r="X42" s="38"/>
      <c r="Y42" s="38"/>
      <c r="Z42" s="38"/>
      <c r="AA42" s="38"/>
      <c r="AB42" s="38"/>
      <c r="AC42" s="38"/>
      <c r="AD42" s="38"/>
      <c r="AE42" s="38"/>
      <c r="AF42" s="38"/>
      <c r="AG42" s="38"/>
      <c r="AH42" s="38"/>
      <c r="AI42" s="38"/>
      <c r="AJ42" s="38"/>
    </row>
    <row r="43" spans="1:36" ht="23.25" customHeight="1">
      <c r="A43" s="72"/>
      <c r="B43" s="39"/>
      <c r="C43" s="39"/>
      <c r="D43" s="55"/>
      <c r="E43" s="39"/>
      <c r="F43" s="39"/>
      <c r="G43" s="39"/>
      <c r="H43" s="39"/>
      <c r="I43" s="39"/>
      <c r="J43" s="38"/>
      <c r="K43" s="38"/>
      <c r="M43" s="6"/>
      <c r="N43" s="6"/>
      <c r="O43" s="6"/>
      <c r="P43" s="6"/>
      <c r="Q43" s="6"/>
      <c r="R43" s="6"/>
      <c r="S43" s="6"/>
      <c r="T43" s="6"/>
      <c r="U43" s="6"/>
      <c r="V43" s="6"/>
      <c r="W43" s="6"/>
      <c r="X43" s="6"/>
      <c r="Y43" s="6"/>
      <c r="Z43" s="6"/>
      <c r="AA43" s="6"/>
      <c r="AB43" s="6"/>
      <c r="AC43" s="6"/>
      <c r="AD43" s="6"/>
      <c r="AE43" s="6"/>
      <c r="AF43" s="6"/>
      <c r="AG43" s="6"/>
      <c r="AH43" s="38"/>
      <c r="AI43" s="38"/>
      <c r="AJ43" s="38"/>
    </row>
    <row r="44" spans="1:36" ht="23.25" customHeight="1">
      <c r="A44" s="99" t="s">
        <v>157</v>
      </c>
      <c r="B44" s="39">
        <v>353940</v>
      </c>
      <c r="C44" s="39">
        <f>SUM(D44:H44)</f>
        <v>357750</v>
      </c>
      <c r="D44" s="39">
        <v>259614</v>
      </c>
      <c r="E44" s="39">
        <v>6825</v>
      </c>
      <c r="F44" s="39">
        <v>58841</v>
      </c>
      <c r="G44" s="39">
        <v>17290</v>
      </c>
      <c r="H44" s="39">
        <v>15180</v>
      </c>
      <c r="I44" s="39">
        <v>6944</v>
      </c>
      <c r="J44" s="38"/>
      <c r="K44" s="38"/>
      <c r="L44" s="278" t="s">
        <v>243</v>
      </c>
      <c r="M44" s="278"/>
      <c r="N44" s="278"/>
      <c r="O44" s="278"/>
      <c r="P44" s="278"/>
      <c r="Q44" s="278"/>
      <c r="R44" s="278"/>
      <c r="S44" s="278"/>
      <c r="T44" s="278"/>
      <c r="U44" s="278"/>
      <c r="V44" s="278"/>
      <c r="W44" s="278"/>
      <c r="X44" s="278"/>
      <c r="Y44" s="278"/>
      <c r="Z44" s="278"/>
      <c r="AA44" s="278"/>
      <c r="AB44" s="278"/>
      <c r="AC44" s="278"/>
      <c r="AD44" s="278"/>
      <c r="AE44" s="278"/>
      <c r="AF44" s="278"/>
      <c r="AG44" s="278"/>
      <c r="AH44" s="38"/>
      <c r="AI44" s="38"/>
      <c r="AJ44" s="38"/>
    </row>
    <row r="45" spans="1:36" ht="23.25" customHeight="1" thickBot="1">
      <c r="A45" s="99" t="s">
        <v>158</v>
      </c>
      <c r="B45" s="39">
        <v>408850</v>
      </c>
      <c r="C45" s="39">
        <f>SUM(D45:H45)</f>
        <v>360999</v>
      </c>
      <c r="D45" s="39">
        <v>263341</v>
      </c>
      <c r="E45" s="39">
        <v>6827</v>
      </c>
      <c r="F45" s="39">
        <v>54682</v>
      </c>
      <c r="G45" s="39">
        <v>21005</v>
      </c>
      <c r="H45" s="39">
        <v>15144</v>
      </c>
      <c r="I45" s="39">
        <v>6961</v>
      </c>
      <c r="J45" s="38"/>
      <c r="K45" s="38"/>
      <c r="L45" s="74"/>
      <c r="M45" s="74"/>
      <c r="N45" s="74"/>
      <c r="O45" s="74"/>
      <c r="P45" s="74"/>
      <c r="Q45" s="74"/>
      <c r="R45" s="74"/>
      <c r="S45" s="74"/>
      <c r="T45" s="74"/>
      <c r="U45" s="74"/>
      <c r="V45" s="74"/>
      <c r="W45" s="74"/>
      <c r="X45" s="74"/>
      <c r="Y45" s="74"/>
      <c r="Z45" s="74"/>
      <c r="AA45" s="74"/>
      <c r="AB45" s="74"/>
      <c r="AC45" s="74"/>
      <c r="AD45" s="74"/>
      <c r="AE45" s="74"/>
      <c r="AF45" s="74"/>
      <c r="AG45" s="81" t="s">
        <v>77</v>
      </c>
      <c r="AH45" s="38"/>
      <c r="AI45" s="38"/>
      <c r="AJ45" s="38"/>
    </row>
    <row r="46" spans="1:36" ht="23.25" customHeight="1">
      <c r="A46" s="99" t="s">
        <v>159</v>
      </c>
      <c r="B46" s="39">
        <v>474060</v>
      </c>
      <c r="C46" s="39">
        <f>SUM(D46:H46)</f>
        <v>437723</v>
      </c>
      <c r="D46" s="39">
        <v>316436</v>
      </c>
      <c r="E46" s="39">
        <v>8532</v>
      </c>
      <c r="F46" s="39">
        <v>65363</v>
      </c>
      <c r="G46" s="39">
        <v>27698</v>
      </c>
      <c r="H46" s="39">
        <v>19694</v>
      </c>
      <c r="I46" s="39">
        <v>6977</v>
      </c>
      <c r="J46" s="38"/>
      <c r="K46" s="38"/>
      <c r="L46" s="166" t="s">
        <v>73</v>
      </c>
      <c r="M46" s="242" t="s">
        <v>147</v>
      </c>
      <c r="N46" s="242" t="s">
        <v>128</v>
      </c>
      <c r="O46" s="113"/>
      <c r="P46" s="112"/>
      <c r="Q46" s="245"/>
      <c r="R46" s="245"/>
      <c r="S46" s="245"/>
      <c r="T46" s="245"/>
      <c r="U46" s="245"/>
      <c r="V46" s="245"/>
      <c r="W46" s="245"/>
      <c r="X46" s="245"/>
      <c r="Y46" s="245"/>
      <c r="Z46" s="245"/>
      <c r="AA46" s="245"/>
      <c r="AB46" s="245"/>
      <c r="AC46" s="245"/>
      <c r="AD46" s="245"/>
      <c r="AE46" s="246"/>
      <c r="AF46" s="200" t="s">
        <v>71</v>
      </c>
      <c r="AG46" s="201"/>
      <c r="AH46" s="75"/>
      <c r="AI46" s="38"/>
      <c r="AJ46" s="38"/>
    </row>
    <row r="47" spans="1:36" ht="23.25" customHeight="1">
      <c r="A47" s="98" t="s">
        <v>160</v>
      </c>
      <c r="B47" s="71">
        <v>559870</v>
      </c>
      <c r="C47" s="71">
        <f>SUM(D47:H47)</f>
        <v>500620</v>
      </c>
      <c r="D47" s="71">
        <v>358930</v>
      </c>
      <c r="E47" s="71">
        <v>9382</v>
      </c>
      <c r="F47" s="71">
        <v>73624</v>
      </c>
      <c r="G47" s="71">
        <v>34745</v>
      </c>
      <c r="H47" s="71">
        <v>23939</v>
      </c>
      <c r="I47" s="71">
        <v>7025</v>
      </c>
      <c r="J47" s="38"/>
      <c r="K47" s="38"/>
      <c r="L47" s="240"/>
      <c r="M47" s="243"/>
      <c r="N47" s="243"/>
      <c r="O47" s="111" t="s">
        <v>66</v>
      </c>
      <c r="P47" s="229" t="s">
        <v>146</v>
      </c>
      <c r="Q47" s="216" t="s">
        <v>244</v>
      </c>
      <c r="R47" s="247"/>
      <c r="S47" s="247"/>
      <c r="T47" s="247"/>
      <c r="U47" s="247"/>
      <c r="V47" s="247"/>
      <c r="W47" s="247"/>
      <c r="X47" s="247"/>
      <c r="Y47" s="247"/>
      <c r="Z47" s="247"/>
      <c r="AA47" s="247"/>
      <c r="AB47" s="247"/>
      <c r="AC47" s="232"/>
      <c r="AD47" s="190" t="s">
        <v>70</v>
      </c>
      <c r="AE47" s="147"/>
      <c r="AF47" s="200"/>
      <c r="AG47" s="201"/>
      <c r="AH47" s="75"/>
      <c r="AI47" s="38"/>
      <c r="AJ47" s="38"/>
    </row>
    <row r="48" spans="1:36" ht="23.25" customHeight="1">
      <c r="A48" s="279" t="s">
        <v>188</v>
      </c>
      <c r="B48" s="38"/>
      <c r="C48" s="38"/>
      <c r="D48" s="38"/>
      <c r="E48" s="38"/>
      <c r="F48" s="38"/>
      <c r="G48" s="38"/>
      <c r="H48" s="38"/>
      <c r="I48" s="38"/>
      <c r="J48" s="38"/>
      <c r="K48" s="38"/>
      <c r="L48" s="240"/>
      <c r="M48" s="243"/>
      <c r="N48" s="243"/>
      <c r="O48" s="111" t="s">
        <v>137</v>
      </c>
      <c r="P48" s="229"/>
      <c r="Q48" s="189"/>
      <c r="R48" s="167"/>
      <c r="S48" s="167"/>
      <c r="T48" s="167"/>
      <c r="U48" s="167"/>
      <c r="V48" s="167"/>
      <c r="W48" s="167"/>
      <c r="X48" s="167"/>
      <c r="Y48" s="167"/>
      <c r="Z48" s="167"/>
      <c r="AA48" s="167"/>
      <c r="AB48" s="167"/>
      <c r="AC48" s="168"/>
      <c r="AD48" s="200"/>
      <c r="AE48" s="202"/>
      <c r="AF48" s="200"/>
      <c r="AG48" s="201"/>
      <c r="AH48" s="75"/>
      <c r="AI48" s="38"/>
      <c r="AJ48" s="38"/>
    </row>
    <row r="49" spans="1:36" ht="23.25" customHeight="1">
      <c r="A49" s="38"/>
      <c r="B49" s="38"/>
      <c r="C49" s="38"/>
      <c r="D49" s="38"/>
      <c r="E49" s="38"/>
      <c r="F49" s="38"/>
      <c r="G49" s="38"/>
      <c r="H49" s="38"/>
      <c r="I49" s="38"/>
      <c r="J49" s="38"/>
      <c r="K49" s="38"/>
      <c r="L49" s="241"/>
      <c r="M49" s="244"/>
      <c r="N49" s="244"/>
      <c r="O49" s="109"/>
      <c r="P49" s="109"/>
      <c r="Q49" s="22">
        <v>13</v>
      </c>
      <c r="R49" s="22">
        <v>16</v>
      </c>
      <c r="S49" s="22">
        <v>20</v>
      </c>
      <c r="T49" s="22">
        <v>25</v>
      </c>
      <c r="U49" s="22">
        <v>30</v>
      </c>
      <c r="V49" s="22">
        <v>40</v>
      </c>
      <c r="W49" s="22">
        <v>50</v>
      </c>
      <c r="X49" s="22">
        <v>75</v>
      </c>
      <c r="Y49" s="22">
        <v>100</v>
      </c>
      <c r="Z49" s="22">
        <v>125</v>
      </c>
      <c r="AA49" s="22">
        <v>150</v>
      </c>
      <c r="AB49" s="248" t="s">
        <v>28</v>
      </c>
      <c r="AC49" s="249"/>
      <c r="AD49" s="191"/>
      <c r="AE49" s="149"/>
      <c r="AF49" s="191"/>
      <c r="AG49" s="148"/>
      <c r="AH49" s="75"/>
      <c r="AI49" s="38"/>
      <c r="AJ49" s="38"/>
    </row>
    <row r="50" spans="1:36" ht="23.25" customHeight="1">
      <c r="A50" s="38"/>
      <c r="B50" s="38"/>
      <c r="C50" s="38"/>
      <c r="D50" s="38"/>
      <c r="E50" s="38"/>
      <c r="F50" s="38"/>
      <c r="G50" s="38"/>
      <c r="H50" s="38"/>
      <c r="I50" s="38"/>
      <c r="J50" s="38"/>
      <c r="K50" s="38"/>
      <c r="L50" s="52"/>
      <c r="M50" s="108" t="s">
        <v>148</v>
      </c>
      <c r="N50" s="108" t="s">
        <v>76</v>
      </c>
      <c r="O50" s="69"/>
      <c r="P50" s="69"/>
      <c r="Q50" s="55"/>
      <c r="R50" s="55"/>
      <c r="S50" s="55"/>
      <c r="T50" s="55"/>
      <c r="U50" s="55"/>
      <c r="V50" s="55"/>
      <c r="W50" s="55"/>
      <c r="X50" s="55"/>
      <c r="Y50" s="55"/>
      <c r="Z50" s="55"/>
      <c r="AA50" s="55"/>
      <c r="AB50" s="55"/>
      <c r="AC50" s="55"/>
      <c r="AD50" s="169"/>
      <c r="AE50" s="169"/>
      <c r="AF50" s="169"/>
      <c r="AG50" s="169"/>
      <c r="AH50" s="75"/>
      <c r="AI50" s="38"/>
      <c r="AJ50" s="38"/>
    </row>
    <row r="51" spans="1:36" ht="23.25" customHeight="1">
      <c r="A51" s="38"/>
      <c r="B51" s="38"/>
      <c r="C51" s="38"/>
      <c r="D51" s="38"/>
      <c r="E51" s="38"/>
      <c r="F51" s="38"/>
      <c r="G51" s="38"/>
      <c r="H51" s="38"/>
      <c r="I51" s="38"/>
      <c r="J51" s="38"/>
      <c r="K51" s="38"/>
      <c r="L51" s="20" t="s">
        <v>79</v>
      </c>
      <c r="M51" s="107">
        <v>26736</v>
      </c>
      <c r="N51" s="107">
        <v>102405</v>
      </c>
      <c r="O51" s="105">
        <v>16548</v>
      </c>
      <c r="P51" s="107">
        <v>14821</v>
      </c>
      <c r="Q51" s="107">
        <v>6531</v>
      </c>
      <c r="R51" s="107" t="s">
        <v>219</v>
      </c>
      <c r="S51" s="107">
        <v>1596</v>
      </c>
      <c r="T51" s="107">
        <v>1286</v>
      </c>
      <c r="U51" s="107">
        <v>248</v>
      </c>
      <c r="V51" s="107">
        <v>1400</v>
      </c>
      <c r="W51" s="107">
        <v>1506</v>
      </c>
      <c r="X51" s="107">
        <v>889</v>
      </c>
      <c r="Y51" s="107">
        <v>503</v>
      </c>
      <c r="Z51" s="107" t="s">
        <v>219</v>
      </c>
      <c r="AA51" s="107">
        <v>774</v>
      </c>
      <c r="AB51" s="107" t="s">
        <v>219</v>
      </c>
      <c r="AC51" s="107" t="s">
        <v>219</v>
      </c>
      <c r="AD51" s="230">
        <v>88</v>
      </c>
      <c r="AE51" s="230"/>
      <c r="AF51" s="230">
        <v>1727</v>
      </c>
      <c r="AG51" s="230"/>
      <c r="AH51" s="38"/>
      <c r="AI51" s="38"/>
      <c r="AJ51" s="38"/>
    </row>
    <row r="52" spans="1:36" ht="23.25" customHeight="1">
      <c r="A52" s="38"/>
      <c r="B52" s="38"/>
      <c r="C52" s="38"/>
      <c r="D52" s="38"/>
      <c r="E52" s="38"/>
      <c r="F52" s="38"/>
      <c r="G52" s="38"/>
      <c r="H52" s="38"/>
      <c r="I52" s="38"/>
      <c r="J52" s="38"/>
      <c r="K52" s="38"/>
      <c r="L52" s="19" t="s">
        <v>92</v>
      </c>
      <c r="M52" s="107">
        <v>17028</v>
      </c>
      <c r="N52" s="107">
        <v>57247</v>
      </c>
      <c r="O52" s="107">
        <v>13684</v>
      </c>
      <c r="P52" s="107">
        <v>11121</v>
      </c>
      <c r="Q52" s="107">
        <v>2265</v>
      </c>
      <c r="R52" s="107" t="s">
        <v>219</v>
      </c>
      <c r="S52" s="107">
        <v>1440</v>
      </c>
      <c r="T52" s="107">
        <v>1382</v>
      </c>
      <c r="U52" s="107" t="s">
        <v>219</v>
      </c>
      <c r="V52" s="107">
        <v>1365</v>
      </c>
      <c r="W52" s="107">
        <v>2035</v>
      </c>
      <c r="X52" s="107">
        <v>1622</v>
      </c>
      <c r="Y52" s="107">
        <v>581</v>
      </c>
      <c r="Z52" s="107">
        <v>103</v>
      </c>
      <c r="AA52" s="107" t="s">
        <v>219</v>
      </c>
      <c r="AB52" s="107" t="s">
        <v>219</v>
      </c>
      <c r="AC52" s="107" t="s">
        <v>219</v>
      </c>
      <c r="AD52" s="230">
        <v>328</v>
      </c>
      <c r="AE52" s="230"/>
      <c r="AF52" s="230">
        <v>2563</v>
      </c>
      <c r="AG52" s="230"/>
      <c r="AH52" s="38"/>
      <c r="AI52" s="38"/>
      <c r="AJ52" s="38"/>
    </row>
    <row r="53" spans="1:36" ht="23.25" customHeight="1">
      <c r="A53" s="38"/>
      <c r="B53" s="38"/>
      <c r="C53" s="38"/>
      <c r="D53" s="38"/>
      <c r="E53" s="38"/>
      <c r="F53" s="38"/>
      <c r="G53" s="38"/>
      <c r="H53" s="38"/>
      <c r="I53" s="38"/>
      <c r="J53" s="38"/>
      <c r="K53" s="38"/>
      <c r="L53" s="19" t="s">
        <v>93</v>
      </c>
      <c r="M53" s="107">
        <v>6185</v>
      </c>
      <c r="N53" s="107">
        <v>24663</v>
      </c>
      <c r="O53" s="107">
        <v>3049</v>
      </c>
      <c r="P53" s="107">
        <v>2714</v>
      </c>
      <c r="Q53" s="107">
        <v>1504</v>
      </c>
      <c r="R53" s="107" t="s">
        <v>219</v>
      </c>
      <c r="S53" s="107">
        <v>163</v>
      </c>
      <c r="T53" s="107">
        <v>48</v>
      </c>
      <c r="U53" s="107">
        <v>144</v>
      </c>
      <c r="V53" s="107">
        <v>136</v>
      </c>
      <c r="W53" s="107">
        <v>303</v>
      </c>
      <c r="X53" s="107">
        <v>56</v>
      </c>
      <c r="Y53" s="107">
        <v>71</v>
      </c>
      <c r="Z53" s="107" t="s">
        <v>219</v>
      </c>
      <c r="AA53" s="107">
        <v>33</v>
      </c>
      <c r="AB53" s="107" t="s">
        <v>219</v>
      </c>
      <c r="AC53" s="107" t="s">
        <v>219</v>
      </c>
      <c r="AD53" s="230">
        <v>256</v>
      </c>
      <c r="AE53" s="230"/>
      <c r="AF53" s="230">
        <v>335</v>
      </c>
      <c r="AG53" s="230"/>
      <c r="AH53" s="38"/>
      <c r="AI53" s="38"/>
      <c r="AJ53" s="38"/>
    </row>
    <row r="54" spans="1:36" ht="23.25" customHeight="1">
      <c r="A54" s="38"/>
      <c r="B54" s="38"/>
      <c r="C54" s="38"/>
      <c r="D54" s="38"/>
      <c r="E54" s="38"/>
      <c r="F54" s="38"/>
      <c r="G54" s="38"/>
      <c r="H54" s="38"/>
      <c r="I54" s="38"/>
      <c r="J54" s="38"/>
      <c r="K54" s="38"/>
      <c r="L54" s="106" t="s">
        <v>81</v>
      </c>
      <c r="M54" s="107">
        <v>3385</v>
      </c>
      <c r="N54" s="107">
        <v>11566</v>
      </c>
      <c r="O54" s="107">
        <v>3797</v>
      </c>
      <c r="P54" s="107">
        <v>2911</v>
      </c>
      <c r="Q54" s="107">
        <v>658</v>
      </c>
      <c r="R54" s="107">
        <v>6</v>
      </c>
      <c r="S54" s="107">
        <v>70</v>
      </c>
      <c r="T54" s="107">
        <v>601</v>
      </c>
      <c r="U54" s="107">
        <v>22</v>
      </c>
      <c r="V54" s="107">
        <v>276</v>
      </c>
      <c r="W54" s="107">
        <v>339</v>
      </c>
      <c r="X54" s="107">
        <v>567</v>
      </c>
      <c r="Y54" s="107">
        <v>159</v>
      </c>
      <c r="Z54" s="107" t="s">
        <v>219</v>
      </c>
      <c r="AA54" s="107">
        <v>155</v>
      </c>
      <c r="AB54" s="107" t="s">
        <v>219</v>
      </c>
      <c r="AC54" s="107">
        <v>15</v>
      </c>
      <c r="AD54" s="230">
        <v>43</v>
      </c>
      <c r="AE54" s="230"/>
      <c r="AF54" s="230">
        <v>886</v>
      </c>
      <c r="AG54" s="230"/>
      <c r="AH54" s="38"/>
      <c r="AI54" s="38"/>
      <c r="AJ54" s="38"/>
    </row>
    <row r="55" spans="1:36" ht="23.25" customHeight="1">
      <c r="A55" s="38"/>
      <c r="B55" s="38"/>
      <c r="C55" s="38"/>
      <c r="D55" s="38"/>
      <c r="E55" s="38"/>
      <c r="F55" s="38"/>
      <c r="G55" s="38"/>
      <c r="H55" s="38"/>
      <c r="I55" s="38"/>
      <c r="J55" s="38"/>
      <c r="K55" s="38"/>
      <c r="L55" s="106" t="s">
        <v>83</v>
      </c>
      <c r="M55" s="107">
        <v>2104</v>
      </c>
      <c r="N55" s="107">
        <v>8891</v>
      </c>
      <c r="O55" s="107">
        <v>1359</v>
      </c>
      <c r="P55" s="107">
        <v>1100</v>
      </c>
      <c r="Q55" s="107">
        <v>428</v>
      </c>
      <c r="R55" s="107" t="s">
        <v>219</v>
      </c>
      <c r="S55" s="107">
        <v>151</v>
      </c>
      <c r="T55" s="107">
        <v>44</v>
      </c>
      <c r="U55" s="107">
        <v>4</v>
      </c>
      <c r="V55" s="107">
        <v>29</v>
      </c>
      <c r="W55" s="107">
        <v>221</v>
      </c>
      <c r="X55" s="107">
        <v>81</v>
      </c>
      <c r="Y55" s="107">
        <v>98</v>
      </c>
      <c r="Z55" s="107" t="s">
        <v>219</v>
      </c>
      <c r="AA55" s="107" t="s">
        <v>219</v>
      </c>
      <c r="AB55" s="107" t="s">
        <v>219</v>
      </c>
      <c r="AC55" s="107" t="s">
        <v>219</v>
      </c>
      <c r="AD55" s="230">
        <v>44</v>
      </c>
      <c r="AE55" s="230"/>
      <c r="AF55" s="230">
        <v>259</v>
      </c>
      <c r="AG55" s="230"/>
      <c r="AH55" s="38"/>
      <c r="AI55" s="38"/>
      <c r="AJ55" s="38"/>
    </row>
    <row r="56" spans="1:36" ht="23.25" customHeight="1">
      <c r="A56" s="38"/>
      <c r="B56" s="38"/>
      <c r="C56" s="38"/>
      <c r="D56" s="38"/>
      <c r="E56" s="38"/>
      <c r="F56" s="38"/>
      <c r="G56" s="38"/>
      <c r="H56" s="38"/>
      <c r="I56" s="38"/>
      <c r="J56" s="38"/>
      <c r="K56" s="38"/>
      <c r="L56" s="106" t="s">
        <v>85</v>
      </c>
      <c r="M56" s="107">
        <v>5034</v>
      </c>
      <c r="N56" s="107">
        <v>20540</v>
      </c>
      <c r="O56" s="107">
        <v>2217</v>
      </c>
      <c r="P56" s="107">
        <v>1908</v>
      </c>
      <c r="Q56" s="107">
        <v>1082</v>
      </c>
      <c r="R56" s="107" t="s">
        <v>219</v>
      </c>
      <c r="S56" s="107">
        <v>179</v>
      </c>
      <c r="T56" s="107">
        <v>142</v>
      </c>
      <c r="U56" s="107">
        <v>13</v>
      </c>
      <c r="V56" s="107">
        <v>181</v>
      </c>
      <c r="W56" s="107">
        <v>73</v>
      </c>
      <c r="X56" s="107">
        <v>105</v>
      </c>
      <c r="Y56" s="107">
        <v>38</v>
      </c>
      <c r="Z56" s="107" t="s">
        <v>219</v>
      </c>
      <c r="AA56" s="107" t="s">
        <v>219</v>
      </c>
      <c r="AB56" s="107" t="s">
        <v>219</v>
      </c>
      <c r="AC56" s="107" t="s">
        <v>219</v>
      </c>
      <c r="AD56" s="230">
        <v>95</v>
      </c>
      <c r="AE56" s="230"/>
      <c r="AF56" s="230">
        <v>309</v>
      </c>
      <c r="AG56" s="230"/>
      <c r="AH56" s="38"/>
      <c r="AI56" s="38"/>
      <c r="AJ56" s="38"/>
    </row>
    <row r="57" spans="1:36" ht="23.25" customHeight="1">
      <c r="A57" s="38"/>
      <c r="B57" s="38"/>
      <c r="C57" s="38"/>
      <c r="D57" s="38"/>
      <c r="E57" s="38"/>
      <c r="F57" s="38"/>
      <c r="G57" s="38"/>
      <c r="H57" s="38"/>
      <c r="I57" s="38"/>
      <c r="J57" s="38"/>
      <c r="K57" s="38"/>
      <c r="L57" s="106" t="s">
        <v>87</v>
      </c>
      <c r="M57" s="107">
        <v>2616</v>
      </c>
      <c r="N57" s="107">
        <v>11222</v>
      </c>
      <c r="O57" s="105">
        <v>1154</v>
      </c>
      <c r="P57" s="107">
        <v>1126</v>
      </c>
      <c r="Q57" s="107">
        <v>710</v>
      </c>
      <c r="R57" s="107" t="s">
        <v>219</v>
      </c>
      <c r="S57" s="107">
        <v>124</v>
      </c>
      <c r="T57" s="107">
        <v>38</v>
      </c>
      <c r="U57" s="107" t="s">
        <v>219</v>
      </c>
      <c r="V57" s="107">
        <v>76</v>
      </c>
      <c r="W57" s="107">
        <v>103</v>
      </c>
      <c r="X57" s="107">
        <v>36</v>
      </c>
      <c r="Y57" s="107" t="s">
        <v>219</v>
      </c>
      <c r="Z57" s="107" t="s">
        <v>219</v>
      </c>
      <c r="AA57" s="107" t="s">
        <v>219</v>
      </c>
      <c r="AB57" s="107" t="s">
        <v>219</v>
      </c>
      <c r="AC57" s="107" t="s">
        <v>219</v>
      </c>
      <c r="AD57" s="230">
        <v>39</v>
      </c>
      <c r="AE57" s="230"/>
      <c r="AF57" s="230">
        <v>28</v>
      </c>
      <c r="AG57" s="230"/>
      <c r="AH57" s="38"/>
      <c r="AI57" s="38"/>
      <c r="AJ57" s="38"/>
    </row>
    <row r="58" spans="1:36" ht="23.25" customHeight="1">
      <c r="A58" s="38"/>
      <c r="B58" s="38"/>
      <c r="C58" s="38"/>
      <c r="D58" s="38"/>
      <c r="E58" s="38"/>
      <c r="F58" s="38"/>
      <c r="G58" s="38"/>
      <c r="H58" s="38"/>
      <c r="I58" s="38"/>
      <c r="J58" s="38"/>
      <c r="K58" s="38"/>
      <c r="L58" s="106" t="s">
        <v>90</v>
      </c>
      <c r="M58" s="105">
        <v>5502</v>
      </c>
      <c r="N58" s="105">
        <v>19470</v>
      </c>
      <c r="O58" s="31">
        <v>1958</v>
      </c>
      <c r="P58" s="105">
        <v>1731</v>
      </c>
      <c r="Q58" s="105">
        <v>492</v>
      </c>
      <c r="R58" s="105" t="s">
        <v>219</v>
      </c>
      <c r="S58" s="105">
        <v>565</v>
      </c>
      <c r="T58" s="105">
        <v>392</v>
      </c>
      <c r="U58" s="105">
        <v>58</v>
      </c>
      <c r="V58" s="105">
        <v>74</v>
      </c>
      <c r="W58" s="105">
        <v>44</v>
      </c>
      <c r="X58" s="105">
        <v>105</v>
      </c>
      <c r="Y58" s="105" t="s">
        <v>219</v>
      </c>
      <c r="Z58" s="105" t="s">
        <v>219</v>
      </c>
      <c r="AA58" s="105" t="s">
        <v>219</v>
      </c>
      <c r="AB58" s="105" t="s">
        <v>219</v>
      </c>
      <c r="AC58" s="105" t="s">
        <v>219</v>
      </c>
      <c r="AD58" s="230">
        <v>1</v>
      </c>
      <c r="AE58" s="230"/>
      <c r="AF58" s="230">
        <v>227</v>
      </c>
      <c r="AG58" s="230"/>
      <c r="AH58" s="38"/>
      <c r="AI58" s="38"/>
      <c r="AJ58" s="38"/>
    </row>
    <row r="59" spans="1:36" ht="23.25" customHeight="1">
      <c r="A59" s="38"/>
      <c r="B59" s="38"/>
      <c r="C59" s="38"/>
      <c r="D59" s="38"/>
      <c r="E59" s="38"/>
      <c r="F59" s="38"/>
      <c r="G59" s="38"/>
      <c r="H59" s="38"/>
      <c r="I59" s="38"/>
      <c r="J59" s="38"/>
      <c r="K59" s="38"/>
      <c r="L59" s="104" t="s">
        <v>8</v>
      </c>
      <c r="M59" s="101"/>
      <c r="N59" s="101"/>
      <c r="O59" s="102"/>
      <c r="P59" s="102"/>
      <c r="Q59" s="102"/>
      <c r="R59" s="103"/>
      <c r="S59" s="102"/>
      <c r="T59" s="102"/>
      <c r="U59" s="102"/>
      <c r="V59" s="102"/>
      <c r="W59" s="102"/>
      <c r="X59" s="102"/>
      <c r="Y59" s="102"/>
      <c r="Z59" s="102"/>
      <c r="AA59" s="102"/>
      <c r="AB59" s="102"/>
      <c r="AC59" s="102"/>
      <c r="AD59" s="231"/>
      <c r="AE59" s="231"/>
      <c r="AF59" s="231"/>
      <c r="AG59" s="231"/>
      <c r="AH59" s="38"/>
      <c r="AI59" s="38"/>
      <c r="AJ59" s="38"/>
    </row>
    <row r="60" spans="1:36" ht="23.25" customHeight="1">
      <c r="A60" s="38"/>
      <c r="B60" s="38"/>
      <c r="C60" s="38"/>
      <c r="D60" s="38"/>
      <c r="E60" s="38"/>
      <c r="F60" s="38"/>
      <c r="G60" s="38"/>
      <c r="H60" s="38"/>
      <c r="I60" s="38"/>
      <c r="J60" s="38"/>
      <c r="K60" s="38"/>
      <c r="L60" s="100" t="s">
        <v>91</v>
      </c>
      <c r="M60" s="138">
        <f>SUM(M12:M16,M18:M22,M24:M28,M30:M34,M36:M39,M51:M58)</f>
        <v>275102</v>
      </c>
      <c r="N60" s="138">
        <f>SUM(N12:N16,N18:N22,N24:N28,N30:N34,N36:N39,N51:N58)</f>
        <v>941110</v>
      </c>
      <c r="O60" s="138">
        <f>SUM(O12:O16,O18:O22,O24:O28,O30:O34,O36:O39,O51:O58)</f>
        <v>139157</v>
      </c>
      <c r="P60" s="138">
        <f>SUM(P12:P16,P18:P22,P24:P28,P30:P34,P36:P39,P51:P58)</f>
        <v>116403</v>
      </c>
      <c r="Q60" s="138"/>
      <c r="R60" s="138"/>
      <c r="S60" s="138"/>
      <c r="T60" s="138"/>
      <c r="U60" s="224" t="s">
        <v>195</v>
      </c>
      <c r="V60" s="224"/>
      <c r="W60" s="224"/>
      <c r="X60" s="224"/>
      <c r="Y60" s="224"/>
      <c r="Z60" s="138"/>
      <c r="AA60" s="138"/>
      <c r="AB60" s="138"/>
      <c r="AC60" s="138"/>
      <c r="AD60" s="250">
        <f>SUM(AE12:AF16,AE18:AF22,AE24:AF28,AE30:AF34,AE36:AF39,AD51:AE58)</f>
        <v>4319</v>
      </c>
      <c r="AE60" s="251"/>
      <c r="AF60" s="250">
        <f>SUM(AG12:AH16,AG18:AH22,AG24:AH28,AG30:AH34,AG36:AH39,AF51:AG58)</f>
        <v>22754</v>
      </c>
      <c r="AG60" s="251"/>
      <c r="AH60" s="38"/>
      <c r="AI60" s="38"/>
      <c r="AJ60" s="38"/>
    </row>
    <row r="61" spans="1:36" ht="23.25" customHeight="1">
      <c r="A61" s="38"/>
      <c r="B61" s="38"/>
      <c r="C61" s="38"/>
      <c r="D61" s="38"/>
      <c r="E61" s="38"/>
      <c r="F61" s="38"/>
      <c r="G61" s="38"/>
      <c r="H61" s="38"/>
      <c r="I61" s="38"/>
      <c r="J61" s="38"/>
      <c r="K61" s="38"/>
      <c r="L61" s="18" t="s">
        <v>78</v>
      </c>
      <c r="M61" s="38"/>
      <c r="N61" s="38"/>
      <c r="O61" s="21"/>
      <c r="P61" s="38"/>
      <c r="Q61" s="38"/>
      <c r="R61" s="38"/>
      <c r="S61" s="38"/>
      <c r="T61" s="38"/>
      <c r="U61" s="38"/>
      <c r="V61" s="38"/>
      <c r="W61" s="38"/>
      <c r="X61" s="38"/>
      <c r="Y61" s="38"/>
      <c r="Z61" s="38"/>
      <c r="AA61" s="38"/>
      <c r="AB61" s="38"/>
      <c r="AC61" s="38"/>
      <c r="AD61" s="38"/>
      <c r="AE61" s="38"/>
      <c r="AF61" s="38"/>
      <c r="AG61" s="38"/>
      <c r="AH61" s="38"/>
      <c r="AI61" s="38"/>
      <c r="AJ61" s="38"/>
    </row>
    <row r="62" ht="14.25">
      <c r="O62" s="21"/>
    </row>
  </sheetData>
  <sheetProtection/>
  <mergeCells count="323">
    <mergeCell ref="A3:I3"/>
    <mergeCell ref="A5:I5"/>
    <mergeCell ref="L3:AJ3"/>
    <mergeCell ref="L5:AJ5"/>
    <mergeCell ref="L44:AG44"/>
    <mergeCell ref="M7:M10"/>
    <mergeCell ref="M46:M49"/>
    <mergeCell ref="AD60:AE60"/>
    <mergeCell ref="AF60:AG60"/>
    <mergeCell ref="W40:X40"/>
    <mergeCell ref="Q8:AD8"/>
    <mergeCell ref="Q38:R38"/>
    <mergeCell ref="S38:T38"/>
    <mergeCell ref="U38:V38"/>
    <mergeCell ref="W38:X38"/>
    <mergeCell ref="AG40:AH40"/>
    <mergeCell ref="Y40:Z40"/>
    <mergeCell ref="AC40:AD40"/>
    <mergeCell ref="AE40:AF40"/>
    <mergeCell ref="Q40:R40"/>
    <mergeCell ref="S40:T40"/>
    <mergeCell ref="U40:V40"/>
    <mergeCell ref="Y36:Z36"/>
    <mergeCell ref="L46:L49"/>
    <mergeCell ref="N46:N49"/>
    <mergeCell ref="Q46:AE46"/>
    <mergeCell ref="AF46:AG49"/>
    <mergeCell ref="Q47:AC48"/>
    <mergeCell ref="AD47:AE49"/>
    <mergeCell ref="AB49:AC49"/>
    <mergeCell ref="P47:P48"/>
    <mergeCell ref="AG8:AH10"/>
    <mergeCell ref="AC9:AD9"/>
    <mergeCell ref="AG36:AH36"/>
    <mergeCell ref="AG34:AH34"/>
    <mergeCell ref="AG11:AH11"/>
    <mergeCell ref="Q35:R35"/>
    <mergeCell ref="S35:T35"/>
    <mergeCell ref="U35:V35"/>
    <mergeCell ref="AE8:AF10"/>
    <mergeCell ref="Q9:R10"/>
    <mergeCell ref="S9:T10"/>
    <mergeCell ref="U9:V10"/>
    <mergeCell ref="Y9:Z10"/>
    <mergeCell ref="W9:X9"/>
    <mergeCell ref="W10:X10"/>
    <mergeCell ref="AD58:AE58"/>
    <mergeCell ref="AD53:AE53"/>
    <mergeCell ref="AD50:AE50"/>
    <mergeCell ref="Y38:Z38"/>
    <mergeCell ref="AC38:AD38"/>
    <mergeCell ref="AF58:AG58"/>
    <mergeCell ref="AD59:AE59"/>
    <mergeCell ref="AF59:AG59"/>
    <mergeCell ref="AD57:AE57"/>
    <mergeCell ref="AF57:AG57"/>
    <mergeCell ref="AD55:AE55"/>
    <mergeCell ref="AF55:AG55"/>
    <mergeCell ref="AD56:AE56"/>
    <mergeCell ref="AF56:AG56"/>
    <mergeCell ref="AF53:AG53"/>
    <mergeCell ref="AD54:AE54"/>
    <mergeCell ref="AF54:AG54"/>
    <mergeCell ref="AD51:AE51"/>
    <mergeCell ref="AF51:AG51"/>
    <mergeCell ref="AD52:AE52"/>
    <mergeCell ref="AF52:AG52"/>
    <mergeCell ref="AF50:AG50"/>
    <mergeCell ref="AG38:AH38"/>
    <mergeCell ref="Q39:R39"/>
    <mergeCell ref="S39:T39"/>
    <mergeCell ref="U39:V39"/>
    <mergeCell ref="W39:X39"/>
    <mergeCell ref="Y39:Z39"/>
    <mergeCell ref="AC39:AD39"/>
    <mergeCell ref="AE39:AF39"/>
    <mergeCell ref="AG39:AH39"/>
    <mergeCell ref="AE38:AF38"/>
    <mergeCell ref="Q37:R37"/>
    <mergeCell ref="S37:T37"/>
    <mergeCell ref="U37:V37"/>
    <mergeCell ref="W37:X37"/>
    <mergeCell ref="AG37:AH37"/>
    <mergeCell ref="Y37:Z37"/>
    <mergeCell ref="AC37:AD37"/>
    <mergeCell ref="AE37:AF37"/>
    <mergeCell ref="AC36:AD36"/>
    <mergeCell ref="AE36:AF36"/>
    <mergeCell ref="Q36:R36"/>
    <mergeCell ref="S36:T36"/>
    <mergeCell ref="U36:V36"/>
    <mergeCell ref="W36:X36"/>
    <mergeCell ref="W35:X35"/>
    <mergeCell ref="AC35:AD35"/>
    <mergeCell ref="AE35:AF35"/>
    <mergeCell ref="AG35:AH35"/>
    <mergeCell ref="Y35:Z35"/>
    <mergeCell ref="Y34:Z34"/>
    <mergeCell ref="AC34:AD34"/>
    <mergeCell ref="AE34:AF34"/>
    <mergeCell ref="Q34:R34"/>
    <mergeCell ref="S34:T34"/>
    <mergeCell ref="U34:V34"/>
    <mergeCell ref="W34:X34"/>
    <mergeCell ref="Y33:Z33"/>
    <mergeCell ref="AC33:AD33"/>
    <mergeCell ref="AE33:AF33"/>
    <mergeCell ref="AG33:AH33"/>
    <mergeCell ref="Q33:R33"/>
    <mergeCell ref="S33:T33"/>
    <mergeCell ref="U33:V33"/>
    <mergeCell ref="W33:X33"/>
    <mergeCell ref="Y32:Z32"/>
    <mergeCell ref="AC32:AD32"/>
    <mergeCell ref="AE32:AF32"/>
    <mergeCell ref="AG32:AH32"/>
    <mergeCell ref="Q32:R32"/>
    <mergeCell ref="S32:T32"/>
    <mergeCell ref="U32:V32"/>
    <mergeCell ref="W32:X32"/>
    <mergeCell ref="Y31:Z31"/>
    <mergeCell ref="AC31:AD31"/>
    <mergeCell ref="AE31:AF31"/>
    <mergeCell ref="AG31:AH31"/>
    <mergeCell ref="Q31:R31"/>
    <mergeCell ref="S31:T31"/>
    <mergeCell ref="U31:V31"/>
    <mergeCell ref="W31:X31"/>
    <mergeCell ref="Y30:Z30"/>
    <mergeCell ref="AC30:AD30"/>
    <mergeCell ref="AE30:AF30"/>
    <mergeCell ref="AG30:AH30"/>
    <mergeCell ref="Q30:R30"/>
    <mergeCell ref="S30:T30"/>
    <mergeCell ref="U30:V30"/>
    <mergeCell ref="W30:X30"/>
    <mergeCell ref="Y29:Z29"/>
    <mergeCell ref="AC29:AD29"/>
    <mergeCell ref="AE29:AF29"/>
    <mergeCell ref="AG29:AH29"/>
    <mergeCell ref="Q29:R29"/>
    <mergeCell ref="S29:T29"/>
    <mergeCell ref="U29:V29"/>
    <mergeCell ref="W29:X29"/>
    <mergeCell ref="AE28:AF28"/>
    <mergeCell ref="AG28:AH28"/>
    <mergeCell ref="Q28:R28"/>
    <mergeCell ref="S28:T28"/>
    <mergeCell ref="U28:V28"/>
    <mergeCell ref="W28:X28"/>
    <mergeCell ref="Q27:R27"/>
    <mergeCell ref="S27:T27"/>
    <mergeCell ref="U27:V27"/>
    <mergeCell ref="W27:X27"/>
    <mergeCell ref="Y28:Z28"/>
    <mergeCell ref="AC28:AD28"/>
    <mergeCell ref="S26:T26"/>
    <mergeCell ref="U26:V26"/>
    <mergeCell ref="W26:X26"/>
    <mergeCell ref="Y27:Z27"/>
    <mergeCell ref="AC27:AD27"/>
    <mergeCell ref="AE27:AF27"/>
    <mergeCell ref="AG24:AH24"/>
    <mergeCell ref="Q24:R24"/>
    <mergeCell ref="S24:T24"/>
    <mergeCell ref="U24:V24"/>
    <mergeCell ref="W24:X24"/>
    <mergeCell ref="Y26:Z26"/>
    <mergeCell ref="AC26:AD26"/>
    <mergeCell ref="AE26:AF26"/>
    <mergeCell ref="AG26:AH26"/>
    <mergeCell ref="Q26:R26"/>
    <mergeCell ref="S23:T23"/>
    <mergeCell ref="U23:V23"/>
    <mergeCell ref="W23:X23"/>
    <mergeCell ref="Y24:Z24"/>
    <mergeCell ref="AC24:AD24"/>
    <mergeCell ref="AE24:AF24"/>
    <mergeCell ref="AG22:AH22"/>
    <mergeCell ref="Q22:R22"/>
    <mergeCell ref="S22:T22"/>
    <mergeCell ref="U22:V22"/>
    <mergeCell ref="W22:X22"/>
    <mergeCell ref="Y23:Z23"/>
    <mergeCell ref="AC23:AD23"/>
    <mergeCell ref="AE23:AF23"/>
    <mergeCell ref="AG23:AH23"/>
    <mergeCell ref="Q23:R23"/>
    <mergeCell ref="Y21:Z21"/>
    <mergeCell ref="AC21:AD21"/>
    <mergeCell ref="AE21:AF21"/>
    <mergeCell ref="AG21:AH21"/>
    <mergeCell ref="Q21:R21"/>
    <mergeCell ref="S21:T21"/>
    <mergeCell ref="U21:V21"/>
    <mergeCell ref="W21:X21"/>
    <mergeCell ref="Y20:Z20"/>
    <mergeCell ref="AC20:AD20"/>
    <mergeCell ref="AE20:AF20"/>
    <mergeCell ref="AG20:AH20"/>
    <mergeCell ref="Q20:R20"/>
    <mergeCell ref="S20:T20"/>
    <mergeCell ref="U20:V20"/>
    <mergeCell ref="W20:X20"/>
    <mergeCell ref="Y19:Z19"/>
    <mergeCell ref="AC19:AD19"/>
    <mergeCell ref="AE19:AF19"/>
    <mergeCell ref="AG19:AH19"/>
    <mergeCell ref="Q19:R19"/>
    <mergeCell ref="S19:T19"/>
    <mergeCell ref="U19:V19"/>
    <mergeCell ref="W19:X19"/>
    <mergeCell ref="Y18:Z18"/>
    <mergeCell ref="AC18:AD18"/>
    <mergeCell ref="AE18:AF18"/>
    <mergeCell ref="AG18:AH18"/>
    <mergeCell ref="Q18:R18"/>
    <mergeCell ref="S18:T18"/>
    <mergeCell ref="U18:V18"/>
    <mergeCell ref="W18:X18"/>
    <mergeCell ref="Y17:Z17"/>
    <mergeCell ref="AC17:AD17"/>
    <mergeCell ref="AE17:AF17"/>
    <mergeCell ref="AG17:AH17"/>
    <mergeCell ref="Q17:R17"/>
    <mergeCell ref="S17:T17"/>
    <mergeCell ref="U17:V17"/>
    <mergeCell ref="W17:X17"/>
    <mergeCell ref="Y16:Z16"/>
    <mergeCell ref="AC16:AD16"/>
    <mergeCell ref="AE16:AF16"/>
    <mergeCell ref="AG16:AH16"/>
    <mergeCell ref="Q16:R16"/>
    <mergeCell ref="S16:T16"/>
    <mergeCell ref="U16:V16"/>
    <mergeCell ref="W16:X16"/>
    <mergeCell ref="Y15:Z15"/>
    <mergeCell ref="AC15:AD15"/>
    <mergeCell ref="AE15:AF15"/>
    <mergeCell ref="AG15:AH15"/>
    <mergeCell ref="Q15:R15"/>
    <mergeCell ref="S15:T15"/>
    <mergeCell ref="U15:V15"/>
    <mergeCell ref="W15:X15"/>
    <mergeCell ref="Y14:Z14"/>
    <mergeCell ref="AC14:AD14"/>
    <mergeCell ref="AE14:AF14"/>
    <mergeCell ref="AG14:AH14"/>
    <mergeCell ref="Q14:R14"/>
    <mergeCell ref="S14:T14"/>
    <mergeCell ref="U14:V14"/>
    <mergeCell ref="W14:X14"/>
    <mergeCell ref="AE13:AF13"/>
    <mergeCell ref="AG13:AH13"/>
    <mergeCell ref="Q13:R13"/>
    <mergeCell ref="S13:T13"/>
    <mergeCell ref="U13:V13"/>
    <mergeCell ref="W13:X13"/>
    <mergeCell ref="S12:T12"/>
    <mergeCell ref="U12:V12"/>
    <mergeCell ref="W12:X12"/>
    <mergeCell ref="Y12:Z12"/>
    <mergeCell ref="AC12:AD12"/>
    <mergeCell ref="Y13:Z13"/>
    <mergeCell ref="AC13:AD13"/>
    <mergeCell ref="AE12:AF12"/>
    <mergeCell ref="AG12:AH12"/>
    <mergeCell ref="Y11:Z11"/>
    <mergeCell ref="AC11:AD11"/>
    <mergeCell ref="AE11:AF11"/>
    <mergeCell ref="Q11:R11"/>
    <mergeCell ref="S11:T11"/>
    <mergeCell ref="U11:V11"/>
    <mergeCell ref="W11:X11"/>
    <mergeCell ref="Q12:R12"/>
    <mergeCell ref="B7:B8"/>
    <mergeCell ref="A7:A8"/>
    <mergeCell ref="AC10:AD10"/>
    <mergeCell ref="L7:L10"/>
    <mergeCell ref="N7:N10"/>
    <mergeCell ref="I7:I8"/>
    <mergeCell ref="C7:H7"/>
    <mergeCell ref="P8:P9"/>
    <mergeCell ref="AI8:AJ10"/>
    <mergeCell ref="AI11:AJ11"/>
    <mergeCell ref="AI12:AJ12"/>
    <mergeCell ref="AI13:AJ13"/>
    <mergeCell ref="AI14:AJ14"/>
    <mergeCell ref="AI15:AJ15"/>
    <mergeCell ref="AI16:AJ16"/>
    <mergeCell ref="AI17:AJ17"/>
    <mergeCell ref="AI18:AJ18"/>
    <mergeCell ref="AI19:AJ19"/>
    <mergeCell ref="AI20:AJ20"/>
    <mergeCell ref="AI21:AJ21"/>
    <mergeCell ref="U60:Y60"/>
    <mergeCell ref="AI22:AJ22"/>
    <mergeCell ref="AI23:AJ23"/>
    <mergeCell ref="AI24:AJ24"/>
    <mergeCell ref="AI26:AJ26"/>
    <mergeCell ref="AI32:AJ32"/>
    <mergeCell ref="AI33:AJ33"/>
    <mergeCell ref="Y22:Z22"/>
    <mergeCell ref="AC22:AD22"/>
    <mergeCell ref="AE22:AF22"/>
    <mergeCell ref="AI31:AJ31"/>
    <mergeCell ref="AG25:AH25"/>
    <mergeCell ref="AI34:AJ34"/>
    <mergeCell ref="AI27:AJ27"/>
    <mergeCell ref="AI28:AJ28"/>
    <mergeCell ref="AI29:AJ29"/>
    <mergeCell ref="AI30:AJ30"/>
    <mergeCell ref="AG27:AH27"/>
    <mergeCell ref="AE25:AF25"/>
    <mergeCell ref="AC25:AD25"/>
    <mergeCell ref="AA9:AA10"/>
    <mergeCell ref="AB9:AB10"/>
    <mergeCell ref="AI39:AJ39"/>
    <mergeCell ref="AI40:AJ40"/>
    <mergeCell ref="AI35:AJ35"/>
    <mergeCell ref="AI36:AJ36"/>
    <mergeCell ref="AI37:AJ37"/>
    <mergeCell ref="AI38:AJ38"/>
  </mergeCells>
  <printOptions horizontalCentered="1"/>
  <pageMargins left="0.5905511811023623" right="0.5905511811023623" top="0.5905511811023623" bottom="0.3937007874015748" header="0" footer="0"/>
  <pageSetup fitToHeight="1"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87"/>
  <sheetViews>
    <sheetView zoomScale="70" zoomScaleNormal="70" zoomScalePageLayoutView="0" workbookViewId="0" topLeftCell="A30">
      <selection activeCell="A1" sqref="A1"/>
    </sheetView>
  </sheetViews>
  <sheetFormatPr defaultColWidth="9.00390625" defaultRowHeight="13.5"/>
  <cols>
    <col min="1" max="1" width="16.00390625" style="0" customWidth="1"/>
    <col min="2" max="2" width="9.125" style="0" customWidth="1"/>
    <col min="3" max="3" width="6.125" style="0" customWidth="1"/>
    <col min="4" max="4" width="7.125" style="0" bestFit="1" customWidth="1"/>
    <col min="5" max="7" width="14.50390625" style="0" customWidth="1"/>
    <col min="8" max="9" width="4.75390625" style="0" customWidth="1"/>
    <col min="10" max="10" width="6.50390625" style="0" customWidth="1"/>
    <col min="11" max="12" width="5.125" style="0" customWidth="1"/>
    <col min="13" max="13" width="4.125" style="0" customWidth="1"/>
    <col min="14" max="15" width="14.50390625" style="0" customWidth="1"/>
    <col min="16" max="16" width="16.125" style="0" customWidth="1"/>
  </cols>
  <sheetData>
    <row r="1" spans="1:16" ht="15" customHeight="1">
      <c r="A1" s="97" t="s">
        <v>113</v>
      </c>
      <c r="B1" s="38"/>
      <c r="C1" s="38"/>
      <c r="D1" s="38"/>
      <c r="E1" s="38"/>
      <c r="F1" s="38"/>
      <c r="G1" s="38"/>
      <c r="H1" s="38"/>
      <c r="I1" s="38"/>
      <c r="J1" s="38"/>
      <c r="K1" s="38"/>
      <c r="L1" s="38"/>
      <c r="M1" s="38"/>
      <c r="N1" s="38"/>
      <c r="O1" s="38"/>
      <c r="P1" s="5" t="s">
        <v>215</v>
      </c>
    </row>
    <row r="2" spans="1:16" ht="15" customHeight="1">
      <c r="A2" s="38"/>
      <c r="B2" s="38"/>
      <c r="C2" s="38"/>
      <c r="D2" s="38"/>
      <c r="E2" s="38"/>
      <c r="F2" s="38"/>
      <c r="G2" s="38"/>
      <c r="H2" s="38"/>
      <c r="I2" s="38"/>
      <c r="J2" s="38"/>
      <c r="K2" s="38"/>
      <c r="L2" s="38"/>
      <c r="M2" s="38"/>
      <c r="N2" s="38"/>
      <c r="O2" s="38"/>
      <c r="P2" s="38"/>
    </row>
    <row r="3" spans="1:16" ht="18" customHeight="1">
      <c r="A3" s="252" t="s">
        <v>247</v>
      </c>
      <c r="B3" s="252"/>
      <c r="C3" s="252"/>
      <c r="D3" s="252"/>
      <c r="E3" s="252"/>
      <c r="F3" s="252"/>
      <c r="G3" s="252"/>
      <c r="H3" s="252"/>
      <c r="I3" s="252"/>
      <c r="J3" s="252"/>
      <c r="K3" s="252"/>
      <c r="L3" s="252"/>
      <c r="M3" s="252"/>
      <c r="N3" s="252"/>
      <c r="O3" s="252"/>
      <c r="P3" s="252"/>
    </row>
    <row r="4" spans="1:16" ht="15" customHeight="1">
      <c r="A4" s="253" t="s">
        <v>121</v>
      </c>
      <c r="B4" s="253"/>
      <c r="C4" s="253"/>
      <c r="D4" s="253"/>
      <c r="E4" s="253"/>
      <c r="F4" s="253"/>
      <c r="G4" s="253"/>
      <c r="H4" s="253"/>
      <c r="I4" s="253"/>
      <c r="J4" s="253"/>
      <c r="K4" s="253"/>
      <c r="L4" s="253"/>
      <c r="M4" s="253"/>
      <c r="N4" s="253"/>
      <c r="O4" s="253"/>
      <c r="P4" s="253"/>
    </row>
    <row r="5" spans="1:18" ht="15" customHeight="1" thickBot="1">
      <c r="A5" s="11"/>
      <c r="B5" s="27"/>
      <c r="C5" s="77"/>
      <c r="D5" s="77"/>
      <c r="E5" s="27"/>
      <c r="F5" s="27"/>
      <c r="G5" s="27"/>
      <c r="H5" s="27"/>
      <c r="I5" s="27"/>
      <c r="J5" s="27"/>
      <c r="K5" s="28"/>
      <c r="L5" s="28"/>
      <c r="M5" s="77"/>
      <c r="N5" s="27"/>
      <c r="O5" s="77"/>
      <c r="P5" s="77"/>
      <c r="Q5" s="78"/>
      <c r="R5" s="76"/>
    </row>
    <row r="6" spans="1:18" ht="15" customHeight="1">
      <c r="A6" s="254" t="s">
        <v>115</v>
      </c>
      <c r="B6" s="257" t="s">
        <v>116</v>
      </c>
      <c r="C6" s="266" t="s">
        <v>119</v>
      </c>
      <c r="D6" s="267"/>
      <c r="E6" s="255" t="s">
        <v>129</v>
      </c>
      <c r="F6" s="261" t="s">
        <v>130</v>
      </c>
      <c r="G6" s="261" t="s">
        <v>147</v>
      </c>
      <c r="H6" s="263" t="s">
        <v>165</v>
      </c>
      <c r="I6" s="264"/>
      <c r="J6" s="264"/>
      <c r="K6" s="264"/>
      <c r="L6" s="264"/>
      <c r="M6" s="265"/>
      <c r="N6" s="255" t="s">
        <v>133</v>
      </c>
      <c r="O6" s="258" t="s">
        <v>131</v>
      </c>
      <c r="P6" s="200" t="s">
        <v>132</v>
      </c>
      <c r="Q6" s="78"/>
      <c r="R6" s="76"/>
    </row>
    <row r="7" spans="1:18" ht="15" customHeight="1">
      <c r="A7" s="201"/>
      <c r="B7" s="257"/>
      <c r="C7" s="268" t="s">
        <v>120</v>
      </c>
      <c r="D7" s="269" t="s">
        <v>28</v>
      </c>
      <c r="E7" s="256"/>
      <c r="F7" s="262"/>
      <c r="G7" s="262"/>
      <c r="H7" s="259" t="s">
        <v>134</v>
      </c>
      <c r="I7" s="253"/>
      <c r="J7" s="253"/>
      <c r="K7" s="253"/>
      <c r="L7" s="253"/>
      <c r="M7" s="260"/>
      <c r="N7" s="256"/>
      <c r="O7" s="258"/>
      <c r="P7" s="200"/>
      <c r="Q7" s="78"/>
      <c r="R7" s="76"/>
    </row>
    <row r="8" spans="1:18" ht="15" customHeight="1">
      <c r="A8" s="201"/>
      <c r="B8" s="257"/>
      <c r="C8" s="268"/>
      <c r="D8" s="269"/>
      <c r="E8" s="256"/>
      <c r="F8" s="262"/>
      <c r="G8" s="262"/>
      <c r="H8" s="259"/>
      <c r="I8" s="253"/>
      <c r="J8" s="253"/>
      <c r="K8" s="253"/>
      <c r="L8" s="253"/>
      <c r="M8" s="260"/>
      <c r="N8" s="256"/>
      <c r="O8" s="258"/>
      <c r="P8" s="200"/>
      <c r="Q8" s="78"/>
      <c r="R8" s="76"/>
    </row>
    <row r="9" spans="1:18" ht="15" customHeight="1">
      <c r="A9" s="148"/>
      <c r="B9" s="42" t="s">
        <v>117</v>
      </c>
      <c r="C9" s="268"/>
      <c r="D9" s="269"/>
      <c r="E9" s="47" t="s">
        <v>118</v>
      </c>
      <c r="F9" s="14" t="s">
        <v>118</v>
      </c>
      <c r="G9" s="47" t="s">
        <v>191</v>
      </c>
      <c r="H9" s="44" t="s">
        <v>166</v>
      </c>
      <c r="I9" s="45" t="s">
        <v>167</v>
      </c>
      <c r="J9" s="45" t="s">
        <v>175</v>
      </c>
      <c r="K9" s="45" t="s">
        <v>189</v>
      </c>
      <c r="L9" s="45" t="s">
        <v>190</v>
      </c>
      <c r="M9" s="46" t="s">
        <v>168</v>
      </c>
      <c r="N9" s="26" t="s">
        <v>135</v>
      </c>
      <c r="O9" s="127" t="s">
        <v>216</v>
      </c>
      <c r="P9" s="128" t="s">
        <v>216</v>
      </c>
      <c r="Q9" s="78"/>
      <c r="R9" s="76"/>
    </row>
    <row r="10" spans="1:18" s="15" customFormat="1" ht="15" customHeight="1">
      <c r="A10" s="134" t="s">
        <v>114</v>
      </c>
      <c r="B10" s="139">
        <f aca="true" t="shared" si="0" ref="B10:P10">SUM(B12:B19,B21:B53)</f>
        <v>239</v>
      </c>
      <c r="C10" s="282">
        <f t="shared" si="0"/>
        <v>133</v>
      </c>
      <c r="D10" s="282">
        <f t="shared" si="0"/>
        <v>106</v>
      </c>
      <c r="E10" s="139">
        <f t="shared" si="0"/>
        <v>126490</v>
      </c>
      <c r="F10" s="139">
        <f t="shared" si="0"/>
        <v>98231</v>
      </c>
      <c r="G10" s="139">
        <f t="shared" si="0"/>
        <v>24540</v>
      </c>
      <c r="H10" s="139">
        <f t="shared" si="0"/>
        <v>42</v>
      </c>
      <c r="I10" s="139">
        <f t="shared" si="0"/>
        <v>54</v>
      </c>
      <c r="J10" s="139">
        <f t="shared" si="0"/>
        <v>132</v>
      </c>
      <c r="K10" s="139">
        <f t="shared" si="0"/>
        <v>9</v>
      </c>
      <c r="L10" s="139">
        <f t="shared" si="0"/>
        <v>20</v>
      </c>
      <c r="M10" s="139">
        <f t="shared" si="0"/>
        <v>4</v>
      </c>
      <c r="N10" s="140">
        <f t="shared" si="0"/>
        <v>38910.700000000004</v>
      </c>
      <c r="O10" s="283">
        <f t="shared" si="0"/>
        <v>40156.2</v>
      </c>
      <c r="P10" s="284">
        <f t="shared" si="0"/>
        <v>9880235</v>
      </c>
      <c r="Q10" s="129"/>
      <c r="R10" s="91"/>
    </row>
    <row r="11" spans="1:18" ht="15" customHeight="1">
      <c r="A11" s="25"/>
      <c r="B11" s="32"/>
      <c r="C11" s="285"/>
      <c r="D11" s="285"/>
      <c r="E11" s="125"/>
      <c r="F11" s="125"/>
      <c r="G11" s="125"/>
      <c r="H11" s="133"/>
      <c r="I11" s="133"/>
      <c r="J11" s="133"/>
      <c r="K11" s="133"/>
      <c r="L11" s="133"/>
      <c r="M11" s="286"/>
      <c r="N11" s="35"/>
      <c r="O11" s="287"/>
      <c r="P11" s="285"/>
      <c r="Q11" s="78"/>
      <c r="R11" s="76"/>
    </row>
    <row r="12" spans="1:18" ht="15" customHeight="1">
      <c r="A12" s="16" t="s">
        <v>41</v>
      </c>
      <c r="B12" s="32">
        <v>28</v>
      </c>
      <c r="C12" s="288" t="s">
        <v>219</v>
      </c>
      <c r="D12" s="288">
        <v>28</v>
      </c>
      <c r="E12" s="125">
        <v>10813</v>
      </c>
      <c r="F12" s="125">
        <v>8167</v>
      </c>
      <c r="G12" s="125">
        <v>1958</v>
      </c>
      <c r="H12" s="31">
        <v>7</v>
      </c>
      <c r="I12" s="31">
        <v>8</v>
      </c>
      <c r="J12" s="31">
        <v>14</v>
      </c>
      <c r="K12" s="31" t="s">
        <v>219</v>
      </c>
      <c r="L12" s="31">
        <v>1</v>
      </c>
      <c r="M12" s="288" t="s">
        <v>219</v>
      </c>
      <c r="N12" s="35">
        <v>2661.4</v>
      </c>
      <c r="O12" s="288">
        <v>2571</v>
      </c>
      <c r="P12" s="288">
        <v>789300</v>
      </c>
      <c r="Q12" s="78"/>
      <c r="R12" s="76"/>
    </row>
    <row r="13" spans="1:18" ht="15" customHeight="1">
      <c r="A13" s="16" t="s">
        <v>44</v>
      </c>
      <c r="B13" s="32">
        <v>16</v>
      </c>
      <c r="C13" s="288">
        <v>15</v>
      </c>
      <c r="D13" s="288">
        <v>1</v>
      </c>
      <c r="E13" s="125">
        <v>13118</v>
      </c>
      <c r="F13" s="125">
        <v>12367</v>
      </c>
      <c r="G13" s="125">
        <v>3427</v>
      </c>
      <c r="H13" s="31">
        <v>7</v>
      </c>
      <c r="I13" s="31">
        <v>1</v>
      </c>
      <c r="J13" s="31">
        <v>12</v>
      </c>
      <c r="K13" s="31">
        <v>1</v>
      </c>
      <c r="L13" s="31">
        <v>4</v>
      </c>
      <c r="M13" s="288" t="s">
        <v>219</v>
      </c>
      <c r="N13" s="31">
        <v>7030</v>
      </c>
      <c r="O13" s="288">
        <v>8103</v>
      </c>
      <c r="P13" s="288">
        <v>1991947</v>
      </c>
      <c r="Q13" s="78"/>
      <c r="R13" s="76"/>
    </row>
    <row r="14" spans="1:18" ht="15" customHeight="1">
      <c r="A14" s="16" t="s">
        <v>79</v>
      </c>
      <c r="B14" s="32">
        <v>13</v>
      </c>
      <c r="C14" s="288">
        <v>11</v>
      </c>
      <c r="D14" s="288">
        <v>2</v>
      </c>
      <c r="E14" s="125">
        <v>3417</v>
      </c>
      <c r="F14" s="125">
        <v>2434</v>
      </c>
      <c r="G14" s="125">
        <v>653</v>
      </c>
      <c r="H14" s="31" t="s">
        <v>219</v>
      </c>
      <c r="I14" s="31">
        <v>12</v>
      </c>
      <c r="J14" s="31" t="s">
        <v>219</v>
      </c>
      <c r="K14" s="31">
        <v>1</v>
      </c>
      <c r="L14" s="31" t="s">
        <v>219</v>
      </c>
      <c r="M14" s="288" t="s">
        <v>219</v>
      </c>
      <c r="N14" s="31">
        <v>665</v>
      </c>
      <c r="O14" s="289">
        <v>434.3</v>
      </c>
      <c r="P14" s="288">
        <v>113579</v>
      </c>
      <c r="Q14" s="78"/>
      <c r="R14" s="76"/>
    </row>
    <row r="15" spans="1:18" ht="15" customHeight="1">
      <c r="A15" s="16" t="s">
        <v>45</v>
      </c>
      <c r="B15" s="32">
        <v>4</v>
      </c>
      <c r="C15" s="288">
        <v>3</v>
      </c>
      <c r="D15" s="288">
        <v>1</v>
      </c>
      <c r="E15" s="125">
        <v>7010</v>
      </c>
      <c r="F15" s="125">
        <v>6044</v>
      </c>
      <c r="G15" s="125">
        <v>1686</v>
      </c>
      <c r="H15" s="31">
        <v>2</v>
      </c>
      <c r="I15" s="31" t="s">
        <v>219</v>
      </c>
      <c r="J15" s="31" t="s">
        <v>219</v>
      </c>
      <c r="K15" s="31" t="s">
        <v>219</v>
      </c>
      <c r="L15" s="31">
        <v>2</v>
      </c>
      <c r="M15" s="288" t="s">
        <v>219</v>
      </c>
      <c r="N15" s="31">
        <v>3179</v>
      </c>
      <c r="O15" s="288">
        <v>2571</v>
      </c>
      <c r="P15" s="288">
        <v>580081</v>
      </c>
      <c r="Q15" s="78"/>
      <c r="R15" s="76"/>
    </row>
    <row r="16" spans="1:18" ht="15" customHeight="1">
      <c r="A16" s="16" t="s">
        <v>46</v>
      </c>
      <c r="B16" s="32">
        <v>6</v>
      </c>
      <c r="C16" s="288">
        <v>6</v>
      </c>
      <c r="D16" s="288" t="s">
        <v>219</v>
      </c>
      <c r="E16" s="125">
        <v>6560</v>
      </c>
      <c r="F16" s="125">
        <v>5615</v>
      </c>
      <c r="G16" s="125">
        <v>1412</v>
      </c>
      <c r="H16" s="31">
        <v>5</v>
      </c>
      <c r="I16" s="31" t="s">
        <v>219</v>
      </c>
      <c r="J16" s="31">
        <v>1</v>
      </c>
      <c r="K16" s="31" t="s">
        <v>219</v>
      </c>
      <c r="L16" s="31" t="s">
        <v>219</v>
      </c>
      <c r="M16" s="288" t="s">
        <v>219</v>
      </c>
      <c r="N16" s="31">
        <v>2023</v>
      </c>
      <c r="O16" s="288">
        <v>1975</v>
      </c>
      <c r="P16" s="288">
        <v>364990</v>
      </c>
      <c r="Q16" s="78"/>
      <c r="R16" s="76"/>
    </row>
    <row r="17" spans="1:18" ht="15" customHeight="1">
      <c r="A17" s="16" t="s">
        <v>94</v>
      </c>
      <c r="B17" s="32">
        <v>5</v>
      </c>
      <c r="C17" s="290">
        <v>5</v>
      </c>
      <c r="D17" s="290" t="s">
        <v>219</v>
      </c>
      <c r="E17" s="125">
        <v>5626</v>
      </c>
      <c r="F17" s="125">
        <v>4878</v>
      </c>
      <c r="G17" s="125">
        <v>1153</v>
      </c>
      <c r="H17" s="31" t="s">
        <v>219</v>
      </c>
      <c r="I17" s="31">
        <v>2</v>
      </c>
      <c r="J17" s="31">
        <v>2</v>
      </c>
      <c r="K17" s="31">
        <v>1</v>
      </c>
      <c r="L17" s="31" t="s">
        <v>219</v>
      </c>
      <c r="M17" s="290" t="s">
        <v>219</v>
      </c>
      <c r="N17" s="31">
        <v>1655</v>
      </c>
      <c r="O17" s="290">
        <v>2840</v>
      </c>
      <c r="P17" s="290">
        <v>619426</v>
      </c>
      <c r="Q17" s="76"/>
      <c r="R17" s="76"/>
    </row>
    <row r="18" spans="1:18" ht="15" customHeight="1">
      <c r="A18" s="16" t="s">
        <v>95</v>
      </c>
      <c r="B18" s="32">
        <v>4</v>
      </c>
      <c r="C18" s="290">
        <v>4</v>
      </c>
      <c r="D18" s="290" t="s">
        <v>219</v>
      </c>
      <c r="E18" s="125">
        <v>800</v>
      </c>
      <c r="F18" s="125">
        <v>751</v>
      </c>
      <c r="G18" s="125">
        <v>172</v>
      </c>
      <c r="H18" s="31">
        <v>1</v>
      </c>
      <c r="I18" s="31">
        <v>2</v>
      </c>
      <c r="J18" s="31" t="s">
        <v>219</v>
      </c>
      <c r="K18" s="31" t="s">
        <v>219</v>
      </c>
      <c r="L18" s="31">
        <v>1</v>
      </c>
      <c r="M18" s="290" t="s">
        <v>219</v>
      </c>
      <c r="N18" s="31">
        <v>134</v>
      </c>
      <c r="O18" s="290">
        <v>264</v>
      </c>
      <c r="P18" s="290">
        <v>64072</v>
      </c>
      <c r="Q18" s="76"/>
      <c r="R18" s="76"/>
    </row>
    <row r="19" spans="1:18" ht="15" customHeight="1">
      <c r="A19" s="16" t="s">
        <v>47</v>
      </c>
      <c r="B19" s="32">
        <v>53</v>
      </c>
      <c r="C19" s="290">
        <v>5</v>
      </c>
      <c r="D19" s="290">
        <v>48</v>
      </c>
      <c r="E19" s="125">
        <v>20352</v>
      </c>
      <c r="F19" s="125">
        <v>13122</v>
      </c>
      <c r="G19" s="125">
        <v>3045</v>
      </c>
      <c r="H19" s="31" t="s">
        <v>219</v>
      </c>
      <c r="I19" s="31" t="s">
        <v>219</v>
      </c>
      <c r="J19" s="31">
        <v>53</v>
      </c>
      <c r="K19" s="31" t="s">
        <v>219</v>
      </c>
      <c r="L19" s="31" t="s">
        <v>219</v>
      </c>
      <c r="M19" s="290" t="s">
        <v>219</v>
      </c>
      <c r="N19" s="31">
        <v>4823</v>
      </c>
      <c r="O19" s="290">
        <v>4992</v>
      </c>
      <c r="P19" s="290">
        <v>1213561</v>
      </c>
      <c r="Q19" s="76"/>
      <c r="R19" s="76"/>
    </row>
    <row r="20" spans="1:18" ht="15" customHeight="1">
      <c r="A20" s="16"/>
      <c r="B20" s="32"/>
      <c r="C20" s="290"/>
      <c r="D20" s="290"/>
      <c r="E20" s="31"/>
      <c r="F20" s="31"/>
      <c r="G20" s="31"/>
      <c r="H20" s="31"/>
      <c r="I20" s="31"/>
      <c r="J20" s="31"/>
      <c r="K20" s="31"/>
      <c r="L20" s="31"/>
      <c r="M20" s="290"/>
      <c r="N20" s="35"/>
      <c r="O20" s="291"/>
      <c r="P20" s="290"/>
      <c r="Q20" s="76"/>
      <c r="R20" s="76"/>
    </row>
    <row r="21" spans="1:18" ht="15" customHeight="1">
      <c r="A21" s="24" t="s">
        <v>80</v>
      </c>
      <c r="B21" s="32">
        <v>3</v>
      </c>
      <c r="C21" s="290">
        <v>3</v>
      </c>
      <c r="D21" s="290" t="s">
        <v>219</v>
      </c>
      <c r="E21" s="125">
        <v>730</v>
      </c>
      <c r="F21" s="125">
        <v>223</v>
      </c>
      <c r="G21" s="125">
        <v>81</v>
      </c>
      <c r="H21" s="31">
        <v>3</v>
      </c>
      <c r="I21" s="290" t="s">
        <v>219</v>
      </c>
      <c r="J21" s="290" t="s">
        <v>219</v>
      </c>
      <c r="K21" s="290" t="s">
        <v>219</v>
      </c>
      <c r="L21" s="290" t="s">
        <v>219</v>
      </c>
      <c r="M21" s="290" t="s">
        <v>219</v>
      </c>
      <c r="N21" s="35">
        <v>109.5</v>
      </c>
      <c r="O21" s="290">
        <v>58</v>
      </c>
      <c r="P21" s="290">
        <v>16200</v>
      </c>
      <c r="Q21" s="76"/>
      <c r="R21" s="76"/>
    </row>
    <row r="22" spans="1:18" ht="15" customHeight="1">
      <c r="A22" s="24" t="s">
        <v>48</v>
      </c>
      <c r="B22" s="32" t="s">
        <v>219</v>
      </c>
      <c r="C22" s="290" t="s">
        <v>219</v>
      </c>
      <c r="D22" s="290" t="s">
        <v>219</v>
      </c>
      <c r="E22" s="290" t="s">
        <v>219</v>
      </c>
      <c r="F22" s="290" t="s">
        <v>219</v>
      </c>
      <c r="G22" s="290" t="s">
        <v>219</v>
      </c>
      <c r="H22" s="290" t="s">
        <v>219</v>
      </c>
      <c r="I22" s="290" t="s">
        <v>219</v>
      </c>
      <c r="J22" s="290" t="s">
        <v>219</v>
      </c>
      <c r="K22" s="290" t="s">
        <v>219</v>
      </c>
      <c r="L22" s="290" t="s">
        <v>219</v>
      </c>
      <c r="M22" s="290" t="s">
        <v>219</v>
      </c>
      <c r="N22" s="290" t="s">
        <v>219</v>
      </c>
      <c r="O22" s="290" t="s">
        <v>219</v>
      </c>
      <c r="P22" s="290" t="s">
        <v>219</v>
      </c>
      <c r="Q22" s="76"/>
      <c r="R22" s="76"/>
    </row>
    <row r="23" spans="1:18" ht="15" customHeight="1">
      <c r="A23" s="24" t="s">
        <v>96</v>
      </c>
      <c r="B23" s="32" t="s">
        <v>219</v>
      </c>
      <c r="C23" s="290" t="s">
        <v>219</v>
      </c>
      <c r="D23" s="290" t="s">
        <v>219</v>
      </c>
      <c r="E23" s="290" t="s">
        <v>219</v>
      </c>
      <c r="F23" s="290" t="s">
        <v>219</v>
      </c>
      <c r="G23" s="290" t="s">
        <v>219</v>
      </c>
      <c r="H23" s="290" t="s">
        <v>219</v>
      </c>
      <c r="I23" s="290" t="s">
        <v>219</v>
      </c>
      <c r="J23" s="290" t="s">
        <v>219</v>
      </c>
      <c r="K23" s="290" t="s">
        <v>219</v>
      </c>
      <c r="L23" s="290" t="s">
        <v>219</v>
      </c>
      <c r="M23" s="290" t="s">
        <v>219</v>
      </c>
      <c r="N23" s="290" t="s">
        <v>219</v>
      </c>
      <c r="O23" s="290" t="s">
        <v>219</v>
      </c>
      <c r="P23" s="290" t="s">
        <v>219</v>
      </c>
      <c r="Q23" s="76"/>
      <c r="R23" s="76"/>
    </row>
    <row r="24" spans="1:18" ht="15" customHeight="1">
      <c r="A24" s="24" t="s">
        <v>82</v>
      </c>
      <c r="B24" s="32">
        <v>3</v>
      </c>
      <c r="C24" s="290">
        <v>2</v>
      </c>
      <c r="D24" s="290">
        <v>1</v>
      </c>
      <c r="E24" s="125">
        <v>660</v>
      </c>
      <c r="F24" s="125">
        <v>617</v>
      </c>
      <c r="G24" s="125">
        <v>137</v>
      </c>
      <c r="H24" s="31">
        <v>1</v>
      </c>
      <c r="I24" s="31">
        <v>1</v>
      </c>
      <c r="J24" s="31" t="s">
        <v>219</v>
      </c>
      <c r="K24" s="31" t="s">
        <v>219</v>
      </c>
      <c r="L24" s="31">
        <v>1</v>
      </c>
      <c r="M24" s="290" t="s">
        <v>219</v>
      </c>
      <c r="N24" s="31">
        <v>109</v>
      </c>
      <c r="O24" s="290">
        <v>159</v>
      </c>
      <c r="P24" s="290">
        <v>42006</v>
      </c>
      <c r="Q24" s="76"/>
      <c r="R24" s="76"/>
    </row>
    <row r="25" spans="1:18" ht="15" customHeight="1">
      <c r="A25" s="24" t="s">
        <v>97</v>
      </c>
      <c r="B25" s="32">
        <v>14</v>
      </c>
      <c r="C25" s="290">
        <v>8</v>
      </c>
      <c r="D25" s="290">
        <v>6</v>
      </c>
      <c r="E25" s="125">
        <v>4720</v>
      </c>
      <c r="F25" s="125">
        <v>4126</v>
      </c>
      <c r="G25" s="125">
        <v>909</v>
      </c>
      <c r="H25" s="31" t="s">
        <v>219</v>
      </c>
      <c r="I25" s="31" t="s">
        <v>219</v>
      </c>
      <c r="J25" s="31">
        <v>14</v>
      </c>
      <c r="K25" s="31" t="s">
        <v>219</v>
      </c>
      <c r="L25" s="31" t="s">
        <v>219</v>
      </c>
      <c r="M25" s="290" t="s">
        <v>219</v>
      </c>
      <c r="N25" s="35">
        <v>791.5</v>
      </c>
      <c r="O25" s="290">
        <v>1295</v>
      </c>
      <c r="P25" s="290">
        <v>381306</v>
      </c>
      <c r="Q25" s="76"/>
      <c r="R25" s="76"/>
    </row>
    <row r="26" spans="1:18" ht="15" customHeight="1">
      <c r="A26" s="24" t="s">
        <v>98</v>
      </c>
      <c r="B26" s="32" t="s">
        <v>219</v>
      </c>
      <c r="C26" s="290" t="s">
        <v>219</v>
      </c>
      <c r="D26" s="290" t="s">
        <v>219</v>
      </c>
      <c r="E26" s="290" t="s">
        <v>219</v>
      </c>
      <c r="F26" s="290" t="s">
        <v>219</v>
      </c>
      <c r="G26" s="290" t="s">
        <v>219</v>
      </c>
      <c r="H26" s="290" t="s">
        <v>219</v>
      </c>
      <c r="I26" s="290" t="s">
        <v>219</v>
      </c>
      <c r="J26" s="290" t="s">
        <v>219</v>
      </c>
      <c r="K26" s="290" t="s">
        <v>219</v>
      </c>
      <c r="L26" s="290" t="s">
        <v>219</v>
      </c>
      <c r="M26" s="290" t="s">
        <v>219</v>
      </c>
      <c r="N26" s="290" t="s">
        <v>219</v>
      </c>
      <c r="O26" s="290" t="s">
        <v>219</v>
      </c>
      <c r="P26" s="290" t="s">
        <v>219</v>
      </c>
      <c r="Q26" s="76"/>
      <c r="R26" s="76"/>
    </row>
    <row r="27" spans="1:18" ht="15" customHeight="1">
      <c r="A27" s="24" t="s">
        <v>49</v>
      </c>
      <c r="B27" s="32">
        <v>1</v>
      </c>
      <c r="C27" s="290" t="s">
        <v>219</v>
      </c>
      <c r="D27" s="290">
        <v>1</v>
      </c>
      <c r="E27" s="125">
        <v>140</v>
      </c>
      <c r="F27" s="125">
        <v>119</v>
      </c>
      <c r="G27" s="125">
        <v>22</v>
      </c>
      <c r="H27" s="31" t="s">
        <v>219</v>
      </c>
      <c r="I27" s="31" t="s">
        <v>219</v>
      </c>
      <c r="J27" s="31" t="s">
        <v>219</v>
      </c>
      <c r="K27" s="31">
        <v>1</v>
      </c>
      <c r="L27" s="31" t="s">
        <v>219</v>
      </c>
      <c r="M27" s="290" t="s">
        <v>219</v>
      </c>
      <c r="N27" s="31">
        <v>31</v>
      </c>
      <c r="O27" s="290">
        <v>35</v>
      </c>
      <c r="P27" s="290">
        <v>7950</v>
      </c>
      <c r="Q27" s="76"/>
      <c r="R27" s="76"/>
    </row>
    <row r="28" spans="1:18" ht="15" customHeight="1">
      <c r="A28" s="24" t="s">
        <v>50</v>
      </c>
      <c r="B28" s="32">
        <v>9</v>
      </c>
      <c r="C28" s="290" t="s">
        <v>219</v>
      </c>
      <c r="D28" s="290">
        <v>9</v>
      </c>
      <c r="E28" s="125">
        <v>2720</v>
      </c>
      <c r="F28" s="125">
        <v>2448</v>
      </c>
      <c r="G28" s="125">
        <v>598</v>
      </c>
      <c r="H28" s="31" t="s">
        <v>219</v>
      </c>
      <c r="I28" s="31" t="s">
        <v>219</v>
      </c>
      <c r="J28" s="31">
        <v>9</v>
      </c>
      <c r="K28" s="31" t="s">
        <v>219</v>
      </c>
      <c r="L28" s="31" t="s">
        <v>219</v>
      </c>
      <c r="M28" s="290" t="s">
        <v>219</v>
      </c>
      <c r="N28" s="31">
        <v>610</v>
      </c>
      <c r="O28" s="290">
        <v>797</v>
      </c>
      <c r="P28" s="290">
        <v>243383</v>
      </c>
      <c r="Q28" s="76"/>
      <c r="R28" s="76"/>
    </row>
    <row r="29" spans="1:18" ht="15" customHeight="1">
      <c r="A29" s="24" t="s">
        <v>99</v>
      </c>
      <c r="B29" s="32">
        <v>4</v>
      </c>
      <c r="C29" s="290">
        <v>4</v>
      </c>
      <c r="D29" s="290" t="s">
        <v>219</v>
      </c>
      <c r="E29" s="125">
        <v>760</v>
      </c>
      <c r="F29" s="125">
        <v>650</v>
      </c>
      <c r="G29" s="125">
        <v>158</v>
      </c>
      <c r="H29" s="31" t="s">
        <v>219</v>
      </c>
      <c r="I29" s="31">
        <v>1</v>
      </c>
      <c r="J29" s="31" t="s">
        <v>219</v>
      </c>
      <c r="K29" s="31">
        <v>2</v>
      </c>
      <c r="L29" s="31">
        <v>1</v>
      </c>
      <c r="M29" s="290" t="s">
        <v>219</v>
      </c>
      <c r="N29" s="31">
        <v>132</v>
      </c>
      <c r="O29" s="290">
        <v>184</v>
      </c>
      <c r="P29" s="290">
        <v>59313</v>
      </c>
      <c r="Q29" s="76"/>
      <c r="R29" s="76"/>
    </row>
    <row r="30" spans="1:18" ht="15" customHeight="1">
      <c r="A30" s="24" t="s">
        <v>100</v>
      </c>
      <c r="B30" s="32">
        <v>5</v>
      </c>
      <c r="C30" s="290">
        <v>5</v>
      </c>
      <c r="D30" s="290" t="s">
        <v>219</v>
      </c>
      <c r="E30" s="125">
        <v>2922</v>
      </c>
      <c r="F30" s="125">
        <v>1333</v>
      </c>
      <c r="G30" s="125">
        <v>333</v>
      </c>
      <c r="H30" s="31">
        <v>1</v>
      </c>
      <c r="I30" s="31">
        <v>1</v>
      </c>
      <c r="J30" s="31" t="s">
        <v>219</v>
      </c>
      <c r="K30" s="31">
        <v>1</v>
      </c>
      <c r="L30" s="31">
        <v>2</v>
      </c>
      <c r="M30" s="290" t="s">
        <v>219</v>
      </c>
      <c r="N30" s="35">
        <v>1627.5</v>
      </c>
      <c r="O30" s="291">
        <v>645.3</v>
      </c>
      <c r="P30" s="290">
        <v>191780</v>
      </c>
      <c r="Q30" s="76"/>
      <c r="R30" s="76"/>
    </row>
    <row r="31" spans="1:18" ht="15" customHeight="1">
      <c r="A31" s="24" t="s">
        <v>101</v>
      </c>
      <c r="B31" s="32">
        <v>17</v>
      </c>
      <c r="C31" s="290">
        <v>16</v>
      </c>
      <c r="D31" s="290">
        <v>1</v>
      </c>
      <c r="E31" s="125">
        <v>4115</v>
      </c>
      <c r="F31" s="125">
        <v>3241</v>
      </c>
      <c r="G31" s="125">
        <v>771</v>
      </c>
      <c r="H31" s="31">
        <v>2</v>
      </c>
      <c r="I31" s="31">
        <v>9</v>
      </c>
      <c r="J31" s="31">
        <v>3</v>
      </c>
      <c r="K31" s="31" t="s">
        <v>219</v>
      </c>
      <c r="L31" s="31">
        <v>3</v>
      </c>
      <c r="M31" s="290" t="s">
        <v>219</v>
      </c>
      <c r="N31" s="35">
        <v>844.2</v>
      </c>
      <c r="O31" s="290">
        <v>1277</v>
      </c>
      <c r="P31" s="290">
        <v>451600</v>
      </c>
      <c r="Q31" s="76"/>
      <c r="R31" s="76"/>
    </row>
    <row r="32" spans="1:18" ht="15" customHeight="1">
      <c r="A32" s="24" t="s">
        <v>102</v>
      </c>
      <c r="B32" s="32">
        <v>2</v>
      </c>
      <c r="C32" s="290">
        <v>2</v>
      </c>
      <c r="D32" s="290" t="s">
        <v>219</v>
      </c>
      <c r="E32" s="125">
        <v>2890</v>
      </c>
      <c r="F32" s="125">
        <v>745</v>
      </c>
      <c r="G32" s="125">
        <v>185</v>
      </c>
      <c r="H32" s="31">
        <v>2</v>
      </c>
      <c r="I32" s="31" t="s">
        <v>219</v>
      </c>
      <c r="J32" s="31" t="s">
        <v>219</v>
      </c>
      <c r="K32" s="31" t="s">
        <v>219</v>
      </c>
      <c r="L32" s="31" t="s">
        <v>219</v>
      </c>
      <c r="M32" s="290" t="s">
        <v>219</v>
      </c>
      <c r="N32" s="31">
        <v>1000</v>
      </c>
      <c r="O32" s="290">
        <v>265</v>
      </c>
      <c r="P32" s="290">
        <v>76280</v>
      </c>
      <c r="Q32" s="76"/>
      <c r="R32" s="76"/>
    </row>
    <row r="33" spans="1:18" ht="15" customHeight="1">
      <c r="A33" s="24" t="s">
        <v>103</v>
      </c>
      <c r="B33" s="32">
        <v>1</v>
      </c>
      <c r="C33" s="290">
        <v>1</v>
      </c>
      <c r="D33" s="290" t="s">
        <v>219</v>
      </c>
      <c r="E33" s="125">
        <v>2200</v>
      </c>
      <c r="F33" s="125">
        <v>1166</v>
      </c>
      <c r="G33" s="125">
        <v>333</v>
      </c>
      <c r="H33" s="31">
        <v>1</v>
      </c>
      <c r="I33" s="31" t="s">
        <v>219</v>
      </c>
      <c r="J33" s="31" t="s">
        <v>219</v>
      </c>
      <c r="K33" s="31" t="s">
        <v>219</v>
      </c>
      <c r="L33" s="31" t="s">
        <v>219</v>
      </c>
      <c r="M33" s="290" t="s">
        <v>219</v>
      </c>
      <c r="N33" s="31">
        <v>1181</v>
      </c>
      <c r="O33" s="290">
        <v>1187</v>
      </c>
      <c r="P33" s="290">
        <v>278340</v>
      </c>
      <c r="Q33" s="76"/>
      <c r="R33" s="76"/>
    </row>
    <row r="34" spans="1:18" ht="15" customHeight="1">
      <c r="A34" s="24" t="s">
        <v>84</v>
      </c>
      <c r="B34" s="32">
        <v>2</v>
      </c>
      <c r="C34" s="290">
        <v>2</v>
      </c>
      <c r="D34" s="290" t="s">
        <v>219</v>
      </c>
      <c r="E34" s="125">
        <v>672</v>
      </c>
      <c r="F34" s="125">
        <v>351</v>
      </c>
      <c r="G34" s="125">
        <v>93</v>
      </c>
      <c r="H34" s="31" t="s">
        <v>219</v>
      </c>
      <c r="I34" s="31">
        <v>1</v>
      </c>
      <c r="J34" s="31" t="s">
        <v>219</v>
      </c>
      <c r="K34" s="31" t="s">
        <v>219</v>
      </c>
      <c r="L34" s="31">
        <v>1</v>
      </c>
      <c r="M34" s="290" t="s">
        <v>246</v>
      </c>
      <c r="N34" s="35">
        <v>113.4</v>
      </c>
      <c r="O34" s="291">
        <v>98.6</v>
      </c>
      <c r="P34" s="290">
        <v>20157</v>
      </c>
      <c r="Q34" s="76"/>
      <c r="R34" s="76"/>
    </row>
    <row r="35" spans="1:18" ht="15" customHeight="1">
      <c r="A35" s="24" t="s">
        <v>86</v>
      </c>
      <c r="B35" s="32">
        <v>1</v>
      </c>
      <c r="C35" s="290">
        <v>1</v>
      </c>
      <c r="D35" s="290" t="s">
        <v>219</v>
      </c>
      <c r="E35" s="125">
        <v>160</v>
      </c>
      <c r="F35" s="125">
        <v>153</v>
      </c>
      <c r="G35" s="125">
        <v>36</v>
      </c>
      <c r="H35" s="31" t="s">
        <v>219</v>
      </c>
      <c r="I35" s="31" t="s">
        <v>219</v>
      </c>
      <c r="J35" s="31">
        <v>1</v>
      </c>
      <c r="K35" s="31" t="s">
        <v>219</v>
      </c>
      <c r="L35" s="31" t="s">
        <v>219</v>
      </c>
      <c r="M35" s="290" t="s">
        <v>219</v>
      </c>
      <c r="N35" s="31">
        <v>32</v>
      </c>
      <c r="O35" s="290">
        <v>25</v>
      </c>
      <c r="P35" s="290">
        <v>6206</v>
      </c>
      <c r="Q35" s="76"/>
      <c r="R35" s="76"/>
    </row>
    <row r="36" spans="1:18" ht="15" customHeight="1">
      <c r="A36" s="24" t="s">
        <v>51</v>
      </c>
      <c r="B36" s="32" t="s">
        <v>219</v>
      </c>
      <c r="C36" s="290" t="s">
        <v>219</v>
      </c>
      <c r="D36" s="290" t="s">
        <v>219</v>
      </c>
      <c r="E36" s="290" t="s">
        <v>219</v>
      </c>
      <c r="F36" s="290" t="s">
        <v>219</v>
      </c>
      <c r="G36" s="290" t="s">
        <v>219</v>
      </c>
      <c r="H36" s="290" t="s">
        <v>219</v>
      </c>
      <c r="I36" s="290" t="s">
        <v>219</v>
      </c>
      <c r="J36" s="290" t="s">
        <v>219</v>
      </c>
      <c r="K36" s="290" t="s">
        <v>219</v>
      </c>
      <c r="L36" s="290" t="s">
        <v>219</v>
      </c>
      <c r="M36" s="290" t="s">
        <v>219</v>
      </c>
      <c r="N36" s="290" t="s">
        <v>219</v>
      </c>
      <c r="O36" s="290" t="s">
        <v>219</v>
      </c>
      <c r="P36" s="290" t="s">
        <v>219</v>
      </c>
      <c r="Q36" s="76"/>
      <c r="R36" s="76"/>
    </row>
    <row r="37" spans="1:18" ht="15" customHeight="1">
      <c r="A37" s="24" t="s">
        <v>88</v>
      </c>
      <c r="B37" s="32" t="s">
        <v>219</v>
      </c>
      <c r="C37" s="290" t="s">
        <v>219</v>
      </c>
      <c r="D37" s="290" t="s">
        <v>219</v>
      </c>
      <c r="E37" s="290" t="s">
        <v>219</v>
      </c>
      <c r="F37" s="290" t="s">
        <v>219</v>
      </c>
      <c r="G37" s="290" t="s">
        <v>219</v>
      </c>
      <c r="H37" s="290" t="s">
        <v>219</v>
      </c>
      <c r="I37" s="290" t="s">
        <v>219</v>
      </c>
      <c r="J37" s="290" t="s">
        <v>219</v>
      </c>
      <c r="K37" s="290" t="s">
        <v>219</v>
      </c>
      <c r="L37" s="290" t="s">
        <v>219</v>
      </c>
      <c r="M37" s="290" t="s">
        <v>219</v>
      </c>
      <c r="N37" s="290" t="s">
        <v>219</v>
      </c>
      <c r="O37" s="290" t="s">
        <v>219</v>
      </c>
      <c r="P37" s="290" t="s">
        <v>219</v>
      </c>
      <c r="Q37" s="76"/>
      <c r="R37" s="76"/>
    </row>
    <row r="38" spans="1:18" ht="15" customHeight="1">
      <c r="A38" s="24" t="s">
        <v>89</v>
      </c>
      <c r="B38" s="32" t="s">
        <v>219</v>
      </c>
      <c r="C38" s="290" t="s">
        <v>219</v>
      </c>
      <c r="D38" s="290" t="s">
        <v>219</v>
      </c>
      <c r="E38" s="290" t="s">
        <v>219</v>
      </c>
      <c r="F38" s="290" t="s">
        <v>219</v>
      </c>
      <c r="G38" s="290" t="s">
        <v>219</v>
      </c>
      <c r="H38" s="290" t="s">
        <v>219</v>
      </c>
      <c r="I38" s="290" t="s">
        <v>219</v>
      </c>
      <c r="J38" s="290" t="s">
        <v>219</v>
      </c>
      <c r="K38" s="290" t="s">
        <v>219</v>
      </c>
      <c r="L38" s="290" t="s">
        <v>219</v>
      </c>
      <c r="M38" s="290" t="s">
        <v>219</v>
      </c>
      <c r="N38" s="290" t="s">
        <v>219</v>
      </c>
      <c r="O38" s="290" t="s">
        <v>219</v>
      </c>
      <c r="P38" s="290" t="s">
        <v>219</v>
      </c>
      <c r="Q38" s="76"/>
      <c r="R38" s="76"/>
    </row>
    <row r="39" spans="1:18" ht="15" customHeight="1">
      <c r="A39" s="24" t="s">
        <v>104</v>
      </c>
      <c r="B39" s="32">
        <v>18</v>
      </c>
      <c r="C39" s="290">
        <v>16</v>
      </c>
      <c r="D39" s="290">
        <v>2</v>
      </c>
      <c r="E39" s="125">
        <v>12078</v>
      </c>
      <c r="F39" s="125">
        <v>10970</v>
      </c>
      <c r="G39" s="125">
        <v>2624</v>
      </c>
      <c r="H39" s="31">
        <v>4</v>
      </c>
      <c r="I39" s="31">
        <v>11</v>
      </c>
      <c r="J39" s="31">
        <v>6</v>
      </c>
      <c r="K39" s="31">
        <v>1</v>
      </c>
      <c r="L39" s="31" t="s">
        <v>219</v>
      </c>
      <c r="M39" s="290">
        <v>4</v>
      </c>
      <c r="N39" s="35">
        <v>2977.7</v>
      </c>
      <c r="O39" s="290">
        <v>3143</v>
      </c>
      <c r="P39" s="290">
        <v>921205</v>
      </c>
      <c r="Q39" s="76"/>
      <c r="R39" s="76"/>
    </row>
    <row r="40" spans="1:18" ht="15" customHeight="1">
      <c r="A40" s="24" t="s">
        <v>105</v>
      </c>
      <c r="B40" s="32" t="s">
        <v>219</v>
      </c>
      <c r="C40" s="290" t="s">
        <v>219</v>
      </c>
      <c r="D40" s="290" t="s">
        <v>219</v>
      </c>
      <c r="E40" s="290" t="s">
        <v>219</v>
      </c>
      <c r="F40" s="290" t="s">
        <v>219</v>
      </c>
      <c r="G40" s="290" t="s">
        <v>219</v>
      </c>
      <c r="H40" s="290" t="s">
        <v>219</v>
      </c>
      <c r="I40" s="290" t="s">
        <v>219</v>
      </c>
      <c r="J40" s="290" t="s">
        <v>219</v>
      </c>
      <c r="K40" s="290" t="s">
        <v>219</v>
      </c>
      <c r="L40" s="290" t="s">
        <v>219</v>
      </c>
      <c r="M40" s="290" t="s">
        <v>219</v>
      </c>
      <c r="N40" s="290" t="s">
        <v>219</v>
      </c>
      <c r="O40" s="290" t="s">
        <v>219</v>
      </c>
      <c r="P40" s="290" t="s">
        <v>219</v>
      </c>
      <c r="Q40" s="76"/>
      <c r="R40" s="76"/>
    </row>
    <row r="41" spans="1:18" ht="15" customHeight="1">
      <c r="A41" s="24" t="s">
        <v>52</v>
      </c>
      <c r="B41" s="32">
        <v>4</v>
      </c>
      <c r="C41" s="290">
        <v>4</v>
      </c>
      <c r="D41" s="290" t="s">
        <v>219</v>
      </c>
      <c r="E41" s="125">
        <v>7780</v>
      </c>
      <c r="F41" s="125">
        <v>5367</v>
      </c>
      <c r="G41" s="125">
        <v>1361</v>
      </c>
      <c r="H41" s="31" t="s">
        <v>219</v>
      </c>
      <c r="I41" s="31">
        <v>1</v>
      </c>
      <c r="J41" s="31">
        <v>5</v>
      </c>
      <c r="K41" s="31" t="s">
        <v>219</v>
      </c>
      <c r="L41" s="31">
        <v>1</v>
      </c>
      <c r="M41" s="290" t="s">
        <v>219</v>
      </c>
      <c r="N41" s="31">
        <v>2781</v>
      </c>
      <c r="O41" s="290">
        <v>2107</v>
      </c>
      <c r="P41" s="290">
        <v>366029</v>
      </c>
      <c r="Q41" s="76"/>
      <c r="R41" s="76"/>
    </row>
    <row r="42" spans="1:18" ht="15" customHeight="1">
      <c r="A42" s="24" t="s">
        <v>53</v>
      </c>
      <c r="B42" s="32">
        <v>1</v>
      </c>
      <c r="C42" s="290" t="s">
        <v>219</v>
      </c>
      <c r="D42" s="290">
        <v>1</v>
      </c>
      <c r="E42" s="125">
        <v>300</v>
      </c>
      <c r="F42" s="125">
        <v>222</v>
      </c>
      <c r="G42" s="125">
        <v>54</v>
      </c>
      <c r="H42" s="31" t="s">
        <v>219</v>
      </c>
      <c r="I42" s="31" t="s">
        <v>219</v>
      </c>
      <c r="J42" s="31" t="s">
        <v>219</v>
      </c>
      <c r="K42" s="31">
        <v>1</v>
      </c>
      <c r="L42" s="31" t="s">
        <v>219</v>
      </c>
      <c r="M42" s="290" t="s">
        <v>219</v>
      </c>
      <c r="N42" s="31">
        <v>90</v>
      </c>
      <c r="O42" s="290">
        <v>80</v>
      </c>
      <c r="P42" s="290">
        <v>24161</v>
      </c>
      <c r="Q42" s="76"/>
      <c r="R42" s="76"/>
    </row>
    <row r="43" spans="1:18" ht="15" customHeight="1">
      <c r="A43" s="24" t="s">
        <v>106</v>
      </c>
      <c r="B43" s="32" t="s">
        <v>219</v>
      </c>
      <c r="C43" s="290" t="s">
        <v>219</v>
      </c>
      <c r="D43" s="290" t="s">
        <v>219</v>
      </c>
      <c r="E43" s="290" t="s">
        <v>219</v>
      </c>
      <c r="F43" s="290" t="s">
        <v>219</v>
      </c>
      <c r="G43" s="290" t="s">
        <v>219</v>
      </c>
      <c r="H43" s="290" t="s">
        <v>219</v>
      </c>
      <c r="I43" s="290" t="s">
        <v>219</v>
      </c>
      <c r="J43" s="290" t="s">
        <v>219</v>
      </c>
      <c r="K43" s="290" t="s">
        <v>219</v>
      </c>
      <c r="L43" s="290" t="s">
        <v>219</v>
      </c>
      <c r="M43" s="290" t="s">
        <v>219</v>
      </c>
      <c r="N43" s="290" t="s">
        <v>219</v>
      </c>
      <c r="O43" s="290" t="s">
        <v>219</v>
      </c>
      <c r="P43" s="290" t="s">
        <v>219</v>
      </c>
      <c r="Q43" s="76"/>
      <c r="R43" s="76"/>
    </row>
    <row r="44" spans="1:18" ht="15" customHeight="1">
      <c r="A44" s="24" t="s">
        <v>107</v>
      </c>
      <c r="B44" s="32" t="s">
        <v>219</v>
      </c>
      <c r="C44" s="290" t="s">
        <v>219</v>
      </c>
      <c r="D44" s="290" t="s">
        <v>219</v>
      </c>
      <c r="E44" s="290" t="s">
        <v>219</v>
      </c>
      <c r="F44" s="290" t="s">
        <v>219</v>
      </c>
      <c r="G44" s="290" t="s">
        <v>219</v>
      </c>
      <c r="H44" s="290" t="s">
        <v>219</v>
      </c>
      <c r="I44" s="290" t="s">
        <v>219</v>
      </c>
      <c r="J44" s="290" t="s">
        <v>219</v>
      </c>
      <c r="K44" s="290" t="s">
        <v>219</v>
      </c>
      <c r="L44" s="290" t="s">
        <v>219</v>
      </c>
      <c r="M44" s="290" t="s">
        <v>219</v>
      </c>
      <c r="N44" s="290" t="s">
        <v>219</v>
      </c>
      <c r="O44" s="290" t="s">
        <v>219</v>
      </c>
      <c r="P44" s="290" t="s">
        <v>219</v>
      </c>
      <c r="Q44" s="76"/>
      <c r="R44" s="76"/>
    </row>
    <row r="45" spans="1:18" ht="15" customHeight="1">
      <c r="A45" s="24" t="s">
        <v>54</v>
      </c>
      <c r="B45" s="32">
        <v>4</v>
      </c>
      <c r="C45" s="290">
        <v>4</v>
      </c>
      <c r="D45" s="290" t="s">
        <v>219</v>
      </c>
      <c r="E45" s="125">
        <v>1138</v>
      </c>
      <c r="F45" s="125">
        <v>1081</v>
      </c>
      <c r="G45" s="125">
        <v>246</v>
      </c>
      <c r="H45" s="31">
        <v>2</v>
      </c>
      <c r="I45" s="31" t="s">
        <v>219</v>
      </c>
      <c r="J45" s="31">
        <v>1</v>
      </c>
      <c r="K45" s="31" t="s">
        <v>219</v>
      </c>
      <c r="L45" s="31">
        <v>1</v>
      </c>
      <c r="M45" s="290" t="s">
        <v>246</v>
      </c>
      <c r="N45" s="31">
        <v>224</v>
      </c>
      <c r="O45" s="290">
        <v>287</v>
      </c>
      <c r="P45" s="290">
        <v>86100</v>
      </c>
      <c r="Q45" s="76"/>
      <c r="R45" s="76"/>
    </row>
    <row r="46" spans="1:18" ht="15" customHeight="1">
      <c r="A46" s="24" t="s">
        <v>108</v>
      </c>
      <c r="B46" s="32" t="s">
        <v>219</v>
      </c>
      <c r="C46" s="290" t="s">
        <v>219</v>
      </c>
      <c r="D46" s="290" t="s">
        <v>219</v>
      </c>
      <c r="E46" s="290" t="s">
        <v>219</v>
      </c>
      <c r="F46" s="290" t="s">
        <v>219</v>
      </c>
      <c r="G46" s="290" t="s">
        <v>219</v>
      </c>
      <c r="H46" s="290" t="s">
        <v>219</v>
      </c>
      <c r="I46" s="290" t="s">
        <v>219</v>
      </c>
      <c r="J46" s="290" t="s">
        <v>219</v>
      </c>
      <c r="K46" s="290" t="s">
        <v>219</v>
      </c>
      <c r="L46" s="290" t="s">
        <v>219</v>
      </c>
      <c r="M46" s="290" t="s">
        <v>219</v>
      </c>
      <c r="N46" s="290" t="s">
        <v>219</v>
      </c>
      <c r="O46" s="290" t="s">
        <v>219</v>
      </c>
      <c r="P46" s="290" t="s">
        <v>219</v>
      </c>
      <c r="Q46" s="76"/>
      <c r="R46" s="76"/>
    </row>
    <row r="47" spans="1:18" ht="15" customHeight="1">
      <c r="A47" s="24" t="s">
        <v>109</v>
      </c>
      <c r="B47" s="32">
        <v>8</v>
      </c>
      <c r="C47" s="290">
        <v>8</v>
      </c>
      <c r="D47" s="290" t="s">
        <v>219</v>
      </c>
      <c r="E47" s="125">
        <v>3977</v>
      </c>
      <c r="F47" s="125">
        <v>3495</v>
      </c>
      <c r="G47" s="125">
        <v>884</v>
      </c>
      <c r="H47" s="31" t="s">
        <v>219</v>
      </c>
      <c r="I47" s="31" t="s">
        <v>219</v>
      </c>
      <c r="J47" s="31">
        <v>8</v>
      </c>
      <c r="K47" s="31" t="s">
        <v>219</v>
      </c>
      <c r="L47" s="31" t="s">
        <v>219</v>
      </c>
      <c r="M47" s="290" t="s">
        <v>219</v>
      </c>
      <c r="N47" s="35">
        <v>1029.4</v>
      </c>
      <c r="O47" s="290">
        <v>932</v>
      </c>
      <c r="P47" s="290">
        <v>280085</v>
      </c>
      <c r="Q47" s="76"/>
      <c r="R47" s="76"/>
    </row>
    <row r="48" spans="1:18" ht="15" customHeight="1">
      <c r="A48" s="24" t="s">
        <v>110</v>
      </c>
      <c r="B48" s="32" t="s">
        <v>219</v>
      </c>
      <c r="C48" s="290" t="s">
        <v>219</v>
      </c>
      <c r="D48" s="290" t="s">
        <v>219</v>
      </c>
      <c r="E48" s="290" t="s">
        <v>219</v>
      </c>
      <c r="F48" s="290" t="s">
        <v>219</v>
      </c>
      <c r="G48" s="290" t="s">
        <v>219</v>
      </c>
      <c r="H48" s="290" t="s">
        <v>219</v>
      </c>
      <c r="I48" s="290" t="s">
        <v>219</v>
      </c>
      <c r="J48" s="290" t="s">
        <v>219</v>
      </c>
      <c r="K48" s="290" t="s">
        <v>219</v>
      </c>
      <c r="L48" s="290" t="s">
        <v>219</v>
      </c>
      <c r="M48" s="290" t="s">
        <v>219</v>
      </c>
      <c r="N48" s="290" t="s">
        <v>219</v>
      </c>
      <c r="O48" s="290" t="s">
        <v>219</v>
      </c>
      <c r="P48" s="290" t="s">
        <v>219</v>
      </c>
      <c r="Q48" s="76"/>
      <c r="R48" s="76"/>
    </row>
    <row r="49" spans="1:18" ht="15" customHeight="1">
      <c r="A49" s="24" t="s">
        <v>55</v>
      </c>
      <c r="B49" s="32">
        <v>3</v>
      </c>
      <c r="C49" s="290">
        <v>3</v>
      </c>
      <c r="D49" s="290" t="s">
        <v>219</v>
      </c>
      <c r="E49" s="125">
        <v>1930</v>
      </c>
      <c r="F49" s="125">
        <v>1771</v>
      </c>
      <c r="G49" s="125">
        <v>441</v>
      </c>
      <c r="H49" s="31">
        <v>1</v>
      </c>
      <c r="I49" s="31" t="s">
        <v>219</v>
      </c>
      <c r="J49" s="31">
        <v>2</v>
      </c>
      <c r="K49" s="31" t="s">
        <v>219</v>
      </c>
      <c r="L49" s="31" t="s">
        <v>219</v>
      </c>
      <c r="M49" s="290" t="s">
        <v>219</v>
      </c>
      <c r="N49" s="35">
        <v>459.4</v>
      </c>
      <c r="O49" s="290">
        <v>620</v>
      </c>
      <c r="P49" s="290">
        <v>135154</v>
      </c>
      <c r="Q49" s="76"/>
      <c r="R49" s="76"/>
    </row>
    <row r="50" spans="1:18" ht="15" customHeight="1">
      <c r="A50" s="24" t="s">
        <v>56</v>
      </c>
      <c r="B50" s="32">
        <v>4</v>
      </c>
      <c r="C50" s="290">
        <v>1</v>
      </c>
      <c r="D50" s="290">
        <v>3</v>
      </c>
      <c r="E50" s="125">
        <v>1860</v>
      </c>
      <c r="F50" s="125">
        <v>1621</v>
      </c>
      <c r="G50" s="125">
        <v>505</v>
      </c>
      <c r="H50" s="31">
        <v>1</v>
      </c>
      <c r="I50" s="31">
        <v>3</v>
      </c>
      <c r="J50" s="31" t="s">
        <v>219</v>
      </c>
      <c r="K50" s="31" t="s">
        <v>219</v>
      </c>
      <c r="L50" s="31" t="s">
        <v>219</v>
      </c>
      <c r="M50" s="290" t="s">
        <v>219</v>
      </c>
      <c r="N50" s="31">
        <v>326</v>
      </c>
      <c r="O50" s="290">
        <v>468</v>
      </c>
      <c r="P50" s="290">
        <v>96130</v>
      </c>
      <c r="Q50" s="76"/>
      <c r="R50" s="76"/>
    </row>
    <row r="51" spans="1:18" ht="15" customHeight="1">
      <c r="A51" s="24" t="s">
        <v>57</v>
      </c>
      <c r="B51" s="32">
        <v>3</v>
      </c>
      <c r="C51" s="290">
        <v>1</v>
      </c>
      <c r="D51" s="290">
        <v>2</v>
      </c>
      <c r="E51" s="125">
        <v>1592</v>
      </c>
      <c r="F51" s="125">
        <v>768</v>
      </c>
      <c r="G51" s="125">
        <v>221</v>
      </c>
      <c r="H51" s="31" t="s">
        <v>219</v>
      </c>
      <c r="I51" s="31">
        <v>1</v>
      </c>
      <c r="J51" s="31" t="s">
        <v>219</v>
      </c>
      <c r="K51" s="31" t="s">
        <v>219</v>
      </c>
      <c r="L51" s="31">
        <v>2</v>
      </c>
      <c r="M51" s="290" t="s">
        <v>219</v>
      </c>
      <c r="N51" s="31">
        <v>282</v>
      </c>
      <c r="O51" s="290">
        <v>993</v>
      </c>
      <c r="P51" s="290">
        <v>90180</v>
      </c>
      <c r="Q51" s="76"/>
      <c r="R51" s="76"/>
    </row>
    <row r="52" spans="1:18" ht="15" customHeight="1">
      <c r="A52" s="24" t="s">
        <v>111</v>
      </c>
      <c r="B52" s="32">
        <v>3</v>
      </c>
      <c r="C52" s="290">
        <v>3</v>
      </c>
      <c r="D52" s="290" t="s">
        <v>219</v>
      </c>
      <c r="E52" s="125">
        <v>5450</v>
      </c>
      <c r="F52" s="125">
        <v>4386</v>
      </c>
      <c r="G52" s="125">
        <v>1042</v>
      </c>
      <c r="H52" s="31">
        <v>2</v>
      </c>
      <c r="I52" s="31" t="s">
        <v>219</v>
      </c>
      <c r="J52" s="31">
        <v>1</v>
      </c>
      <c r="K52" s="31" t="s">
        <v>219</v>
      </c>
      <c r="L52" s="31" t="s">
        <v>219</v>
      </c>
      <c r="M52" s="290" t="s">
        <v>219</v>
      </c>
      <c r="N52" s="35">
        <v>1989.7</v>
      </c>
      <c r="O52" s="290">
        <v>1750</v>
      </c>
      <c r="P52" s="290">
        <v>369714</v>
      </c>
      <c r="Q52" s="76"/>
      <c r="R52" s="76"/>
    </row>
    <row r="53" spans="1:18" ht="15" customHeight="1">
      <c r="A53" s="29" t="s">
        <v>112</v>
      </c>
      <c r="B53" s="33" t="s">
        <v>219</v>
      </c>
      <c r="C53" s="292" t="s">
        <v>219</v>
      </c>
      <c r="D53" s="292" t="s">
        <v>219</v>
      </c>
      <c r="E53" s="126" t="s">
        <v>219</v>
      </c>
      <c r="F53" s="126" t="s">
        <v>219</v>
      </c>
      <c r="G53" s="126" t="s">
        <v>219</v>
      </c>
      <c r="H53" s="34" t="s">
        <v>219</v>
      </c>
      <c r="I53" s="34" t="s">
        <v>219</v>
      </c>
      <c r="J53" s="34" t="s">
        <v>219</v>
      </c>
      <c r="K53" s="34" t="s">
        <v>219</v>
      </c>
      <c r="L53" s="34" t="s">
        <v>219</v>
      </c>
      <c r="M53" s="292" t="s">
        <v>219</v>
      </c>
      <c r="N53" s="36" t="s">
        <v>219</v>
      </c>
      <c r="O53" s="293" t="s">
        <v>219</v>
      </c>
      <c r="P53" s="292" t="s">
        <v>219</v>
      </c>
      <c r="Q53" s="76"/>
      <c r="R53" s="76"/>
    </row>
    <row r="54" spans="1:18" ht="15" customHeight="1">
      <c r="A54" s="43" t="s">
        <v>164</v>
      </c>
      <c r="B54" s="132"/>
      <c r="C54" s="130"/>
      <c r="D54" s="130"/>
      <c r="E54" s="132"/>
      <c r="F54" s="132"/>
      <c r="G54" s="132"/>
      <c r="H54" s="132"/>
      <c r="I54" s="132"/>
      <c r="J54" s="132"/>
      <c r="K54" s="132"/>
      <c r="L54" s="132"/>
      <c r="M54" s="132"/>
      <c r="N54" s="132"/>
      <c r="O54" s="131"/>
      <c r="P54" s="130"/>
      <c r="Q54" s="76"/>
      <c r="R54" s="76"/>
    </row>
    <row r="55" spans="1:18" ht="15" customHeight="1">
      <c r="A55" s="6" t="s">
        <v>192</v>
      </c>
      <c r="B55" s="6"/>
      <c r="C55" s="76"/>
      <c r="D55" s="76"/>
      <c r="E55" s="6"/>
      <c r="F55" s="6"/>
      <c r="G55" s="6"/>
      <c r="H55" s="6"/>
      <c r="I55" s="6"/>
      <c r="J55" s="6"/>
      <c r="K55" s="6"/>
      <c r="L55" s="6"/>
      <c r="M55" s="76"/>
      <c r="N55" s="37"/>
      <c r="O55" s="76"/>
      <c r="P55" s="76"/>
      <c r="Q55" s="76"/>
      <c r="R55" s="76"/>
    </row>
    <row r="56" spans="1:18" ht="13.5">
      <c r="A56" s="76"/>
      <c r="B56" s="76"/>
      <c r="C56" s="76"/>
      <c r="D56" s="76"/>
      <c r="E56" s="76"/>
      <c r="F56" s="76"/>
      <c r="G56" s="76"/>
      <c r="H56" s="76"/>
      <c r="I56" s="76"/>
      <c r="J56" s="76"/>
      <c r="K56" s="76"/>
      <c r="L56" s="76"/>
      <c r="M56" s="76"/>
      <c r="N56" s="76"/>
      <c r="O56" s="76"/>
      <c r="P56" s="76"/>
      <c r="Q56" s="76"/>
      <c r="R56" s="76"/>
    </row>
    <row r="57" spans="1:18" ht="13.5">
      <c r="A57" s="76"/>
      <c r="B57" s="76"/>
      <c r="C57" s="76"/>
      <c r="D57" s="76"/>
      <c r="E57" s="76"/>
      <c r="F57" s="76"/>
      <c r="G57" s="76"/>
      <c r="H57" s="76"/>
      <c r="I57" s="76"/>
      <c r="J57" s="76"/>
      <c r="K57" s="76"/>
      <c r="L57" s="76"/>
      <c r="M57" s="76"/>
      <c r="N57" s="76"/>
      <c r="O57" s="76"/>
      <c r="P57" s="76"/>
      <c r="Q57" s="76"/>
      <c r="R57" s="76"/>
    </row>
    <row r="58" spans="1:18" ht="13.5">
      <c r="A58" s="76"/>
      <c r="B58" s="76"/>
      <c r="C58" s="76"/>
      <c r="D58" s="76"/>
      <c r="E58" s="76"/>
      <c r="F58" s="76"/>
      <c r="G58" s="76"/>
      <c r="H58" s="76"/>
      <c r="I58" s="76"/>
      <c r="J58" s="76"/>
      <c r="K58" s="76"/>
      <c r="L58" s="76"/>
      <c r="M58" s="76"/>
      <c r="N58" s="76"/>
      <c r="O58" s="76"/>
      <c r="P58" s="76"/>
      <c r="Q58" s="76"/>
      <c r="R58" s="76"/>
    </row>
    <row r="59" spans="1:18" ht="13.5">
      <c r="A59" s="76"/>
      <c r="B59" s="76"/>
      <c r="C59" s="76"/>
      <c r="D59" s="76"/>
      <c r="E59" s="76"/>
      <c r="F59" s="76"/>
      <c r="G59" s="76"/>
      <c r="H59" s="76"/>
      <c r="I59" s="76"/>
      <c r="J59" s="76"/>
      <c r="K59" s="76"/>
      <c r="L59" s="76"/>
      <c r="M59" s="76"/>
      <c r="N59" s="76"/>
      <c r="O59" s="76"/>
      <c r="P59" s="76"/>
      <c r="Q59" s="76"/>
      <c r="R59" s="76"/>
    </row>
    <row r="60" spans="1:18" ht="13.5">
      <c r="A60" s="76"/>
      <c r="B60" s="76"/>
      <c r="C60" s="76"/>
      <c r="D60" s="76"/>
      <c r="E60" s="76"/>
      <c r="F60" s="76"/>
      <c r="G60" s="76"/>
      <c r="H60" s="76"/>
      <c r="I60" s="76"/>
      <c r="J60" s="76"/>
      <c r="K60" s="76"/>
      <c r="L60" s="76"/>
      <c r="M60" s="76"/>
      <c r="N60" s="76"/>
      <c r="O60" s="76"/>
      <c r="P60" s="76"/>
      <c r="Q60" s="76"/>
      <c r="R60" s="76"/>
    </row>
    <row r="61" spans="1:18" ht="13.5">
      <c r="A61" s="76"/>
      <c r="B61" s="76"/>
      <c r="C61" s="76"/>
      <c r="D61" s="76"/>
      <c r="E61" s="76"/>
      <c r="F61" s="76"/>
      <c r="G61" s="76"/>
      <c r="H61" s="76"/>
      <c r="I61" s="76"/>
      <c r="J61" s="76"/>
      <c r="K61" s="76"/>
      <c r="L61" s="76"/>
      <c r="M61" s="76"/>
      <c r="N61" s="76"/>
      <c r="O61" s="76"/>
      <c r="P61" s="76"/>
      <c r="Q61" s="76"/>
      <c r="R61" s="76"/>
    </row>
    <row r="62" spans="1:18" ht="13.5">
      <c r="A62" s="76"/>
      <c r="B62" s="76"/>
      <c r="C62" s="76"/>
      <c r="D62" s="76"/>
      <c r="E62" s="76"/>
      <c r="F62" s="76"/>
      <c r="G62" s="76"/>
      <c r="H62" s="76"/>
      <c r="I62" s="76"/>
      <c r="J62" s="76"/>
      <c r="K62" s="76"/>
      <c r="L62" s="76"/>
      <c r="M62" s="76"/>
      <c r="N62" s="76"/>
      <c r="O62" s="76"/>
      <c r="P62" s="76"/>
      <c r="Q62" s="76"/>
      <c r="R62" s="76"/>
    </row>
    <row r="63" spans="1:18" ht="13.5">
      <c r="A63" s="76"/>
      <c r="B63" s="76"/>
      <c r="C63" s="76"/>
      <c r="D63" s="76"/>
      <c r="E63" s="76"/>
      <c r="F63" s="76"/>
      <c r="G63" s="76"/>
      <c r="H63" s="76"/>
      <c r="I63" s="76"/>
      <c r="J63" s="76"/>
      <c r="K63" s="76"/>
      <c r="L63" s="76"/>
      <c r="M63" s="76"/>
      <c r="N63" s="76"/>
      <c r="O63" s="76"/>
      <c r="P63" s="76"/>
      <c r="Q63" s="76"/>
      <c r="R63" s="76"/>
    </row>
    <row r="64" spans="1:18" ht="13.5">
      <c r="A64" s="76"/>
      <c r="B64" s="76"/>
      <c r="C64" s="76"/>
      <c r="D64" s="76"/>
      <c r="E64" s="76"/>
      <c r="F64" s="76"/>
      <c r="G64" s="76"/>
      <c r="H64" s="76"/>
      <c r="I64" s="76"/>
      <c r="J64" s="76"/>
      <c r="K64" s="76"/>
      <c r="L64" s="76"/>
      <c r="M64" s="76"/>
      <c r="N64" s="76"/>
      <c r="O64" s="76"/>
      <c r="P64" s="76"/>
      <c r="Q64" s="76"/>
      <c r="R64" s="76"/>
    </row>
    <row r="65" spans="1:18" ht="13.5">
      <c r="A65" s="76"/>
      <c r="B65" s="76"/>
      <c r="C65" s="76"/>
      <c r="D65" s="76"/>
      <c r="E65" s="76"/>
      <c r="F65" s="76"/>
      <c r="G65" s="76"/>
      <c r="H65" s="76"/>
      <c r="I65" s="76"/>
      <c r="J65" s="76"/>
      <c r="K65" s="76"/>
      <c r="L65" s="76"/>
      <c r="M65" s="76"/>
      <c r="N65" s="76"/>
      <c r="O65" s="76"/>
      <c r="P65" s="76"/>
      <c r="Q65" s="76"/>
      <c r="R65" s="76"/>
    </row>
    <row r="66" spans="1:18" ht="13.5">
      <c r="A66" s="76"/>
      <c r="B66" s="76"/>
      <c r="C66" s="76"/>
      <c r="D66" s="76"/>
      <c r="E66" s="76"/>
      <c r="F66" s="76"/>
      <c r="G66" s="76"/>
      <c r="H66" s="76"/>
      <c r="I66" s="76"/>
      <c r="J66" s="76"/>
      <c r="K66" s="76"/>
      <c r="L66" s="76"/>
      <c r="M66" s="76"/>
      <c r="N66" s="76"/>
      <c r="O66" s="76"/>
      <c r="P66" s="76"/>
      <c r="Q66" s="76"/>
      <c r="R66" s="76"/>
    </row>
    <row r="67" spans="1:18" ht="13.5">
      <c r="A67" s="76"/>
      <c r="B67" s="76"/>
      <c r="C67" s="76"/>
      <c r="D67" s="76"/>
      <c r="E67" s="76"/>
      <c r="F67" s="76"/>
      <c r="G67" s="76"/>
      <c r="H67" s="76"/>
      <c r="I67" s="76"/>
      <c r="J67" s="76"/>
      <c r="K67" s="76"/>
      <c r="L67" s="76"/>
      <c r="M67" s="76"/>
      <c r="N67" s="76"/>
      <c r="O67" s="76"/>
      <c r="P67" s="76"/>
      <c r="Q67" s="76"/>
      <c r="R67" s="76"/>
    </row>
    <row r="68" spans="1:18" ht="13.5">
      <c r="A68" s="76"/>
      <c r="B68" s="76"/>
      <c r="C68" s="76"/>
      <c r="D68" s="76"/>
      <c r="E68" s="76"/>
      <c r="F68" s="76"/>
      <c r="G68" s="76"/>
      <c r="H68" s="76"/>
      <c r="I68" s="76"/>
      <c r="J68" s="76"/>
      <c r="K68" s="76"/>
      <c r="L68" s="76"/>
      <c r="M68" s="76"/>
      <c r="N68" s="76"/>
      <c r="O68" s="76"/>
      <c r="P68" s="76"/>
      <c r="Q68" s="76"/>
      <c r="R68" s="76"/>
    </row>
    <row r="69" spans="1:18" ht="13.5">
      <c r="A69" s="76"/>
      <c r="B69" s="76"/>
      <c r="C69" s="76"/>
      <c r="D69" s="76"/>
      <c r="E69" s="76"/>
      <c r="F69" s="76"/>
      <c r="G69" s="76"/>
      <c r="H69" s="76"/>
      <c r="I69" s="76"/>
      <c r="J69" s="76"/>
      <c r="K69" s="76"/>
      <c r="L69" s="76"/>
      <c r="M69" s="76"/>
      <c r="N69" s="76"/>
      <c r="O69" s="76"/>
      <c r="P69" s="76"/>
      <c r="Q69" s="76"/>
      <c r="R69" s="76"/>
    </row>
    <row r="70" spans="1:18" ht="13.5">
      <c r="A70" s="76"/>
      <c r="B70" s="76"/>
      <c r="C70" s="76"/>
      <c r="D70" s="76"/>
      <c r="E70" s="76"/>
      <c r="F70" s="76"/>
      <c r="G70" s="76"/>
      <c r="H70" s="76"/>
      <c r="I70" s="76"/>
      <c r="J70" s="76"/>
      <c r="K70" s="76"/>
      <c r="L70" s="76"/>
      <c r="M70" s="76"/>
      <c r="N70" s="76"/>
      <c r="O70" s="76"/>
      <c r="P70" s="76"/>
      <c r="Q70" s="76"/>
      <c r="R70" s="76"/>
    </row>
    <row r="71" spans="1:18" ht="13.5">
      <c r="A71" s="76"/>
      <c r="B71" s="76"/>
      <c r="C71" s="76"/>
      <c r="D71" s="76"/>
      <c r="E71" s="76"/>
      <c r="F71" s="76"/>
      <c r="G71" s="76"/>
      <c r="H71" s="76"/>
      <c r="I71" s="76"/>
      <c r="J71" s="76"/>
      <c r="K71" s="76"/>
      <c r="L71" s="76"/>
      <c r="M71" s="76"/>
      <c r="N71" s="76"/>
      <c r="O71" s="76"/>
      <c r="P71" s="76"/>
      <c r="Q71" s="76"/>
      <c r="R71" s="76"/>
    </row>
    <row r="72" spans="1:18" ht="13.5">
      <c r="A72" s="76"/>
      <c r="B72" s="76"/>
      <c r="C72" s="76"/>
      <c r="D72" s="76"/>
      <c r="E72" s="76"/>
      <c r="F72" s="76"/>
      <c r="G72" s="76"/>
      <c r="H72" s="76"/>
      <c r="I72" s="76"/>
      <c r="J72" s="76"/>
      <c r="K72" s="76"/>
      <c r="L72" s="76"/>
      <c r="M72" s="76"/>
      <c r="N72" s="76"/>
      <c r="O72" s="76"/>
      <c r="P72" s="76"/>
      <c r="Q72" s="76"/>
      <c r="R72" s="76"/>
    </row>
    <row r="73" spans="1:18" ht="13.5">
      <c r="A73" s="76"/>
      <c r="B73" s="76"/>
      <c r="C73" s="76"/>
      <c r="D73" s="76"/>
      <c r="E73" s="76"/>
      <c r="F73" s="76"/>
      <c r="G73" s="76"/>
      <c r="H73" s="76"/>
      <c r="I73" s="76"/>
      <c r="J73" s="76"/>
      <c r="K73" s="76"/>
      <c r="L73" s="76"/>
      <c r="M73" s="76"/>
      <c r="N73" s="76"/>
      <c r="O73" s="76"/>
      <c r="P73" s="76"/>
      <c r="Q73" s="76"/>
      <c r="R73" s="76"/>
    </row>
    <row r="74" spans="1:18" ht="13.5">
      <c r="A74" s="76"/>
      <c r="B74" s="76"/>
      <c r="C74" s="76"/>
      <c r="D74" s="76"/>
      <c r="E74" s="76"/>
      <c r="F74" s="76"/>
      <c r="G74" s="76"/>
      <c r="H74" s="76"/>
      <c r="I74" s="76"/>
      <c r="J74" s="76"/>
      <c r="K74" s="76"/>
      <c r="L74" s="76"/>
      <c r="M74" s="76"/>
      <c r="N74" s="76"/>
      <c r="O74" s="76"/>
      <c r="P74" s="76"/>
      <c r="Q74" s="76"/>
      <c r="R74" s="76"/>
    </row>
    <row r="75" spans="1:18" ht="13.5">
      <c r="A75" s="76"/>
      <c r="B75" s="76"/>
      <c r="C75" s="76"/>
      <c r="D75" s="76"/>
      <c r="E75" s="76"/>
      <c r="F75" s="76"/>
      <c r="G75" s="76"/>
      <c r="H75" s="76"/>
      <c r="I75" s="76"/>
      <c r="J75" s="76"/>
      <c r="K75" s="76"/>
      <c r="L75" s="76"/>
      <c r="M75" s="76"/>
      <c r="N75" s="76"/>
      <c r="O75" s="76"/>
      <c r="P75" s="76"/>
      <c r="Q75" s="76"/>
      <c r="R75" s="76"/>
    </row>
    <row r="76" spans="1:18" ht="13.5">
      <c r="A76" s="76"/>
      <c r="B76" s="76"/>
      <c r="C76" s="76"/>
      <c r="D76" s="76"/>
      <c r="E76" s="76"/>
      <c r="F76" s="76"/>
      <c r="G76" s="76"/>
      <c r="H76" s="76"/>
      <c r="I76" s="76"/>
      <c r="J76" s="76"/>
      <c r="K76" s="76"/>
      <c r="L76" s="76"/>
      <c r="M76" s="76"/>
      <c r="N76" s="76"/>
      <c r="O76" s="76"/>
      <c r="P76" s="76"/>
      <c r="Q76" s="76"/>
      <c r="R76" s="76"/>
    </row>
    <row r="77" spans="1:18" ht="13.5">
      <c r="A77" s="76"/>
      <c r="B77" s="76"/>
      <c r="C77" s="76"/>
      <c r="D77" s="76"/>
      <c r="E77" s="76"/>
      <c r="F77" s="76"/>
      <c r="G77" s="76"/>
      <c r="H77" s="76"/>
      <c r="I77" s="76"/>
      <c r="J77" s="76"/>
      <c r="K77" s="76"/>
      <c r="L77" s="76"/>
      <c r="M77" s="76"/>
      <c r="N77" s="76"/>
      <c r="O77" s="76"/>
      <c r="P77" s="76"/>
      <c r="Q77" s="76"/>
      <c r="R77" s="76"/>
    </row>
    <row r="78" spans="1:18" ht="13.5">
      <c r="A78" s="76"/>
      <c r="B78" s="76"/>
      <c r="C78" s="76"/>
      <c r="D78" s="76"/>
      <c r="E78" s="76"/>
      <c r="F78" s="76"/>
      <c r="G78" s="76"/>
      <c r="H78" s="76"/>
      <c r="I78" s="76"/>
      <c r="J78" s="76"/>
      <c r="K78" s="76"/>
      <c r="L78" s="76"/>
      <c r="M78" s="76"/>
      <c r="N78" s="76"/>
      <c r="O78" s="76"/>
      <c r="P78" s="76"/>
      <c r="Q78" s="76"/>
      <c r="R78" s="76"/>
    </row>
    <row r="79" spans="1:18" ht="13.5">
      <c r="A79" s="76"/>
      <c r="B79" s="76"/>
      <c r="C79" s="76"/>
      <c r="D79" s="76"/>
      <c r="E79" s="76"/>
      <c r="F79" s="76"/>
      <c r="G79" s="76"/>
      <c r="H79" s="76"/>
      <c r="I79" s="76"/>
      <c r="J79" s="76"/>
      <c r="K79" s="76"/>
      <c r="L79" s="76"/>
      <c r="M79" s="76"/>
      <c r="N79" s="76"/>
      <c r="O79" s="76"/>
      <c r="P79" s="76"/>
      <c r="Q79" s="76"/>
      <c r="R79" s="76"/>
    </row>
    <row r="80" spans="1:18" ht="13.5">
      <c r="A80" s="76"/>
      <c r="B80" s="76"/>
      <c r="C80" s="76"/>
      <c r="D80" s="76"/>
      <c r="E80" s="76"/>
      <c r="F80" s="76"/>
      <c r="G80" s="76"/>
      <c r="H80" s="76"/>
      <c r="I80" s="76"/>
      <c r="J80" s="76"/>
      <c r="K80" s="76"/>
      <c r="L80" s="76"/>
      <c r="M80" s="76"/>
      <c r="N80" s="76"/>
      <c r="O80" s="76"/>
      <c r="P80" s="76"/>
      <c r="Q80" s="76"/>
      <c r="R80" s="76"/>
    </row>
    <row r="81" spans="1:18" ht="13.5">
      <c r="A81" s="76"/>
      <c r="B81" s="76"/>
      <c r="C81" s="76"/>
      <c r="D81" s="76"/>
      <c r="E81" s="76"/>
      <c r="F81" s="76"/>
      <c r="G81" s="76"/>
      <c r="H81" s="76"/>
      <c r="I81" s="76"/>
      <c r="J81" s="76"/>
      <c r="K81" s="76"/>
      <c r="L81" s="76"/>
      <c r="M81" s="76"/>
      <c r="N81" s="76"/>
      <c r="O81" s="76"/>
      <c r="P81" s="76"/>
      <c r="Q81" s="76"/>
      <c r="R81" s="76"/>
    </row>
    <row r="82" spans="1:18" ht="13.5">
      <c r="A82" s="76"/>
      <c r="B82" s="76"/>
      <c r="C82" s="76"/>
      <c r="D82" s="76"/>
      <c r="E82" s="76"/>
      <c r="F82" s="76"/>
      <c r="G82" s="76"/>
      <c r="H82" s="76"/>
      <c r="I82" s="76"/>
      <c r="J82" s="76"/>
      <c r="K82" s="76"/>
      <c r="L82" s="76"/>
      <c r="M82" s="76"/>
      <c r="N82" s="76"/>
      <c r="O82" s="76"/>
      <c r="P82" s="76"/>
      <c r="Q82" s="76"/>
      <c r="R82" s="76"/>
    </row>
    <row r="83" spans="1:18" ht="13.5">
      <c r="A83" s="76"/>
      <c r="B83" s="76"/>
      <c r="C83" s="76"/>
      <c r="D83" s="76"/>
      <c r="E83" s="76"/>
      <c r="F83" s="76"/>
      <c r="G83" s="76"/>
      <c r="H83" s="76"/>
      <c r="I83" s="76"/>
      <c r="J83" s="76"/>
      <c r="K83" s="76"/>
      <c r="L83" s="76"/>
      <c r="M83" s="76"/>
      <c r="N83" s="76"/>
      <c r="O83" s="76"/>
      <c r="P83" s="76"/>
      <c r="Q83" s="76"/>
      <c r="R83" s="76"/>
    </row>
    <row r="84" spans="1:18" ht="13.5">
      <c r="A84" s="76"/>
      <c r="B84" s="76"/>
      <c r="C84" s="76"/>
      <c r="D84" s="76"/>
      <c r="E84" s="76"/>
      <c r="F84" s="76"/>
      <c r="G84" s="76"/>
      <c r="H84" s="76"/>
      <c r="I84" s="76"/>
      <c r="J84" s="76"/>
      <c r="K84" s="76"/>
      <c r="L84" s="76"/>
      <c r="M84" s="76"/>
      <c r="N84" s="76"/>
      <c r="O84" s="76"/>
      <c r="P84" s="76"/>
      <c r="Q84" s="76"/>
      <c r="R84" s="76"/>
    </row>
    <row r="85" spans="1:18" ht="13.5">
      <c r="A85" s="76"/>
      <c r="B85" s="76"/>
      <c r="C85" s="76"/>
      <c r="D85" s="76"/>
      <c r="E85" s="76"/>
      <c r="F85" s="76"/>
      <c r="G85" s="76"/>
      <c r="H85" s="76"/>
      <c r="I85" s="76"/>
      <c r="J85" s="76"/>
      <c r="K85" s="76"/>
      <c r="L85" s="76"/>
      <c r="M85" s="76"/>
      <c r="N85" s="76"/>
      <c r="O85" s="76"/>
      <c r="P85" s="76"/>
      <c r="Q85" s="76"/>
      <c r="R85" s="76"/>
    </row>
    <row r="86" spans="1:18" ht="13.5">
      <c r="A86" s="76"/>
      <c r="B86" s="76"/>
      <c r="C86" s="76"/>
      <c r="D86" s="76"/>
      <c r="E86" s="76"/>
      <c r="F86" s="76"/>
      <c r="G86" s="76"/>
      <c r="H86" s="76"/>
      <c r="I86" s="76"/>
      <c r="J86" s="76"/>
      <c r="K86" s="76"/>
      <c r="L86" s="76"/>
      <c r="M86" s="76"/>
      <c r="N86" s="76"/>
      <c r="O86" s="76"/>
      <c r="P86" s="76"/>
      <c r="Q86" s="76"/>
      <c r="R86" s="76"/>
    </row>
    <row r="87" spans="1:18" ht="13.5">
      <c r="A87" s="76"/>
      <c r="B87" s="76"/>
      <c r="C87" s="76"/>
      <c r="D87" s="76"/>
      <c r="E87" s="76"/>
      <c r="F87" s="76"/>
      <c r="G87" s="76"/>
      <c r="H87" s="76"/>
      <c r="I87" s="76"/>
      <c r="J87" s="76"/>
      <c r="K87" s="76"/>
      <c r="L87" s="76"/>
      <c r="M87" s="76"/>
      <c r="N87" s="76"/>
      <c r="O87" s="76"/>
      <c r="P87" s="76"/>
      <c r="Q87" s="76"/>
      <c r="R87" s="76"/>
    </row>
  </sheetData>
  <sheetProtection/>
  <mergeCells count="15">
    <mergeCell ref="H6:M6"/>
    <mergeCell ref="C6:D6"/>
    <mergeCell ref="C7:C9"/>
    <mergeCell ref="D7:D9"/>
    <mergeCell ref="G6:G8"/>
    <mergeCell ref="A3:P3"/>
    <mergeCell ref="A4:P4"/>
    <mergeCell ref="A6:A9"/>
    <mergeCell ref="P6:P8"/>
    <mergeCell ref="N6:N8"/>
    <mergeCell ref="E6:E8"/>
    <mergeCell ref="B6:B8"/>
    <mergeCell ref="O6:O8"/>
    <mergeCell ref="H7:M8"/>
    <mergeCell ref="F6:F8"/>
  </mergeCells>
  <printOptions horizontalCentered="1"/>
  <pageMargins left="0.5905511811023623" right="0.5905511811023623" top="0.5905511811023623" bottom="0.3937007874015748" header="0" footer="0"/>
  <pageSetup fitToHeight="1" fitToWidth="1"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2013-08-07T06:04:11Z</cp:lastPrinted>
  <dcterms:created xsi:type="dcterms:W3CDTF">2004-02-09T10:44:55Z</dcterms:created>
  <dcterms:modified xsi:type="dcterms:W3CDTF">2013-08-07T06:05:07Z</dcterms:modified>
  <cp:category/>
  <cp:version/>
  <cp:contentType/>
  <cp:contentStatus/>
</cp:coreProperties>
</file>