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750" activeTab="7"/>
  </bookViews>
  <sheets>
    <sheet name="286" sheetId="1" r:id="rId1"/>
    <sheet name="288" sheetId="2" r:id="rId2"/>
    <sheet name="290" sheetId="3" r:id="rId3"/>
    <sheet name="292" sheetId="4" r:id="rId4"/>
    <sheet name="294" sheetId="5" r:id="rId5"/>
    <sheet name="296" sheetId="6" r:id="rId6"/>
    <sheet name="298" sheetId="7" r:id="rId7"/>
    <sheet name="300" sheetId="8" r:id="rId8"/>
  </sheets>
  <definedNames>
    <definedName name="_xlnm.Print_Area" localSheetId="0">'286'!$A$1:$DH$76</definedName>
    <definedName name="_xlnm.Print_Area" localSheetId="1">'288'!$A$1:$CV$67</definedName>
    <definedName name="_xlnm.Print_Area" localSheetId="2">'290'!$A$1:$DG$79</definedName>
    <definedName name="_xlnm.Print_Area" localSheetId="3">'292'!$A$1:$DI$67</definedName>
    <definedName name="_xlnm.Print_Area" localSheetId="4">'294'!$A$1:$DA$77</definedName>
    <definedName name="_xlnm.Print_Area" localSheetId="5">'296'!$A$1:$DI$77</definedName>
    <definedName name="_xlnm.Print_Area" localSheetId="6">'298'!$A$1:$DB$71</definedName>
    <definedName name="_xlnm.Print_Area" localSheetId="7">'300'!$A$1:$AU$67</definedName>
  </definedNames>
  <calcPr fullCalcOnLoad="1"/>
</workbook>
</file>

<file path=xl/sharedStrings.xml><?xml version="1.0" encoding="utf-8"?>
<sst xmlns="http://schemas.openxmlformats.org/spreadsheetml/2006/main" count="1931" uniqueCount="562">
  <si>
    <t>区分</t>
  </si>
  <si>
    <t>事業所数</t>
  </si>
  <si>
    <t>被保険者数</t>
  </si>
  <si>
    <t>平均標準報酬月額</t>
  </si>
  <si>
    <t>件数</t>
  </si>
  <si>
    <t>金額</t>
  </si>
  <si>
    <t>総数</t>
  </si>
  <si>
    <t>一般診療</t>
  </si>
  <si>
    <t>歯科診療</t>
  </si>
  <si>
    <t>療養費</t>
  </si>
  <si>
    <t>高額療養費</t>
  </si>
  <si>
    <t>出産手当金</t>
  </si>
  <si>
    <t>育児手当金</t>
  </si>
  <si>
    <t>移送費</t>
  </si>
  <si>
    <t>家族埋葬料</t>
  </si>
  <si>
    <t>配偶者分娩費</t>
  </si>
  <si>
    <t>年度</t>
  </si>
  <si>
    <t>病院事業</t>
  </si>
  <si>
    <t>社会福祉施設事業</t>
  </si>
  <si>
    <t>船舶数</t>
  </si>
  <si>
    <t>標準報酬月額統計</t>
  </si>
  <si>
    <t>年金</t>
  </si>
  <si>
    <t>適用状況</t>
  </si>
  <si>
    <t>老齢年金</t>
  </si>
  <si>
    <t>障害年金</t>
  </si>
  <si>
    <t>年金福祉事業団融資</t>
  </si>
  <si>
    <t>一般廃棄物処理事業</t>
  </si>
  <si>
    <t>失業給付</t>
  </si>
  <si>
    <t>年金給付</t>
  </si>
  <si>
    <t>保険給付</t>
  </si>
  <si>
    <t>経営主体別</t>
  </si>
  <si>
    <t>市町村</t>
  </si>
  <si>
    <t>国保組合</t>
  </si>
  <si>
    <t>保険者数</t>
  </si>
  <si>
    <t>世帯数</t>
  </si>
  <si>
    <t>決算額</t>
  </si>
  <si>
    <t>一般被保険者分</t>
  </si>
  <si>
    <t>計</t>
  </si>
  <si>
    <t>事務費負担金</t>
  </si>
  <si>
    <t>助産費補助金</t>
  </si>
  <si>
    <t>その他</t>
  </si>
  <si>
    <t>都道府県支出金</t>
  </si>
  <si>
    <t>共同事業交付金</t>
  </si>
  <si>
    <t>直診勘定</t>
  </si>
  <si>
    <t>その他の収入</t>
  </si>
  <si>
    <t>黒字額</t>
  </si>
  <si>
    <t>赤字額</t>
  </si>
  <si>
    <t>繰入金</t>
  </si>
  <si>
    <t>(税)</t>
  </si>
  <si>
    <t>総額</t>
  </si>
  <si>
    <t>総務費</t>
  </si>
  <si>
    <t>療養給付費</t>
  </si>
  <si>
    <t>小計</t>
  </si>
  <si>
    <t>療養給付費療養費</t>
  </si>
  <si>
    <t>公債費</t>
  </si>
  <si>
    <t>その他の支出</t>
  </si>
  <si>
    <t>未収額</t>
  </si>
  <si>
    <t>支払義務額</t>
  </si>
  <si>
    <t>徴収金等</t>
  </si>
  <si>
    <t>現年分</t>
  </si>
  <si>
    <t>療養の給付</t>
  </si>
  <si>
    <t>現年度分</t>
  </si>
  <si>
    <t>その他の保険給付</t>
  </si>
  <si>
    <t>費用額</t>
  </si>
  <si>
    <t>診療費</t>
  </si>
  <si>
    <t>年間平均世帯数</t>
  </si>
  <si>
    <t>日数</t>
  </si>
  <si>
    <t>入院外</t>
  </si>
  <si>
    <t>産業別</t>
  </si>
  <si>
    <t>農業</t>
  </si>
  <si>
    <t>鉱業</t>
  </si>
  <si>
    <t>建設業</t>
  </si>
  <si>
    <t>製造業</t>
  </si>
  <si>
    <t>食料品・タバコ製造業</t>
  </si>
  <si>
    <t>繊維関係工業</t>
  </si>
  <si>
    <t>木材家具関係工業</t>
  </si>
  <si>
    <t>パルプ、出版関係工業</t>
  </si>
  <si>
    <t>鉄鋼業</t>
  </si>
  <si>
    <t>金属製品製造業</t>
  </si>
  <si>
    <t>機械関係工業</t>
  </si>
  <si>
    <t>その他の製造業</t>
  </si>
  <si>
    <t>金融保険・不動産業</t>
  </si>
  <si>
    <t>運輸・通信・その他</t>
  </si>
  <si>
    <t>の公益事業</t>
  </si>
  <si>
    <t>電気・ガス・水道業</t>
  </si>
  <si>
    <t>サービス業</t>
  </si>
  <si>
    <t>公務</t>
  </si>
  <si>
    <t>徴収決定額</t>
  </si>
  <si>
    <t>不納欠損額</t>
  </si>
  <si>
    <t>人員</t>
  </si>
  <si>
    <t>安定所別</t>
  </si>
  <si>
    <t>支給額</t>
  </si>
  <si>
    <t>金沢</t>
  </si>
  <si>
    <t>小松</t>
  </si>
  <si>
    <t>七尾</t>
  </si>
  <si>
    <t>加賀</t>
  </si>
  <si>
    <t>羽咋</t>
  </si>
  <si>
    <t>穴水</t>
  </si>
  <si>
    <t>常用就職支度金</t>
  </si>
  <si>
    <t>移転費</t>
  </si>
  <si>
    <t>労働者数</t>
  </si>
  <si>
    <t>遺族</t>
  </si>
  <si>
    <t>葬祭</t>
  </si>
  <si>
    <t>平均賃金</t>
  </si>
  <si>
    <t>千円</t>
  </si>
  <si>
    <t>円</t>
  </si>
  <si>
    <t>業務災害</t>
  </si>
  <si>
    <t>通勤災害</t>
  </si>
  <si>
    <t>障害</t>
  </si>
  <si>
    <t>葬祭料</t>
  </si>
  <si>
    <t>合計</t>
  </si>
  <si>
    <t>林業</t>
  </si>
  <si>
    <t>漁業</t>
  </si>
  <si>
    <t>建設事業</t>
  </si>
  <si>
    <t>運輸業</t>
  </si>
  <si>
    <t>電気ガス</t>
  </si>
  <si>
    <t>水道又は</t>
  </si>
  <si>
    <t>熱供給の事業</t>
  </si>
  <si>
    <t>その他の事業</t>
  </si>
  <si>
    <t>市郡別</t>
  </si>
  <si>
    <t>施設数</t>
  </si>
  <si>
    <t>定員</t>
  </si>
  <si>
    <t>教護院</t>
  </si>
  <si>
    <t>養護施設</t>
  </si>
  <si>
    <t>乳児院</t>
  </si>
  <si>
    <t>助産施設</t>
  </si>
  <si>
    <t>母子寮</t>
  </si>
  <si>
    <t>虚弱児施設</t>
  </si>
  <si>
    <t>保育所数</t>
  </si>
  <si>
    <t>保育児童定員</t>
  </si>
  <si>
    <t>措置人員</t>
  </si>
  <si>
    <t>性別</t>
  </si>
  <si>
    <t>男</t>
  </si>
  <si>
    <t>女</t>
  </si>
  <si>
    <t>実数</t>
  </si>
  <si>
    <t>生活扶助</t>
  </si>
  <si>
    <t>住宅扶助</t>
  </si>
  <si>
    <t>教育扶助</t>
  </si>
  <si>
    <t>医療扶助</t>
  </si>
  <si>
    <t>出産扶助</t>
  </si>
  <si>
    <t>葬祭扶助</t>
  </si>
  <si>
    <t>延人員</t>
  </si>
  <si>
    <t>保護の種類別</t>
  </si>
  <si>
    <t>入所定員</t>
  </si>
  <si>
    <t>点字図書館</t>
  </si>
  <si>
    <t>定数</t>
  </si>
  <si>
    <t>家族関係</t>
  </si>
  <si>
    <t>人</t>
  </si>
  <si>
    <t>特別養護老人ホーム</t>
  </si>
  <si>
    <t>養護老人ホーム</t>
  </si>
  <si>
    <t>特Ａ型</t>
  </si>
  <si>
    <t>老人福祉センター</t>
  </si>
  <si>
    <t>婦人保護施設</t>
  </si>
  <si>
    <t>事故・災害</t>
  </si>
  <si>
    <t>生活費</t>
  </si>
  <si>
    <t>年金・保険</t>
  </si>
  <si>
    <t>生活環境</t>
  </si>
  <si>
    <t>市町村数</t>
  </si>
  <si>
    <t>設置</t>
  </si>
  <si>
    <t>老人世帯</t>
  </si>
  <si>
    <t>％</t>
  </si>
  <si>
    <t>入院</t>
  </si>
  <si>
    <t>医科</t>
  </si>
  <si>
    <t>歯科</t>
  </si>
  <si>
    <t>調剤</t>
  </si>
  <si>
    <t>昭和60年度平均</t>
  </si>
  <si>
    <t>昭和56年度</t>
  </si>
  <si>
    <t>年度及び月次</t>
  </si>
  <si>
    <t>療養補償</t>
  </si>
  <si>
    <t>休業補償</t>
  </si>
  <si>
    <t>障害補償</t>
  </si>
  <si>
    <t>各年度末現在</t>
  </si>
  <si>
    <t>…</t>
  </si>
  <si>
    <t>286　社 会 保 障</t>
  </si>
  <si>
    <t>　資料　石川県保険課「政府管掌健康保険事業統計表」による。</t>
  </si>
  <si>
    <t>昭和60年4月</t>
  </si>
  <si>
    <t>昭和61年1月</t>
  </si>
  <si>
    <t>一　般　診　療</t>
  </si>
  <si>
    <t>歯　科　診　療</t>
  </si>
  <si>
    <t>薬　剤　診　療</t>
  </si>
  <si>
    <t>療　養　費</t>
  </si>
  <si>
    <t>(単位　金額千円)</t>
  </si>
  <si>
    <t>件　　数</t>
  </si>
  <si>
    <t>金　　額</t>
  </si>
  <si>
    <t>看　護　費</t>
  </si>
  <si>
    <t>移　送　費</t>
  </si>
  <si>
    <t>育 児 手 当 金</t>
  </si>
  <si>
    <t>　注　昭和59年10月から　ウ、世帯合算高額療養費制度が実施される。</t>
  </si>
  <si>
    <t>(単位　金額　円)</t>
  </si>
  <si>
    <t>社 会 保 障　287</t>
  </si>
  <si>
    <t>被保険者数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</si>
  <si>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</si>
  <si>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</si>
  <si>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</si>
  <si>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</si>
  <si>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</si>
  <si>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</si>
  <si>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</si>
  <si>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</si>
  <si>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</si>
  <si>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</si>
  <si>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</si>
  <si>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</si>
  <si>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傷 病 手 当 金</t>
  </si>
  <si>
    <t>埋　葬　料</t>
  </si>
  <si>
    <t>分　娩　費</t>
  </si>
  <si>
    <t>－</t>
  </si>
  <si>
    <t>21　　　　　　　　　社　　　　　　　　　　　　　　　会　　　　　　　　　　　　　　　保　　　　　　　　　　　　　　　障</t>
  </si>
  <si>
    <t>143　　健　　　　　　　　　　康　　　　　　　　　　保　　　　　　　　　　険</t>
  </si>
  <si>
    <t>(1)　　　健　　康　　保　　険　　適　　用　　状　　況　　(昭和60年度)</t>
  </si>
  <si>
    <t>(2)　　　　保　　険　　給　　付　　の　　状　　況　　(昭和56～60年度)</t>
  </si>
  <si>
    <t>ア　　被　　　　　保　　　　　険　　　　　者</t>
  </si>
  <si>
    <t>イ　　被　　　　　扶　　　　　養　　　　　者</t>
  </si>
  <si>
    <t>288　社 会 保 障</t>
  </si>
  <si>
    <t>　注　第四種保保険者は除いた。</t>
  </si>
  <si>
    <t>　注　昭和59年度から月次欄を削除。</t>
  </si>
  <si>
    <t>　資料　石川県保険課、国民年金課「厚生年金保険事業統計」による。</t>
  </si>
  <si>
    <t>　資料　石川県保険課「船員保険事業状況統計表」による。</t>
  </si>
  <si>
    <t>社 会 保 障　289</t>
  </si>
  <si>
    <t>(単位　金額円)</t>
  </si>
  <si>
    <t>脱　退　手　当　金</t>
  </si>
  <si>
    <t>障　害　手　当　金</t>
  </si>
  <si>
    <t>その他の一時金</t>
  </si>
  <si>
    <t>遺族年金（寡婦かん夫）</t>
  </si>
  <si>
    <t>通 算 老 齢 年 金</t>
  </si>
  <si>
    <t>通 算 遺 族 年 金</t>
  </si>
  <si>
    <t>レクリェーションスポーツ事業</t>
  </si>
  <si>
    <t>特別地方債合計</t>
  </si>
  <si>
    <t>厚 生 文 化 事 業</t>
  </si>
  <si>
    <t>簡 易 水 道 事 業</t>
  </si>
  <si>
    <t>下　水　事　業</t>
  </si>
  <si>
    <t>住　宅　事　業</t>
  </si>
  <si>
    <t>特　　　　　　別　　　　　　地　　　　　　方　　　　　　債　　　　　　融　　　　　　資</t>
  </si>
  <si>
    <t>被保険者数</t>
  </si>
  <si>
    <t>疾病</t>
  </si>
  <si>
    <t>徴収決定済額</t>
  </si>
  <si>
    <t>疾病給付</t>
  </si>
  <si>
    <t>保　険　料　収　入</t>
  </si>
  <si>
    <t>収 入 済 額</t>
  </si>
  <si>
    <t>船 舶 所 有 者 数</t>
  </si>
  <si>
    <t>…</t>
  </si>
  <si>
    <t>　－</t>
  </si>
  <si>
    <t>144　　　厚　　　　　　生　　　　　　年　　　　　　金</t>
  </si>
  <si>
    <t>(1)　　　厚　生　年　金　適　用　状　況　(昭和60年度)</t>
  </si>
  <si>
    <t>(2)　　保　険　給　付　の　状　況　(昭和56～60年度)</t>
  </si>
  <si>
    <t>(3)　　　年金保険積立金還元融資状況(昭和56～60年度)</t>
  </si>
  <si>
    <t>290　社 会 保 障</t>
  </si>
  <si>
    <t>予算現額</t>
  </si>
  <si>
    <t>科　　　　　　　目</t>
  </si>
  <si>
    <t>収　　　　　　　　　　入</t>
  </si>
  <si>
    <t>支　　　　　　　　　　出</t>
  </si>
  <si>
    <t>保険料</t>
  </si>
  <si>
    <t>退職被保険者等分</t>
  </si>
  <si>
    <t>療養給付費等負担金</t>
  </si>
  <si>
    <t>普通調製交付金</t>
  </si>
  <si>
    <t>特別調製交付金</t>
  </si>
  <si>
    <t>国庫支出金</t>
  </si>
  <si>
    <t>療養給付費交付金</t>
  </si>
  <si>
    <t>連合会支出金</t>
  </si>
  <si>
    <t>一般会計(市町村補助)</t>
  </si>
  <si>
    <t>基金等</t>
  </si>
  <si>
    <t>繰越金</t>
  </si>
  <si>
    <t>収支状況</t>
  </si>
  <si>
    <t>収支差引額</t>
  </si>
  <si>
    <t>市町村債</t>
  </si>
  <si>
    <t>(組　　合　　債)</t>
  </si>
  <si>
    <t>保険給付費</t>
  </si>
  <si>
    <t>老人保険</t>
  </si>
  <si>
    <t>提出金</t>
  </si>
  <si>
    <t>険者等分</t>
  </si>
  <si>
    <t>退職被保</t>
  </si>
  <si>
    <t>助産諸費</t>
  </si>
  <si>
    <t>葬祭諸費</t>
  </si>
  <si>
    <t>育児諸費</t>
  </si>
  <si>
    <t>審査支払手数料</t>
  </si>
  <si>
    <t>医療費拠出金</t>
  </si>
  <si>
    <t>事務費拠出金</t>
  </si>
  <si>
    <t>共同事業拠出金</t>
  </si>
  <si>
    <t>保険施設費</t>
  </si>
  <si>
    <t>直診勘定繰出費</t>
  </si>
  <si>
    <t>前年度繰上充用金</t>
  </si>
  <si>
    <t>予備費</t>
  </si>
  <si>
    <t>収納率</t>
  </si>
  <si>
    <t>支払済額</t>
  </si>
  <si>
    <t>種　　別</t>
  </si>
  <si>
    <t>収　納　額</t>
  </si>
  <si>
    <t>調　定　額　</t>
  </si>
  <si>
    <t>保険税</t>
  </si>
  <si>
    <t>(料)</t>
  </si>
  <si>
    <t>繰越分</t>
  </si>
  <si>
    <t>療養の</t>
  </si>
  <si>
    <t>給付</t>
  </si>
  <si>
    <t>(再掲)</t>
  </si>
  <si>
    <t>老人保健医療費拠出金</t>
  </si>
  <si>
    <t>59年度末</t>
  </si>
  <si>
    <t>60年度末</t>
  </si>
  <si>
    <t>事務職員数</t>
  </si>
  <si>
    <t>(参　　考)</t>
  </si>
  <si>
    <t>　資料　石川県保険課「国民健康保険事業状況報告書(年報)」による。</t>
  </si>
  <si>
    <t>社 会 保 険　291</t>
  </si>
  <si>
    <t>保険者負担分</t>
  </si>
  <si>
    <t>一部負担分</t>
  </si>
  <si>
    <t>薬剤支給</t>
  </si>
  <si>
    <t>種　　　　　　　　別</t>
  </si>
  <si>
    <t>他　法　負　担　分</t>
  </si>
  <si>
    <t>他 法 優 先</t>
  </si>
  <si>
    <t>国 保 優 先</t>
  </si>
  <si>
    <t>　保　険　者　数</t>
  </si>
  <si>
    <t>年間平均被保険者数</t>
  </si>
  <si>
    <t>(円)</t>
  </si>
  <si>
    <t>1日当たり　　費　用　額</t>
  </si>
  <si>
    <t>1人当たり　　費　用　額</t>
  </si>
  <si>
    <t>受　診　率</t>
  </si>
  <si>
    <t>種　　　　別</t>
  </si>
  <si>
    <t>給付額</t>
  </si>
  <si>
    <t>助 産 給 付</t>
  </si>
  <si>
    <t>育 児 手 当</t>
  </si>
  <si>
    <t>葬 祭 給 付</t>
  </si>
  <si>
    <t>傷 病 手 当</t>
  </si>
  <si>
    <t>ウ　　高額療養費・その他の保険給付状況</t>
  </si>
  <si>
    <t>イ　　療養の給付(診療費)内訳</t>
  </si>
  <si>
    <t>ア　　療養諸費費用額負担区分</t>
  </si>
  <si>
    <t>(3)　　保　険　給　付　状　況</t>
  </si>
  <si>
    <t>(1)　　一　　　般　　　状　　　況</t>
  </si>
  <si>
    <t>(2)　　経　　　理　　　状　　　況</t>
  </si>
  <si>
    <t>ア　　収　　支　　状　　況</t>
  </si>
  <si>
    <t>イ　　　収　納　状　況</t>
  </si>
  <si>
    <t>ウ　　　支　払　状　況</t>
  </si>
  <si>
    <t>　注　ウ支払状況の戻入未済額欄を削除。</t>
  </si>
  <si>
    <t>292　社 会 保 障</t>
  </si>
  <si>
    <t>社 会 保 障　293</t>
  </si>
  <si>
    <t>　注　昭和60年度から高年齢者給付金、再就職手当欄を掲載。</t>
  </si>
  <si>
    <t>　資料　石川県雇用保険課「雇用保険業務概況」による。</t>
  </si>
  <si>
    <t>(1)労災保険事業成績及び各種補償費平均支給額</t>
  </si>
  <si>
    <t>4人　　　以下</t>
  </si>
  <si>
    <t>500人　　以上</t>
  </si>
  <si>
    <t>事業所数</t>
  </si>
  <si>
    <t>被　　保　　険　　者　　数</t>
  </si>
  <si>
    <t>林、狩、水産業</t>
  </si>
  <si>
    <t>化学関係工業</t>
  </si>
  <si>
    <t>非鉄金属製品製造業</t>
  </si>
  <si>
    <t>卸売業・小売業</t>
  </si>
  <si>
    <t>　資料　石川労働基準局「労災保険事業概要」による。</t>
  </si>
  <si>
    <t>収入済額</t>
  </si>
  <si>
    <t>収入未済額</t>
  </si>
  <si>
    <t>求職者給付支給数</t>
  </si>
  <si>
    <t>(所定日数内給付)</t>
  </si>
  <si>
    <t>保　　険　　料　　収　　入</t>
  </si>
  <si>
    <t>保　　　険　　　給　　　付</t>
  </si>
  <si>
    <t>高年齢者給付金</t>
  </si>
  <si>
    <t>総　　数</t>
  </si>
  <si>
    <t>一　　　　　般</t>
  </si>
  <si>
    <t>求　　　　　　職　　　　　　者　　　　　　給　　　　　　付</t>
  </si>
  <si>
    <t>日　　　　　雇</t>
  </si>
  <si>
    <t>広域就職活動費</t>
  </si>
  <si>
    <t>支度金</t>
  </si>
  <si>
    <t>再 就 職 手 当</t>
  </si>
  <si>
    <t>就　　　　　　職　　　　　　促　　　　　　進　　　　　　給　　　　　　付</t>
  </si>
  <si>
    <t>1日当た　　　り療養　　　補償費</t>
  </si>
  <si>
    <t>1日当た　　　り休業　　　補償金</t>
  </si>
  <si>
    <t>1件当たり遺族補</t>
  </si>
  <si>
    <t>償費及び葬祭料</t>
  </si>
  <si>
    <t>1件当た　　　り障害　　　補償費</t>
  </si>
  <si>
    <t>(2)　保険料収入及び給付状況(昭和56～60年度)</t>
  </si>
  <si>
    <t>147　　　雇　　　　用　　　　保　　　　険</t>
  </si>
  <si>
    <t>(1)　産業別、規模別適用事業所数及び被保険者数(昭和61.3.31現在)</t>
  </si>
  <si>
    <t>294　社 会 保 障</t>
  </si>
  <si>
    <t>労働者災害補償保険給付状況(つづき)</t>
  </si>
  <si>
    <t>　注　通勤災害は年度分である。　昭和60年度から、月次欄を削除した。</t>
  </si>
  <si>
    <t>　注　1.通勤災害も含む。　2.四捨五入の関係で、内訳と合計が合わないことがある。　3.(3)を昭和60年度から掲載。</t>
  </si>
  <si>
    <t>障害児施設</t>
  </si>
  <si>
    <t>し体不自由</t>
  </si>
  <si>
    <t>　資料　石川県婦人児童課、障害福祉課</t>
  </si>
  <si>
    <t>　資料　石川県婦人児童課「児童福祉統計」による。</t>
  </si>
  <si>
    <t>社 会 保 障　295</t>
  </si>
  <si>
    <t>件　数</t>
  </si>
  <si>
    <t>新　　規</t>
  </si>
  <si>
    <t>金　　　額</t>
  </si>
  <si>
    <t>総　　　　　　　　　数</t>
  </si>
  <si>
    <t>療　　　　　　　　　養</t>
  </si>
  <si>
    <t>休　　　　　　　　　業</t>
  </si>
  <si>
    <t>年　金　等　給　付</t>
  </si>
  <si>
    <t>遺族補償</t>
  </si>
  <si>
    <t>比率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</si>
  <si>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</si>
  <si>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</si>
  <si>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</si>
  <si>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</si>
  <si>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</si>
  <si>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</si>
  <si>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</si>
  <si>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</si>
  <si>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</si>
  <si>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</si>
  <si>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</si>
  <si>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</si>
  <si>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</si>
  <si>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</si>
  <si>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</si>
  <si>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</si>
  <si>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精薄児施設</t>
  </si>
  <si>
    <t>重症心身</t>
  </si>
  <si>
    <t>七尾市</t>
  </si>
  <si>
    <t>有資格者</t>
  </si>
  <si>
    <t>無資格者</t>
  </si>
  <si>
    <t>保　　　　母　　　　数</t>
  </si>
  <si>
    <t>149　　児　　童　　福　　祉　　状　　況</t>
  </si>
  <si>
    <t>(1)　市郡別施設数及び定員数　(昭和61.3.31現在)</t>
  </si>
  <si>
    <t>(2)　労働者災害補償保険給付状況</t>
  </si>
  <si>
    <t>(3)　産業別労働者災害補償保険給付支払状況(昭和60年度)</t>
  </si>
  <si>
    <t>296　社 会 保 障</t>
  </si>
  <si>
    <t>社 会 保 障　297</t>
  </si>
  <si>
    <t>　注　この数には停止分も含まれている。</t>
  </si>
  <si>
    <t>　資料　石川県民生課「生活保護統計調査」による。</t>
  </si>
  <si>
    <t>(1ヵ月平均)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</si>
  <si>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年度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</si>
  <si>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年度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</si>
  <si>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年度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</si>
  <si>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</si>
  <si>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</si>
  <si>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</si>
  <si>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</si>
  <si>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</si>
  <si>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</si>
  <si>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</si>
  <si>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</si>
  <si>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</si>
  <si>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</si>
  <si>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生業扶助</t>
  </si>
  <si>
    <r>
      <t>実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数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</si>
  <si>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年度</t>
    </r>
  </si>
  <si>
    <t>延人員</t>
  </si>
  <si>
    <r>
      <t>人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員</t>
    </r>
  </si>
  <si>
    <r>
      <t>総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額</t>
    </r>
  </si>
  <si>
    <t>保 護 施 設　　　　事務費及び　　　　委託事務費</t>
  </si>
  <si>
    <t>(1)　　生　　活　　保　　護　　人　　員</t>
  </si>
  <si>
    <t>150　生　活　保　護　状　況</t>
  </si>
  <si>
    <t>ア　月　別　保　護　人　員　(昭和56～60年度)</t>
  </si>
  <si>
    <t>イ　市　郡　別　保　護　人　員(昭和61年3月分)</t>
  </si>
  <si>
    <t>(2)　　生　活　保　護　費　支　出　状　況</t>
  </si>
  <si>
    <t>ア　　月別保護費支出状況(昭和56～60年度)</t>
  </si>
  <si>
    <t>イ　　市郡別保護費支出状況(昭和60年度)</t>
  </si>
  <si>
    <t>298　社 会 保 障</t>
  </si>
  <si>
    <t>　注　(　)の数値は通所で外数</t>
  </si>
  <si>
    <t>　資料　石川県民生課「社会福祉統計」、婦人児童課、障害福祉課調による。</t>
  </si>
  <si>
    <t>　資料　石川県民生課「厚生省報告例」による。</t>
  </si>
  <si>
    <t>注　1.特Ａ型　建物面積 800  ㎡以上の施設</t>
  </si>
  <si>
    <t>　　2.Ａ　型　　 〃 　 495.5㎡以上　〃</t>
  </si>
  <si>
    <t>　　3.Ｂ　型　　〃　　 165㎡以上 495.5㎡未満　〃</t>
  </si>
  <si>
    <t>生活保護法関係</t>
  </si>
  <si>
    <t>施設数</t>
  </si>
  <si>
    <t>救　護　施　設</t>
  </si>
  <si>
    <t>更生施設</t>
  </si>
  <si>
    <t>(肢体不自由者)</t>
  </si>
  <si>
    <t>身体障害者</t>
  </si>
  <si>
    <r>
      <t>出版施設　　点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字</t>
    </r>
  </si>
  <si>
    <t>身体障　　害者福　　　祉工場</t>
  </si>
  <si>
    <r>
      <t>身体障　　　害者福　　　祉セン　　　タ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ー</t>
    </r>
  </si>
  <si>
    <t>精神薄弱者福祉法関係</t>
  </si>
  <si>
    <t>援護施設</t>
  </si>
  <si>
    <t>軽費老人ホーム</t>
  </si>
  <si>
    <r>
      <t>老人憩　　　</t>
    </r>
    <r>
      <rPr>
        <sz val="12"/>
        <color indexed="9"/>
        <rFont val="ＭＳ 明朝"/>
        <family val="1"/>
      </rPr>
      <t>あああ　　　</t>
    </r>
    <r>
      <rPr>
        <sz val="12"/>
        <rFont val="ＭＳ 明朝"/>
        <family val="1"/>
      </rPr>
      <t>の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家</t>
    </r>
  </si>
  <si>
    <t>売春防止法関係</t>
  </si>
  <si>
    <t>身　体　障　害　者　福　祉　法　関　係</t>
  </si>
  <si>
    <t>療護 施設</t>
  </si>
  <si>
    <t>授産 施設</t>
  </si>
  <si>
    <t>身体障害者</t>
  </si>
  <si>
    <t>老　人　福　祉　関　係</t>
  </si>
  <si>
    <t>Ａ　型</t>
  </si>
  <si>
    <t>Ｂ　型</t>
  </si>
  <si>
    <r>
      <t>住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居</t>
    </r>
  </si>
  <si>
    <r>
      <t>健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康</t>
    </r>
  </si>
  <si>
    <r>
      <t>仕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事</t>
    </r>
  </si>
  <si>
    <t>問　　題　　別　　相　　談　　指　　導　　件　　数</t>
  </si>
  <si>
    <r>
      <t>総</t>
    </r>
    <r>
      <rPr>
        <b/>
        <sz val="12"/>
        <color indexed="9"/>
        <rFont val="ＭＳ ゴシック"/>
        <family val="3"/>
      </rPr>
      <t>あ</t>
    </r>
    <r>
      <rPr>
        <b/>
        <sz val="12"/>
        <rFont val="ＭＳ ゴシック"/>
        <family val="3"/>
      </rPr>
      <t>数</t>
    </r>
  </si>
  <si>
    <t>社 会 保 障　299</t>
  </si>
  <si>
    <t>300　社 会 保 障</t>
  </si>
  <si>
    <t>(3)　老人福祉連絡員設置状況</t>
  </si>
  <si>
    <t>　注　1.「運営委託」は「設置」の再掲である。</t>
  </si>
  <si>
    <t>　　　2.「被保護世帯」とは、生活保護法による保護(一時扶助の単給を除く)を受けている世帯をいう。</t>
  </si>
  <si>
    <t>　　　3.「老人世帯」とは、60歳以上の者のみで構成されている世帯をいう。</t>
  </si>
  <si>
    <t>　　　4.「その他の世帯」とは、60歳以上の老人と60歳未満のもので構成されている世帯をいう。</t>
  </si>
  <si>
    <t>　資料　石川県民生課</t>
  </si>
  <si>
    <t>(昭和56～60年度)</t>
  </si>
  <si>
    <t>　注　1.57年度以前は老人福祉法に基づくものである。</t>
  </si>
  <si>
    <t>　　　2.58年度以降は老人保健法に基づくものである。</t>
  </si>
  <si>
    <t>　資料　石川県公衆衛生課</t>
  </si>
  <si>
    <t>　注　昭和59年度から、老人医療費支出状況を、老人保健法に基づく老人医療費支出状況とした。</t>
  </si>
  <si>
    <t>(単位：金額千円)</t>
  </si>
  <si>
    <t>運　営　委　託</t>
  </si>
  <si>
    <t>派　　遣　　対　　象　　世　　帯　　数</t>
  </si>
  <si>
    <t>被　保　護　世　帯</t>
  </si>
  <si>
    <t>その他の世帯</t>
  </si>
  <si>
    <r>
      <t>その他の　　世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帯</t>
    </r>
  </si>
  <si>
    <t>一般健康診査</t>
  </si>
  <si>
    <t>訪問健康診査</t>
  </si>
  <si>
    <t>一般診査　　　受診人員</t>
  </si>
  <si>
    <t>精密診査　　　　受診人員</t>
  </si>
  <si>
    <t>年　　度</t>
  </si>
  <si>
    <t>連 絡 員　　　　設置人員</t>
  </si>
  <si>
    <t>昭和58年度</t>
  </si>
  <si>
    <t>金　額</t>
  </si>
  <si>
    <t>a</t>
  </si>
  <si>
    <t>153　　老　　人　　福　　祉　　状　　況</t>
  </si>
  <si>
    <t>(1)　老人家庭奉仕員の派遣状況(昭和56～60年度)</t>
  </si>
  <si>
    <t>(2)　老人健康診査実施状況(昭和56～60年度)</t>
  </si>
  <si>
    <t>(4)　老人保健法に基づく老人医療費支出状況(昭和58～60年度)</t>
  </si>
  <si>
    <r>
      <t>一般診査　　　</t>
    </r>
    <r>
      <rPr>
        <sz val="12"/>
        <color indexed="9"/>
        <rFont val="ＭＳ 明朝"/>
        <family val="1"/>
      </rPr>
      <t>ああああ　　　</t>
    </r>
    <r>
      <rPr>
        <sz val="12"/>
        <rFont val="ＭＳ 明朝"/>
        <family val="1"/>
      </rPr>
      <t>受 診 率</t>
    </r>
  </si>
  <si>
    <t>特 例 一 時 金</t>
  </si>
  <si>
    <t>(2)　市郡別保育状況　(昭和61.4.1現在)</t>
  </si>
  <si>
    <t>－</t>
  </si>
  <si>
    <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年度</t>
    </r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</si>
  <si>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年度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</si>
  <si>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年度</t>
    </r>
  </si>
  <si>
    <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年度</t>
    </r>
  </si>
  <si>
    <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</si>
  <si>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</si>
  <si>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</si>
  <si>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</si>
  <si>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</si>
  <si>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</si>
  <si>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</si>
  <si>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</si>
  <si>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昭和61年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</si>
  <si>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昭和61年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</si>
  <si>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種あ別</t>
  </si>
  <si>
    <t>(</t>
  </si>
  <si>
    <t>)</t>
  </si>
  <si>
    <t>基金等保有額</t>
  </si>
  <si>
    <t>％</t>
  </si>
  <si>
    <t>(3)　月別児童相談所取扱件数　(昭和60年度)</t>
  </si>
  <si>
    <t>件    数</t>
  </si>
  <si>
    <t>5～　　　29</t>
  </si>
  <si>
    <t>30～　　　99</t>
  </si>
  <si>
    <t>100～　　　499</t>
  </si>
  <si>
    <t>－</t>
  </si>
  <si>
    <t>能都</t>
  </si>
  <si>
    <t>窯業・土石製品製造業</t>
  </si>
  <si>
    <t>…</t>
  </si>
  <si>
    <t>保 険 料　　　　    　　　　収入済額</t>
  </si>
  <si>
    <t>保 険 金　　　　    　　　　支出済額</t>
  </si>
  <si>
    <t>総 数</t>
  </si>
  <si>
    <t>児  施  設</t>
  </si>
  <si>
    <t>ウ世帯合算高額療養費</t>
  </si>
  <si>
    <r>
      <t>145　　　船　　　　員　　　　保　　　　険 (</t>
    </r>
    <r>
      <rPr>
        <b/>
        <sz val="12"/>
        <rFont val="ＭＳ 明朝"/>
        <family val="1"/>
      </rPr>
      <t>昭和56～60年度</t>
    </r>
    <r>
      <rPr>
        <b/>
        <sz val="14"/>
        <rFont val="ＭＳ 明朝"/>
        <family val="1"/>
      </rPr>
      <t>)</t>
    </r>
  </si>
  <si>
    <r>
      <t>146　　国　民　健　康　保　険　(</t>
    </r>
    <r>
      <rPr>
        <b/>
        <sz val="12"/>
        <rFont val="ＭＳ 明朝"/>
        <family val="1"/>
      </rPr>
      <t>昭和60年度</t>
    </r>
    <r>
      <rPr>
        <b/>
        <sz val="14"/>
        <rFont val="ＭＳ 明朝"/>
        <family val="1"/>
      </rPr>
      <t>)</t>
    </r>
  </si>
  <si>
    <r>
      <t>本年度中　　　　増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減　　　　保険者薄</t>
    </r>
  </si>
  <si>
    <t>－</t>
  </si>
  <si>
    <r>
      <t>費　用　額　　　　　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　　　　　　(千円)</t>
    </r>
  </si>
  <si>
    <r>
      <t>1件当たり　　</t>
    </r>
    <r>
      <rPr>
        <sz val="12"/>
        <color indexed="9"/>
        <rFont val="ＭＳ 明朝"/>
        <family val="1"/>
      </rPr>
      <t>あああああ</t>
    </r>
    <r>
      <rPr>
        <sz val="12"/>
        <rFont val="ＭＳ 明朝"/>
        <family val="1"/>
      </rPr>
      <t>　　日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数</t>
    </r>
  </si>
  <si>
    <t>労災保険　　　加入事業　　　　所    数</t>
  </si>
  <si>
    <r>
      <t>離 職 票　　　　　　</t>
    </r>
    <r>
      <rPr>
        <sz val="12"/>
        <color indexed="9"/>
        <rFont val="ＭＳ 明朝"/>
        <family val="1"/>
      </rPr>
      <t>ああああ</t>
    </r>
    <r>
      <rPr>
        <sz val="12"/>
        <rFont val="ＭＳ 明朝"/>
        <family val="1"/>
      </rPr>
      <t>　　　　　　　提出件数</t>
    </r>
  </si>
  <si>
    <r>
      <t>初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回　　　　　　</t>
    </r>
    <r>
      <rPr>
        <sz val="12"/>
        <color indexed="9"/>
        <rFont val="ＭＳ 明朝"/>
        <family val="1"/>
      </rPr>
      <t>ああああ</t>
    </r>
    <r>
      <rPr>
        <sz val="12"/>
        <rFont val="ＭＳ 明朝"/>
        <family val="1"/>
      </rPr>
      <t>　　　　　　受給者数</t>
    </r>
  </si>
  <si>
    <r>
      <t>148　労　災　保　険　(</t>
    </r>
    <r>
      <rPr>
        <b/>
        <sz val="12"/>
        <rFont val="ＭＳ 明朝"/>
        <family val="1"/>
      </rPr>
      <t>昭和56～60年度</t>
    </r>
    <r>
      <rPr>
        <b/>
        <sz val="14"/>
        <rFont val="ＭＳ 明朝"/>
        <family val="1"/>
      </rPr>
      <t>)</t>
    </r>
  </si>
  <si>
    <t>－</t>
  </si>
  <si>
    <r>
      <t>151　　市　郡　別　社　会　福　祉　施　設　数　及　び　入　所　定　員　数　(</t>
    </r>
    <r>
      <rPr>
        <b/>
        <sz val="12"/>
        <rFont val="ＭＳ 明朝"/>
        <family val="1"/>
      </rPr>
      <t>昭和61.3.31現在</t>
    </r>
    <r>
      <rPr>
        <b/>
        <sz val="14"/>
        <rFont val="ＭＳ 明朝"/>
        <family val="1"/>
      </rPr>
      <t>)</t>
    </r>
  </si>
  <si>
    <r>
      <t>152　　市　郡　別　民　生　委　員　(児　童　委　員)　の　活　動　状　況　(</t>
    </r>
    <r>
      <rPr>
        <b/>
        <sz val="12"/>
        <rFont val="ＭＳ 明朝"/>
        <family val="1"/>
      </rPr>
      <t>昭和60年度</t>
    </r>
    <r>
      <rPr>
        <b/>
        <sz val="14"/>
        <rFont val="ＭＳ 明朝"/>
        <family val="1"/>
      </rPr>
      <t>)</t>
    </r>
  </si>
  <si>
    <t>一般診査　    　　受診人員</t>
  </si>
  <si>
    <t>(3)　失　業　給　付　の  支　給　状　況　(昭和60年度)</t>
  </si>
  <si>
    <r>
      <t>市町村</t>
    </r>
    <r>
      <rPr>
        <sz val="12"/>
        <rFont val="ＭＳ 明朝"/>
        <family val="1"/>
      </rPr>
      <t>数</t>
    </r>
  </si>
  <si>
    <r>
      <t>老人家庭</t>
    </r>
    <r>
      <rPr>
        <sz val="12"/>
        <rFont val="ＭＳ 明朝"/>
        <family val="1"/>
      </rPr>
      <t>奉仕員数</t>
    </r>
  </si>
  <si>
    <r>
      <t>老人家庭  　  　　</t>
    </r>
    <r>
      <rPr>
        <sz val="12"/>
        <color indexed="9"/>
        <rFont val="ＭＳ 明朝"/>
        <family val="1"/>
      </rPr>
      <t>ああああ　　    　</t>
    </r>
    <r>
      <rPr>
        <sz val="12"/>
        <rFont val="ＭＳ 明朝"/>
        <family val="1"/>
      </rPr>
      <t>奉仕員数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</si>
</sst>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_);[Red]\(#,##0\)"/>
    <numFmt numFmtId="179" formatCode="#,##0.0_);[Red]\(#,##0.0\)"/>
    <numFmt numFmtId="180" formatCode="#,##0_);\(#,##0\)"/>
    <numFmt numFmtId="181" formatCode="###,##0;\-###,##0"/>
    <numFmt numFmtId="182" formatCode="##,###,##0;\-##,###,##0"/>
    <numFmt numFmtId="183" formatCode="##0;\-##0"/>
    <numFmt numFmtId="184" formatCode="#0;\-#0"/>
    <numFmt numFmtId="185" formatCode="#0.00"/>
    <numFmt numFmtId="186" formatCode="##,##0;\-##,##0"/>
    <numFmt numFmtId="187" formatCode="#0.0"/>
    <numFmt numFmtId="188" formatCode="#,###,##0;\-#,###,##0"/>
    <numFmt numFmtId="189" formatCode="\(0\)"/>
    <numFmt numFmtId="190" formatCode="\+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b/>
      <sz val="14"/>
      <name val="ＭＳ 明朝"/>
      <family val="1"/>
    </font>
    <font>
      <b/>
      <sz val="16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b/>
      <sz val="12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25" xfId="0" applyFont="1" applyFill="1" applyBorder="1" applyAlignment="1">
      <alignment vertical="center"/>
    </xf>
    <xf numFmtId="187" fontId="3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48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distributed" vertical="center" wrapText="1"/>
    </xf>
    <xf numFmtId="186" fontId="3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/>
    </xf>
    <xf numFmtId="37" fontId="3" fillId="0" borderId="0" xfId="0" applyNumberFormat="1" applyFont="1" applyFill="1" applyAlignment="1">
      <alignment horizontal="right" vertical="center"/>
    </xf>
    <xf numFmtId="37" fontId="5" fillId="0" borderId="0" xfId="0" applyNumberFormat="1" applyFont="1" applyFill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37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181" fontId="3" fillId="0" borderId="0" xfId="0" applyNumberFormat="1" applyFont="1" applyFill="1" applyAlignment="1">
      <alignment horizontal="right" vertical="center"/>
    </xf>
    <xf numFmtId="183" fontId="3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26" xfId="48" applyNumberFormat="1" applyFont="1" applyFill="1" applyBorder="1" applyAlignment="1">
      <alignment horizontal="distributed" vertical="center"/>
    </xf>
    <xf numFmtId="0" fontId="3" fillId="0" borderId="27" xfId="48" applyNumberFormat="1" applyFont="1" applyFill="1" applyBorder="1" applyAlignment="1">
      <alignment horizontal="distributed" vertical="center"/>
    </xf>
    <xf numFmtId="182" fontId="3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82" fontId="3" fillId="0" borderId="25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distributed" vertical="center"/>
    </xf>
    <xf numFmtId="0" fontId="47" fillId="0" borderId="13" xfId="0" applyFont="1" applyFill="1" applyBorder="1" applyAlignment="1">
      <alignment horizontal="distributed" vertical="center"/>
    </xf>
    <xf numFmtId="182" fontId="5" fillId="0" borderId="25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Alignment="1">
      <alignment horizontal="right" vertical="center"/>
    </xf>
    <xf numFmtId="0" fontId="46" fillId="0" borderId="13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81" fontId="3" fillId="0" borderId="25" xfId="0" applyNumberFormat="1" applyFont="1" applyFill="1" applyBorder="1" applyAlignment="1">
      <alignment horizontal="right" vertical="center"/>
    </xf>
    <xf numFmtId="0" fontId="3" fillId="0" borderId="32" xfId="48" applyNumberFormat="1" applyFont="1" applyFill="1" applyBorder="1" applyAlignment="1">
      <alignment horizontal="distributed" vertical="center"/>
    </xf>
    <xf numFmtId="0" fontId="3" fillId="0" borderId="33" xfId="48" applyNumberFormat="1" applyFont="1" applyFill="1" applyBorder="1" applyAlignment="1">
      <alignment horizontal="distributed" vertical="center"/>
    </xf>
    <xf numFmtId="0" fontId="3" fillId="0" borderId="26" xfId="48" applyNumberFormat="1" applyFont="1" applyFill="1" applyBorder="1" applyAlignment="1">
      <alignment horizontal="center" vertical="center"/>
    </xf>
    <xf numFmtId="182" fontId="3" fillId="0" borderId="0" xfId="0" applyNumberFormat="1" applyFont="1" applyFill="1" applyAlignment="1">
      <alignment horizontal="right" vertical="center"/>
    </xf>
    <xf numFmtId="183" fontId="3" fillId="0" borderId="0" xfId="0" applyNumberFormat="1" applyFont="1" applyFill="1" applyAlignment="1">
      <alignment horizontal="center" vertical="center"/>
    </xf>
    <xf numFmtId="37" fontId="3" fillId="0" borderId="0" xfId="0" applyNumberFormat="1" applyFont="1" applyFill="1" applyAlignment="1">
      <alignment horizontal="right" vertical="center"/>
    </xf>
    <xf numFmtId="37" fontId="5" fillId="0" borderId="0" xfId="0" applyNumberFormat="1" applyFont="1" applyFill="1" applyAlignment="1">
      <alignment horizontal="right" vertical="center"/>
    </xf>
    <xf numFmtId="181" fontId="3" fillId="0" borderId="0" xfId="0" applyNumberFormat="1" applyFont="1" applyFill="1" applyAlignment="1">
      <alignment horizontal="center" vertical="center"/>
    </xf>
    <xf numFmtId="183" fontId="3" fillId="0" borderId="25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5" fillId="0" borderId="25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37" fontId="5" fillId="0" borderId="0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37" fontId="3" fillId="0" borderId="25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37" fontId="5" fillId="0" borderId="25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1" fontId="5" fillId="0" borderId="25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182" fontId="5" fillId="0" borderId="20" xfId="0" applyNumberFormat="1" applyFont="1" applyFill="1" applyBorder="1" applyAlignment="1">
      <alignment horizontal="right" vertical="center"/>
    </xf>
    <xf numFmtId="182" fontId="3" fillId="0" borderId="20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19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184" fontId="3" fillId="0" borderId="0" xfId="48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distributed" textRotation="255" wrapText="1"/>
    </xf>
    <xf numFmtId="0" fontId="3" fillId="0" borderId="18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right" vertical="center" textRotation="255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distributed" textRotation="255"/>
    </xf>
    <xf numFmtId="0" fontId="3" fillId="0" borderId="18" xfId="0" applyFont="1" applyFill="1" applyBorder="1" applyAlignment="1">
      <alignment horizontal="center" vertical="distributed" textRotation="255"/>
    </xf>
    <xf numFmtId="185" fontId="3" fillId="0" borderId="0" xfId="0" applyNumberFormat="1" applyFont="1" applyFill="1" applyAlignment="1">
      <alignment horizontal="right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4" fontId="3" fillId="0" borderId="21" xfId="0" applyNumberFormat="1" applyFont="1" applyFill="1" applyBorder="1" applyAlignment="1">
      <alignment horizontal="right" vertical="center"/>
    </xf>
    <xf numFmtId="184" fontId="3" fillId="0" borderId="23" xfId="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/>
    </xf>
    <xf numFmtId="184" fontId="3" fillId="0" borderId="12" xfId="0" applyNumberFormat="1" applyFont="1" applyFill="1" applyBorder="1" applyAlignment="1">
      <alignment horizontal="right" vertical="center"/>
    </xf>
    <xf numFmtId="181" fontId="3" fillId="0" borderId="21" xfId="0" applyNumberFormat="1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185" fontId="5" fillId="0" borderId="0" xfId="0" applyNumberFormat="1" applyFont="1" applyFill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distributed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 wrapText="1"/>
    </xf>
    <xf numFmtId="0" fontId="3" fillId="0" borderId="39" xfId="0" applyFont="1" applyFill="1" applyBorder="1" applyAlignment="1">
      <alignment horizontal="distributed" vertical="center" wrapText="1"/>
    </xf>
    <xf numFmtId="0" fontId="3" fillId="0" borderId="29" xfId="0" applyFont="1" applyFill="1" applyBorder="1" applyAlignment="1">
      <alignment horizontal="distributed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2" fontId="5" fillId="0" borderId="36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182" fontId="3" fillId="0" borderId="1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horizontal="right" vertical="center"/>
    </xf>
    <xf numFmtId="181" fontId="5" fillId="0" borderId="36" xfId="0" applyNumberFormat="1" applyFont="1" applyFill="1" applyBorder="1" applyAlignment="1">
      <alignment horizontal="right" vertical="center"/>
    </xf>
    <xf numFmtId="181" fontId="5" fillId="0" borderId="15" xfId="0" applyNumberFormat="1" applyFont="1" applyFill="1" applyBorder="1" applyAlignment="1">
      <alignment horizontal="right" vertical="center"/>
    </xf>
    <xf numFmtId="37" fontId="5" fillId="0" borderId="15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horizontal="right" vertical="center"/>
    </xf>
    <xf numFmtId="182" fontId="3" fillId="0" borderId="36" xfId="0" applyNumberFormat="1" applyFont="1" applyFill="1" applyBorder="1" applyAlignment="1">
      <alignment horizontal="right" vertical="center"/>
    </xf>
    <xf numFmtId="182" fontId="3" fillId="0" borderId="15" xfId="0" applyNumberFormat="1" applyFont="1" applyFill="1" applyBorder="1" applyAlignment="1">
      <alignment horizontal="right" vertical="center"/>
    </xf>
    <xf numFmtId="37" fontId="3" fillId="0" borderId="10" xfId="0" applyNumberFormat="1" applyFont="1" applyFill="1" applyBorder="1" applyAlignment="1">
      <alignment horizontal="right" vertical="center"/>
    </xf>
    <xf numFmtId="186" fontId="3" fillId="0" borderId="0" xfId="0" applyNumberFormat="1" applyFont="1" applyFill="1" applyAlignment="1">
      <alignment horizontal="right" vertical="center"/>
    </xf>
    <xf numFmtId="186" fontId="3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horizontal="right" vertical="center"/>
    </xf>
    <xf numFmtId="186" fontId="3" fillId="0" borderId="25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186" fontId="5" fillId="0" borderId="25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1" fontId="3" fillId="0" borderId="25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" fontId="5" fillId="0" borderId="25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4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Border="1" applyAlignment="1">
      <alignment horizontal="right" vertical="center"/>
    </xf>
    <xf numFmtId="188" fontId="3" fillId="0" borderId="25" xfId="0" applyNumberFormat="1" applyFont="1" applyFill="1" applyBorder="1" applyAlignment="1">
      <alignment horizontal="right" vertical="center"/>
    </xf>
    <xf numFmtId="188" fontId="5" fillId="0" borderId="25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textRotation="255" wrapText="1"/>
    </xf>
    <xf numFmtId="0" fontId="3" fillId="0" borderId="25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189" fontId="5" fillId="0" borderId="0" xfId="0" applyNumberFormat="1" applyFont="1" applyFill="1" applyAlignment="1">
      <alignment horizontal="center" vertical="center"/>
    </xf>
    <xf numFmtId="189" fontId="3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right" vertical="center"/>
    </xf>
    <xf numFmtId="184" fontId="3" fillId="0" borderId="0" xfId="0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38" fontId="3" fillId="0" borderId="25" xfId="48" applyFont="1" applyFill="1" applyBorder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38" fontId="5" fillId="0" borderId="25" xfId="48" applyFont="1" applyFill="1" applyBorder="1" applyAlignment="1">
      <alignment horizontal="right" vertical="center"/>
    </xf>
    <xf numFmtId="38" fontId="5" fillId="0" borderId="0" xfId="48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187" fontId="3" fillId="0" borderId="0" xfId="0" applyNumberFormat="1" applyFont="1" applyFill="1" applyAlignment="1">
      <alignment horizontal="right" vertical="center"/>
    </xf>
    <xf numFmtId="187" fontId="5" fillId="0" borderId="0" xfId="0" applyNumberFormat="1" applyFont="1" applyFill="1" applyAlignment="1">
      <alignment horizontal="right" vertical="center"/>
    </xf>
    <xf numFmtId="190" fontId="3" fillId="0" borderId="0" xfId="0" applyNumberFormat="1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39</xdr:col>
      <xdr:colOff>142875</xdr:colOff>
      <xdr:row>54</xdr:row>
      <xdr:rowOff>0</xdr:rowOff>
    </xdr:from>
    <xdr:to>
      <xdr:col>40</xdr:col>
      <xdr:colOff>66675</xdr:colOff>
      <xdr:row>58</xdr:row>
      <xdr:rowOff>9525</xdr:rowOff>
    </xdr:to>
    <xdr:sp>
      <xdr:nvSpPr>
        <xdr:cNvPr id="1" name="AutoShape 15"/>
        <xdr:cNvSpPr>
          <a:spLocks/>
        </xdr:cNvSpPr>
      </xdr:nvSpPr>
      <xdr:spPr>
        <a:xfrm>
          <a:off x="7943850" y="11334750"/>
          <a:ext cx="123825" cy="885825"/>
        </a:xfrm>
        <a:prstGeom prst="leftBrace">
          <a:avLst>
            <a:gd name="adj" fmla="val -420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46</xdr:col>
      <xdr:colOff>190500</xdr:colOff>
      <xdr:row>54</xdr:row>
      <xdr:rowOff>142875</xdr:rowOff>
    </xdr:from>
    <xdr:to>
      <xdr:col>47</xdr:col>
      <xdr:colOff>38100</xdr:colOff>
      <xdr:row>57</xdr:row>
      <xdr:rowOff>38100</xdr:rowOff>
    </xdr:to>
    <xdr:sp>
      <xdr:nvSpPr>
        <xdr:cNvPr id="2" name="AutoShape 15"/>
        <xdr:cNvSpPr>
          <a:spLocks/>
        </xdr:cNvSpPr>
      </xdr:nvSpPr>
      <xdr:spPr>
        <a:xfrm>
          <a:off x="9448800" y="11477625"/>
          <a:ext cx="76200" cy="581025"/>
        </a:xfrm>
        <a:prstGeom prst="leftBrace">
          <a:avLst>
            <a:gd name="adj" fmla="val -42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28</xdr:row>
      <xdr:rowOff>180975</xdr:rowOff>
    </xdr:from>
    <xdr:to>
      <xdr:col>1</xdr:col>
      <xdr:colOff>95250</xdr:colOff>
      <xdr:row>31</xdr:row>
      <xdr:rowOff>152400</xdr:rowOff>
    </xdr:to>
    <xdr:sp>
      <xdr:nvSpPr>
        <xdr:cNvPr id="1" name="AutoShape 10"/>
        <xdr:cNvSpPr>
          <a:spLocks/>
        </xdr:cNvSpPr>
      </xdr:nvSpPr>
      <xdr:spPr>
        <a:xfrm>
          <a:off x="276225" y="5591175"/>
          <a:ext cx="47625" cy="552450"/>
        </a:xfrm>
        <a:prstGeom prst="leftBrace">
          <a:avLst>
            <a:gd name="adj" fmla="val -37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</xdr:col>
      <xdr:colOff>57150</xdr:colOff>
      <xdr:row>32</xdr:row>
      <xdr:rowOff>19050</xdr:rowOff>
    </xdr:from>
    <xdr:to>
      <xdr:col>1</xdr:col>
      <xdr:colOff>95250</xdr:colOff>
      <xdr:row>39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285750" y="6200775"/>
          <a:ext cx="38100" cy="1314450"/>
        </a:xfrm>
        <a:prstGeom prst="leftBrace">
          <a:avLst>
            <a:gd name="adj" fmla="val -43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104775</xdr:colOff>
      <xdr:row>63</xdr:row>
      <xdr:rowOff>9525</xdr:rowOff>
    </xdr:from>
    <xdr:to>
      <xdr:col>2</xdr:col>
      <xdr:colOff>142875</xdr:colOff>
      <xdr:row>65</xdr:row>
      <xdr:rowOff>180975</xdr:rowOff>
    </xdr:to>
    <xdr:sp>
      <xdr:nvSpPr>
        <xdr:cNvPr id="3" name="AutoShape 10"/>
        <xdr:cNvSpPr>
          <a:spLocks/>
        </xdr:cNvSpPr>
      </xdr:nvSpPr>
      <xdr:spPr>
        <a:xfrm>
          <a:off x="533400" y="12153900"/>
          <a:ext cx="38100" cy="571500"/>
        </a:xfrm>
        <a:prstGeom prst="leftBrace">
          <a:avLst>
            <a:gd name="adj" fmla="val -37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</xdr:col>
      <xdr:colOff>57150</xdr:colOff>
      <xdr:row>43</xdr:row>
      <xdr:rowOff>0</xdr:rowOff>
    </xdr:from>
    <xdr:to>
      <xdr:col>1</xdr:col>
      <xdr:colOff>104775</xdr:colOff>
      <xdr:row>45</xdr:row>
      <xdr:rowOff>180975</xdr:rowOff>
    </xdr:to>
    <xdr:sp>
      <xdr:nvSpPr>
        <xdr:cNvPr id="4" name="AutoShape 10"/>
        <xdr:cNvSpPr>
          <a:spLocks/>
        </xdr:cNvSpPr>
      </xdr:nvSpPr>
      <xdr:spPr>
        <a:xfrm>
          <a:off x="285750" y="8277225"/>
          <a:ext cx="47625" cy="581025"/>
        </a:xfrm>
        <a:prstGeom prst="leftBrace">
          <a:avLst>
            <a:gd name="adj" fmla="val -34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28</xdr:col>
      <xdr:colOff>171450</xdr:colOff>
      <xdr:row>29</xdr:row>
      <xdr:rowOff>180975</xdr:rowOff>
    </xdr:from>
    <xdr:to>
      <xdr:col>29</xdr:col>
      <xdr:colOff>9525</xdr:colOff>
      <xdr:row>44</xdr:row>
      <xdr:rowOff>28575</xdr:rowOff>
    </xdr:to>
    <xdr:sp>
      <xdr:nvSpPr>
        <xdr:cNvPr id="5" name="AutoShape 10"/>
        <xdr:cNvSpPr>
          <a:spLocks/>
        </xdr:cNvSpPr>
      </xdr:nvSpPr>
      <xdr:spPr>
        <a:xfrm>
          <a:off x="5829300" y="5791200"/>
          <a:ext cx="38100" cy="2714625"/>
        </a:xfrm>
        <a:prstGeom prst="leftBrace">
          <a:avLst>
            <a:gd name="adj" fmla="val -465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28</xdr:col>
      <xdr:colOff>161925</xdr:colOff>
      <xdr:row>44</xdr:row>
      <xdr:rowOff>0</xdr:rowOff>
    </xdr:from>
    <xdr:to>
      <xdr:col>29</xdr:col>
      <xdr:colOff>28575</xdr:colOff>
      <xdr:row>47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5819775" y="8477250"/>
          <a:ext cx="66675" cy="600075"/>
        </a:xfrm>
        <a:prstGeom prst="leftBrace">
          <a:avLst>
            <a:gd name="adj" fmla="val -330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30</xdr:col>
      <xdr:colOff>142875</xdr:colOff>
      <xdr:row>30</xdr:row>
      <xdr:rowOff>9525</xdr:rowOff>
    </xdr:from>
    <xdr:to>
      <xdr:col>30</xdr:col>
      <xdr:colOff>190500</xdr:colOff>
      <xdr:row>38</xdr:row>
      <xdr:rowOff>161925</xdr:rowOff>
    </xdr:to>
    <xdr:sp>
      <xdr:nvSpPr>
        <xdr:cNvPr id="7" name="AutoShape 10"/>
        <xdr:cNvSpPr>
          <a:spLocks/>
        </xdr:cNvSpPr>
      </xdr:nvSpPr>
      <xdr:spPr>
        <a:xfrm>
          <a:off x="6200775" y="5810250"/>
          <a:ext cx="47625" cy="1676400"/>
        </a:xfrm>
        <a:prstGeom prst="leftBrace">
          <a:avLst>
            <a:gd name="adj" fmla="val -457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30</xdr:col>
      <xdr:colOff>171450</xdr:colOff>
      <xdr:row>38</xdr:row>
      <xdr:rowOff>180975</xdr:rowOff>
    </xdr:from>
    <xdr:to>
      <xdr:col>31</xdr:col>
      <xdr:colOff>0</xdr:colOff>
      <xdr:row>41</xdr:row>
      <xdr:rowOff>171450</xdr:rowOff>
    </xdr:to>
    <xdr:sp>
      <xdr:nvSpPr>
        <xdr:cNvPr id="8" name="AutoShape 10"/>
        <xdr:cNvSpPr>
          <a:spLocks/>
        </xdr:cNvSpPr>
      </xdr:nvSpPr>
      <xdr:spPr>
        <a:xfrm>
          <a:off x="6229350" y="7505700"/>
          <a:ext cx="38100" cy="561975"/>
        </a:xfrm>
        <a:prstGeom prst="leftBrace">
          <a:avLst>
            <a:gd name="adj" fmla="val -32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47625</xdr:colOff>
      <xdr:row>48</xdr:row>
      <xdr:rowOff>9525</xdr:rowOff>
    </xdr:from>
    <xdr:to>
      <xdr:col>2</xdr:col>
      <xdr:colOff>95250</xdr:colOff>
      <xdr:row>50</xdr:row>
      <xdr:rowOff>133350</xdr:rowOff>
    </xdr:to>
    <xdr:sp>
      <xdr:nvSpPr>
        <xdr:cNvPr id="9" name="AutoShape 10"/>
        <xdr:cNvSpPr>
          <a:spLocks/>
        </xdr:cNvSpPr>
      </xdr:nvSpPr>
      <xdr:spPr>
        <a:xfrm>
          <a:off x="476250" y="9277350"/>
          <a:ext cx="47625" cy="514350"/>
        </a:xfrm>
        <a:prstGeom prst="leftBrace">
          <a:avLst>
            <a:gd name="adj" fmla="val -3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29</xdr:col>
      <xdr:colOff>76200</xdr:colOff>
      <xdr:row>63</xdr:row>
      <xdr:rowOff>19050</xdr:rowOff>
    </xdr:from>
    <xdr:to>
      <xdr:col>29</xdr:col>
      <xdr:colOff>142875</xdr:colOff>
      <xdr:row>65</xdr:row>
      <xdr:rowOff>190500</xdr:rowOff>
    </xdr:to>
    <xdr:sp>
      <xdr:nvSpPr>
        <xdr:cNvPr id="10" name="AutoShape 10"/>
        <xdr:cNvSpPr>
          <a:spLocks/>
        </xdr:cNvSpPr>
      </xdr:nvSpPr>
      <xdr:spPr>
        <a:xfrm>
          <a:off x="5934075" y="12163425"/>
          <a:ext cx="66675" cy="571500"/>
        </a:xfrm>
        <a:prstGeom prst="leftBrace">
          <a:avLst>
            <a:gd name="adj" fmla="val -3190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29</xdr:col>
      <xdr:colOff>85725</xdr:colOff>
      <xdr:row>67</xdr:row>
      <xdr:rowOff>19050</xdr:rowOff>
    </xdr:from>
    <xdr:to>
      <xdr:col>29</xdr:col>
      <xdr:colOff>133350</xdr:colOff>
      <xdr:row>70</xdr:row>
      <xdr:rowOff>0</xdr:rowOff>
    </xdr:to>
    <xdr:sp>
      <xdr:nvSpPr>
        <xdr:cNvPr id="11" name="AutoShape 10"/>
        <xdr:cNvSpPr>
          <a:spLocks/>
        </xdr:cNvSpPr>
      </xdr:nvSpPr>
      <xdr:spPr>
        <a:xfrm>
          <a:off x="5943600" y="12954000"/>
          <a:ext cx="47625" cy="561975"/>
        </a:xfrm>
        <a:prstGeom prst="leftBrace">
          <a:avLst>
            <a:gd name="adj" fmla="val -36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64</xdr:col>
      <xdr:colOff>57150</xdr:colOff>
      <xdr:row>15</xdr:row>
      <xdr:rowOff>19050</xdr:rowOff>
    </xdr:from>
    <xdr:to>
      <xdr:col>64</xdr:col>
      <xdr:colOff>104775</xdr:colOff>
      <xdr:row>19</xdr:row>
      <xdr:rowOff>171450</xdr:rowOff>
    </xdr:to>
    <xdr:sp>
      <xdr:nvSpPr>
        <xdr:cNvPr id="12" name="AutoShape 10"/>
        <xdr:cNvSpPr>
          <a:spLocks/>
        </xdr:cNvSpPr>
      </xdr:nvSpPr>
      <xdr:spPr>
        <a:xfrm>
          <a:off x="12925425" y="2933700"/>
          <a:ext cx="47625" cy="914400"/>
        </a:xfrm>
        <a:prstGeom prst="leftBrace">
          <a:avLst>
            <a:gd name="adj" fmla="val -41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64</xdr:col>
      <xdr:colOff>47625</xdr:colOff>
      <xdr:row>21</xdr:row>
      <xdr:rowOff>28575</xdr:rowOff>
    </xdr:from>
    <xdr:to>
      <xdr:col>64</xdr:col>
      <xdr:colOff>95250</xdr:colOff>
      <xdr:row>25</xdr:row>
      <xdr:rowOff>180975</xdr:rowOff>
    </xdr:to>
    <xdr:sp>
      <xdr:nvSpPr>
        <xdr:cNvPr id="13" name="AutoShape 10"/>
        <xdr:cNvSpPr>
          <a:spLocks/>
        </xdr:cNvSpPr>
      </xdr:nvSpPr>
      <xdr:spPr>
        <a:xfrm>
          <a:off x="12915900" y="4086225"/>
          <a:ext cx="47625" cy="923925"/>
        </a:xfrm>
        <a:prstGeom prst="leftBrace">
          <a:avLst>
            <a:gd name="adj" fmla="val -415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63</xdr:col>
      <xdr:colOff>57150</xdr:colOff>
      <xdr:row>51</xdr:row>
      <xdr:rowOff>19050</xdr:rowOff>
    </xdr:from>
    <xdr:to>
      <xdr:col>63</xdr:col>
      <xdr:colOff>95250</xdr:colOff>
      <xdr:row>53</xdr:row>
      <xdr:rowOff>180975</xdr:rowOff>
    </xdr:to>
    <xdr:sp>
      <xdr:nvSpPr>
        <xdr:cNvPr id="14" name="AutoShape 10"/>
        <xdr:cNvSpPr>
          <a:spLocks/>
        </xdr:cNvSpPr>
      </xdr:nvSpPr>
      <xdr:spPr>
        <a:xfrm>
          <a:off x="12725400" y="9867900"/>
          <a:ext cx="38100" cy="542925"/>
        </a:xfrm>
        <a:prstGeom prst="leftBrace">
          <a:avLst>
            <a:gd name="adj" fmla="val -35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57150</xdr:colOff>
      <xdr:row>66</xdr:row>
      <xdr:rowOff>114300</xdr:rowOff>
    </xdr:from>
    <xdr:to>
      <xdr:col>5</xdr:col>
      <xdr:colOff>104775</xdr:colOff>
      <xdr:row>69</xdr:row>
      <xdr:rowOff>85725</xdr:rowOff>
    </xdr:to>
    <xdr:sp>
      <xdr:nvSpPr>
        <xdr:cNvPr id="1" name="AutoShape 10"/>
        <xdr:cNvSpPr>
          <a:spLocks/>
        </xdr:cNvSpPr>
      </xdr:nvSpPr>
      <xdr:spPr>
        <a:xfrm>
          <a:off x="1057275" y="12801600"/>
          <a:ext cx="47625" cy="542925"/>
        </a:xfrm>
        <a:prstGeom prst="leftBrace">
          <a:avLst>
            <a:gd name="adj" fmla="val -36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66675</xdr:colOff>
      <xdr:row>70</xdr:row>
      <xdr:rowOff>28575</xdr:rowOff>
    </xdr:from>
    <xdr:to>
      <xdr:col>5</xdr:col>
      <xdr:colOff>114300</xdr:colOff>
      <xdr:row>71</xdr:row>
      <xdr:rowOff>104775</xdr:rowOff>
    </xdr:to>
    <xdr:sp>
      <xdr:nvSpPr>
        <xdr:cNvPr id="2" name="AutoShape 10"/>
        <xdr:cNvSpPr>
          <a:spLocks/>
        </xdr:cNvSpPr>
      </xdr:nvSpPr>
      <xdr:spPr>
        <a:xfrm>
          <a:off x="1066800" y="13477875"/>
          <a:ext cx="47625" cy="266700"/>
        </a:xfrm>
        <a:prstGeom prst="leftBrace">
          <a:avLst>
            <a:gd name="adj" fmla="val -225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76200</xdr:colOff>
      <xdr:row>72</xdr:row>
      <xdr:rowOff>28575</xdr:rowOff>
    </xdr:from>
    <xdr:to>
      <xdr:col>5</xdr:col>
      <xdr:colOff>123825</xdr:colOff>
      <xdr:row>73</xdr:row>
      <xdr:rowOff>85725</xdr:rowOff>
    </xdr:to>
    <xdr:sp>
      <xdr:nvSpPr>
        <xdr:cNvPr id="3" name="AutoShape 10"/>
        <xdr:cNvSpPr>
          <a:spLocks/>
        </xdr:cNvSpPr>
      </xdr:nvSpPr>
      <xdr:spPr>
        <a:xfrm>
          <a:off x="1076325" y="13858875"/>
          <a:ext cx="47625" cy="247650"/>
        </a:xfrm>
        <a:prstGeom prst="leftBrace">
          <a:avLst>
            <a:gd name="adj" fmla="val -21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61</xdr:col>
      <xdr:colOff>38100</xdr:colOff>
      <xdr:row>72</xdr:row>
      <xdr:rowOff>104775</xdr:rowOff>
    </xdr:from>
    <xdr:to>
      <xdr:col>61</xdr:col>
      <xdr:colOff>123825</xdr:colOff>
      <xdr:row>73</xdr:row>
      <xdr:rowOff>161925</xdr:rowOff>
    </xdr:to>
    <xdr:sp>
      <xdr:nvSpPr>
        <xdr:cNvPr id="4" name="AutoShape 10"/>
        <xdr:cNvSpPr>
          <a:spLocks/>
        </xdr:cNvSpPr>
      </xdr:nvSpPr>
      <xdr:spPr>
        <a:xfrm>
          <a:off x="12239625" y="13935075"/>
          <a:ext cx="85725" cy="247650"/>
        </a:xfrm>
        <a:prstGeom prst="leftBrace">
          <a:avLst>
            <a:gd name="adj" fmla="val 4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61</xdr:col>
      <xdr:colOff>57150</xdr:colOff>
      <xdr:row>66</xdr:row>
      <xdr:rowOff>133350</xdr:rowOff>
    </xdr:from>
    <xdr:to>
      <xdr:col>61</xdr:col>
      <xdr:colOff>114300</xdr:colOff>
      <xdr:row>69</xdr:row>
      <xdr:rowOff>76200</xdr:rowOff>
    </xdr:to>
    <xdr:sp>
      <xdr:nvSpPr>
        <xdr:cNvPr id="5" name="AutoShape 10"/>
        <xdr:cNvSpPr>
          <a:spLocks/>
        </xdr:cNvSpPr>
      </xdr:nvSpPr>
      <xdr:spPr>
        <a:xfrm>
          <a:off x="12258675" y="12820650"/>
          <a:ext cx="57150" cy="514350"/>
        </a:xfrm>
        <a:prstGeom prst="leftBrace">
          <a:avLst>
            <a:gd name="adj" fmla="val -32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61</xdr:col>
      <xdr:colOff>57150</xdr:colOff>
      <xdr:row>70</xdr:row>
      <xdr:rowOff>47625</xdr:rowOff>
    </xdr:from>
    <xdr:to>
      <xdr:col>61</xdr:col>
      <xdr:colOff>133350</xdr:colOff>
      <xdr:row>71</xdr:row>
      <xdr:rowOff>133350</xdr:rowOff>
    </xdr:to>
    <xdr:sp>
      <xdr:nvSpPr>
        <xdr:cNvPr id="6" name="AutoShape 10"/>
        <xdr:cNvSpPr>
          <a:spLocks/>
        </xdr:cNvSpPr>
      </xdr:nvSpPr>
      <xdr:spPr>
        <a:xfrm>
          <a:off x="12258675" y="13496925"/>
          <a:ext cx="76200" cy="276225"/>
        </a:xfrm>
        <a:prstGeom prst="leftBrace">
          <a:avLst>
            <a:gd name="adj" fmla="val -51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57150</xdr:colOff>
      <xdr:row>61</xdr:row>
      <xdr:rowOff>57150</xdr:rowOff>
    </xdr:from>
    <xdr:to>
      <xdr:col>13</xdr:col>
      <xdr:colOff>123825</xdr:colOff>
      <xdr:row>64</xdr:row>
      <xdr:rowOff>142875</xdr:rowOff>
    </xdr:to>
    <xdr:sp>
      <xdr:nvSpPr>
        <xdr:cNvPr id="1" name="AutoShape 10"/>
        <xdr:cNvSpPr>
          <a:spLocks/>
        </xdr:cNvSpPr>
      </xdr:nvSpPr>
      <xdr:spPr>
        <a:xfrm>
          <a:off x="2657475" y="12192000"/>
          <a:ext cx="66675" cy="657225"/>
        </a:xfrm>
        <a:prstGeom prst="leftBrace">
          <a:avLst>
            <a:gd name="adj" fmla="val -321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47625</xdr:colOff>
      <xdr:row>65</xdr:row>
      <xdr:rowOff>47625</xdr:rowOff>
    </xdr:from>
    <xdr:to>
      <xdr:col>13</xdr:col>
      <xdr:colOff>104775</xdr:colOff>
      <xdr:row>66</xdr:row>
      <xdr:rowOff>142875</xdr:rowOff>
    </xdr:to>
    <xdr:sp>
      <xdr:nvSpPr>
        <xdr:cNvPr id="2" name="AutoShape 10"/>
        <xdr:cNvSpPr>
          <a:spLocks/>
        </xdr:cNvSpPr>
      </xdr:nvSpPr>
      <xdr:spPr>
        <a:xfrm>
          <a:off x="2647950" y="12944475"/>
          <a:ext cx="57150" cy="285750"/>
        </a:xfrm>
        <a:prstGeom prst="leftBrace">
          <a:avLst>
            <a:gd name="adj" fmla="val -18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47625</xdr:colOff>
      <xdr:row>67</xdr:row>
      <xdr:rowOff>38100</xdr:rowOff>
    </xdr:from>
    <xdr:to>
      <xdr:col>13</xdr:col>
      <xdr:colOff>95250</xdr:colOff>
      <xdr:row>68</xdr:row>
      <xdr:rowOff>114300</xdr:rowOff>
    </xdr:to>
    <xdr:sp>
      <xdr:nvSpPr>
        <xdr:cNvPr id="3" name="AutoShape 10"/>
        <xdr:cNvSpPr>
          <a:spLocks/>
        </xdr:cNvSpPr>
      </xdr:nvSpPr>
      <xdr:spPr>
        <a:xfrm>
          <a:off x="2647950" y="13315950"/>
          <a:ext cx="47625" cy="266700"/>
        </a:xfrm>
        <a:prstGeom prst="leftBrace">
          <a:avLst>
            <a:gd name="adj" fmla="val -22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05"/>
  <sheetViews>
    <sheetView zoomScale="80" zoomScaleNormal="80" zoomScalePageLayoutView="0" workbookViewId="0" topLeftCell="AT38">
      <selection activeCell="CT46" sqref="CT46"/>
    </sheetView>
  </sheetViews>
  <sheetFormatPr defaultColWidth="9.00390625" defaultRowHeight="13.5"/>
  <cols>
    <col min="1" max="70" width="2.625" style="1" customWidth="1"/>
    <col min="71" max="73" width="3.00390625" style="1" customWidth="1"/>
    <col min="74" max="75" width="3.125" style="1" customWidth="1"/>
    <col min="76" max="76" width="3.25390625" style="1" customWidth="1"/>
    <col min="77" max="77" width="3.125" style="1" customWidth="1"/>
    <col min="78" max="147" width="2.625" style="1" customWidth="1"/>
    <col min="148" max="16384" width="9.00390625" style="1" customWidth="1"/>
  </cols>
  <sheetData>
    <row r="1" spans="1:112" ht="14.25">
      <c r="A1" s="26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25" t="s">
        <v>189</v>
      </c>
    </row>
    <row r="2" spans="1:112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</row>
    <row r="4" spans="1:112" ht="18.75">
      <c r="A4" s="66" t="s">
        <v>207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</row>
    <row r="5" spans="1:112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</row>
    <row r="6" spans="1:112" ht="17.25">
      <c r="A6" s="67" t="s">
        <v>208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</row>
    <row r="7" spans="1:112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</row>
    <row r="8" spans="1:112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</row>
    <row r="9" spans="1:112" ht="14.25">
      <c r="A9" s="68" t="s">
        <v>209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</row>
    <row r="10" spans="1:112" ht="1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17" t="s">
        <v>188</v>
      </c>
    </row>
    <row r="11" spans="1:112" ht="24" customHeight="1">
      <c r="A11" s="104" t="s">
        <v>0</v>
      </c>
      <c r="B11" s="104"/>
      <c r="C11" s="104"/>
      <c r="D11" s="104"/>
      <c r="E11" s="104"/>
      <c r="F11" s="104"/>
      <c r="G11" s="104"/>
      <c r="H11" s="105"/>
      <c r="I11" s="106" t="s">
        <v>165</v>
      </c>
      <c r="J11" s="106"/>
      <c r="K11" s="106"/>
      <c r="L11" s="106"/>
      <c r="M11" s="106"/>
      <c r="N11" s="106"/>
      <c r="O11" s="106"/>
      <c r="P11" s="106"/>
      <c r="Q11" s="84" t="s">
        <v>191</v>
      </c>
      <c r="R11" s="84"/>
      <c r="S11" s="84"/>
      <c r="T11" s="84"/>
      <c r="U11" s="84"/>
      <c r="V11" s="84"/>
      <c r="W11" s="84"/>
      <c r="X11" s="84"/>
      <c r="Y11" s="84" t="s">
        <v>192</v>
      </c>
      <c r="Z11" s="84"/>
      <c r="AA11" s="84"/>
      <c r="AB11" s="84"/>
      <c r="AC11" s="84"/>
      <c r="AD11" s="84"/>
      <c r="AE11" s="84"/>
      <c r="AF11" s="84"/>
      <c r="AG11" s="84" t="s">
        <v>193</v>
      </c>
      <c r="AH11" s="84"/>
      <c r="AI11" s="84"/>
      <c r="AJ11" s="84"/>
      <c r="AK11" s="84"/>
      <c r="AL11" s="84"/>
      <c r="AM11" s="84"/>
      <c r="AN11" s="84"/>
      <c r="AO11" s="84" t="s">
        <v>194</v>
      </c>
      <c r="AP11" s="84"/>
      <c r="AQ11" s="84"/>
      <c r="AR11" s="84"/>
      <c r="AS11" s="84"/>
      <c r="AT11" s="84"/>
      <c r="AU11" s="84"/>
      <c r="AV11" s="84"/>
      <c r="AW11" s="84" t="s">
        <v>195</v>
      </c>
      <c r="AX11" s="84"/>
      <c r="AY11" s="84"/>
      <c r="AZ11" s="84"/>
      <c r="BA11" s="84"/>
      <c r="BB11" s="84"/>
      <c r="BC11" s="84"/>
      <c r="BD11" s="84"/>
      <c r="BE11" s="84" t="s">
        <v>196</v>
      </c>
      <c r="BF11" s="84"/>
      <c r="BG11" s="84"/>
      <c r="BH11" s="84"/>
      <c r="BI11" s="84"/>
      <c r="BJ11" s="84"/>
      <c r="BK11" s="84"/>
      <c r="BL11" s="84"/>
      <c r="BM11" s="84" t="s">
        <v>197</v>
      </c>
      <c r="BN11" s="84"/>
      <c r="BO11" s="84"/>
      <c r="BP11" s="84"/>
      <c r="BQ11" s="84"/>
      <c r="BR11" s="84"/>
      <c r="BS11" s="84"/>
      <c r="BT11" s="84"/>
      <c r="BU11" s="84" t="s">
        <v>198</v>
      </c>
      <c r="BV11" s="84"/>
      <c r="BW11" s="84"/>
      <c r="BX11" s="84"/>
      <c r="BY11" s="84"/>
      <c r="BZ11" s="84"/>
      <c r="CA11" s="84"/>
      <c r="CB11" s="84"/>
      <c r="CC11" s="84" t="s">
        <v>199</v>
      </c>
      <c r="CD11" s="84"/>
      <c r="CE11" s="84"/>
      <c r="CF11" s="84"/>
      <c r="CG11" s="84"/>
      <c r="CH11" s="84"/>
      <c r="CI11" s="84"/>
      <c r="CJ11" s="84"/>
      <c r="CK11" s="84" t="s">
        <v>200</v>
      </c>
      <c r="CL11" s="84"/>
      <c r="CM11" s="84"/>
      <c r="CN11" s="84"/>
      <c r="CO11" s="84"/>
      <c r="CP11" s="84"/>
      <c r="CQ11" s="84"/>
      <c r="CR11" s="84"/>
      <c r="CS11" s="84" t="s">
        <v>201</v>
      </c>
      <c r="CT11" s="84"/>
      <c r="CU11" s="84"/>
      <c r="CV11" s="84"/>
      <c r="CW11" s="84"/>
      <c r="CX11" s="84"/>
      <c r="CY11" s="84"/>
      <c r="CZ11" s="84"/>
      <c r="DA11" s="84" t="s">
        <v>202</v>
      </c>
      <c r="DB11" s="84"/>
      <c r="DC11" s="84"/>
      <c r="DD11" s="84"/>
      <c r="DE11" s="84"/>
      <c r="DF11" s="84"/>
      <c r="DG11" s="84"/>
      <c r="DH11" s="85"/>
    </row>
    <row r="12" spans="1:112" ht="14.25">
      <c r="A12" s="23"/>
      <c r="B12" s="23"/>
      <c r="C12" s="23"/>
      <c r="D12" s="23"/>
      <c r="E12" s="23"/>
      <c r="F12" s="23"/>
      <c r="G12" s="23"/>
      <c r="H12" s="2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</row>
    <row r="13" spans="1:112" ht="14.25">
      <c r="A13" s="101" t="s">
        <v>1</v>
      </c>
      <c r="B13" s="101"/>
      <c r="C13" s="101"/>
      <c r="D13" s="101"/>
      <c r="E13" s="101"/>
      <c r="F13" s="101"/>
      <c r="G13" s="101"/>
      <c r="H13" s="102"/>
      <c r="I13" s="103">
        <f>AVERAGE(Q13:DH13)</f>
        <v>11867.666666666666</v>
      </c>
      <c r="J13" s="83"/>
      <c r="K13" s="83"/>
      <c r="L13" s="83"/>
      <c r="M13" s="83"/>
      <c r="N13" s="83"/>
      <c r="O13" s="83"/>
      <c r="P13" s="83"/>
      <c r="Q13" s="83">
        <v>11847</v>
      </c>
      <c r="R13" s="83"/>
      <c r="S13" s="83"/>
      <c r="T13" s="83"/>
      <c r="U13" s="83"/>
      <c r="V13" s="83"/>
      <c r="W13" s="83"/>
      <c r="X13" s="83"/>
      <c r="Y13" s="83">
        <v>11868</v>
      </c>
      <c r="Z13" s="83"/>
      <c r="AA13" s="83"/>
      <c r="AB13" s="83"/>
      <c r="AC13" s="83"/>
      <c r="AD13" s="83"/>
      <c r="AE13" s="83"/>
      <c r="AF13" s="83"/>
      <c r="AG13" s="83">
        <v>11887</v>
      </c>
      <c r="AH13" s="83"/>
      <c r="AI13" s="83"/>
      <c r="AJ13" s="83"/>
      <c r="AK13" s="83"/>
      <c r="AL13" s="83"/>
      <c r="AM13" s="83"/>
      <c r="AN13" s="83"/>
      <c r="AO13" s="83">
        <v>11916</v>
      </c>
      <c r="AP13" s="83"/>
      <c r="AQ13" s="83"/>
      <c r="AR13" s="83"/>
      <c r="AS13" s="83"/>
      <c r="AT13" s="83"/>
      <c r="AU13" s="83"/>
      <c r="AV13" s="83"/>
      <c r="AW13" s="83">
        <v>11885</v>
      </c>
      <c r="AX13" s="83"/>
      <c r="AY13" s="83"/>
      <c r="AZ13" s="83"/>
      <c r="BA13" s="83"/>
      <c r="BB13" s="83"/>
      <c r="BC13" s="83"/>
      <c r="BD13" s="83"/>
      <c r="BE13" s="83">
        <v>11830</v>
      </c>
      <c r="BF13" s="83"/>
      <c r="BG13" s="83"/>
      <c r="BH13" s="83"/>
      <c r="BI13" s="83"/>
      <c r="BJ13" s="83"/>
      <c r="BK13" s="83"/>
      <c r="BL13" s="83"/>
      <c r="BM13" s="83">
        <v>11858</v>
      </c>
      <c r="BN13" s="83"/>
      <c r="BO13" s="83"/>
      <c r="BP13" s="83"/>
      <c r="BQ13" s="83"/>
      <c r="BR13" s="83"/>
      <c r="BS13" s="83"/>
      <c r="BT13" s="83"/>
      <c r="BU13" s="83">
        <v>11864</v>
      </c>
      <c r="BV13" s="83"/>
      <c r="BW13" s="83"/>
      <c r="BX13" s="83"/>
      <c r="BY13" s="83"/>
      <c r="BZ13" s="83"/>
      <c r="CA13" s="83"/>
      <c r="CB13" s="83"/>
      <c r="CC13" s="83">
        <v>11872</v>
      </c>
      <c r="CD13" s="83"/>
      <c r="CE13" s="83"/>
      <c r="CF13" s="83"/>
      <c r="CG13" s="83"/>
      <c r="CH13" s="83"/>
      <c r="CI13" s="83"/>
      <c r="CJ13" s="83"/>
      <c r="CK13" s="83">
        <v>11860</v>
      </c>
      <c r="CL13" s="83"/>
      <c r="CM13" s="83"/>
      <c r="CN13" s="83"/>
      <c r="CO13" s="83"/>
      <c r="CP13" s="83"/>
      <c r="CQ13" s="83"/>
      <c r="CR13" s="83"/>
      <c r="CS13" s="83">
        <v>11855</v>
      </c>
      <c r="CT13" s="83"/>
      <c r="CU13" s="83"/>
      <c r="CV13" s="83"/>
      <c r="CW13" s="83"/>
      <c r="CX13" s="83"/>
      <c r="CY13" s="83"/>
      <c r="CZ13" s="83"/>
      <c r="DA13" s="83">
        <v>11870</v>
      </c>
      <c r="DB13" s="83"/>
      <c r="DC13" s="83"/>
      <c r="DD13" s="83"/>
      <c r="DE13" s="83"/>
      <c r="DF13" s="83"/>
      <c r="DG13" s="83"/>
      <c r="DH13" s="83"/>
    </row>
    <row r="14" spans="1:112" ht="14.25">
      <c r="A14" s="101" t="s">
        <v>190</v>
      </c>
      <c r="B14" s="101"/>
      <c r="C14" s="101"/>
      <c r="D14" s="101"/>
      <c r="E14" s="101"/>
      <c r="F14" s="101"/>
      <c r="G14" s="101"/>
      <c r="H14" s="102"/>
      <c r="I14" s="103">
        <f>AVERAGE(Q14:DH14)</f>
        <v>214845.58333333334</v>
      </c>
      <c r="J14" s="83"/>
      <c r="K14" s="83"/>
      <c r="L14" s="83"/>
      <c r="M14" s="83"/>
      <c r="N14" s="83"/>
      <c r="O14" s="83"/>
      <c r="P14" s="83"/>
      <c r="Q14" s="83">
        <v>216251</v>
      </c>
      <c r="R14" s="83"/>
      <c r="S14" s="83"/>
      <c r="T14" s="83"/>
      <c r="U14" s="83"/>
      <c r="V14" s="83"/>
      <c r="W14" s="83"/>
      <c r="X14" s="83"/>
      <c r="Y14" s="83">
        <v>216012</v>
      </c>
      <c r="Z14" s="83"/>
      <c r="AA14" s="83"/>
      <c r="AB14" s="83"/>
      <c r="AC14" s="83"/>
      <c r="AD14" s="83"/>
      <c r="AE14" s="83"/>
      <c r="AF14" s="83"/>
      <c r="AG14" s="83">
        <v>216270</v>
      </c>
      <c r="AH14" s="83"/>
      <c r="AI14" s="83"/>
      <c r="AJ14" s="83"/>
      <c r="AK14" s="83"/>
      <c r="AL14" s="83"/>
      <c r="AM14" s="83"/>
      <c r="AN14" s="83"/>
      <c r="AO14" s="83">
        <v>216477</v>
      </c>
      <c r="AP14" s="83"/>
      <c r="AQ14" s="83"/>
      <c r="AR14" s="83"/>
      <c r="AS14" s="83"/>
      <c r="AT14" s="83"/>
      <c r="AU14" s="83"/>
      <c r="AV14" s="83"/>
      <c r="AW14" s="83">
        <v>215392</v>
      </c>
      <c r="AX14" s="83"/>
      <c r="AY14" s="83"/>
      <c r="AZ14" s="83"/>
      <c r="BA14" s="83"/>
      <c r="BB14" s="83"/>
      <c r="BC14" s="83"/>
      <c r="BD14" s="83"/>
      <c r="BE14" s="83">
        <v>214978</v>
      </c>
      <c r="BF14" s="83"/>
      <c r="BG14" s="83"/>
      <c r="BH14" s="83"/>
      <c r="BI14" s="83"/>
      <c r="BJ14" s="83"/>
      <c r="BK14" s="83"/>
      <c r="BL14" s="83"/>
      <c r="BM14" s="83">
        <v>214671</v>
      </c>
      <c r="BN14" s="83"/>
      <c r="BO14" s="83"/>
      <c r="BP14" s="83"/>
      <c r="BQ14" s="83"/>
      <c r="BR14" s="83"/>
      <c r="BS14" s="83"/>
      <c r="BT14" s="83"/>
      <c r="BU14" s="83">
        <v>214706</v>
      </c>
      <c r="BV14" s="83"/>
      <c r="BW14" s="83"/>
      <c r="BX14" s="83"/>
      <c r="BY14" s="83"/>
      <c r="BZ14" s="83"/>
      <c r="CA14" s="83"/>
      <c r="CB14" s="83"/>
      <c r="CC14" s="83">
        <v>213920</v>
      </c>
      <c r="CD14" s="83"/>
      <c r="CE14" s="83"/>
      <c r="CF14" s="83"/>
      <c r="CG14" s="83"/>
      <c r="CH14" s="83"/>
      <c r="CI14" s="83"/>
      <c r="CJ14" s="83"/>
      <c r="CK14" s="83">
        <v>213199</v>
      </c>
      <c r="CL14" s="83"/>
      <c r="CM14" s="83"/>
      <c r="CN14" s="83"/>
      <c r="CO14" s="83"/>
      <c r="CP14" s="83"/>
      <c r="CQ14" s="83"/>
      <c r="CR14" s="83"/>
      <c r="CS14" s="83">
        <v>212977</v>
      </c>
      <c r="CT14" s="83"/>
      <c r="CU14" s="83"/>
      <c r="CV14" s="83"/>
      <c r="CW14" s="83"/>
      <c r="CX14" s="83"/>
      <c r="CY14" s="83"/>
      <c r="CZ14" s="83"/>
      <c r="DA14" s="83">
        <v>213294</v>
      </c>
      <c r="DB14" s="83"/>
      <c r="DC14" s="83"/>
      <c r="DD14" s="83"/>
      <c r="DE14" s="83"/>
      <c r="DF14" s="83"/>
      <c r="DG14" s="83"/>
      <c r="DH14" s="83"/>
    </row>
    <row r="15" spans="1:112" ht="14.25">
      <c r="A15" s="101" t="s">
        <v>3</v>
      </c>
      <c r="B15" s="101"/>
      <c r="C15" s="101"/>
      <c r="D15" s="101"/>
      <c r="E15" s="101"/>
      <c r="F15" s="101"/>
      <c r="G15" s="101"/>
      <c r="H15" s="102"/>
      <c r="I15" s="103">
        <f>AVERAGE(Q15:DH15)</f>
        <v>194183.75</v>
      </c>
      <c r="J15" s="83"/>
      <c r="K15" s="83"/>
      <c r="L15" s="83"/>
      <c r="M15" s="83"/>
      <c r="N15" s="83"/>
      <c r="O15" s="83"/>
      <c r="P15" s="83"/>
      <c r="Q15" s="83">
        <v>190131</v>
      </c>
      <c r="R15" s="83"/>
      <c r="S15" s="83"/>
      <c r="T15" s="83"/>
      <c r="U15" s="83"/>
      <c r="V15" s="83"/>
      <c r="W15" s="83"/>
      <c r="X15" s="83"/>
      <c r="Y15" s="83">
        <v>189838</v>
      </c>
      <c r="Z15" s="83"/>
      <c r="AA15" s="83"/>
      <c r="AB15" s="83"/>
      <c r="AC15" s="83"/>
      <c r="AD15" s="83"/>
      <c r="AE15" s="83"/>
      <c r="AF15" s="83"/>
      <c r="AG15" s="83">
        <v>189853</v>
      </c>
      <c r="AH15" s="83"/>
      <c r="AI15" s="83"/>
      <c r="AJ15" s="83"/>
      <c r="AK15" s="83"/>
      <c r="AL15" s="83"/>
      <c r="AM15" s="83"/>
      <c r="AN15" s="83"/>
      <c r="AO15" s="83">
        <v>190813</v>
      </c>
      <c r="AP15" s="83"/>
      <c r="AQ15" s="83"/>
      <c r="AR15" s="83"/>
      <c r="AS15" s="83"/>
      <c r="AT15" s="83"/>
      <c r="AU15" s="83"/>
      <c r="AV15" s="83"/>
      <c r="AW15" s="83">
        <v>193226</v>
      </c>
      <c r="AX15" s="83"/>
      <c r="AY15" s="83"/>
      <c r="AZ15" s="83"/>
      <c r="BA15" s="83"/>
      <c r="BB15" s="83"/>
      <c r="BC15" s="83"/>
      <c r="BD15" s="83"/>
      <c r="BE15" s="83">
        <v>193645</v>
      </c>
      <c r="BF15" s="83"/>
      <c r="BG15" s="83"/>
      <c r="BH15" s="83"/>
      <c r="BI15" s="83"/>
      <c r="BJ15" s="83"/>
      <c r="BK15" s="83"/>
      <c r="BL15" s="83"/>
      <c r="BM15" s="83">
        <v>197136</v>
      </c>
      <c r="BN15" s="83"/>
      <c r="BO15" s="83"/>
      <c r="BP15" s="83"/>
      <c r="BQ15" s="83"/>
      <c r="BR15" s="83"/>
      <c r="BS15" s="83"/>
      <c r="BT15" s="83"/>
      <c r="BU15" s="83">
        <v>197082</v>
      </c>
      <c r="BV15" s="83"/>
      <c r="BW15" s="83"/>
      <c r="BX15" s="83"/>
      <c r="BY15" s="83"/>
      <c r="BZ15" s="83"/>
      <c r="CA15" s="83"/>
      <c r="CB15" s="83"/>
      <c r="CC15" s="83">
        <v>197203</v>
      </c>
      <c r="CD15" s="83"/>
      <c r="CE15" s="83"/>
      <c r="CF15" s="83"/>
      <c r="CG15" s="83"/>
      <c r="CH15" s="83"/>
      <c r="CI15" s="83"/>
      <c r="CJ15" s="83"/>
      <c r="CK15" s="83">
        <v>197192</v>
      </c>
      <c r="CL15" s="83"/>
      <c r="CM15" s="83"/>
      <c r="CN15" s="83"/>
      <c r="CO15" s="83"/>
      <c r="CP15" s="83"/>
      <c r="CQ15" s="83"/>
      <c r="CR15" s="83"/>
      <c r="CS15" s="83">
        <v>197173</v>
      </c>
      <c r="CT15" s="83"/>
      <c r="CU15" s="83"/>
      <c r="CV15" s="83"/>
      <c r="CW15" s="83"/>
      <c r="CX15" s="83"/>
      <c r="CY15" s="83"/>
      <c r="CZ15" s="83"/>
      <c r="DA15" s="83">
        <v>196913</v>
      </c>
      <c r="DB15" s="83"/>
      <c r="DC15" s="83"/>
      <c r="DD15" s="83"/>
      <c r="DE15" s="83"/>
      <c r="DF15" s="83"/>
      <c r="DG15" s="83"/>
      <c r="DH15" s="83"/>
    </row>
    <row r="16" spans="1:112" ht="14.25">
      <c r="A16" s="6"/>
      <c r="B16" s="6"/>
      <c r="C16" s="6"/>
      <c r="D16" s="6"/>
      <c r="E16" s="6"/>
      <c r="F16" s="6"/>
      <c r="G16" s="6"/>
      <c r="H16" s="8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</row>
    <row r="17" spans="1:112" ht="14.25">
      <c r="A17" s="4" t="s">
        <v>174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</row>
    <row r="18" spans="1:112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</row>
    <row r="19" spans="1:112" ht="14.25">
      <c r="A19" s="68" t="s">
        <v>210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</row>
    <row r="20" spans="1:11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</row>
    <row r="21" spans="1:112" ht="14.25">
      <c r="A21" s="68" t="s">
        <v>211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</row>
    <row r="22" spans="1:112" ht="15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17" t="s">
        <v>181</v>
      </c>
    </row>
    <row r="23" spans="1:112" ht="24" customHeight="1">
      <c r="A23" s="97" t="s">
        <v>167</v>
      </c>
      <c r="B23" s="69"/>
      <c r="C23" s="69"/>
      <c r="D23" s="69"/>
      <c r="E23" s="69"/>
      <c r="F23" s="69"/>
      <c r="G23" s="82" t="s">
        <v>6</v>
      </c>
      <c r="H23" s="82"/>
      <c r="I23" s="82"/>
      <c r="J23" s="82"/>
      <c r="K23" s="82"/>
      <c r="L23" s="82"/>
      <c r="M23" s="82"/>
      <c r="N23" s="82"/>
      <c r="O23" s="82"/>
      <c r="P23" s="82"/>
      <c r="Q23" s="100" t="s">
        <v>177</v>
      </c>
      <c r="R23" s="100"/>
      <c r="S23" s="100"/>
      <c r="T23" s="100"/>
      <c r="U23" s="100"/>
      <c r="V23" s="100"/>
      <c r="W23" s="100"/>
      <c r="X23" s="100"/>
      <c r="Y23" s="100"/>
      <c r="Z23" s="100"/>
      <c r="AA23" s="100" t="s">
        <v>178</v>
      </c>
      <c r="AB23" s="100"/>
      <c r="AC23" s="100"/>
      <c r="AD23" s="100"/>
      <c r="AE23" s="100"/>
      <c r="AF23" s="100"/>
      <c r="AG23" s="100"/>
      <c r="AH23" s="100"/>
      <c r="AI23" s="100"/>
      <c r="AJ23" s="100"/>
      <c r="AK23" s="100" t="s">
        <v>179</v>
      </c>
      <c r="AL23" s="100"/>
      <c r="AM23" s="100"/>
      <c r="AN23" s="100"/>
      <c r="AO23" s="100"/>
      <c r="AP23" s="100"/>
      <c r="AQ23" s="100"/>
      <c r="AR23" s="100"/>
      <c r="AS23" s="100"/>
      <c r="AT23" s="100"/>
      <c r="AU23" s="100" t="s">
        <v>180</v>
      </c>
      <c r="AV23" s="100"/>
      <c r="AW23" s="100"/>
      <c r="AX23" s="100"/>
      <c r="AY23" s="100"/>
      <c r="AZ23" s="100"/>
      <c r="BA23" s="100"/>
      <c r="BB23" s="100"/>
      <c r="BC23" s="100"/>
      <c r="BD23" s="100"/>
      <c r="BE23" s="69" t="s">
        <v>10</v>
      </c>
      <c r="BF23" s="69"/>
      <c r="BG23" s="69"/>
      <c r="BH23" s="69"/>
      <c r="BI23" s="69"/>
      <c r="BJ23" s="69"/>
      <c r="BK23" s="69"/>
      <c r="BL23" s="79" t="s">
        <v>184</v>
      </c>
      <c r="BM23" s="80"/>
      <c r="BN23" s="80"/>
      <c r="BO23" s="80"/>
      <c r="BP23" s="80"/>
      <c r="BQ23" s="80"/>
      <c r="BR23" s="81"/>
      <c r="BS23" s="69" t="s">
        <v>203</v>
      </c>
      <c r="BT23" s="69"/>
      <c r="BU23" s="69"/>
      <c r="BV23" s="69"/>
      <c r="BW23" s="69"/>
      <c r="BX23" s="69"/>
      <c r="BY23" s="69"/>
      <c r="BZ23" s="82" t="s">
        <v>204</v>
      </c>
      <c r="CA23" s="82"/>
      <c r="CB23" s="82"/>
      <c r="CC23" s="82"/>
      <c r="CD23" s="82"/>
      <c r="CE23" s="82"/>
      <c r="CF23" s="82"/>
      <c r="CG23" s="82" t="s">
        <v>205</v>
      </c>
      <c r="CH23" s="82"/>
      <c r="CI23" s="82"/>
      <c r="CJ23" s="82"/>
      <c r="CK23" s="82"/>
      <c r="CL23" s="82"/>
      <c r="CM23" s="82"/>
      <c r="CN23" s="69" t="s">
        <v>11</v>
      </c>
      <c r="CO23" s="69"/>
      <c r="CP23" s="69"/>
      <c r="CQ23" s="69"/>
      <c r="CR23" s="69"/>
      <c r="CS23" s="69"/>
      <c r="CT23" s="69"/>
      <c r="CU23" s="69" t="s">
        <v>12</v>
      </c>
      <c r="CV23" s="69"/>
      <c r="CW23" s="69"/>
      <c r="CX23" s="69"/>
      <c r="CY23" s="69"/>
      <c r="CZ23" s="69"/>
      <c r="DA23" s="69"/>
      <c r="DB23" s="79" t="s">
        <v>13</v>
      </c>
      <c r="DC23" s="80"/>
      <c r="DD23" s="80"/>
      <c r="DE23" s="80"/>
      <c r="DF23" s="80"/>
      <c r="DG23" s="80"/>
      <c r="DH23" s="80"/>
    </row>
    <row r="24" spans="1:112" ht="24" customHeight="1">
      <c r="A24" s="98"/>
      <c r="B24" s="99"/>
      <c r="C24" s="99"/>
      <c r="D24" s="99"/>
      <c r="E24" s="99"/>
      <c r="F24" s="99"/>
      <c r="G24" s="77" t="s">
        <v>4</v>
      </c>
      <c r="H24" s="77"/>
      <c r="I24" s="77"/>
      <c r="J24" s="77"/>
      <c r="K24" s="77"/>
      <c r="L24" s="77" t="s">
        <v>5</v>
      </c>
      <c r="M24" s="77"/>
      <c r="N24" s="77"/>
      <c r="O24" s="77"/>
      <c r="P24" s="77"/>
      <c r="Q24" s="77" t="s">
        <v>4</v>
      </c>
      <c r="R24" s="77"/>
      <c r="S24" s="77"/>
      <c r="T24" s="77"/>
      <c r="U24" s="77"/>
      <c r="V24" s="77" t="s">
        <v>5</v>
      </c>
      <c r="W24" s="77"/>
      <c r="X24" s="77"/>
      <c r="Y24" s="77"/>
      <c r="Z24" s="77"/>
      <c r="AA24" s="77" t="s">
        <v>4</v>
      </c>
      <c r="AB24" s="77"/>
      <c r="AC24" s="77"/>
      <c r="AD24" s="77"/>
      <c r="AE24" s="77"/>
      <c r="AF24" s="77" t="s">
        <v>5</v>
      </c>
      <c r="AG24" s="77"/>
      <c r="AH24" s="77"/>
      <c r="AI24" s="77"/>
      <c r="AJ24" s="77"/>
      <c r="AK24" s="77" t="s">
        <v>4</v>
      </c>
      <c r="AL24" s="77"/>
      <c r="AM24" s="77"/>
      <c r="AN24" s="77"/>
      <c r="AO24" s="77"/>
      <c r="AP24" s="77" t="s">
        <v>5</v>
      </c>
      <c r="AQ24" s="77"/>
      <c r="AR24" s="77"/>
      <c r="AS24" s="77"/>
      <c r="AT24" s="77"/>
      <c r="AU24" s="77" t="s">
        <v>4</v>
      </c>
      <c r="AV24" s="77"/>
      <c r="AW24" s="77"/>
      <c r="AX24" s="77"/>
      <c r="AY24" s="77"/>
      <c r="AZ24" s="77" t="s">
        <v>5</v>
      </c>
      <c r="BA24" s="77"/>
      <c r="BB24" s="77"/>
      <c r="BC24" s="77"/>
      <c r="BD24" s="77"/>
      <c r="BE24" s="77" t="s">
        <v>4</v>
      </c>
      <c r="BF24" s="77"/>
      <c r="BG24" s="77"/>
      <c r="BH24" s="77" t="s">
        <v>5</v>
      </c>
      <c r="BI24" s="77"/>
      <c r="BJ24" s="77"/>
      <c r="BK24" s="77"/>
      <c r="BL24" s="77" t="s">
        <v>4</v>
      </c>
      <c r="BM24" s="77"/>
      <c r="BN24" s="77"/>
      <c r="BO24" s="77" t="s">
        <v>5</v>
      </c>
      <c r="BP24" s="77"/>
      <c r="BQ24" s="77"/>
      <c r="BR24" s="77"/>
      <c r="BS24" s="77" t="s">
        <v>4</v>
      </c>
      <c r="BT24" s="77"/>
      <c r="BU24" s="77"/>
      <c r="BV24" s="77" t="s">
        <v>5</v>
      </c>
      <c r="BW24" s="77"/>
      <c r="BX24" s="77"/>
      <c r="BY24" s="77"/>
      <c r="BZ24" s="77" t="s">
        <v>4</v>
      </c>
      <c r="CA24" s="77"/>
      <c r="CB24" s="77"/>
      <c r="CC24" s="77" t="s">
        <v>5</v>
      </c>
      <c r="CD24" s="77"/>
      <c r="CE24" s="77"/>
      <c r="CF24" s="77"/>
      <c r="CG24" s="77" t="s">
        <v>4</v>
      </c>
      <c r="CH24" s="77"/>
      <c r="CI24" s="77"/>
      <c r="CJ24" s="77" t="s">
        <v>5</v>
      </c>
      <c r="CK24" s="77"/>
      <c r="CL24" s="77"/>
      <c r="CM24" s="77"/>
      <c r="CN24" s="77" t="s">
        <v>4</v>
      </c>
      <c r="CO24" s="77"/>
      <c r="CP24" s="77"/>
      <c r="CQ24" s="77" t="s">
        <v>5</v>
      </c>
      <c r="CR24" s="77"/>
      <c r="CS24" s="77"/>
      <c r="CT24" s="77"/>
      <c r="CU24" s="77" t="s">
        <v>4</v>
      </c>
      <c r="CV24" s="77"/>
      <c r="CW24" s="77"/>
      <c r="CX24" s="77" t="s">
        <v>5</v>
      </c>
      <c r="CY24" s="77"/>
      <c r="CZ24" s="77"/>
      <c r="DA24" s="77"/>
      <c r="DB24" s="77" t="s">
        <v>4</v>
      </c>
      <c r="DC24" s="77"/>
      <c r="DD24" s="77"/>
      <c r="DE24" s="77" t="s">
        <v>5</v>
      </c>
      <c r="DF24" s="77"/>
      <c r="DG24" s="77"/>
      <c r="DH24" s="78"/>
    </row>
    <row r="25" spans="1:112" ht="14.25">
      <c r="A25" s="15"/>
      <c r="B25" s="15"/>
      <c r="C25" s="15"/>
      <c r="D25" s="15"/>
      <c r="E25" s="15"/>
      <c r="F25" s="1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</row>
    <row r="26" spans="1:112" ht="14.25">
      <c r="A26" s="88" t="s">
        <v>166</v>
      </c>
      <c r="B26" s="88"/>
      <c r="C26" s="88"/>
      <c r="D26" s="88"/>
      <c r="E26" s="88"/>
      <c r="F26" s="89"/>
      <c r="G26" s="90">
        <f>SUM(Q26,AA26,AK26,AU26,BE26,BL26,BS26,BZ26,CG26,CN26,CU26,DB26)</f>
        <v>1559194</v>
      </c>
      <c r="H26" s="86"/>
      <c r="I26" s="86"/>
      <c r="J26" s="86"/>
      <c r="K26" s="86"/>
      <c r="L26" s="86">
        <v>25749542</v>
      </c>
      <c r="M26" s="86"/>
      <c r="N26" s="86"/>
      <c r="O26" s="86"/>
      <c r="P26" s="86"/>
      <c r="Q26" s="86">
        <v>1180172</v>
      </c>
      <c r="R26" s="86"/>
      <c r="S26" s="86"/>
      <c r="T26" s="86"/>
      <c r="U26" s="86"/>
      <c r="V26" s="86">
        <v>19042759</v>
      </c>
      <c r="W26" s="86"/>
      <c r="X26" s="86"/>
      <c r="Y26" s="86"/>
      <c r="Z26" s="86"/>
      <c r="AA26" s="86">
        <v>237833</v>
      </c>
      <c r="AB26" s="86"/>
      <c r="AC26" s="86"/>
      <c r="AD26" s="86"/>
      <c r="AE26" s="86"/>
      <c r="AF26" s="86">
        <v>3550526</v>
      </c>
      <c r="AG26" s="86"/>
      <c r="AH26" s="86"/>
      <c r="AI26" s="86"/>
      <c r="AJ26" s="86"/>
      <c r="AK26" s="86">
        <v>62261</v>
      </c>
      <c r="AL26" s="86"/>
      <c r="AM26" s="86"/>
      <c r="AN26" s="86"/>
      <c r="AO26" s="86"/>
      <c r="AP26" s="86">
        <v>388084</v>
      </c>
      <c r="AQ26" s="86"/>
      <c r="AR26" s="86"/>
      <c r="AS26" s="86"/>
      <c r="AT26" s="86"/>
      <c r="AU26" s="86">
        <v>50211</v>
      </c>
      <c r="AV26" s="86"/>
      <c r="AW26" s="86"/>
      <c r="AX26" s="86"/>
      <c r="AY26" s="86"/>
      <c r="AZ26" s="86">
        <v>316027</v>
      </c>
      <c r="BA26" s="86"/>
      <c r="BB26" s="86"/>
      <c r="BC26" s="86"/>
      <c r="BD26" s="86"/>
      <c r="BE26" s="62" t="s">
        <v>510</v>
      </c>
      <c r="BF26" s="62"/>
      <c r="BG26" s="62"/>
      <c r="BH26" s="62" t="s">
        <v>510</v>
      </c>
      <c r="BI26" s="62"/>
      <c r="BJ26" s="62"/>
      <c r="BK26" s="62"/>
      <c r="BL26" s="62">
        <v>60</v>
      </c>
      <c r="BM26" s="62"/>
      <c r="BN26" s="62"/>
      <c r="BO26" s="62">
        <v>6416</v>
      </c>
      <c r="BP26" s="62"/>
      <c r="BQ26" s="62"/>
      <c r="BR26" s="62"/>
      <c r="BS26" s="62">
        <v>18687</v>
      </c>
      <c r="BT26" s="62"/>
      <c r="BU26" s="62"/>
      <c r="BV26" s="62">
        <v>1536403</v>
      </c>
      <c r="BW26" s="62"/>
      <c r="BX26" s="62"/>
      <c r="BY26" s="62"/>
      <c r="BZ26" s="62">
        <v>416</v>
      </c>
      <c r="CA26" s="62"/>
      <c r="CB26" s="62"/>
      <c r="CC26" s="62">
        <v>77112</v>
      </c>
      <c r="CD26" s="62"/>
      <c r="CE26" s="62"/>
      <c r="CF26" s="62"/>
      <c r="CG26" s="62">
        <v>3406</v>
      </c>
      <c r="CH26" s="62"/>
      <c r="CI26" s="62"/>
      <c r="CJ26" s="62">
        <v>481240</v>
      </c>
      <c r="CK26" s="62"/>
      <c r="CL26" s="62"/>
      <c r="CM26" s="62"/>
      <c r="CN26" s="62">
        <v>2851</v>
      </c>
      <c r="CO26" s="62"/>
      <c r="CP26" s="62"/>
      <c r="CQ26" s="62">
        <v>344352</v>
      </c>
      <c r="CR26" s="62"/>
      <c r="CS26" s="62"/>
      <c r="CT26" s="62"/>
      <c r="CU26" s="62">
        <v>3296</v>
      </c>
      <c r="CV26" s="62"/>
      <c r="CW26" s="62"/>
      <c r="CX26" s="62">
        <v>6592</v>
      </c>
      <c r="CY26" s="62"/>
      <c r="CZ26" s="62"/>
      <c r="DA26" s="62"/>
      <c r="DB26" s="62">
        <v>1</v>
      </c>
      <c r="DC26" s="62"/>
      <c r="DD26" s="62"/>
      <c r="DE26" s="62">
        <v>30</v>
      </c>
      <c r="DF26" s="62"/>
      <c r="DG26" s="62"/>
      <c r="DH26" s="62"/>
    </row>
    <row r="27" spans="1:112" ht="14.25">
      <c r="A27" s="87" t="s">
        <v>511</v>
      </c>
      <c r="B27" s="87"/>
      <c r="C27" s="87"/>
      <c r="D27" s="87"/>
      <c r="E27" s="87"/>
      <c r="F27" s="96"/>
      <c r="G27" s="90">
        <f>SUM(Q27,AA27,AK27,AU27,BE27,BL27,BS27,BZ27,CG27,CN27,CU27,DB27)</f>
        <v>1619023</v>
      </c>
      <c r="H27" s="86"/>
      <c r="I27" s="86"/>
      <c r="J27" s="86"/>
      <c r="K27" s="86"/>
      <c r="L27" s="86">
        <v>27760707</v>
      </c>
      <c r="M27" s="86"/>
      <c r="N27" s="86"/>
      <c r="O27" s="86"/>
      <c r="P27" s="86"/>
      <c r="Q27" s="86">
        <v>1224815</v>
      </c>
      <c r="R27" s="86"/>
      <c r="S27" s="86"/>
      <c r="T27" s="86"/>
      <c r="U27" s="86"/>
      <c r="V27" s="86">
        <v>20618137</v>
      </c>
      <c r="W27" s="86"/>
      <c r="X27" s="86"/>
      <c r="Y27" s="86"/>
      <c r="Z27" s="86"/>
      <c r="AA27" s="86">
        <v>241414</v>
      </c>
      <c r="AB27" s="86"/>
      <c r="AC27" s="86"/>
      <c r="AD27" s="86"/>
      <c r="AE27" s="86"/>
      <c r="AF27" s="86">
        <v>3715870</v>
      </c>
      <c r="AG27" s="86"/>
      <c r="AH27" s="86"/>
      <c r="AI27" s="86"/>
      <c r="AJ27" s="86"/>
      <c r="AK27" s="86">
        <v>65491</v>
      </c>
      <c r="AL27" s="86"/>
      <c r="AM27" s="86"/>
      <c r="AN27" s="86"/>
      <c r="AO27" s="86"/>
      <c r="AP27" s="86">
        <v>435817</v>
      </c>
      <c r="AQ27" s="86"/>
      <c r="AR27" s="86"/>
      <c r="AS27" s="86"/>
      <c r="AT27" s="86"/>
      <c r="AU27" s="86">
        <v>58019</v>
      </c>
      <c r="AV27" s="86"/>
      <c r="AW27" s="86"/>
      <c r="AX27" s="86"/>
      <c r="AY27" s="86"/>
      <c r="AZ27" s="86">
        <v>396588</v>
      </c>
      <c r="BA27" s="86"/>
      <c r="BB27" s="86"/>
      <c r="BC27" s="86"/>
      <c r="BD27" s="86"/>
      <c r="BE27" s="62" t="s">
        <v>510</v>
      </c>
      <c r="BF27" s="62"/>
      <c r="BG27" s="62"/>
      <c r="BH27" s="62" t="s">
        <v>510</v>
      </c>
      <c r="BI27" s="62"/>
      <c r="BJ27" s="62"/>
      <c r="BK27" s="62"/>
      <c r="BL27" s="62">
        <v>90</v>
      </c>
      <c r="BM27" s="62"/>
      <c r="BN27" s="62"/>
      <c r="BO27" s="62">
        <v>9936</v>
      </c>
      <c r="BP27" s="62"/>
      <c r="BQ27" s="62"/>
      <c r="BR27" s="62"/>
      <c r="BS27" s="62">
        <v>19308</v>
      </c>
      <c r="BT27" s="62"/>
      <c r="BU27" s="62"/>
      <c r="BV27" s="62">
        <v>1634551</v>
      </c>
      <c r="BW27" s="62"/>
      <c r="BX27" s="62"/>
      <c r="BY27" s="62"/>
      <c r="BZ27" s="62">
        <v>409</v>
      </c>
      <c r="CA27" s="62"/>
      <c r="CB27" s="62"/>
      <c r="CC27" s="62">
        <v>76257</v>
      </c>
      <c r="CD27" s="62"/>
      <c r="CE27" s="62"/>
      <c r="CF27" s="62"/>
      <c r="CG27" s="62">
        <v>3354</v>
      </c>
      <c r="CH27" s="62"/>
      <c r="CI27" s="62"/>
      <c r="CJ27" s="62">
        <v>503360</v>
      </c>
      <c r="CK27" s="62"/>
      <c r="CL27" s="62"/>
      <c r="CM27" s="62"/>
      <c r="CN27" s="62">
        <v>2856</v>
      </c>
      <c r="CO27" s="62"/>
      <c r="CP27" s="62"/>
      <c r="CQ27" s="62">
        <v>363616</v>
      </c>
      <c r="CR27" s="62"/>
      <c r="CS27" s="62"/>
      <c r="CT27" s="62"/>
      <c r="CU27" s="62">
        <v>3266</v>
      </c>
      <c r="CV27" s="62"/>
      <c r="CW27" s="62"/>
      <c r="CX27" s="62">
        <v>6532</v>
      </c>
      <c r="CY27" s="62"/>
      <c r="CZ27" s="62"/>
      <c r="DA27" s="62"/>
      <c r="DB27" s="62">
        <v>1</v>
      </c>
      <c r="DC27" s="62"/>
      <c r="DD27" s="62"/>
      <c r="DE27" s="62">
        <v>49</v>
      </c>
      <c r="DF27" s="62"/>
      <c r="DG27" s="62"/>
      <c r="DH27" s="62"/>
    </row>
    <row r="28" spans="1:112" ht="14.25">
      <c r="A28" s="87" t="s">
        <v>512</v>
      </c>
      <c r="B28" s="87"/>
      <c r="C28" s="87"/>
      <c r="D28" s="87"/>
      <c r="E28" s="87"/>
      <c r="F28" s="96"/>
      <c r="G28" s="90">
        <f>SUM(Q28,AA28,AK28,AU28,BE28,BL28,BS28,BZ28,CG28,CN28,CU28,DB28)</f>
        <v>1578177</v>
      </c>
      <c r="H28" s="86"/>
      <c r="I28" s="86"/>
      <c r="J28" s="86"/>
      <c r="K28" s="86"/>
      <c r="L28" s="86">
        <v>27919424</v>
      </c>
      <c r="M28" s="86"/>
      <c r="N28" s="86"/>
      <c r="O28" s="86"/>
      <c r="P28" s="86"/>
      <c r="Q28" s="86">
        <v>1185718</v>
      </c>
      <c r="R28" s="86"/>
      <c r="S28" s="86"/>
      <c r="T28" s="86"/>
      <c r="U28" s="86"/>
      <c r="V28" s="86">
        <v>20675091</v>
      </c>
      <c r="W28" s="86"/>
      <c r="X28" s="86"/>
      <c r="Y28" s="86"/>
      <c r="Z28" s="86"/>
      <c r="AA28" s="86">
        <v>236241</v>
      </c>
      <c r="AB28" s="86"/>
      <c r="AC28" s="86"/>
      <c r="AD28" s="86"/>
      <c r="AE28" s="86"/>
      <c r="AF28" s="86">
        <v>3736602</v>
      </c>
      <c r="AG28" s="86"/>
      <c r="AH28" s="86"/>
      <c r="AI28" s="86"/>
      <c r="AJ28" s="86"/>
      <c r="AK28" s="86">
        <v>64483</v>
      </c>
      <c r="AL28" s="86"/>
      <c r="AM28" s="86"/>
      <c r="AN28" s="86"/>
      <c r="AO28" s="86"/>
      <c r="AP28" s="86">
        <v>447082</v>
      </c>
      <c r="AQ28" s="86"/>
      <c r="AR28" s="86"/>
      <c r="AS28" s="86"/>
      <c r="AT28" s="86"/>
      <c r="AU28" s="86">
        <v>63120</v>
      </c>
      <c r="AV28" s="86"/>
      <c r="AW28" s="86"/>
      <c r="AX28" s="86"/>
      <c r="AY28" s="86"/>
      <c r="AZ28" s="86">
        <v>447108</v>
      </c>
      <c r="BA28" s="86"/>
      <c r="BB28" s="86"/>
      <c r="BC28" s="86"/>
      <c r="BD28" s="86"/>
      <c r="BE28" s="62" t="s">
        <v>510</v>
      </c>
      <c r="BF28" s="62"/>
      <c r="BG28" s="62"/>
      <c r="BH28" s="62" t="s">
        <v>510</v>
      </c>
      <c r="BI28" s="62"/>
      <c r="BJ28" s="62"/>
      <c r="BK28" s="62"/>
      <c r="BL28" s="62">
        <v>51</v>
      </c>
      <c r="BM28" s="62"/>
      <c r="BN28" s="62"/>
      <c r="BO28" s="62">
        <v>5104</v>
      </c>
      <c r="BP28" s="62"/>
      <c r="BQ28" s="62"/>
      <c r="BR28" s="62"/>
      <c r="BS28" s="62">
        <v>18774</v>
      </c>
      <c r="BT28" s="62"/>
      <c r="BU28" s="62"/>
      <c r="BV28" s="62">
        <v>1647689</v>
      </c>
      <c r="BW28" s="62"/>
      <c r="BX28" s="62"/>
      <c r="BY28" s="62"/>
      <c r="BZ28" s="62">
        <v>421</v>
      </c>
      <c r="CA28" s="62"/>
      <c r="CB28" s="62"/>
      <c r="CC28" s="62">
        <v>81584</v>
      </c>
      <c r="CD28" s="62"/>
      <c r="CE28" s="62"/>
      <c r="CF28" s="62"/>
      <c r="CG28" s="62">
        <v>3340</v>
      </c>
      <c r="CH28" s="62"/>
      <c r="CI28" s="62"/>
      <c r="CJ28" s="62">
        <v>501500</v>
      </c>
      <c r="CK28" s="62"/>
      <c r="CL28" s="62"/>
      <c r="CM28" s="62"/>
      <c r="CN28" s="62">
        <v>2777</v>
      </c>
      <c r="CO28" s="62"/>
      <c r="CP28" s="62"/>
      <c r="CQ28" s="62">
        <v>371159</v>
      </c>
      <c r="CR28" s="62"/>
      <c r="CS28" s="62"/>
      <c r="CT28" s="62"/>
      <c r="CU28" s="62">
        <v>3252</v>
      </c>
      <c r="CV28" s="62"/>
      <c r="CW28" s="62"/>
      <c r="CX28" s="62">
        <v>6504</v>
      </c>
      <c r="CY28" s="62"/>
      <c r="CZ28" s="62"/>
      <c r="DA28" s="62"/>
      <c r="DB28" s="62" t="s">
        <v>510</v>
      </c>
      <c r="DC28" s="62"/>
      <c r="DD28" s="62"/>
      <c r="DE28" s="62" t="s">
        <v>510</v>
      </c>
      <c r="DF28" s="62"/>
      <c r="DG28" s="62"/>
      <c r="DH28" s="62"/>
    </row>
    <row r="29" spans="1:112" ht="14.25">
      <c r="A29" s="87" t="s">
        <v>513</v>
      </c>
      <c r="B29" s="87"/>
      <c r="C29" s="87"/>
      <c r="D29" s="87"/>
      <c r="E29" s="87"/>
      <c r="F29" s="96"/>
      <c r="G29" s="90">
        <f>SUM(Q29,AA29,AK29,AU29,BE29,BL29,BS29,BZ29,CG29,CN29,CU29,DB29)</f>
        <v>1576654</v>
      </c>
      <c r="H29" s="86"/>
      <c r="I29" s="86"/>
      <c r="J29" s="86"/>
      <c r="K29" s="86"/>
      <c r="L29" s="86">
        <v>26603875</v>
      </c>
      <c r="M29" s="86"/>
      <c r="N29" s="86"/>
      <c r="O29" s="86"/>
      <c r="P29" s="86"/>
      <c r="Q29" s="86">
        <v>1188087</v>
      </c>
      <c r="R29" s="86"/>
      <c r="S29" s="86"/>
      <c r="T29" s="86"/>
      <c r="U29" s="86"/>
      <c r="V29" s="86">
        <v>19607374</v>
      </c>
      <c r="W29" s="86"/>
      <c r="X29" s="86"/>
      <c r="Y29" s="86"/>
      <c r="Z29" s="86"/>
      <c r="AA29" s="86">
        <v>237120</v>
      </c>
      <c r="AB29" s="86"/>
      <c r="AC29" s="86"/>
      <c r="AD29" s="86"/>
      <c r="AE29" s="86"/>
      <c r="AF29" s="86">
        <v>3509900</v>
      </c>
      <c r="AG29" s="86"/>
      <c r="AH29" s="86"/>
      <c r="AI29" s="86"/>
      <c r="AJ29" s="86"/>
      <c r="AK29" s="86">
        <v>56841</v>
      </c>
      <c r="AL29" s="86"/>
      <c r="AM29" s="86"/>
      <c r="AN29" s="86"/>
      <c r="AO29" s="86"/>
      <c r="AP29" s="86">
        <v>341972</v>
      </c>
      <c r="AQ29" s="86"/>
      <c r="AR29" s="86"/>
      <c r="AS29" s="86"/>
      <c r="AT29" s="86"/>
      <c r="AU29" s="86">
        <v>65902</v>
      </c>
      <c r="AV29" s="86"/>
      <c r="AW29" s="86"/>
      <c r="AX29" s="86"/>
      <c r="AY29" s="86"/>
      <c r="AZ29" s="86">
        <v>445699</v>
      </c>
      <c r="BA29" s="86"/>
      <c r="BB29" s="86"/>
      <c r="BC29" s="86"/>
      <c r="BD29" s="86"/>
      <c r="BE29" s="62">
        <v>387</v>
      </c>
      <c r="BF29" s="62"/>
      <c r="BG29" s="62"/>
      <c r="BH29" s="62">
        <v>15766</v>
      </c>
      <c r="BI29" s="62"/>
      <c r="BJ29" s="62"/>
      <c r="BK29" s="62"/>
      <c r="BL29" s="62">
        <v>50</v>
      </c>
      <c r="BM29" s="62"/>
      <c r="BN29" s="62"/>
      <c r="BO29" s="62">
        <v>5912</v>
      </c>
      <c r="BP29" s="62"/>
      <c r="BQ29" s="62"/>
      <c r="BR29" s="62"/>
      <c r="BS29" s="62">
        <v>18470</v>
      </c>
      <c r="BT29" s="62"/>
      <c r="BU29" s="62"/>
      <c r="BV29" s="62">
        <v>1692692</v>
      </c>
      <c r="BW29" s="62"/>
      <c r="BX29" s="62"/>
      <c r="BY29" s="62"/>
      <c r="BZ29" s="62">
        <v>430</v>
      </c>
      <c r="CA29" s="62"/>
      <c r="CB29" s="62"/>
      <c r="CC29" s="62">
        <v>88772</v>
      </c>
      <c r="CD29" s="62"/>
      <c r="CE29" s="62"/>
      <c r="CF29" s="62"/>
      <c r="CG29" s="62">
        <v>3303</v>
      </c>
      <c r="CH29" s="62"/>
      <c r="CI29" s="62"/>
      <c r="CJ29" s="62">
        <v>496340</v>
      </c>
      <c r="CK29" s="62"/>
      <c r="CL29" s="62"/>
      <c r="CM29" s="62"/>
      <c r="CN29" s="62">
        <v>2834</v>
      </c>
      <c r="CO29" s="62"/>
      <c r="CP29" s="62"/>
      <c r="CQ29" s="62">
        <v>392988</v>
      </c>
      <c r="CR29" s="62"/>
      <c r="CS29" s="62"/>
      <c r="CT29" s="62"/>
      <c r="CU29" s="62">
        <v>3230</v>
      </c>
      <c r="CV29" s="62"/>
      <c r="CW29" s="62"/>
      <c r="CX29" s="62">
        <v>6460</v>
      </c>
      <c r="CY29" s="62"/>
      <c r="CZ29" s="62"/>
      <c r="DA29" s="62"/>
      <c r="DB29" s="62" t="s">
        <v>510</v>
      </c>
      <c r="DC29" s="62"/>
      <c r="DD29" s="62"/>
      <c r="DE29" s="62" t="s">
        <v>510</v>
      </c>
      <c r="DF29" s="62"/>
      <c r="DG29" s="62"/>
      <c r="DH29" s="62"/>
    </row>
    <row r="30" spans="1:112" ht="14.25">
      <c r="A30" s="92" t="s">
        <v>514</v>
      </c>
      <c r="B30" s="92"/>
      <c r="C30" s="92"/>
      <c r="D30" s="92"/>
      <c r="E30" s="92"/>
      <c r="F30" s="93"/>
      <c r="G30" s="94">
        <f>SUM(G32:K45)</f>
        <v>1506391</v>
      </c>
      <c r="H30" s="95"/>
      <c r="I30" s="95"/>
      <c r="J30" s="95"/>
      <c r="K30" s="95"/>
      <c r="L30" s="91">
        <f>SUM(L32:P45)</f>
        <v>25192482</v>
      </c>
      <c r="M30" s="91"/>
      <c r="N30" s="91"/>
      <c r="O30" s="91"/>
      <c r="P30" s="91"/>
      <c r="Q30" s="91">
        <f>SUM(Q32:U45)</f>
        <v>1145509</v>
      </c>
      <c r="R30" s="91"/>
      <c r="S30" s="91"/>
      <c r="T30" s="91"/>
      <c r="U30" s="91"/>
      <c r="V30" s="91">
        <f>SUM(V32:Z45)</f>
        <v>18493274</v>
      </c>
      <c r="W30" s="91"/>
      <c r="X30" s="91"/>
      <c r="Y30" s="91"/>
      <c r="Z30" s="91"/>
      <c r="AA30" s="91">
        <f>SUM(AA32:AE45)</f>
        <v>221670</v>
      </c>
      <c r="AB30" s="91"/>
      <c r="AC30" s="91"/>
      <c r="AD30" s="91"/>
      <c r="AE30" s="91"/>
      <c r="AF30" s="91">
        <f>SUM(AF32:AJ45)</f>
        <v>3191393</v>
      </c>
      <c r="AG30" s="91"/>
      <c r="AH30" s="91"/>
      <c r="AI30" s="91"/>
      <c r="AJ30" s="91"/>
      <c r="AK30" s="91">
        <f>SUM(AK32:AO45)</f>
        <v>43664</v>
      </c>
      <c r="AL30" s="91"/>
      <c r="AM30" s="91"/>
      <c r="AN30" s="91"/>
      <c r="AO30" s="91"/>
      <c r="AP30" s="91">
        <f>SUM(AP32:AT45)</f>
        <v>244971</v>
      </c>
      <c r="AQ30" s="91"/>
      <c r="AR30" s="91"/>
      <c r="AS30" s="91"/>
      <c r="AT30" s="91"/>
      <c r="AU30" s="91">
        <f>SUM(AU32:AY45)</f>
        <v>67158</v>
      </c>
      <c r="AV30" s="91"/>
      <c r="AW30" s="91"/>
      <c r="AX30" s="91"/>
      <c r="AY30" s="91"/>
      <c r="AZ30" s="91">
        <f>SUM(AZ32:BD45)</f>
        <v>432526</v>
      </c>
      <c r="BA30" s="91"/>
      <c r="BB30" s="91"/>
      <c r="BC30" s="91"/>
      <c r="BD30" s="91"/>
      <c r="BE30" s="65">
        <f>SUM(BE32:BG45)</f>
        <v>1793</v>
      </c>
      <c r="BF30" s="65"/>
      <c r="BG30" s="65"/>
      <c r="BH30" s="65">
        <f>SUM(BH32:BK45)</f>
        <v>77458</v>
      </c>
      <c r="BI30" s="65"/>
      <c r="BJ30" s="65"/>
      <c r="BK30" s="65"/>
      <c r="BL30" s="65">
        <f>SUM(BL32:BN45)</f>
        <v>56</v>
      </c>
      <c r="BM30" s="65"/>
      <c r="BN30" s="65"/>
      <c r="BO30" s="65">
        <f>SUM(BO32:BR45)</f>
        <v>5402</v>
      </c>
      <c r="BP30" s="65"/>
      <c r="BQ30" s="65"/>
      <c r="BR30" s="65"/>
      <c r="BS30" s="65">
        <f>SUM(BS32:BU45)</f>
        <v>17224</v>
      </c>
      <c r="BT30" s="65"/>
      <c r="BU30" s="65"/>
      <c r="BV30" s="65">
        <f>SUM(BV32:BY45)</f>
        <v>1650362</v>
      </c>
      <c r="BW30" s="65"/>
      <c r="BX30" s="65"/>
      <c r="BY30" s="65"/>
      <c r="BZ30" s="65">
        <f>SUM(BZ32:CB45)</f>
        <v>430</v>
      </c>
      <c r="CA30" s="65"/>
      <c r="CB30" s="65"/>
      <c r="CC30" s="65">
        <f>SUM(CC32:CF45)</f>
        <v>94949</v>
      </c>
      <c r="CD30" s="65"/>
      <c r="CE30" s="65"/>
      <c r="CF30" s="65"/>
      <c r="CG30" s="65">
        <f>SUM(CG32:CI45)</f>
        <v>3135</v>
      </c>
      <c r="CH30" s="65"/>
      <c r="CI30" s="65"/>
      <c r="CJ30" s="65">
        <f>SUM(CJ32:CM45)</f>
        <v>603715</v>
      </c>
      <c r="CK30" s="65"/>
      <c r="CL30" s="65"/>
      <c r="CM30" s="65"/>
      <c r="CN30" s="65">
        <f>SUM(CN32:CP45)</f>
        <v>2681</v>
      </c>
      <c r="CO30" s="65"/>
      <c r="CP30" s="65"/>
      <c r="CQ30" s="65">
        <f>SUM(CQ32:CT45)</f>
        <v>392269</v>
      </c>
      <c r="CR30" s="65"/>
      <c r="CS30" s="65"/>
      <c r="CT30" s="65"/>
      <c r="CU30" s="65">
        <f>SUM(CU32:CW45)</f>
        <v>3069</v>
      </c>
      <c r="CV30" s="65"/>
      <c r="CW30" s="65"/>
      <c r="CX30" s="65">
        <f>SUM(CX32:DA45)</f>
        <v>6138</v>
      </c>
      <c r="CY30" s="65"/>
      <c r="CZ30" s="65"/>
      <c r="DA30" s="65"/>
      <c r="DB30" s="65">
        <f>SUM(DB32:DD45)</f>
        <v>2</v>
      </c>
      <c r="DC30" s="65"/>
      <c r="DD30" s="65"/>
      <c r="DE30" s="65">
        <f>SUM(DE32:DH45)</f>
        <v>24670</v>
      </c>
      <c r="DF30" s="65"/>
      <c r="DG30" s="65"/>
      <c r="DH30" s="65"/>
    </row>
    <row r="31" spans="1:112" ht="14.25">
      <c r="A31" s="11"/>
      <c r="B31" s="11"/>
      <c r="C31" s="11"/>
      <c r="D31" s="11"/>
      <c r="E31" s="11"/>
      <c r="F31" s="1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</row>
    <row r="32" spans="1:112" ht="14.25">
      <c r="A32" s="88" t="s">
        <v>175</v>
      </c>
      <c r="B32" s="88"/>
      <c r="C32" s="88"/>
      <c r="D32" s="88"/>
      <c r="E32" s="88"/>
      <c r="F32" s="89"/>
      <c r="G32" s="90">
        <f>SUM(Q32,AA32,AK32,AU32,BE32,BL32,BS32,BZ32,CG32,CN32,CU32,DB32)</f>
        <v>123358</v>
      </c>
      <c r="H32" s="86"/>
      <c r="I32" s="86"/>
      <c r="J32" s="86"/>
      <c r="K32" s="86"/>
      <c r="L32" s="86">
        <v>2055262</v>
      </c>
      <c r="M32" s="86"/>
      <c r="N32" s="86"/>
      <c r="O32" s="86"/>
      <c r="P32" s="86"/>
      <c r="Q32" s="86">
        <v>93071</v>
      </c>
      <c r="R32" s="86"/>
      <c r="S32" s="86"/>
      <c r="T32" s="86"/>
      <c r="U32" s="86"/>
      <c r="V32" s="86">
        <v>1496299</v>
      </c>
      <c r="W32" s="86"/>
      <c r="X32" s="86"/>
      <c r="Y32" s="86"/>
      <c r="Z32" s="86"/>
      <c r="AA32" s="86">
        <v>19198</v>
      </c>
      <c r="AB32" s="86"/>
      <c r="AC32" s="86"/>
      <c r="AD32" s="86"/>
      <c r="AE32" s="86"/>
      <c r="AF32" s="86">
        <v>287222</v>
      </c>
      <c r="AG32" s="86"/>
      <c r="AH32" s="86"/>
      <c r="AI32" s="86"/>
      <c r="AJ32" s="86"/>
      <c r="AK32" s="86">
        <v>3662</v>
      </c>
      <c r="AL32" s="86"/>
      <c r="AM32" s="86"/>
      <c r="AN32" s="86"/>
      <c r="AO32" s="86"/>
      <c r="AP32" s="86">
        <v>20355</v>
      </c>
      <c r="AQ32" s="86"/>
      <c r="AR32" s="86"/>
      <c r="AS32" s="86"/>
      <c r="AT32" s="86"/>
      <c r="AU32" s="86">
        <v>5093</v>
      </c>
      <c r="AV32" s="86"/>
      <c r="AW32" s="86"/>
      <c r="AX32" s="86"/>
      <c r="AY32" s="86"/>
      <c r="AZ32" s="86">
        <v>32964</v>
      </c>
      <c r="BA32" s="86"/>
      <c r="BB32" s="86"/>
      <c r="BC32" s="86"/>
      <c r="BD32" s="86"/>
      <c r="BE32" s="62">
        <v>98</v>
      </c>
      <c r="BF32" s="62"/>
      <c r="BG32" s="62"/>
      <c r="BH32" s="62">
        <v>3823</v>
      </c>
      <c r="BI32" s="62"/>
      <c r="BJ32" s="62"/>
      <c r="BK32" s="62"/>
      <c r="BL32" s="62">
        <v>2</v>
      </c>
      <c r="BM32" s="62"/>
      <c r="BN32" s="62"/>
      <c r="BO32" s="62">
        <v>167</v>
      </c>
      <c r="BP32" s="62"/>
      <c r="BQ32" s="62"/>
      <c r="BR32" s="62"/>
      <c r="BS32" s="62">
        <v>1468</v>
      </c>
      <c r="BT32" s="62"/>
      <c r="BU32" s="62"/>
      <c r="BV32" s="62">
        <v>137179</v>
      </c>
      <c r="BW32" s="62"/>
      <c r="BX32" s="62"/>
      <c r="BY32" s="62"/>
      <c r="BZ32" s="62">
        <v>32</v>
      </c>
      <c r="CA32" s="62"/>
      <c r="CB32" s="62"/>
      <c r="CC32" s="62">
        <v>6888</v>
      </c>
      <c r="CD32" s="62"/>
      <c r="CE32" s="62"/>
      <c r="CF32" s="62"/>
      <c r="CG32" s="62">
        <v>254</v>
      </c>
      <c r="CH32" s="62"/>
      <c r="CI32" s="62"/>
      <c r="CJ32" s="62">
        <v>38700</v>
      </c>
      <c r="CK32" s="62"/>
      <c r="CL32" s="62"/>
      <c r="CM32" s="62"/>
      <c r="CN32" s="62">
        <v>231</v>
      </c>
      <c r="CO32" s="62"/>
      <c r="CP32" s="62"/>
      <c r="CQ32" s="62">
        <v>31161</v>
      </c>
      <c r="CR32" s="62"/>
      <c r="CS32" s="62"/>
      <c r="CT32" s="62"/>
      <c r="CU32" s="62">
        <v>248</v>
      </c>
      <c r="CV32" s="62"/>
      <c r="CW32" s="62"/>
      <c r="CX32" s="62">
        <v>496</v>
      </c>
      <c r="CY32" s="62"/>
      <c r="CZ32" s="62"/>
      <c r="DA32" s="62"/>
      <c r="DB32" s="62">
        <v>1</v>
      </c>
      <c r="DC32" s="62"/>
      <c r="DD32" s="62"/>
      <c r="DE32" s="62">
        <v>8190</v>
      </c>
      <c r="DF32" s="62"/>
      <c r="DG32" s="62"/>
      <c r="DH32" s="62"/>
    </row>
    <row r="33" spans="1:112" ht="14.25">
      <c r="A33" s="87" t="s">
        <v>515</v>
      </c>
      <c r="B33" s="88"/>
      <c r="C33" s="88"/>
      <c r="D33" s="88"/>
      <c r="E33" s="88"/>
      <c r="F33" s="89"/>
      <c r="G33" s="90">
        <f>SUM(Q33,AA33,AK33,AU33,BE33,BL33,BS33,BZ33,CG33,CN33,CU33,DB33)</f>
        <v>130068</v>
      </c>
      <c r="H33" s="86"/>
      <c r="I33" s="86"/>
      <c r="J33" s="86"/>
      <c r="K33" s="86"/>
      <c r="L33" s="86">
        <v>2148447</v>
      </c>
      <c r="M33" s="86"/>
      <c r="N33" s="86"/>
      <c r="O33" s="86"/>
      <c r="P33" s="86"/>
      <c r="Q33" s="86">
        <v>98382</v>
      </c>
      <c r="R33" s="86"/>
      <c r="S33" s="86"/>
      <c r="T33" s="86"/>
      <c r="U33" s="86"/>
      <c r="V33" s="86">
        <v>1562071</v>
      </c>
      <c r="W33" s="86"/>
      <c r="X33" s="86"/>
      <c r="Y33" s="86"/>
      <c r="Z33" s="86"/>
      <c r="AA33" s="86">
        <v>19637</v>
      </c>
      <c r="AB33" s="86"/>
      <c r="AC33" s="86"/>
      <c r="AD33" s="86"/>
      <c r="AE33" s="86"/>
      <c r="AF33" s="86">
        <v>281508</v>
      </c>
      <c r="AG33" s="86"/>
      <c r="AH33" s="86"/>
      <c r="AI33" s="86"/>
      <c r="AJ33" s="86"/>
      <c r="AK33" s="86">
        <v>4016</v>
      </c>
      <c r="AL33" s="86"/>
      <c r="AM33" s="86"/>
      <c r="AN33" s="86"/>
      <c r="AO33" s="86"/>
      <c r="AP33" s="86">
        <v>21244</v>
      </c>
      <c r="AQ33" s="86"/>
      <c r="AR33" s="86"/>
      <c r="AS33" s="86"/>
      <c r="AT33" s="86"/>
      <c r="AU33" s="86">
        <v>5495</v>
      </c>
      <c r="AV33" s="86"/>
      <c r="AW33" s="86"/>
      <c r="AX33" s="86"/>
      <c r="AY33" s="86"/>
      <c r="AZ33" s="86">
        <v>34873</v>
      </c>
      <c r="BA33" s="86"/>
      <c r="BB33" s="86"/>
      <c r="BC33" s="86"/>
      <c r="BD33" s="86"/>
      <c r="BE33" s="62">
        <v>156</v>
      </c>
      <c r="BF33" s="62"/>
      <c r="BG33" s="62"/>
      <c r="BH33" s="62">
        <v>6989</v>
      </c>
      <c r="BI33" s="62"/>
      <c r="BJ33" s="62"/>
      <c r="BK33" s="62"/>
      <c r="BL33" s="62">
        <v>4</v>
      </c>
      <c r="BM33" s="62"/>
      <c r="BN33" s="62"/>
      <c r="BO33" s="62">
        <v>350</v>
      </c>
      <c r="BP33" s="62"/>
      <c r="BQ33" s="62"/>
      <c r="BR33" s="62"/>
      <c r="BS33" s="62">
        <v>1547</v>
      </c>
      <c r="BT33" s="62"/>
      <c r="BU33" s="62"/>
      <c r="BV33" s="62">
        <v>151619</v>
      </c>
      <c r="BW33" s="62"/>
      <c r="BX33" s="62"/>
      <c r="BY33" s="62"/>
      <c r="BZ33" s="62">
        <v>44</v>
      </c>
      <c r="CA33" s="62"/>
      <c r="CB33" s="62"/>
      <c r="CC33" s="62">
        <v>9006</v>
      </c>
      <c r="CD33" s="62"/>
      <c r="CE33" s="62"/>
      <c r="CF33" s="62"/>
      <c r="CG33" s="62">
        <v>276</v>
      </c>
      <c r="CH33" s="62"/>
      <c r="CI33" s="62"/>
      <c r="CJ33" s="62">
        <v>46700</v>
      </c>
      <c r="CK33" s="62"/>
      <c r="CL33" s="62"/>
      <c r="CM33" s="62"/>
      <c r="CN33" s="62">
        <v>235</v>
      </c>
      <c r="CO33" s="62"/>
      <c r="CP33" s="62"/>
      <c r="CQ33" s="62">
        <v>33534</v>
      </c>
      <c r="CR33" s="62"/>
      <c r="CS33" s="62"/>
      <c r="CT33" s="62"/>
      <c r="CU33" s="62">
        <v>276</v>
      </c>
      <c r="CV33" s="62"/>
      <c r="CW33" s="62"/>
      <c r="CX33" s="62">
        <v>552</v>
      </c>
      <c r="CY33" s="62"/>
      <c r="CZ33" s="62"/>
      <c r="DA33" s="62"/>
      <c r="DB33" s="62" t="s">
        <v>510</v>
      </c>
      <c r="DC33" s="62"/>
      <c r="DD33" s="62"/>
      <c r="DE33" s="62" t="s">
        <v>510</v>
      </c>
      <c r="DF33" s="62"/>
      <c r="DG33" s="62"/>
      <c r="DH33" s="62"/>
    </row>
    <row r="34" spans="1:112" ht="14.25">
      <c r="A34" s="87" t="s">
        <v>516</v>
      </c>
      <c r="B34" s="88"/>
      <c r="C34" s="88"/>
      <c r="D34" s="88"/>
      <c r="E34" s="88"/>
      <c r="F34" s="89"/>
      <c r="G34" s="90">
        <f>SUM(Q34,AA34,AK34,AU34,BE34,BL34,BS34,BZ34,CG34,CN34,CU34,DB34)</f>
        <v>126713</v>
      </c>
      <c r="H34" s="86"/>
      <c r="I34" s="86"/>
      <c r="J34" s="86"/>
      <c r="K34" s="86"/>
      <c r="L34" s="86">
        <v>2063345</v>
      </c>
      <c r="M34" s="86"/>
      <c r="N34" s="86"/>
      <c r="O34" s="86"/>
      <c r="P34" s="86"/>
      <c r="Q34" s="86">
        <v>95400</v>
      </c>
      <c r="R34" s="86"/>
      <c r="S34" s="86"/>
      <c r="T34" s="86"/>
      <c r="U34" s="86"/>
      <c r="V34" s="86">
        <v>1540708</v>
      </c>
      <c r="W34" s="86"/>
      <c r="X34" s="86"/>
      <c r="Y34" s="86"/>
      <c r="Z34" s="86"/>
      <c r="AA34" s="86">
        <v>19607</v>
      </c>
      <c r="AB34" s="86"/>
      <c r="AC34" s="86"/>
      <c r="AD34" s="86"/>
      <c r="AE34" s="86"/>
      <c r="AF34" s="86">
        <v>270356</v>
      </c>
      <c r="AG34" s="86"/>
      <c r="AH34" s="86"/>
      <c r="AI34" s="86"/>
      <c r="AJ34" s="86"/>
      <c r="AK34" s="86">
        <v>3829</v>
      </c>
      <c r="AL34" s="86"/>
      <c r="AM34" s="86"/>
      <c r="AN34" s="86"/>
      <c r="AO34" s="86"/>
      <c r="AP34" s="86">
        <v>20227</v>
      </c>
      <c r="AQ34" s="86"/>
      <c r="AR34" s="86"/>
      <c r="AS34" s="86"/>
      <c r="AT34" s="86"/>
      <c r="AU34" s="86">
        <v>5907</v>
      </c>
      <c r="AV34" s="86"/>
      <c r="AW34" s="86"/>
      <c r="AX34" s="86"/>
      <c r="AY34" s="86"/>
      <c r="AZ34" s="86">
        <v>36831</v>
      </c>
      <c r="BA34" s="86"/>
      <c r="BB34" s="86"/>
      <c r="BC34" s="86"/>
      <c r="BD34" s="86"/>
      <c r="BE34" s="62">
        <v>115</v>
      </c>
      <c r="BF34" s="62"/>
      <c r="BG34" s="62"/>
      <c r="BH34" s="62">
        <v>5206</v>
      </c>
      <c r="BI34" s="62"/>
      <c r="BJ34" s="62"/>
      <c r="BK34" s="62"/>
      <c r="BL34" s="62">
        <v>2</v>
      </c>
      <c r="BM34" s="62"/>
      <c r="BN34" s="62"/>
      <c r="BO34" s="62">
        <v>78</v>
      </c>
      <c r="BP34" s="62"/>
      <c r="BQ34" s="62"/>
      <c r="BR34" s="62"/>
      <c r="BS34" s="62">
        <v>1224</v>
      </c>
      <c r="BT34" s="62"/>
      <c r="BU34" s="62"/>
      <c r="BV34" s="62">
        <v>116139</v>
      </c>
      <c r="BW34" s="62"/>
      <c r="BX34" s="62"/>
      <c r="BY34" s="62"/>
      <c r="BZ34" s="62">
        <v>34</v>
      </c>
      <c r="CA34" s="62"/>
      <c r="CB34" s="62"/>
      <c r="CC34" s="62">
        <v>7452</v>
      </c>
      <c r="CD34" s="62"/>
      <c r="CE34" s="62"/>
      <c r="CF34" s="62"/>
      <c r="CG34" s="62">
        <v>214</v>
      </c>
      <c r="CH34" s="62"/>
      <c r="CI34" s="62"/>
      <c r="CJ34" s="62">
        <v>40950</v>
      </c>
      <c r="CK34" s="62"/>
      <c r="CL34" s="62"/>
      <c r="CM34" s="62"/>
      <c r="CN34" s="62">
        <v>170</v>
      </c>
      <c r="CO34" s="62"/>
      <c r="CP34" s="62"/>
      <c r="CQ34" s="62">
        <v>24977</v>
      </c>
      <c r="CR34" s="62"/>
      <c r="CS34" s="62"/>
      <c r="CT34" s="62"/>
      <c r="CU34" s="62">
        <v>211</v>
      </c>
      <c r="CV34" s="62"/>
      <c r="CW34" s="62"/>
      <c r="CX34" s="62">
        <v>422</v>
      </c>
      <c r="CY34" s="62"/>
      <c r="CZ34" s="62"/>
      <c r="DA34" s="62"/>
      <c r="DB34" s="62" t="s">
        <v>510</v>
      </c>
      <c r="DC34" s="62"/>
      <c r="DD34" s="62"/>
      <c r="DE34" s="62" t="s">
        <v>510</v>
      </c>
      <c r="DF34" s="62"/>
      <c r="DG34" s="62"/>
      <c r="DH34" s="62"/>
    </row>
    <row r="35" spans="1:112" ht="14.25">
      <c r="A35" s="87" t="s">
        <v>517</v>
      </c>
      <c r="B35" s="88"/>
      <c r="C35" s="88"/>
      <c r="D35" s="88"/>
      <c r="E35" s="88"/>
      <c r="F35" s="89"/>
      <c r="G35" s="90">
        <f>SUM(Q35,AA35,AK35,AU35,BE35,BL35,BS35,BZ35,CG35,CN35,CU35,DB35)</f>
        <v>132021</v>
      </c>
      <c r="H35" s="86"/>
      <c r="I35" s="86"/>
      <c r="J35" s="86"/>
      <c r="K35" s="86"/>
      <c r="L35" s="86">
        <v>2264341</v>
      </c>
      <c r="M35" s="86"/>
      <c r="N35" s="86"/>
      <c r="O35" s="86"/>
      <c r="P35" s="86"/>
      <c r="Q35" s="86">
        <v>99903</v>
      </c>
      <c r="R35" s="86"/>
      <c r="S35" s="86"/>
      <c r="T35" s="86"/>
      <c r="U35" s="86"/>
      <c r="V35" s="86">
        <v>1673744</v>
      </c>
      <c r="W35" s="86"/>
      <c r="X35" s="86"/>
      <c r="Y35" s="86"/>
      <c r="Z35" s="86"/>
      <c r="AA35" s="86">
        <v>19587</v>
      </c>
      <c r="AB35" s="86"/>
      <c r="AC35" s="86"/>
      <c r="AD35" s="86"/>
      <c r="AE35" s="86"/>
      <c r="AF35" s="86">
        <v>289653</v>
      </c>
      <c r="AG35" s="86"/>
      <c r="AH35" s="86"/>
      <c r="AI35" s="86"/>
      <c r="AJ35" s="86"/>
      <c r="AK35" s="86">
        <v>4088</v>
      </c>
      <c r="AL35" s="86"/>
      <c r="AM35" s="86"/>
      <c r="AN35" s="86"/>
      <c r="AO35" s="86"/>
      <c r="AP35" s="86">
        <v>21396</v>
      </c>
      <c r="AQ35" s="86"/>
      <c r="AR35" s="86"/>
      <c r="AS35" s="86"/>
      <c r="AT35" s="86"/>
      <c r="AU35" s="86">
        <v>6079</v>
      </c>
      <c r="AV35" s="86"/>
      <c r="AW35" s="86"/>
      <c r="AX35" s="86"/>
      <c r="AY35" s="86"/>
      <c r="AZ35" s="86">
        <v>39660</v>
      </c>
      <c r="BA35" s="86"/>
      <c r="BB35" s="86"/>
      <c r="BC35" s="86"/>
      <c r="BD35" s="86"/>
      <c r="BE35" s="62">
        <v>76</v>
      </c>
      <c r="BF35" s="62"/>
      <c r="BG35" s="62"/>
      <c r="BH35" s="62">
        <v>3357</v>
      </c>
      <c r="BI35" s="62"/>
      <c r="BJ35" s="62"/>
      <c r="BK35" s="62"/>
      <c r="BL35" s="62">
        <v>3</v>
      </c>
      <c r="BM35" s="62"/>
      <c r="BN35" s="62"/>
      <c r="BO35" s="62">
        <v>235</v>
      </c>
      <c r="BP35" s="62"/>
      <c r="BQ35" s="62"/>
      <c r="BR35" s="62"/>
      <c r="BS35" s="62">
        <v>1527</v>
      </c>
      <c r="BT35" s="62"/>
      <c r="BU35" s="62"/>
      <c r="BV35" s="62">
        <v>144867</v>
      </c>
      <c r="BW35" s="62"/>
      <c r="BX35" s="62"/>
      <c r="BY35" s="62"/>
      <c r="BZ35" s="62">
        <v>50</v>
      </c>
      <c r="CA35" s="62"/>
      <c r="CB35" s="62"/>
      <c r="CC35" s="62">
        <v>12038</v>
      </c>
      <c r="CD35" s="62"/>
      <c r="CE35" s="62"/>
      <c r="CF35" s="62"/>
      <c r="CG35" s="62">
        <v>253</v>
      </c>
      <c r="CH35" s="62"/>
      <c r="CI35" s="62"/>
      <c r="CJ35" s="62">
        <v>50050</v>
      </c>
      <c r="CK35" s="62"/>
      <c r="CL35" s="62"/>
      <c r="CM35" s="62"/>
      <c r="CN35" s="62">
        <v>210</v>
      </c>
      <c r="CO35" s="62"/>
      <c r="CP35" s="62"/>
      <c r="CQ35" s="62">
        <v>28837</v>
      </c>
      <c r="CR35" s="62"/>
      <c r="CS35" s="62"/>
      <c r="CT35" s="62"/>
      <c r="CU35" s="62">
        <v>244</v>
      </c>
      <c r="CV35" s="62"/>
      <c r="CW35" s="62"/>
      <c r="CX35" s="62">
        <v>488</v>
      </c>
      <c r="CY35" s="62"/>
      <c r="CZ35" s="62"/>
      <c r="DA35" s="62"/>
      <c r="DB35" s="62">
        <v>1</v>
      </c>
      <c r="DC35" s="62"/>
      <c r="DD35" s="62"/>
      <c r="DE35" s="62">
        <v>16480</v>
      </c>
      <c r="DF35" s="62"/>
      <c r="DG35" s="62"/>
      <c r="DH35" s="62"/>
    </row>
    <row r="36" spans="1:112" ht="14.25">
      <c r="A36" s="11"/>
      <c r="B36" s="11"/>
      <c r="C36" s="11"/>
      <c r="D36" s="11"/>
      <c r="E36" s="11"/>
      <c r="F36" s="12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</row>
    <row r="37" spans="1:112" ht="14.25">
      <c r="A37" s="87" t="s">
        <v>518</v>
      </c>
      <c r="B37" s="88"/>
      <c r="C37" s="88"/>
      <c r="D37" s="88"/>
      <c r="E37" s="88"/>
      <c r="F37" s="89"/>
      <c r="G37" s="90">
        <f>SUM(Q37,AA37,AK37,AU37,BE37,BL37,BS37,BZ37,CG37,CN37,CU37,DB37)</f>
        <v>123885</v>
      </c>
      <c r="H37" s="86"/>
      <c r="I37" s="86"/>
      <c r="J37" s="86"/>
      <c r="K37" s="86"/>
      <c r="L37" s="86">
        <v>2015044</v>
      </c>
      <c r="M37" s="86"/>
      <c r="N37" s="86"/>
      <c r="O37" s="86"/>
      <c r="P37" s="86"/>
      <c r="Q37" s="86">
        <v>94601</v>
      </c>
      <c r="R37" s="86"/>
      <c r="S37" s="86"/>
      <c r="T37" s="86"/>
      <c r="U37" s="86"/>
      <c r="V37" s="86">
        <v>1536457</v>
      </c>
      <c r="W37" s="86"/>
      <c r="X37" s="86"/>
      <c r="Y37" s="86"/>
      <c r="Z37" s="86"/>
      <c r="AA37" s="86">
        <v>17218</v>
      </c>
      <c r="AB37" s="86"/>
      <c r="AC37" s="86"/>
      <c r="AD37" s="86"/>
      <c r="AE37" s="86"/>
      <c r="AF37" s="86">
        <v>225473</v>
      </c>
      <c r="AG37" s="86"/>
      <c r="AH37" s="86"/>
      <c r="AI37" s="86"/>
      <c r="AJ37" s="86"/>
      <c r="AK37" s="86">
        <v>3913</v>
      </c>
      <c r="AL37" s="86"/>
      <c r="AM37" s="86"/>
      <c r="AN37" s="86"/>
      <c r="AO37" s="86"/>
      <c r="AP37" s="86">
        <v>21110</v>
      </c>
      <c r="AQ37" s="86"/>
      <c r="AR37" s="86"/>
      <c r="AS37" s="86"/>
      <c r="AT37" s="86"/>
      <c r="AU37" s="86">
        <v>6236</v>
      </c>
      <c r="AV37" s="86"/>
      <c r="AW37" s="86"/>
      <c r="AX37" s="86"/>
      <c r="AY37" s="86"/>
      <c r="AZ37" s="86">
        <v>41030</v>
      </c>
      <c r="BA37" s="86"/>
      <c r="BB37" s="86"/>
      <c r="BC37" s="86"/>
      <c r="BD37" s="86"/>
      <c r="BE37" s="62">
        <v>112</v>
      </c>
      <c r="BF37" s="62"/>
      <c r="BG37" s="62"/>
      <c r="BH37" s="62">
        <v>3489</v>
      </c>
      <c r="BI37" s="62"/>
      <c r="BJ37" s="62"/>
      <c r="BK37" s="62"/>
      <c r="BL37" s="62">
        <v>19</v>
      </c>
      <c r="BM37" s="62"/>
      <c r="BN37" s="62"/>
      <c r="BO37" s="62">
        <v>2125</v>
      </c>
      <c r="BP37" s="62"/>
      <c r="BQ37" s="62"/>
      <c r="BR37" s="62"/>
      <c r="BS37" s="62">
        <v>1154</v>
      </c>
      <c r="BT37" s="62"/>
      <c r="BU37" s="62"/>
      <c r="BV37" s="62">
        <v>109677</v>
      </c>
      <c r="BW37" s="62"/>
      <c r="BX37" s="62"/>
      <c r="BY37" s="62"/>
      <c r="BZ37" s="62">
        <v>17</v>
      </c>
      <c r="CA37" s="62"/>
      <c r="CB37" s="62"/>
      <c r="CC37" s="62">
        <v>4496</v>
      </c>
      <c r="CD37" s="62"/>
      <c r="CE37" s="62"/>
      <c r="CF37" s="62"/>
      <c r="CG37" s="62">
        <v>224</v>
      </c>
      <c r="CH37" s="62"/>
      <c r="CI37" s="62"/>
      <c r="CJ37" s="62">
        <v>44570</v>
      </c>
      <c r="CK37" s="62"/>
      <c r="CL37" s="62"/>
      <c r="CM37" s="62"/>
      <c r="CN37" s="62">
        <v>170</v>
      </c>
      <c r="CO37" s="62"/>
      <c r="CP37" s="62"/>
      <c r="CQ37" s="62">
        <v>26174</v>
      </c>
      <c r="CR37" s="62"/>
      <c r="CS37" s="62"/>
      <c r="CT37" s="62"/>
      <c r="CU37" s="62">
        <v>221</v>
      </c>
      <c r="CV37" s="62"/>
      <c r="CW37" s="62"/>
      <c r="CX37" s="62">
        <v>442</v>
      </c>
      <c r="CY37" s="62"/>
      <c r="CZ37" s="62"/>
      <c r="DA37" s="62"/>
      <c r="DB37" s="62" t="s">
        <v>510</v>
      </c>
      <c r="DC37" s="62"/>
      <c r="DD37" s="62"/>
      <c r="DE37" s="62" t="s">
        <v>510</v>
      </c>
      <c r="DF37" s="62"/>
      <c r="DG37" s="62"/>
      <c r="DH37" s="62"/>
    </row>
    <row r="38" spans="1:112" ht="14.25">
      <c r="A38" s="87" t="s">
        <v>519</v>
      </c>
      <c r="B38" s="88"/>
      <c r="C38" s="88"/>
      <c r="D38" s="88"/>
      <c r="E38" s="88"/>
      <c r="F38" s="89"/>
      <c r="G38" s="90">
        <f>SUM(Q38,AA38,AK38,AU38,BE38,BL38,BS38,BZ38,CG38,CN38,CU38,DB38)</f>
        <v>122420</v>
      </c>
      <c r="H38" s="86"/>
      <c r="I38" s="86"/>
      <c r="J38" s="86"/>
      <c r="K38" s="86"/>
      <c r="L38" s="86">
        <v>2072753</v>
      </c>
      <c r="M38" s="86"/>
      <c r="N38" s="86"/>
      <c r="O38" s="86"/>
      <c r="P38" s="86"/>
      <c r="Q38" s="86">
        <v>92899</v>
      </c>
      <c r="R38" s="86"/>
      <c r="S38" s="86"/>
      <c r="T38" s="86"/>
      <c r="U38" s="86"/>
      <c r="V38" s="86">
        <v>1503588</v>
      </c>
      <c r="W38" s="86"/>
      <c r="X38" s="86"/>
      <c r="Y38" s="86"/>
      <c r="Z38" s="86"/>
      <c r="AA38" s="86">
        <v>17585</v>
      </c>
      <c r="AB38" s="86"/>
      <c r="AC38" s="86"/>
      <c r="AD38" s="86"/>
      <c r="AE38" s="86"/>
      <c r="AF38" s="86">
        <v>247487</v>
      </c>
      <c r="AG38" s="86"/>
      <c r="AH38" s="86"/>
      <c r="AI38" s="86"/>
      <c r="AJ38" s="86"/>
      <c r="AK38" s="86">
        <v>3598</v>
      </c>
      <c r="AL38" s="86"/>
      <c r="AM38" s="86"/>
      <c r="AN38" s="86"/>
      <c r="AO38" s="86"/>
      <c r="AP38" s="86">
        <v>19280</v>
      </c>
      <c r="AQ38" s="86"/>
      <c r="AR38" s="86"/>
      <c r="AS38" s="86"/>
      <c r="AT38" s="86"/>
      <c r="AU38" s="86">
        <v>5641</v>
      </c>
      <c r="AV38" s="86"/>
      <c r="AW38" s="86"/>
      <c r="AX38" s="86"/>
      <c r="AY38" s="86"/>
      <c r="AZ38" s="86">
        <v>36407</v>
      </c>
      <c r="BA38" s="86"/>
      <c r="BB38" s="86"/>
      <c r="BC38" s="86"/>
      <c r="BD38" s="86"/>
      <c r="BE38" s="62">
        <v>164</v>
      </c>
      <c r="BF38" s="62"/>
      <c r="BG38" s="62"/>
      <c r="BH38" s="62">
        <v>8083</v>
      </c>
      <c r="BI38" s="62"/>
      <c r="BJ38" s="62"/>
      <c r="BK38" s="62"/>
      <c r="BL38" s="62">
        <v>2</v>
      </c>
      <c r="BM38" s="62"/>
      <c r="BN38" s="62"/>
      <c r="BO38" s="62">
        <v>140</v>
      </c>
      <c r="BP38" s="62"/>
      <c r="BQ38" s="62"/>
      <c r="BR38" s="62"/>
      <c r="BS38" s="62">
        <v>1630</v>
      </c>
      <c r="BT38" s="62"/>
      <c r="BU38" s="62"/>
      <c r="BV38" s="62">
        <v>151132</v>
      </c>
      <c r="BW38" s="62"/>
      <c r="BX38" s="62"/>
      <c r="BY38" s="62"/>
      <c r="BZ38" s="62">
        <v>30</v>
      </c>
      <c r="CA38" s="62"/>
      <c r="CB38" s="62"/>
      <c r="CC38" s="62">
        <v>5673</v>
      </c>
      <c r="CD38" s="62"/>
      <c r="CE38" s="62"/>
      <c r="CF38" s="62"/>
      <c r="CG38" s="62">
        <v>303</v>
      </c>
      <c r="CH38" s="62"/>
      <c r="CI38" s="62"/>
      <c r="CJ38" s="62">
        <v>60500</v>
      </c>
      <c r="CK38" s="62"/>
      <c r="CL38" s="62"/>
      <c r="CM38" s="62"/>
      <c r="CN38" s="62">
        <v>278</v>
      </c>
      <c r="CO38" s="62"/>
      <c r="CP38" s="62"/>
      <c r="CQ38" s="62">
        <v>39884</v>
      </c>
      <c r="CR38" s="62"/>
      <c r="CS38" s="62"/>
      <c r="CT38" s="62"/>
      <c r="CU38" s="62">
        <v>290</v>
      </c>
      <c r="CV38" s="62"/>
      <c r="CW38" s="62"/>
      <c r="CX38" s="62">
        <v>580</v>
      </c>
      <c r="CY38" s="62"/>
      <c r="CZ38" s="62"/>
      <c r="DA38" s="62"/>
      <c r="DB38" s="62" t="s">
        <v>510</v>
      </c>
      <c r="DC38" s="62"/>
      <c r="DD38" s="62"/>
      <c r="DE38" s="62" t="s">
        <v>510</v>
      </c>
      <c r="DF38" s="62"/>
      <c r="DG38" s="62"/>
      <c r="DH38" s="62"/>
    </row>
    <row r="39" spans="1:112" ht="14.25">
      <c r="A39" s="87" t="s">
        <v>520</v>
      </c>
      <c r="B39" s="88"/>
      <c r="C39" s="88"/>
      <c r="D39" s="88"/>
      <c r="E39" s="88"/>
      <c r="F39" s="89"/>
      <c r="G39" s="90">
        <f>SUM(Q39,AA39,AK39,AU39,BE39,BL39,BS39,BZ39,CG39,CN39,CU39,DB39)</f>
        <v>131219</v>
      </c>
      <c r="H39" s="86"/>
      <c r="I39" s="86"/>
      <c r="J39" s="86"/>
      <c r="K39" s="86"/>
      <c r="L39" s="86">
        <v>2188270</v>
      </c>
      <c r="M39" s="86"/>
      <c r="N39" s="86"/>
      <c r="O39" s="86"/>
      <c r="P39" s="86"/>
      <c r="Q39" s="86">
        <v>99600</v>
      </c>
      <c r="R39" s="86"/>
      <c r="S39" s="86"/>
      <c r="T39" s="86"/>
      <c r="U39" s="86"/>
      <c r="V39" s="86">
        <v>1573564</v>
      </c>
      <c r="W39" s="86"/>
      <c r="X39" s="86"/>
      <c r="Y39" s="86"/>
      <c r="Z39" s="86"/>
      <c r="AA39" s="86">
        <v>19013</v>
      </c>
      <c r="AB39" s="86"/>
      <c r="AC39" s="86"/>
      <c r="AD39" s="86"/>
      <c r="AE39" s="86"/>
      <c r="AF39" s="86">
        <v>286173</v>
      </c>
      <c r="AG39" s="86"/>
      <c r="AH39" s="86"/>
      <c r="AI39" s="86"/>
      <c r="AJ39" s="86"/>
      <c r="AK39" s="86">
        <v>3704</v>
      </c>
      <c r="AL39" s="86"/>
      <c r="AM39" s="86"/>
      <c r="AN39" s="86"/>
      <c r="AO39" s="86"/>
      <c r="AP39" s="86">
        <v>21345</v>
      </c>
      <c r="AQ39" s="86"/>
      <c r="AR39" s="86"/>
      <c r="AS39" s="86"/>
      <c r="AT39" s="86"/>
      <c r="AU39" s="86">
        <v>6223</v>
      </c>
      <c r="AV39" s="86"/>
      <c r="AW39" s="86"/>
      <c r="AX39" s="86"/>
      <c r="AY39" s="86"/>
      <c r="AZ39" s="86">
        <v>40414</v>
      </c>
      <c r="BA39" s="86"/>
      <c r="BB39" s="86"/>
      <c r="BC39" s="86"/>
      <c r="BD39" s="86"/>
      <c r="BE39" s="62">
        <v>193</v>
      </c>
      <c r="BF39" s="62"/>
      <c r="BG39" s="62"/>
      <c r="BH39" s="62">
        <v>9509</v>
      </c>
      <c r="BI39" s="62"/>
      <c r="BJ39" s="62"/>
      <c r="BK39" s="62"/>
      <c r="BL39" s="62">
        <v>5</v>
      </c>
      <c r="BM39" s="62"/>
      <c r="BN39" s="62"/>
      <c r="BO39" s="62">
        <v>375</v>
      </c>
      <c r="BP39" s="62"/>
      <c r="BQ39" s="62"/>
      <c r="BR39" s="62"/>
      <c r="BS39" s="62">
        <v>1593</v>
      </c>
      <c r="BT39" s="62"/>
      <c r="BU39" s="62"/>
      <c r="BV39" s="62">
        <v>149317</v>
      </c>
      <c r="BW39" s="62"/>
      <c r="BX39" s="62"/>
      <c r="BY39" s="62"/>
      <c r="BZ39" s="62">
        <v>34</v>
      </c>
      <c r="CA39" s="62"/>
      <c r="CB39" s="62"/>
      <c r="CC39" s="62">
        <v>6902</v>
      </c>
      <c r="CD39" s="62"/>
      <c r="CE39" s="62"/>
      <c r="CF39" s="62"/>
      <c r="CG39" s="62">
        <v>301</v>
      </c>
      <c r="CH39" s="62"/>
      <c r="CI39" s="62"/>
      <c r="CJ39" s="62">
        <v>60200</v>
      </c>
      <c r="CK39" s="62"/>
      <c r="CL39" s="62"/>
      <c r="CM39" s="62"/>
      <c r="CN39" s="62">
        <v>260</v>
      </c>
      <c r="CO39" s="62"/>
      <c r="CP39" s="62"/>
      <c r="CQ39" s="62">
        <v>39884</v>
      </c>
      <c r="CR39" s="62"/>
      <c r="CS39" s="62"/>
      <c r="CT39" s="62"/>
      <c r="CU39" s="62">
        <v>293</v>
      </c>
      <c r="CV39" s="62"/>
      <c r="CW39" s="62"/>
      <c r="CX39" s="62">
        <v>586</v>
      </c>
      <c r="CY39" s="62"/>
      <c r="CZ39" s="62"/>
      <c r="DA39" s="62"/>
      <c r="DB39" s="62" t="s">
        <v>510</v>
      </c>
      <c r="DC39" s="62"/>
      <c r="DD39" s="62"/>
      <c r="DE39" s="62" t="s">
        <v>510</v>
      </c>
      <c r="DF39" s="62"/>
      <c r="DG39" s="62"/>
      <c r="DH39" s="62"/>
    </row>
    <row r="40" spans="1:112" ht="14.25">
      <c r="A40" s="87" t="s">
        <v>521</v>
      </c>
      <c r="B40" s="88"/>
      <c r="C40" s="88"/>
      <c r="D40" s="88"/>
      <c r="E40" s="88"/>
      <c r="F40" s="89"/>
      <c r="G40" s="90">
        <f>SUM(Q40,AA40,AK40,AU40,BE40,BL40,BS40,BZ40,CG40,CN40,CU40,DB40)</f>
        <v>125857</v>
      </c>
      <c r="H40" s="86"/>
      <c r="I40" s="86"/>
      <c r="J40" s="86"/>
      <c r="K40" s="86"/>
      <c r="L40" s="86">
        <v>2124617</v>
      </c>
      <c r="M40" s="86"/>
      <c r="N40" s="86"/>
      <c r="O40" s="86"/>
      <c r="P40" s="86"/>
      <c r="Q40" s="86">
        <v>95401</v>
      </c>
      <c r="R40" s="86"/>
      <c r="S40" s="86"/>
      <c r="T40" s="86"/>
      <c r="U40" s="86"/>
      <c r="V40" s="86">
        <v>1543624</v>
      </c>
      <c r="W40" s="86"/>
      <c r="X40" s="86"/>
      <c r="Y40" s="86"/>
      <c r="Z40" s="86"/>
      <c r="AA40" s="86">
        <v>18394</v>
      </c>
      <c r="AB40" s="86"/>
      <c r="AC40" s="86"/>
      <c r="AD40" s="86"/>
      <c r="AE40" s="86"/>
      <c r="AF40" s="86">
        <v>265698</v>
      </c>
      <c r="AG40" s="86"/>
      <c r="AH40" s="86"/>
      <c r="AI40" s="86"/>
      <c r="AJ40" s="86"/>
      <c r="AK40" s="86">
        <v>3590</v>
      </c>
      <c r="AL40" s="86"/>
      <c r="AM40" s="86"/>
      <c r="AN40" s="86"/>
      <c r="AO40" s="86"/>
      <c r="AP40" s="86">
        <v>20285</v>
      </c>
      <c r="AQ40" s="86"/>
      <c r="AR40" s="86"/>
      <c r="AS40" s="86"/>
      <c r="AT40" s="86"/>
      <c r="AU40" s="86">
        <v>5881</v>
      </c>
      <c r="AV40" s="86"/>
      <c r="AW40" s="86"/>
      <c r="AX40" s="86"/>
      <c r="AY40" s="86"/>
      <c r="AZ40" s="86">
        <v>38960</v>
      </c>
      <c r="BA40" s="86"/>
      <c r="BB40" s="86"/>
      <c r="BC40" s="86"/>
      <c r="BD40" s="86"/>
      <c r="BE40" s="62">
        <v>205</v>
      </c>
      <c r="BF40" s="62"/>
      <c r="BG40" s="62"/>
      <c r="BH40" s="62">
        <v>9061</v>
      </c>
      <c r="BI40" s="62"/>
      <c r="BJ40" s="62"/>
      <c r="BK40" s="62"/>
      <c r="BL40" s="62">
        <v>3</v>
      </c>
      <c r="BM40" s="62"/>
      <c r="BN40" s="62"/>
      <c r="BO40" s="62">
        <v>302</v>
      </c>
      <c r="BP40" s="62"/>
      <c r="BQ40" s="62"/>
      <c r="BR40" s="62"/>
      <c r="BS40" s="62">
        <v>1546</v>
      </c>
      <c r="BT40" s="62"/>
      <c r="BU40" s="62"/>
      <c r="BV40" s="62">
        <v>145251</v>
      </c>
      <c r="BW40" s="62"/>
      <c r="BX40" s="62"/>
      <c r="BY40" s="62"/>
      <c r="BZ40" s="62">
        <v>37</v>
      </c>
      <c r="CA40" s="62"/>
      <c r="CB40" s="62"/>
      <c r="CC40" s="62">
        <v>9202</v>
      </c>
      <c r="CD40" s="62"/>
      <c r="CE40" s="62"/>
      <c r="CF40" s="62"/>
      <c r="CG40" s="62">
        <v>288</v>
      </c>
      <c r="CH40" s="62"/>
      <c r="CI40" s="62"/>
      <c r="CJ40" s="62">
        <v>57645</v>
      </c>
      <c r="CK40" s="62"/>
      <c r="CL40" s="62"/>
      <c r="CM40" s="62"/>
      <c r="CN40" s="62">
        <v>230</v>
      </c>
      <c r="CO40" s="62"/>
      <c r="CP40" s="62"/>
      <c r="CQ40" s="62">
        <v>34026</v>
      </c>
      <c r="CR40" s="62"/>
      <c r="CS40" s="62"/>
      <c r="CT40" s="62"/>
      <c r="CU40" s="62">
        <v>282</v>
      </c>
      <c r="CV40" s="62"/>
      <c r="CW40" s="62"/>
      <c r="CX40" s="62">
        <v>564</v>
      </c>
      <c r="CY40" s="62"/>
      <c r="CZ40" s="62"/>
      <c r="DA40" s="62"/>
      <c r="DB40" s="62" t="s">
        <v>510</v>
      </c>
      <c r="DC40" s="62"/>
      <c r="DD40" s="62"/>
      <c r="DE40" s="62" t="s">
        <v>510</v>
      </c>
      <c r="DF40" s="62"/>
      <c r="DG40" s="62"/>
      <c r="DH40" s="62"/>
    </row>
    <row r="41" spans="1:112" ht="14.25">
      <c r="A41" s="11"/>
      <c r="B41" s="11"/>
      <c r="C41" s="11"/>
      <c r="D41" s="11"/>
      <c r="E41" s="11"/>
      <c r="F41" s="12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</row>
    <row r="42" spans="1:112" ht="14.25">
      <c r="A42" s="87" t="s">
        <v>522</v>
      </c>
      <c r="B42" s="88"/>
      <c r="C42" s="88"/>
      <c r="D42" s="88"/>
      <c r="E42" s="88"/>
      <c r="F42" s="89"/>
      <c r="G42" s="90">
        <f>SUM(Q42,AA42,AK42,AU42,BE42,BL42,BS42,BZ42,CG42,CN42,CU42,DB42)</f>
        <v>133041</v>
      </c>
      <c r="H42" s="86"/>
      <c r="I42" s="86"/>
      <c r="J42" s="86"/>
      <c r="K42" s="86"/>
      <c r="L42" s="86">
        <v>2140922</v>
      </c>
      <c r="M42" s="86"/>
      <c r="N42" s="86"/>
      <c r="O42" s="86"/>
      <c r="P42" s="86"/>
      <c r="Q42" s="86">
        <v>104571</v>
      </c>
      <c r="R42" s="86"/>
      <c r="S42" s="86"/>
      <c r="T42" s="86"/>
      <c r="U42" s="86"/>
      <c r="V42" s="86">
        <v>1590383</v>
      </c>
      <c r="W42" s="86"/>
      <c r="X42" s="86"/>
      <c r="Y42" s="86"/>
      <c r="Z42" s="86"/>
      <c r="AA42" s="86">
        <v>17305</v>
      </c>
      <c r="AB42" s="86"/>
      <c r="AC42" s="86"/>
      <c r="AD42" s="86"/>
      <c r="AE42" s="86"/>
      <c r="AF42" s="86">
        <v>259265</v>
      </c>
      <c r="AG42" s="86"/>
      <c r="AH42" s="86"/>
      <c r="AI42" s="86"/>
      <c r="AJ42" s="86"/>
      <c r="AK42" s="86">
        <v>3450</v>
      </c>
      <c r="AL42" s="86"/>
      <c r="AM42" s="86"/>
      <c r="AN42" s="86"/>
      <c r="AO42" s="86"/>
      <c r="AP42" s="86">
        <v>22347</v>
      </c>
      <c r="AQ42" s="86"/>
      <c r="AR42" s="86"/>
      <c r="AS42" s="86"/>
      <c r="AT42" s="86"/>
      <c r="AU42" s="86">
        <v>5342</v>
      </c>
      <c r="AV42" s="86"/>
      <c r="AW42" s="86"/>
      <c r="AX42" s="86"/>
      <c r="AY42" s="86"/>
      <c r="AZ42" s="86">
        <v>34382</v>
      </c>
      <c r="BA42" s="86"/>
      <c r="BB42" s="86"/>
      <c r="BC42" s="86"/>
      <c r="BD42" s="86"/>
      <c r="BE42" s="62">
        <v>209</v>
      </c>
      <c r="BF42" s="62"/>
      <c r="BG42" s="62"/>
      <c r="BH42" s="62">
        <v>8013</v>
      </c>
      <c r="BI42" s="62"/>
      <c r="BJ42" s="62"/>
      <c r="BK42" s="62"/>
      <c r="BL42" s="62">
        <v>2</v>
      </c>
      <c r="BM42" s="62"/>
      <c r="BN42" s="62"/>
      <c r="BO42" s="62">
        <v>284</v>
      </c>
      <c r="BP42" s="62"/>
      <c r="BQ42" s="62"/>
      <c r="BR42" s="62"/>
      <c r="BS42" s="62">
        <v>1383</v>
      </c>
      <c r="BT42" s="62"/>
      <c r="BU42" s="62"/>
      <c r="BV42" s="62">
        <v>131755</v>
      </c>
      <c r="BW42" s="62"/>
      <c r="BX42" s="62"/>
      <c r="BY42" s="62"/>
      <c r="BZ42" s="62">
        <v>28</v>
      </c>
      <c r="CA42" s="62"/>
      <c r="CB42" s="62"/>
      <c r="CC42" s="62">
        <v>5668</v>
      </c>
      <c r="CD42" s="62"/>
      <c r="CE42" s="62"/>
      <c r="CF42" s="62"/>
      <c r="CG42" s="62">
        <v>254</v>
      </c>
      <c r="CH42" s="62"/>
      <c r="CI42" s="62"/>
      <c r="CJ42" s="62">
        <v>50750</v>
      </c>
      <c r="CK42" s="62"/>
      <c r="CL42" s="62"/>
      <c r="CM42" s="62"/>
      <c r="CN42" s="62">
        <v>244</v>
      </c>
      <c r="CO42" s="62"/>
      <c r="CP42" s="62"/>
      <c r="CQ42" s="62">
        <v>37570</v>
      </c>
      <c r="CR42" s="62"/>
      <c r="CS42" s="62"/>
      <c r="CT42" s="62"/>
      <c r="CU42" s="62">
        <v>253</v>
      </c>
      <c r="CV42" s="62"/>
      <c r="CW42" s="62"/>
      <c r="CX42" s="62">
        <v>506</v>
      </c>
      <c r="CY42" s="62"/>
      <c r="CZ42" s="62"/>
      <c r="DA42" s="62"/>
      <c r="DB42" s="62" t="s">
        <v>510</v>
      </c>
      <c r="DC42" s="62"/>
      <c r="DD42" s="62"/>
      <c r="DE42" s="62" t="s">
        <v>510</v>
      </c>
      <c r="DF42" s="62"/>
      <c r="DG42" s="62"/>
      <c r="DH42" s="62"/>
    </row>
    <row r="43" spans="1:112" ht="14.25">
      <c r="A43" s="88" t="s">
        <v>176</v>
      </c>
      <c r="B43" s="88"/>
      <c r="C43" s="88"/>
      <c r="D43" s="88"/>
      <c r="E43" s="88"/>
      <c r="F43" s="89"/>
      <c r="G43" s="90">
        <f>SUM(Q43,AA43,AK43,AU43,BE43,BL43,BS43,BZ43,CG43,CN43,CU43,DB43)</f>
        <v>114144</v>
      </c>
      <c r="H43" s="86"/>
      <c r="I43" s="86"/>
      <c r="J43" s="86"/>
      <c r="K43" s="86"/>
      <c r="L43" s="86">
        <v>1956991</v>
      </c>
      <c r="M43" s="86"/>
      <c r="N43" s="86"/>
      <c r="O43" s="86"/>
      <c r="P43" s="86"/>
      <c r="Q43" s="86">
        <v>87434</v>
      </c>
      <c r="R43" s="86"/>
      <c r="S43" s="86"/>
      <c r="T43" s="86"/>
      <c r="U43" s="86"/>
      <c r="V43" s="86">
        <v>1449050</v>
      </c>
      <c r="W43" s="86"/>
      <c r="X43" s="86"/>
      <c r="Y43" s="86"/>
      <c r="Z43" s="86"/>
      <c r="AA43" s="86">
        <v>16469</v>
      </c>
      <c r="AB43" s="86"/>
      <c r="AC43" s="86"/>
      <c r="AD43" s="86"/>
      <c r="AE43" s="86"/>
      <c r="AF43" s="86">
        <v>232480</v>
      </c>
      <c r="AG43" s="86"/>
      <c r="AH43" s="86"/>
      <c r="AI43" s="86"/>
      <c r="AJ43" s="86"/>
      <c r="AK43" s="86">
        <v>3117</v>
      </c>
      <c r="AL43" s="86"/>
      <c r="AM43" s="86"/>
      <c r="AN43" s="86"/>
      <c r="AO43" s="86"/>
      <c r="AP43" s="86">
        <v>17635</v>
      </c>
      <c r="AQ43" s="86"/>
      <c r="AR43" s="86"/>
      <c r="AS43" s="86"/>
      <c r="AT43" s="86"/>
      <c r="AU43" s="86">
        <v>4905</v>
      </c>
      <c r="AV43" s="86"/>
      <c r="AW43" s="86"/>
      <c r="AX43" s="86"/>
      <c r="AY43" s="86"/>
      <c r="AZ43" s="86">
        <v>31004</v>
      </c>
      <c r="BA43" s="86"/>
      <c r="BB43" s="86"/>
      <c r="BC43" s="86"/>
      <c r="BD43" s="86"/>
      <c r="BE43" s="62">
        <v>167</v>
      </c>
      <c r="BF43" s="62"/>
      <c r="BG43" s="62"/>
      <c r="BH43" s="62">
        <v>7160</v>
      </c>
      <c r="BI43" s="62"/>
      <c r="BJ43" s="62"/>
      <c r="BK43" s="62"/>
      <c r="BL43" s="62">
        <v>2</v>
      </c>
      <c r="BM43" s="62"/>
      <c r="BN43" s="62"/>
      <c r="BO43" s="62">
        <v>497</v>
      </c>
      <c r="BP43" s="62"/>
      <c r="BQ43" s="62"/>
      <c r="BR43" s="62"/>
      <c r="BS43" s="62">
        <v>1305</v>
      </c>
      <c r="BT43" s="62"/>
      <c r="BU43" s="62"/>
      <c r="BV43" s="62">
        <v>129405</v>
      </c>
      <c r="BW43" s="62"/>
      <c r="BX43" s="62"/>
      <c r="BY43" s="62"/>
      <c r="BZ43" s="62">
        <v>48</v>
      </c>
      <c r="CA43" s="62"/>
      <c r="CB43" s="62"/>
      <c r="CC43" s="62">
        <v>10030</v>
      </c>
      <c r="CD43" s="62"/>
      <c r="CE43" s="62"/>
      <c r="CF43" s="62"/>
      <c r="CG43" s="62">
        <v>248</v>
      </c>
      <c r="CH43" s="62"/>
      <c r="CI43" s="62"/>
      <c r="CJ43" s="62">
        <v>49600</v>
      </c>
      <c r="CK43" s="62"/>
      <c r="CL43" s="62"/>
      <c r="CM43" s="62"/>
      <c r="CN43" s="62">
        <v>202</v>
      </c>
      <c r="CO43" s="62"/>
      <c r="CP43" s="62"/>
      <c r="CQ43" s="62">
        <v>29635</v>
      </c>
      <c r="CR43" s="62"/>
      <c r="CS43" s="62"/>
      <c r="CT43" s="62"/>
      <c r="CU43" s="62">
        <v>247</v>
      </c>
      <c r="CV43" s="62"/>
      <c r="CW43" s="62"/>
      <c r="CX43" s="62">
        <v>494</v>
      </c>
      <c r="CY43" s="62"/>
      <c r="CZ43" s="62"/>
      <c r="DA43" s="62"/>
      <c r="DB43" s="62" t="s">
        <v>510</v>
      </c>
      <c r="DC43" s="62"/>
      <c r="DD43" s="62"/>
      <c r="DE43" s="62" t="s">
        <v>510</v>
      </c>
      <c r="DF43" s="62"/>
      <c r="DG43" s="62"/>
      <c r="DH43" s="62"/>
    </row>
    <row r="44" spans="1:112" ht="14.25" customHeight="1">
      <c r="A44" s="87" t="s">
        <v>523</v>
      </c>
      <c r="B44" s="88"/>
      <c r="C44" s="88"/>
      <c r="D44" s="88"/>
      <c r="E44" s="88"/>
      <c r="F44" s="89"/>
      <c r="G44" s="90">
        <f>SUM(Q44,AA44,AK44,AU44,BE44,BL44,BS44,BZ44,CG44,CN44,CU44,DB44)</f>
        <v>117756</v>
      </c>
      <c r="H44" s="86"/>
      <c r="I44" s="86"/>
      <c r="J44" s="86"/>
      <c r="K44" s="86"/>
      <c r="L44" s="86">
        <v>1998919</v>
      </c>
      <c r="M44" s="86"/>
      <c r="N44" s="86"/>
      <c r="O44" s="86"/>
      <c r="P44" s="86"/>
      <c r="Q44" s="86">
        <v>89472</v>
      </c>
      <c r="R44" s="86"/>
      <c r="S44" s="86"/>
      <c r="T44" s="86"/>
      <c r="U44" s="86"/>
      <c r="V44" s="86">
        <v>1458391</v>
      </c>
      <c r="W44" s="86"/>
      <c r="X44" s="86"/>
      <c r="Y44" s="86"/>
      <c r="Z44" s="86"/>
      <c r="AA44" s="86">
        <v>18025</v>
      </c>
      <c r="AB44" s="86"/>
      <c r="AC44" s="86"/>
      <c r="AD44" s="86"/>
      <c r="AE44" s="86"/>
      <c r="AF44" s="86">
        <v>260015</v>
      </c>
      <c r="AG44" s="86"/>
      <c r="AH44" s="86"/>
      <c r="AI44" s="86"/>
      <c r="AJ44" s="86"/>
      <c r="AK44" s="86">
        <v>3249</v>
      </c>
      <c r="AL44" s="86"/>
      <c r="AM44" s="86"/>
      <c r="AN44" s="86"/>
      <c r="AO44" s="86"/>
      <c r="AP44" s="86">
        <v>18814</v>
      </c>
      <c r="AQ44" s="86"/>
      <c r="AR44" s="86"/>
      <c r="AS44" s="86"/>
      <c r="AT44" s="86"/>
      <c r="AU44" s="86">
        <v>4848</v>
      </c>
      <c r="AV44" s="86"/>
      <c r="AW44" s="86"/>
      <c r="AX44" s="86"/>
      <c r="AY44" s="86"/>
      <c r="AZ44" s="86">
        <v>30699</v>
      </c>
      <c r="BA44" s="86"/>
      <c r="BB44" s="86"/>
      <c r="BC44" s="86"/>
      <c r="BD44" s="86"/>
      <c r="BE44" s="62">
        <v>101</v>
      </c>
      <c r="BF44" s="62"/>
      <c r="BG44" s="62"/>
      <c r="BH44" s="62">
        <v>4219</v>
      </c>
      <c r="BI44" s="62"/>
      <c r="BJ44" s="62"/>
      <c r="BK44" s="62"/>
      <c r="BL44" s="62">
        <v>8</v>
      </c>
      <c r="BM44" s="62"/>
      <c r="BN44" s="62"/>
      <c r="BO44" s="62">
        <v>545</v>
      </c>
      <c r="BP44" s="62"/>
      <c r="BQ44" s="62"/>
      <c r="BR44" s="62"/>
      <c r="BS44" s="62">
        <v>1359</v>
      </c>
      <c r="BT44" s="62"/>
      <c r="BU44" s="62"/>
      <c r="BV44" s="62">
        <v>140951</v>
      </c>
      <c r="BW44" s="62"/>
      <c r="BX44" s="62"/>
      <c r="BY44" s="62"/>
      <c r="BZ44" s="62">
        <v>35</v>
      </c>
      <c r="CA44" s="62"/>
      <c r="CB44" s="62"/>
      <c r="CC44" s="62">
        <v>7578</v>
      </c>
      <c r="CD44" s="62"/>
      <c r="CE44" s="62"/>
      <c r="CF44" s="62"/>
      <c r="CG44" s="62">
        <v>238</v>
      </c>
      <c r="CH44" s="62"/>
      <c r="CI44" s="62"/>
      <c r="CJ44" s="62">
        <v>47650</v>
      </c>
      <c r="CK44" s="62"/>
      <c r="CL44" s="62"/>
      <c r="CM44" s="62"/>
      <c r="CN44" s="62">
        <v>195</v>
      </c>
      <c r="CO44" s="62"/>
      <c r="CP44" s="62"/>
      <c r="CQ44" s="62">
        <v>29605</v>
      </c>
      <c r="CR44" s="62"/>
      <c r="CS44" s="62"/>
      <c r="CT44" s="62"/>
      <c r="CU44" s="62">
        <v>226</v>
      </c>
      <c r="CV44" s="62"/>
      <c r="CW44" s="62"/>
      <c r="CX44" s="62">
        <v>452</v>
      </c>
      <c r="CY44" s="62"/>
      <c r="CZ44" s="62"/>
      <c r="DA44" s="62"/>
      <c r="DB44" s="62" t="s">
        <v>510</v>
      </c>
      <c r="DC44" s="62"/>
      <c r="DD44" s="62"/>
      <c r="DE44" s="62" t="s">
        <v>510</v>
      </c>
      <c r="DF44" s="62"/>
      <c r="DG44" s="62"/>
      <c r="DH44" s="62"/>
    </row>
    <row r="45" spans="1:112" ht="14.25" customHeight="1">
      <c r="A45" s="87" t="s">
        <v>524</v>
      </c>
      <c r="B45" s="88"/>
      <c r="C45" s="88"/>
      <c r="D45" s="88"/>
      <c r="E45" s="88"/>
      <c r="F45" s="89"/>
      <c r="G45" s="90">
        <f>SUM(Q45,AA45,AK45,AU45,BE45,BL45,BS45,BZ45,CG45,CN45,CU45,DB45)</f>
        <v>125909</v>
      </c>
      <c r="H45" s="86"/>
      <c r="I45" s="86"/>
      <c r="J45" s="86"/>
      <c r="K45" s="86"/>
      <c r="L45" s="86">
        <v>2163571</v>
      </c>
      <c r="M45" s="86"/>
      <c r="N45" s="86"/>
      <c r="O45" s="86"/>
      <c r="P45" s="86"/>
      <c r="Q45" s="86">
        <v>94775</v>
      </c>
      <c r="R45" s="86"/>
      <c r="S45" s="86"/>
      <c r="T45" s="86"/>
      <c r="U45" s="86"/>
      <c r="V45" s="86">
        <v>1565395</v>
      </c>
      <c r="W45" s="86"/>
      <c r="X45" s="86"/>
      <c r="Y45" s="86"/>
      <c r="Z45" s="86"/>
      <c r="AA45" s="86">
        <v>19632</v>
      </c>
      <c r="AB45" s="86"/>
      <c r="AC45" s="86"/>
      <c r="AD45" s="86"/>
      <c r="AE45" s="86"/>
      <c r="AF45" s="86">
        <v>286063</v>
      </c>
      <c r="AG45" s="86"/>
      <c r="AH45" s="86"/>
      <c r="AI45" s="86"/>
      <c r="AJ45" s="86"/>
      <c r="AK45" s="86">
        <v>3448</v>
      </c>
      <c r="AL45" s="86"/>
      <c r="AM45" s="86"/>
      <c r="AN45" s="86"/>
      <c r="AO45" s="86"/>
      <c r="AP45" s="86">
        <v>20933</v>
      </c>
      <c r="AQ45" s="86"/>
      <c r="AR45" s="86"/>
      <c r="AS45" s="86"/>
      <c r="AT45" s="86"/>
      <c r="AU45" s="86">
        <v>5508</v>
      </c>
      <c r="AV45" s="86"/>
      <c r="AW45" s="86"/>
      <c r="AX45" s="86"/>
      <c r="AY45" s="86"/>
      <c r="AZ45" s="86">
        <v>35302</v>
      </c>
      <c r="BA45" s="86"/>
      <c r="BB45" s="86"/>
      <c r="BC45" s="86"/>
      <c r="BD45" s="86"/>
      <c r="BE45" s="62">
        <v>197</v>
      </c>
      <c r="BF45" s="62"/>
      <c r="BG45" s="62"/>
      <c r="BH45" s="62">
        <v>8549</v>
      </c>
      <c r="BI45" s="62"/>
      <c r="BJ45" s="62"/>
      <c r="BK45" s="62"/>
      <c r="BL45" s="62">
        <v>4</v>
      </c>
      <c r="BM45" s="62"/>
      <c r="BN45" s="62"/>
      <c r="BO45" s="62">
        <v>304</v>
      </c>
      <c r="BP45" s="62"/>
      <c r="BQ45" s="62"/>
      <c r="BR45" s="62"/>
      <c r="BS45" s="62">
        <v>1488</v>
      </c>
      <c r="BT45" s="62"/>
      <c r="BU45" s="62"/>
      <c r="BV45" s="62">
        <v>143070</v>
      </c>
      <c r="BW45" s="62"/>
      <c r="BX45" s="62"/>
      <c r="BY45" s="62"/>
      <c r="BZ45" s="62">
        <v>41</v>
      </c>
      <c r="CA45" s="62"/>
      <c r="CB45" s="62"/>
      <c r="CC45" s="62">
        <v>10016</v>
      </c>
      <c r="CD45" s="62"/>
      <c r="CE45" s="62"/>
      <c r="CF45" s="62"/>
      <c r="CG45" s="62">
        <v>282</v>
      </c>
      <c r="CH45" s="62"/>
      <c r="CI45" s="62"/>
      <c r="CJ45" s="62">
        <v>56400</v>
      </c>
      <c r="CK45" s="62"/>
      <c r="CL45" s="62"/>
      <c r="CM45" s="62"/>
      <c r="CN45" s="62">
        <v>256</v>
      </c>
      <c r="CO45" s="62"/>
      <c r="CP45" s="62"/>
      <c r="CQ45" s="62">
        <v>36982</v>
      </c>
      <c r="CR45" s="62"/>
      <c r="CS45" s="62"/>
      <c r="CT45" s="62"/>
      <c r="CU45" s="62">
        <v>278</v>
      </c>
      <c r="CV45" s="62"/>
      <c r="CW45" s="62"/>
      <c r="CX45" s="62">
        <v>556</v>
      </c>
      <c r="CY45" s="62"/>
      <c r="CZ45" s="62"/>
      <c r="DA45" s="62"/>
      <c r="DB45" s="62" t="s">
        <v>510</v>
      </c>
      <c r="DC45" s="62"/>
      <c r="DD45" s="62"/>
      <c r="DE45" s="62" t="s">
        <v>510</v>
      </c>
      <c r="DF45" s="62"/>
      <c r="DG45" s="62"/>
      <c r="DH45" s="62"/>
    </row>
    <row r="46" spans="1:112" ht="14.25">
      <c r="A46" s="6"/>
      <c r="B46" s="6"/>
      <c r="C46" s="6"/>
      <c r="D46" s="6"/>
      <c r="E46" s="6"/>
      <c r="F46" s="8"/>
      <c r="G46" s="7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</row>
    <row r="47" spans="1:112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</row>
    <row r="48" spans="1:112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</row>
    <row r="49" spans="1:112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68" t="s">
        <v>212</v>
      </c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4"/>
      <c r="CZ49" s="4"/>
      <c r="DA49" s="68" t="s">
        <v>543</v>
      </c>
      <c r="DB49" s="68"/>
      <c r="DC49" s="68"/>
      <c r="DD49" s="68"/>
      <c r="DE49" s="68"/>
      <c r="DF49" s="68"/>
      <c r="DG49" s="68"/>
      <c r="DH49" s="68"/>
    </row>
    <row r="50" spans="1:112" ht="15" thickBo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17" t="s">
        <v>181</v>
      </c>
      <c r="CY50" s="4"/>
      <c r="CZ50" s="4"/>
      <c r="DA50" s="4"/>
      <c r="DB50" s="4"/>
      <c r="DC50" s="4"/>
      <c r="DD50" s="4"/>
      <c r="DE50" s="4"/>
      <c r="DF50" s="4"/>
      <c r="DG50" s="4"/>
      <c r="DH50" s="16" t="s">
        <v>181</v>
      </c>
    </row>
    <row r="51" spans="1:112" ht="24" customHeight="1">
      <c r="A51" s="97" t="s">
        <v>167</v>
      </c>
      <c r="B51" s="69"/>
      <c r="C51" s="69"/>
      <c r="D51" s="69"/>
      <c r="E51" s="69"/>
      <c r="F51" s="69"/>
      <c r="G51" s="82" t="s">
        <v>6</v>
      </c>
      <c r="H51" s="82"/>
      <c r="I51" s="82"/>
      <c r="J51" s="82"/>
      <c r="K51" s="82"/>
      <c r="L51" s="82"/>
      <c r="M51" s="82"/>
      <c r="N51" s="82"/>
      <c r="O51" s="82"/>
      <c r="P51" s="82"/>
      <c r="Q51" s="100" t="s">
        <v>177</v>
      </c>
      <c r="R51" s="100"/>
      <c r="S51" s="100"/>
      <c r="T51" s="100"/>
      <c r="U51" s="100"/>
      <c r="V51" s="100"/>
      <c r="W51" s="100"/>
      <c r="X51" s="100"/>
      <c r="Y51" s="100"/>
      <c r="Z51" s="100"/>
      <c r="AA51" s="100" t="s">
        <v>178</v>
      </c>
      <c r="AB51" s="100"/>
      <c r="AC51" s="100"/>
      <c r="AD51" s="100"/>
      <c r="AE51" s="100"/>
      <c r="AF51" s="100"/>
      <c r="AG51" s="100"/>
      <c r="AH51" s="100"/>
      <c r="AI51" s="100"/>
      <c r="AJ51" s="100"/>
      <c r="AK51" s="100" t="s">
        <v>179</v>
      </c>
      <c r="AL51" s="100"/>
      <c r="AM51" s="100"/>
      <c r="AN51" s="100"/>
      <c r="AO51" s="100"/>
      <c r="AP51" s="100"/>
      <c r="AQ51" s="100"/>
      <c r="AR51" s="100"/>
      <c r="AS51" s="100"/>
      <c r="AT51" s="100"/>
      <c r="AU51" s="100" t="s">
        <v>180</v>
      </c>
      <c r="AV51" s="100"/>
      <c r="AW51" s="100"/>
      <c r="AX51" s="100"/>
      <c r="AY51" s="100"/>
      <c r="AZ51" s="100"/>
      <c r="BA51" s="100"/>
      <c r="BB51" s="100"/>
      <c r="BC51" s="100"/>
      <c r="BD51" s="100"/>
      <c r="BE51" s="69" t="s">
        <v>10</v>
      </c>
      <c r="BF51" s="69"/>
      <c r="BG51" s="69"/>
      <c r="BH51" s="69"/>
      <c r="BI51" s="69"/>
      <c r="BJ51" s="69"/>
      <c r="BK51" s="69"/>
      <c r="BL51" s="69"/>
      <c r="BM51" s="69" t="s">
        <v>184</v>
      </c>
      <c r="BN51" s="69"/>
      <c r="BO51" s="69"/>
      <c r="BP51" s="69"/>
      <c r="BQ51" s="69"/>
      <c r="BR51" s="69"/>
      <c r="BS51" s="69"/>
      <c r="BT51" s="69"/>
      <c r="BU51" s="69" t="s">
        <v>14</v>
      </c>
      <c r="BV51" s="69"/>
      <c r="BW51" s="69"/>
      <c r="BX51" s="69"/>
      <c r="BY51" s="69"/>
      <c r="BZ51" s="69"/>
      <c r="CA51" s="69"/>
      <c r="CB51" s="69"/>
      <c r="CC51" s="69" t="s">
        <v>15</v>
      </c>
      <c r="CD51" s="69"/>
      <c r="CE51" s="69"/>
      <c r="CF51" s="69"/>
      <c r="CG51" s="69"/>
      <c r="CH51" s="69"/>
      <c r="CI51" s="69"/>
      <c r="CJ51" s="69"/>
      <c r="CK51" s="69" t="s">
        <v>186</v>
      </c>
      <c r="CL51" s="69"/>
      <c r="CM51" s="69"/>
      <c r="CN51" s="69"/>
      <c r="CO51" s="69"/>
      <c r="CP51" s="69"/>
      <c r="CQ51" s="69"/>
      <c r="CR51" s="69"/>
      <c r="CS51" s="69" t="s">
        <v>185</v>
      </c>
      <c r="CT51" s="69"/>
      <c r="CU51" s="69"/>
      <c r="CV51" s="69"/>
      <c r="CW51" s="69"/>
      <c r="CX51" s="70"/>
      <c r="CY51" s="4"/>
      <c r="CZ51" s="4"/>
      <c r="DA51" s="71" t="s">
        <v>182</v>
      </c>
      <c r="DB51" s="72"/>
      <c r="DC51" s="72"/>
      <c r="DD51" s="72"/>
      <c r="DE51" s="72" t="s">
        <v>183</v>
      </c>
      <c r="DF51" s="72"/>
      <c r="DG51" s="72"/>
      <c r="DH51" s="75"/>
    </row>
    <row r="52" spans="1:112" ht="24" customHeight="1">
      <c r="A52" s="98"/>
      <c r="B52" s="99"/>
      <c r="C52" s="99"/>
      <c r="D52" s="99"/>
      <c r="E52" s="99"/>
      <c r="F52" s="99"/>
      <c r="G52" s="77" t="s">
        <v>4</v>
      </c>
      <c r="H52" s="77"/>
      <c r="I52" s="77"/>
      <c r="J52" s="77"/>
      <c r="K52" s="77"/>
      <c r="L52" s="77" t="s">
        <v>5</v>
      </c>
      <c r="M52" s="77"/>
      <c r="N52" s="77"/>
      <c r="O52" s="77"/>
      <c r="P52" s="77"/>
      <c r="Q52" s="77" t="s">
        <v>4</v>
      </c>
      <c r="R52" s="77"/>
      <c r="S52" s="77"/>
      <c r="T52" s="77"/>
      <c r="U52" s="77"/>
      <c r="V52" s="77" t="s">
        <v>5</v>
      </c>
      <c r="W52" s="77"/>
      <c r="X52" s="77"/>
      <c r="Y52" s="77"/>
      <c r="Z52" s="77"/>
      <c r="AA52" s="77" t="s">
        <v>4</v>
      </c>
      <c r="AB52" s="77"/>
      <c r="AC52" s="77"/>
      <c r="AD52" s="77"/>
      <c r="AE52" s="77"/>
      <c r="AF52" s="77" t="s">
        <v>5</v>
      </c>
      <c r="AG52" s="77"/>
      <c r="AH52" s="77"/>
      <c r="AI52" s="77"/>
      <c r="AJ52" s="77"/>
      <c r="AK52" s="77" t="s">
        <v>4</v>
      </c>
      <c r="AL52" s="77"/>
      <c r="AM52" s="77"/>
      <c r="AN52" s="77"/>
      <c r="AO52" s="77"/>
      <c r="AP52" s="77" t="s">
        <v>5</v>
      </c>
      <c r="AQ52" s="77"/>
      <c r="AR52" s="77"/>
      <c r="AS52" s="77"/>
      <c r="AT52" s="77"/>
      <c r="AU52" s="77" t="s">
        <v>4</v>
      </c>
      <c r="AV52" s="77"/>
      <c r="AW52" s="77"/>
      <c r="AX52" s="77"/>
      <c r="AY52" s="77"/>
      <c r="AZ52" s="77" t="s">
        <v>5</v>
      </c>
      <c r="BA52" s="77"/>
      <c r="BB52" s="77"/>
      <c r="BC52" s="77"/>
      <c r="BD52" s="77"/>
      <c r="BE52" s="77" t="s">
        <v>4</v>
      </c>
      <c r="BF52" s="77"/>
      <c r="BG52" s="77"/>
      <c r="BH52" s="77"/>
      <c r="BI52" s="77" t="s">
        <v>5</v>
      </c>
      <c r="BJ52" s="77"/>
      <c r="BK52" s="77"/>
      <c r="BL52" s="77"/>
      <c r="BM52" s="77" t="s">
        <v>4</v>
      </c>
      <c r="BN52" s="77"/>
      <c r="BO52" s="77"/>
      <c r="BP52" s="77"/>
      <c r="BQ52" s="77" t="s">
        <v>5</v>
      </c>
      <c r="BR52" s="77"/>
      <c r="BS52" s="77"/>
      <c r="BT52" s="77"/>
      <c r="BU52" s="77" t="s">
        <v>4</v>
      </c>
      <c r="BV52" s="77"/>
      <c r="BW52" s="77"/>
      <c r="BX52" s="77"/>
      <c r="BY52" s="77" t="s">
        <v>5</v>
      </c>
      <c r="BZ52" s="77"/>
      <c r="CA52" s="77"/>
      <c r="CB52" s="77"/>
      <c r="CC52" s="77" t="s">
        <v>4</v>
      </c>
      <c r="CD52" s="77"/>
      <c r="CE52" s="77"/>
      <c r="CF52" s="77"/>
      <c r="CG52" s="77" t="s">
        <v>5</v>
      </c>
      <c r="CH52" s="77"/>
      <c r="CI52" s="77"/>
      <c r="CJ52" s="77"/>
      <c r="CK52" s="77" t="s">
        <v>4</v>
      </c>
      <c r="CL52" s="77"/>
      <c r="CM52" s="77"/>
      <c r="CN52" s="77"/>
      <c r="CO52" s="77" t="s">
        <v>5</v>
      </c>
      <c r="CP52" s="77"/>
      <c r="CQ52" s="77"/>
      <c r="CR52" s="77"/>
      <c r="CS52" s="77" t="s">
        <v>4</v>
      </c>
      <c r="CT52" s="77"/>
      <c r="CU52" s="77"/>
      <c r="CV52" s="77" t="s">
        <v>5</v>
      </c>
      <c r="CW52" s="77"/>
      <c r="CX52" s="78"/>
      <c r="CY52" s="4"/>
      <c r="CZ52" s="4"/>
      <c r="DA52" s="73"/>
      <c r="DB52" s="74"/>
      <c r="DC52" s="74"/>
      <c r="DD52" s="74"/>
      <c r="DE52" s="74"/>
      <c r="DF52" s="74"/>
      <c r="DG52" s="74"/>
      <c r="DH52" s="76"/>
    </row>
    <row r="53" spans="1:112" ht="14.25">
      <c r="A53" s="15"/>
      <c r="B53" s="15"/>
      <c r="C53" s="15"/>
      <c r="D53" s="15"/>
      <c r="E53" s="15"/>
      <c r="F53" s="1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</row>
    <row r="54" spans="1:112" ht="14.25" customHeight="1">
      <c r="A54" s="88" t="s">
        <v>166</v>
      </c>
      <c r="B54" s="88"/>
      <c r="C54" s="88"/>
      <c r="D54" s="88"/>
      <c r="E54" s="88"/>
      <c r="F54" s="89"/>
      <c r="G54" s="90">
        <f>SUM(Q54,AA54,AK54,AU54,BE54,BM54,BU54,CC54,CK54,CS54)</f>
        <v>1469098</v>
      </c>
      <c r="H54" s="86"/>
      <c r="I54" s="86"/>
      <c r="J54" s="86"/>
      <c r="K54" s="86"/>
      <c r="L54" s="86">
        <v>16141333</v>
      </c>
      <c r="M54" s="86"/>
      <c r="N54" s="86"/>
      <c r="O54" s="86"/>
      <c r="P54" s="86"/>
      <c r="Q54" s="86">
        <v>1191970</v>
      </c>
      <c r="R54" s="86"/>
      <c r="S54" s="86"/>
      <c r="T54" s="86"/>
      <c r="U54" s="86"/>
      <c r="V54" s="86">
        <v>13674661</v>
      </c>
      <c r="W54" s="86"/>
      <c r="X54" s="86"/>
      <c r="Y54" s="86"/>
      <c r="Z54" s="86"/>
      <c r="AA54" s="86">
        <v>199711</v>
      </c>
      <c r="AB54" s="86"/>
      <c r="AC54" s="86"/>
      <c r="AD54" s="86"/>
      <c r="AE54" s="86"/>
      <c r="AF54" s="86">
        <v>1495230</v>
      </c>
      <c r="AG54" s="86"/>
      <c r="AH54" s="86"/>
      <c r="AI54" s="86"/>
      <c r="AJ54" s="86"/>
      <c r="AK54" s="86">
        <v>27629</v>
      </c>
      <c r="AL54" s="86"/>
      <c r="AM54" s="86"/>
      <c r="AN54" s="86"/>
      <c r="AO54" s="86"/>
      <c r="AP54" s="86">
        <v>92411</v>
      </c>
      <c r="AQ54" s="86"/>
      <c r="AR54" s="86"/>
      <c r="AS54" s="86"/>
      <c r="AT54" s="86"/>
      <c r="AU54" s="86">
        <v>37844</v>
      </c>
      <c r="AV54" s="86"/>
      <c r="AW54" s="86"/>
      <c r="AX54" s="86"/>
      <c r="AY54" s="86"/>
      <c r="AZ54" s="86">
        <v>180112</v>
      </c>
      <c r="BA54" s="86"/>
      <c r="BB54" s="86"/>
      <c r="BC54" s="86"/>
      <c r="BD54" s="86"/>
      <c r="BE54" s="62">
        <v>4629</v>
      </c>
      <c r="BF54" s="62"/>
      <c r="BG54" s="62"/>
      <c r="BH54" s="62"/>
      <c r="BI54" s="62">
        <v>163519</v>
      </c>
      <c r="BJ54" s="62"/>
      <c r="BK54" s="62"/>
      <c r="BL54" s="62"/>
      <c r="BM54" s="62">
        <v>109</v>
      </c>
      <c r="BN54" s="62"/>
      <c r="BO54" s="62"/>
      <c r="BP54" s="62"/>
      <c r="BQ54" s="62">
        <v>9024</v>
      </c>
      <c r="BR54" s="62"/>
      <c r="BS54" s="62"/>
      <c r="BT54" s="62"/>
      <c r="BU54" s="62">
        <v>1061</v>
      </c>
      <c r="BV54" s="62"/>
      <c r="BW54" s="62"/>
      <c r="BX54" s="62"/>
      <c r="BY54" s="62">
        <v>69950</v>
      </c>
      <c r="BZ54" s="62"/>
      <c r="CA54" s="62"/>
      <c r="CB54" s="62"/>
      <c r="CC54" s="62">
        <v>3107</v>
      </c>
      <c r="CD54" s="62"/>
      <c r="CE54" s="62"/>
      <c r="CF54" s="62"/>
      <c r="CG54" s="62">
        <v>450350</v>
      </c>
      <c r="CH54" s="62"/>
      <c r="CI54" s="62"/>
      <c r="CJ54" s="62"/>
      <c r="CK54" s="62">
        <v>3038</v>
      </c>
      <c r="CL54" s="62"/>
      <c r="CM54" s="62"/>
      <c r="CN54" s="62"/>
      <c r="CO54" s="62">
        <v>6076</v>
      </c>
      <c r="CP54" s="62"/>
      <c r="CQ54" s="62"/>
      <c r="CR54" s="62"/>
      <c r="CS54" s="62" t="s">
        <v>510</v>
      </c>
      <c r="CT54" s="62"/>
      <c r="CU54" s="62"/>
      <c r="CV54" s="62" t="s">
        <v>510</v>
      </c>
      <c r="CW54" s="62"/>
      <c r="CX54" s="62"/>
      <c r="CY54" s="4"/>
      <c r="CZ54" s="4"/>
      <c r="DA54" s="62" t="s">
        <v>510</v>
      </c>
      <c r="DB54" s="62"/>
      <c r="DC54" s="62"/>
      <c r="DD54" s="62"/>
      <c r="DE54" s="62" t="s">
        <v>510</v>
      </c>
      <c r="DF54" s="62"/>
      <c r="DG54" s="62"/>
      <c r="DH54" s="62"/>
    </row>
    <row r="55" spans="1:112" ht="14.25" customHeight="1">
      <c r="A55" s="87" t="s">
        <v>511</v>
      </c>
      <c r="B55" s="87"/>
      <c r="C55" s="87"/>
      <c r="D55" s="87"/>
      <c r="E55" s="87"/>
      <c r="F55" s="96"/>
      <c r="G55" s="90">
        <f>SUM(Q55,AA55,AK55,AU55,BE55,BM55,BU55,CC55,CK55,CS55)</f>
        <v>1469960</v>
      </c>
      <c r="H55" s="86"/>
      <c r="I55" s="86"/>
      <c r="J55" s="86"/>
      <c r="K55" s="86"/>
      <c r="L55" s="86">
        <v>16584148</v>
      </c>
      <c r="M55" s="86"/>
      <c r="N55" s="86"/>
      <c r="O55" s="86"/>
      <c r="P55" s="86"/>
      <c r="Q55" s="86">
        <v>1181323</v>
      </c>
      <c r="R55" s="86"/>
      <c r="S55" s="86"/>
      <c r="T55" s="86"/>
      <c r="U55" s="86"/>
      <c r="V55" s="86">
        <v>13997120</v>
      </c>
      <c r="W55" s="86"/>
      <c r="X55" s="86"/>
      <c r="Y55" s="86"/>
      <c r="Z55" s="86"/>
      <c r="AA55" s="86">
        <v>207374</v>
      </c>
      <c r="AB55" s="86"/>
      <c r="AC55" s="86"/>
      <c r="AD55" s="86"/>
      <c r="AE55" s="86"/>
      <c r="AF55" s="86">
        <v>1585025</v>
      </c>
      <c r="AG55" s="86"/>
      <c r="AH55" s="86"/>
      <c r="AI55" s="86"/>
      <c r="AJ55" s="86"/>
      <c r="AK55" s="86">
        <v>27532</v>
      </c>
      <c r="AL55" s="86"/>
      <c r="AM55" s="86"/>
      <c r="AN55" s="86"/>
      <c r="AO55" s="86"/>
      <c r="AP55" s="86">
        <v>94700</v>
      </c>
      <c r="AQ55" s="86"/>
      <c r="AR55" s="86"/>
      <c r="AS55" s="86"/>
      <c r="AT55" s="86"/>
      <c r="AU55" s="86">
        <v>42191</v>
      </c>
      <c r="AV55" s="86"/>
      <c r="AW55" s="86"/>
      <c r="AX55" s="86"/>
      <c r="AY55" s="86"/>
      <c r="AZ55" s="86">
        <v>209209</v>
      </c>
      <c r="BA55" s="86"/>
      <c r="BB55" s="86"/>
      <c r="BC55" s="86"/>
      <c r="BD55" s="86"/>
      <c r="BE55" s="62">
        <v>4398</v>
      </c>
      <c r="BF55" s="62"/>
      <c r="BG55" s="62"/>
      <c r="BH55" s="62"/>
      <c r="BI55" s="62">
        <v>154803</v>
      </c>
      <c r="BJ55" s="62"/>
      <c r="BK55" s="62"/>
      <c r="BL55" s="62"/>
      <c r="BM55" s="62">
        <v>114</v>
      </c>
      <c r="BN55" s="62"/>
      <c r="BO55" s="62"/>
      <c r="BP55" s="62"/>
      <c r="BQ55" s="62">
        <v>10019</v>
      </c>
      <c r="BR55" s="62"/>
      <c r="BS55" s="62"/>
      <c r="BT55" s="62"/>
      <c r="BU55" s="62">
        <v>929</v>
      </c>
      <c r="BV55" s="62"/>
      <c r="BW55" s="62"/>
      <c r="BX55" s="62"/>
      <c r="BY55" s="62">
        <v>64870</v>
      </c>
      <c r="BZ55" s="62"/>
      <c r="CA55" s="62"/>
      <c r="CB55" s="62"/>
      <c r="CC55" s="62">
        <v>3083</v>
      </c>
      <c r="CD55" s="62"/>
      <c r="CE55" s="62"/>
      <c r="CF55" s="62"/>
      <c r="CG55" s="62">
        <v>462350</v>
      </c>
      <c r="CH55" s="62"/>
      <c r="CI55" s="62"/>
      <c r="CJ55" s="62"/>
      <c r="CK55" s="62">
        <v>3013</v>
      </c>
      <c r="CL55" s="62"/>
      <c r="CM55" s="62"/>
      <c r="CN55" s="62"/>
      <c r="CO55" s="62">
        <v>6026</v>
      </c>
      <c r="CP55" s="62"/>
      <c r="CQ55" s="62"/>
      <c r="CR55" s="62"/>
      <c r="CS55" s="63">
        <v>3</v>
      </c>
      <c r="CT55" s="63"/>
      <c r="CU55" s="63"/>
      <c r="CV55" s="63">
        <v>25</v>
      </c>
      <c r="CW55" s="63"/>
      <c r="CX55" s="63"/>
      <c r="CY55" s="4"/>
      <c r="CZ55" s="4"/>
      <c r="DA55" s="62" t="s">
        <v>510</v>
      </c>
      <c r="DB55" s="62"/>
      <c r="DC55" s="62"/>
      <c r="DD55" s="62"/>
      <c r="DE55" s="62" t="s">
        <v>510</v>
      </c>
      <c r="DF55" s="62"/>
      <c r="DG55" s="62"/>
      <c r="DH55" s="62"/>
    </row>
    <row r="56" spans="1:112" ht="14.25" customHeight="1">
      <c r="A56" s="87" t="s">
        <v>512</v>
      </c>
      <c r="B56" s="87"/>
      <c r="C56" s="87"/>
      <c r="D56" s="87"/>
      <c r="E56" s="87"/>
      <c r="F56" s="96"/>
      <c r="G56" s="90">
        <f>SUM(Q56,AA56,AK56,AU56,BE56,BM56,BU56,CC56,CK56,CS56)</f>
        <v>1269466</v>
      </c>
      <c r="H56" s="86"/>
      <c r="I56" s="86"/>
      <c r="J56" s="86"/>
      <c r="K56" s="86"/>
      <c r="L56" s="86">
        <v>11757962</v>
      </c>
      <c r="M56" s="86"/>
      <c r="N56" s="86"/>
      <c r="O56" s="86"/>
      <c r="P56" s="86"/>
      <c r="Q56" s="86">
        <v>1004003</v>
      </c>
      <c r="R56" s="86"/>
      <c r="S56" s="86"/>
      <c r="T56" s="86"/>
      <c r="U56" s="86"/>
      <c r="V56" s="86">
        <v>9321445</v>
      </c>
      <c r="W56" s="86"/>
      <c r="X56" s="86"/>
      <c r="Y56" s="86"/>
      <c r="Z56" s="86"/>
      <c r="AA56" s="86">
        <v>194612</v>
      </c>
      <c r="AB56" s="86"/>
      <c r="AC56" s="86"/>
      <c r="AD56" s="86"/>
      <c r="AE56" s="86"/>
      <c r="AF56" s="86">
        <v>1513940</v>
      </c>
      <c r="AG56" s="86"/>
      <c r="AH56" s="86"/>
      <c r="AI56" s="86"/>
      <c r="AJ56" s="86"/>
      <c r="AK56" s="86">
        <v>22978</v>
      </c>
      <c r="AL56" s="86"/>
      <c r="AM56" s="86"/>
      <c r="AN56" s="86"/>
      <c r="AO56" s="86"/>
      <c r="AP56" s="86">
        <v>68097</v>
      </c>
      <c r="AQ56" s="86"/>
      <c r="AR56" s="86"/>
      <c r="AS56" s="86"/>
      <c r="AT56" s="86"/>
      <c r="AU56" s="86">
        <v>37472</v>
      </c>
      <c r="AV56" s="86"/>
      <c r="AW56" s="86"/>
      <c r="AX56" s="86"/>
      <c r="AY56" s="86"/>
      <c r="AZ56" s="86">
        <v>164278</v>
      </c>
      <c r="BA56" s="86"/>
      <c r="BB56" s="86"/>
      <c r="BC56" s="86"/>
      <c r="BD56" s="86"/>
      <c r="BE56" s="62">
        <v>3085</v>
      </c>
      <c r="BF56" s="62"/>
      <c r="BG56" s="62"/>
      <c r="BH56" s="62"/>
      <c r="BI56" s="62">
        <v>135327</v>
      </c>
      <c r="BJ56" s="62"/>
      <c r="BK56" s="62"/>
      <c r="BL56" s="62"/>
      <c r="BM56" s="62">
        <v>47</v>
      </c>
      <c r="BN56" s="62"/>
      <c r="BO56" s="62"/>
      <c r="BP56" s="62"/>
      <c r="BQ56" s="62">
        <v>3592</v>
      </c>
      <c r="BR56" s="62"/>
      <c r="BS56" s="62"/>
      <c r="BT56" s="62"/>
      <c r="BU56" s="62">
        <v>983</v>
      </c>
      <c r="BV56" s="62"/>
      <c r="BW56" s="62"/>
      <c r="BX56" s="62"/>
      <c r="BY56" s="62">
        <v>68810</v>
      </c>
      <c r="BZ56" s="62"/>
      <c r="CA56" s="62"/>
      <c r="CB56" s="62"/>
      <c r="CC56" s="62">
        <v>3175</v>
      </c>
      <c r="CD56" s="62"/>
      <c r="CE56" s="62"/>
      <c r="CF56" s="62"/>
      <c r="CG56" s="62">
        <v>476250</v>
      </c>
      <c r="CH56" s="62"/>
      <c r="CI56" s="62"/>
      <c r="CJ56" s="62"/>
      <c r="CK56" s="62">
        <v>3111</v>
      </c>
      <c r="CL56" s="62"/>
      <c r="CM56" s="62"/>
      <c r="CN56" s="62"/>
      <c r="CO56" s="62">
        <v>6222</v>
      </c>
      <c r="CP56" s="62"/>
      <c r="CQ56" s="62"/>
      <c r="CR56" s="62"/>
      <c r="CS56" s="62" t="s">
        <v>510</v>
      </c>
      <c r="CT56" s="62"/>
      <c r="CU56" s="62"/>
      <c r="CV56" s="62" t="s">
        <v>510</v>
      </c>
      <c r="CW56" s="62"/>
      <c r="CX56" s="62"/>
      <c r="CY56" s="4"/>
      <c r="CZ56" s="4"/>
      <c r="DA56" s="62" t="s">
        <v>510</v>
      </c>
      <c r="DB56" s="62"/>
      <c r="DC56" s="62"/>
      <c r="DD56" s="62"/>
      <c r="DE56" s="62" t="s">
        <v>510</v>
      </c>
      <c r="DF56" s="62"/>
      <c r="DG56" s="62"/>
      <c r="DH56" s="62"/>
    </row>
    <row r="57" spans="1:112" ht="14.25" customHeight="1">
      <c r="A57" s="87" t="s">
        <v>513</v>
      </c>
      <c r="B57" s="87"/>
      <c r="C57" s="87"/>
      <c r="D57" s="87"/>
      <c r="E57" s="87"/>
      <c r="F57" s="96"/>
      <c r="G57" s="90">
        <f>SUM(Q57,AA57,AK57,AU57,BE57,BM57,BU57,CC57,CK57,CS57)</f>
        <v>1291414</v>
      </c>
      <c r="H57" s="86"/>
      <c r="I57" s="86"/>
      <c r="J57" s="86"/>
      <c r="K57" s="86"/>
      <c r="L57" s="86">
        <v>12264226</v>
      </c>
      <c r="M57" s="86"/>
      <c r="N57" s="86"/>
      <c r="O57" s="86"/>
      <c r="P57" s="86"/>
      <c r="Q57" s="86">
        <v>1026935</v>
      </c>
      <c r="R57" s="86"/>
      <c r="S57" s="86"/>
      <c r="T57" s="86"/>
      <c r="U57" s="86"/>
      <c r="V57" s="86">
        <v>9837427</v>
      </c>
      <c r="W57" s="86"/>
      <c r="X57" s="86"/>
      <c r="Y57" s="86"/>
      <c r="Z57" s="86"/>
      <c r="AA57" s="86">
        <v>192464</v>
      </c>
      <c r="AB57" s="86"/>
      <c r="AC57" s="86"/>
      <c r="AD57" s="86"/>
      <c r="AE57" s="86"/>
      <c r="AF57" s="86">
        <v>1514263</v>
      </c>
      <c r="AG57" s="86"/>
      <c r="AH57" s="86"/>
      <c r="AI57" s="86"/>
      <c r="AJ57" s="86"/>
      <c r="AK57" s="86">
        <v>22650</v>
      </c>
      <c r="AL57" s="86"/>
      <c r="AM57" s="86"/>
      <c r="AN57" s="86"/>
      <c r="AO57" s="86"/>
      <c r="AP57" s="86">
        <v>65166</v>
      </c>
      <c r="AQ57" s="86"/>
      <c r="AR57" s="86"/>
      <c r="AS57" s="86"/>
      <c r="AT57" s="86"/>
      <c r="AU57" s="86">
        <v>38896</v>
      </c>
      <c r="AV57" s="86"/>
      <c r="AW57" s="86"/>
      <c r="AX57" s="86"/>
      <c r="AY57" s="86"/>
      <c r="AZ57" s="86">
        <v>172219</v>
      </c>
      <c r="BA57" s="86"/>
      <c r="BB57" s="86"/>
      <c r="BC57" s="86"/>
      <c r="BD57" s="86"/>
      <c r="BE57" s="62">
        <v>3304</v>
      </c>
      <c r="BF57" s="62"/>
      <c r="BG57" s="62"/>
      <c r="BH57" s="62"/>
      <c r="BI57" s="62">
        <v>132470</v>
      </c>
      <c r="BJ57" s="62"/>
      <c r="BK57" s="62"/>
      <c r="BL57" s="62"/>
      <c r="BM57" s="62">
        <v>33</v>
      </c>
      <c r="BN57" s="62"/>
      <c r="BO57" s="62"/>
      <c r="BP57" s="62"/>
      <c r="BQ57" s="62">
        <v>2649</v>
      </c>
      <c r="BR57" s="62"/>
      <c r="BS57" s="62"/>
      <c r="BT57" s="62"/>
      <c r="BU57" s="62">
        <v>987</v>
      </c>
      <c r="BV57" s="62"/>
      <c r="BW57" s="62"/>
      <c r="BX57" s="62"/>
      <c r="BY57" s="62">
        <v>69090</v>
      </c>
      <c r="BZ57" s="62"/>
      <c r="CA57" s="62"/>
      <c r="CB57" s="62"/>
      <c r="CC57" s="62">
        <v>3099</v>
      </c>
      <c r="CD57" s="62"/>
      <c r="CE57" s="62"/>
      <c r="CF57" s="62"/>
      <c r="CG57" s="62">
        <v>464850</v>
      </c>
      <c r="CH57" s="62"/>
      <c r="CI57" s="62"/>
      <c r="CJ57" s="62"/>
      <c r="CK57" s="62">
        <v>3046</v>
      </c>
      <c r="CL57" s="62"/>
      <c r="CM57" s="62"/>
      <c r="CN57" s="62"/>
      <c r="CO57" s="62">
        <v>6092</v>
      </c>
      <c r="CP57" s="62"/>
      <c r="CQ57" s="62"/>
      <c r="CR57" s="62"/>
      <c r="CS57" s="62" t="s">
        <v>510</v>
      </c>
      <c r="CT57" s="62"/>
      <c r="CU57" s="62"/>
      <c r="CV57" s="62" t="s">
        <v>510</v>
      </c>
      <c r="CW57" s="62"/>
      <c r="CX57" s="62"/>
      <c r="CY57" s="4"/>
      <c r="CZ57" s="4"/>
      <c r="DA57" s="62">
        <v>29</v>
      </c>
      <c r="DB57" s="62"/>
      <c r="DC57" s="62"/>
      <c r="DD57" s="62"/>
      <c r="DE57" s="62">
        <v>2242</v>
      </c>
      <c r="DF57" s="62"/>
      <c r="DG57" s="62"/>
      <c r="DH57" s="62"/>
    </row>
    <row r="58" spans="1:112" ht="14.25" customHeight="1">
      <c r="A58" s="92" t="s">
        <v>514</v>
      </c>
      <c r="B58" s="92"/>
      <c r="C58" s="92"/>
      <c r="D58" s="92"/>
      <c r="E58" s="92"/>
      <c r="F58" s="93"/>
      <c r="G58" s="94">
        <f>SUM(G60:K73)</f>
        <v>1265091</v>
      </c>
      <c r="H58" s="95"/>
      <c r="I58" s="95"/>
      <c r="J58" s="95"/>
      <c r="K58" s="95"/>
      <c r="L58" s="91">
        <f>SUM(L60:P73)</f>
        <v>13071129</v>
      </c>
      <c r="M58" s="91"/>
      <c r="N58" s="91"/>
      <c r="O58" s="91"/>
      <c r="P58" s="91"/>
      <c r="Q58" s="91">
        <f>SUM(Q60:U73)</f>
        <v>1005456</v>
      </c>
      <c r="R58" s="91"/>
      <c r="S58" s="91"/>
      <c r="T58" s="91"/>
      <c r="U58" s="91"/>
      <c r="V58" s="91">
        <f>SUM(V60:Z73)</f>
        <v>10360962</v>
      </c>
      <c r="W58" s="91"/>
      <c r="X58" s="91"/>
      <c r="Y58" s="91"/>
      <c r="Z58" s="91"/>
      <c r="AA58" s="91">
        <f>SUM(AA60:AE73)</f>
        <v>189200</v>
      </c>
      <c r="AB58" s="91"/>
      <c r="AC58" s="91"/>
      <c r="AD58" s="91"/>
      <c r="AE58" s="91"/>
      <c r="AF58" s="91">
        <f>SUM(AF60:AJ73)</f>
        <v>1597711</v>
      </c>
      <c r="AG58" s="91"/>
      <c r="AH58" s="91"/>
      <c r="AI58" s="91"/>
      <c r="AJ58" s="91"/>
      <c r="AK58" s="91">
        <f>SUM(AK60:AO73)</f>
        <v>20184</v>
      </c>
      <c r="AL58" s="91"/>
      <c r="AM58" s="91"/>
      <c r="AN58" s="91"/>
      <c r="AO58" s="91"/>
      <c r="AP58" s="91">
        <f>SUM(AP60:AT73)</f>
        <v>60135</v>
      </c>
      <c r="AQ58" s="91"/>
      <c r="AR58" s="91"/>
      <c r="AS58" s="91"/>
      <c r="AT58" s="91"/>
      <c r="AU58" s="91">
        <f>SUM(AU60:AY73)</f>
        <v>39303</v>
      </c>
      <c r="AV58" s="91"/>
      <c r="AW58" s="91"/>
      <c r="AX58" s="91"/>
      <c r="AY58" s="91"/>
      <c r="AZ58" s="91">
        <f>SUM(AZ60:BD73)</f>
        <v>177516</v>
      </c>
      <c r="BA58" s="91"/>
      <c r="BB58" s="91"/>
      <c r="BC58" s="91"/>
      <c r="BD58" s="91"/>
      <c r="BE58" s="65">
        <f>SUM(BE60:BH73)</f>
        <v>3815</v>
      </c>
      <c r="BF58" s="65"/>
      <c r="BG58" s="65"/>
      <c r="BH58" s="65"/>
      <c r="BI58" s="65">
        <f>SUM(BI60:BL73)</f>
        <v>168192</v>
      </c>
      <c r="BJ58" s="65"/>
      <c r="BK58" s="65"/>
      <c r="BL58" s="65"/>
      <c r="BM58" s="65">
        <f>SUM(BM60:BP73)</f>
        <v>48</v>
      </c>
      <c r="BN58" s="65"/>
      <c r="BO58" s="65"/>
      <c r="BP58" s="65"/>
      <c r="BQ58" s="65">
        <f>SUM(BQ60:BT73)</f>
        <v>3768</v>
      </c>
      <c r="BR58" s="65"/>
      <c r="BS58" s="65"/>
      <c r="BT58" s="65"/>
      <c r="BU58" s="65">
        <f>SUM(BU60:BX73)</f>
        <v>1037</v>
      </c>
      <c r="BV58" s="65"/>
      <c r="BW58" s="65"/>
      <c r="BX58" s="65"/>
      <c r="BY58" s="65">
        <f>SUM(BY60:CB73)</f>
        <v>98870</v>
      </c>
      <c r="BZ58" s="65"/>
      <c r="CA58" s="65"/>
      <c r="CB58" s="65"/>
      <c r="CC58" s="65">
        <f>SUM(CC60:CF73)</f>
        <v>3057</v>
      </c>
      <c r="CD58" s="65"/>
      <c r="CE58" s="65"/>
      <c r="CF58" s="65"/>
      <c r="CG58" s="65">
        <f>SUM(CG60:CJ73)</f>
        <v>597000</v>
      </c>
      <c r="CH58" s="65"/>
      <c r="CI58" s="65"/>
      <c r="CJ58" s="65"/>
      <c r="CK58" s="65">
        <f>SUM(CK60:CN73)</f>
        <v>2991</v>
      </c>
      <c r="CL58" s="65"/>
      <c r="CM58" s="65"/>
      <c r="CN58" s="65"/>
      <c r="CO58" s="65">
        <f>SUM(CO60:CR73)</f>
        <v>5982</v>
      </c>
      <c r="CP58" s="65"/>
      <c r="CQ58" s="65"/>
      <c r="CR58" s="65"/>
      <c r="CS58" s="64" t="s">
        <v>510</v>
      </c>
      <c r="CT58" s="64"/>
      <c r="CU58" s="64"/>
      <c r="CV58" s="64" t="s">
        <v>510</v>
      </c>
      <c r="CW58" s="64"/>
      <c r="CX58" s="64"/>
      <c r="CY58" s="13"/>
      <c r="CZ58" s="13"/>
      <c r="DA58" s="65">
        <f>SUM(DA60:DD73)</f>
        <v>117</v>
      </c>
      <c r="DB58" s="65"/>
      <c r="DC58" s="65"/>
      <c r="DD58" s="65"/>
      <c r="DE58" s="65">
        <f>SUM(DE60:DH73)</f>
        <v>10007</v>
      </c>
      <c r="DF58" s="65"/>
      <c r="DG58" s="65"/>
      <c r="DH58" s="65"/>
    </row>
    <row r="59" spans="1:112" ht="14.25">
      <c r="A59" s="11"/>
      <c r="B59" s="11"/>
      <c r="C59" s="11"/>
      <c r="D59" s="11"/>
      <c r="E59" s="11"/>
      <c r="F59" s="12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</row>
    <row r="60" spans="1:112" ht="14.25" customHeight="1">
      <c r="A60" s="88" t="s">
        <v>175</v>
      </c>
      <c r="B60" s="88"/>
      <c r="C60" s="88"/>
      <c r="D60" s="88"/>
      <c r="E60" s="88"/>
      <c r="F60" s="89"/>
      <c r="G60" s="90">
        <f>SUM(Q60,AA60,AK60,AU60,BE60,BM60,BU60,CC60,CK60,CS60)</f>
        <v>103738</v>
      </c>
      <c r="H60" s="86"/>
      <c r="I60" s="86"/>
      <c r="J60" s="86"/>
      <c r="K60" s="86"/>
      <c r="L60" s="86">
        <v>1048911</v>
      </c>
      <c r="M60" s="86"/>
      <c r="N60" s="86"/>
      <c r="O60" s="86"/>
      <c r="P60" s="86"/>
      <c r="Q60" s="86">
        <v>82953</v>
      </c>
      <c r="R60" s="86"/>
      <c r="S60" s="86"/>
      <c r="T60" s="86"/>
      <c r="U60" s="86"/>
      <c r="V60" s="86">
        <v>839479</v>
      </c>
      <c r="W60" s="86"/>
      <c r="X60" s="86"/>
      <c r="Y60" s="86"/>
      <c r="Z60" s="86"/>
      <c r="AA60" s="86">
        <v>15230</v>
      </c>
      <c r="AB60" s="86"/>
      <c r="AC60" s="86"/>
      <c r="AD60" s="86"/>
      <c r="AE60" s="86"/>
      <c r="AF60" s="86">
        <v>135062</v>
      </c>
      <c r="AG60" s="86"/>
      <c r="AH60" s="86"/>
      <c r="AI60" s="86"/>
      <c r="AJ60" s="86"/>
      <c r="AK60" s="86">
        <v>1787</v>
      </c>
      <c r="AL60" s="86"/>
      <c r="AM60" s="86"/>
      <c r="AN60" s="86"/>
      <c r="AO60" s="86"/>
      <c r="AP60" s="86">
        <v>5041</v>
      </c>
      <c r="AQ60" s="86"/>
      <c r="AR60" s="86"/>
      <c r="AS60" s="86"/>
      <c r="AT60" s="86"/>
      <c r="AU60" s="86">
        <v>2982</v>
      </c>
      <c r="AV60" s="86"/>
      <c r="AW60" s="86"/>
      <c r="AX60" s="86"/>
      <c r="AY60" s="86"/>
      <c r="AZ60" s="86">
        <v>13449</v>
      </c>
      <c r="BA60" s="86"/>
      <c r="BB60" s="86"/>
      <c r="BC60" s="86"/>
      <c r="BD60" s="86"/>
      <c r="BE60" s="62">
        <v>207</v>
      </c>
      <c r="BF60" s="62"/>
      <c r="BG60" s="62"/>
      <c r="BH60" s="62"/>
      <c r="BI60" s="62">
        <v>8904</v>
      </c>
      <c r="BJ60" s="62"/>
      <c r="BK60" s="62"/>
      <c r="BL60" s="62"/>
      <c r="BM60" s="62">
        <v>3</v>
      </c>
      <c r="BN60" s="62"/>
      <c r="BO60" s="62"/>
      <c r="BP60" s="62"/>
      <c r="BQ60" s="62">
        <v>250</v>
      </c>
      <c r="BR60" s="62"/>
      <c r="BS60" s="62"/>
      <c r="BT60" s="62"/>
      <c r="BU60" s="62">
        <v>74</v>
      </c>
      <c r="BV60" s="62"/>
      <c r="BW60" s="62"/>
      <c r="BX60" s="62"/>
      <c r="BY60" s="62">
        <v>5630</v>
      </c>
      <c r="BZ60" s="62"/>
      <c r="CA60" s="62"/>
      <c r="CB60" s="62"/>
      <c r="CC60" s="62">
        <v>254</v>
      </c>
      <c r="CD60" s="62"/>
      <c r="CE60" s="62"/>
      <c r="CF60" s="62"/>
      <c r="CG60" s="62">
        <v>40600</v>
      </c>
      <c r="CH60" s="62"/>
      <c r="CI60" s="62"/>
      <c r="CJ60" s="62"/>
      <c r="CK60" s="62">
        <v>248</v>
      </c>
      <c r="CL60" s="62"/>
      <c r="CM60" s="62"/>
      <c r="CN60" s="62"/>
      <c r="CO60" s="62">
        <v>496</v>
      </c>
      <c r="CP60" s="62"/>
      <c r="CQ60" s="62"/>
      <c r="CR60" s="62"/>
      <c r="CS60" s="62" t="s">
        <v>510</v>
      </c>
      <c r="CT60" s="62"/>
      <c r="CU60" s="62"/>
      <c r="CV60" s="62" t="s">
        <v>510</v>
      </c>
      <c r="CW60" s="62"/>
      <c r="CX60" s="62"/>
      <c r="CY60" s="4"/>
      <c r="CZ60" s="4"/>
      <c r="DA60" s="62">
        <v>4</v>
      </c>
      <c r="DB60" s="62"/>
      <c r="DC60" s="62"/>
      <c r="DD60" s="62"/>
      <c r="DE60" s="62">
        <v>341</v>
      </c>
      <c r="DF60" s="62"/>
      <c r="DG60" s="62"/>
      <c r="DH60" s="62"/>
    </row>
    <row r="61" spans="1:112" ht="14.25" customHeight="1">
      <c r="A61" s="87" t="s">
        <v>515</v>
      </c>
      <c r="B61" s="88"/>
      <c r="C61" s="88"/>
      <c r="D61" s="88"/>
      <c r="E61" s="88"/>
      <c r="F61" s="89"/>
      <c r="G61" s="90">
        <f>SUM(Q61,AA61,AK61,AU61,BE61,BM61,BU61,CC61,CK61,CS61)</f>
        <v>113551</v>
      </c>
      <c r="H61" s="86"/>
      <c r="I61" s="86"/>
      <c r="J61" s="86"/>
      <c r="K61" s="86"/>
      <c r="L61" s="86">
        <v>1119866</v>
      </c>
      <c r="M61" s="86"/>
      <c r="N61" s="86"/>
      <c r="O61" s="86"/>
      <c r="P61" s="86"/>
      <c r="Q61" s="86">
        <v>88425</v>
      </c>
      <c r="R61" s="86"/>
      <c r="S61" s="86"/>
      <c r="T61" s="86"/>
      <c r="U61" s="86"/>
      <c r="V61" s="86">
        <v>869875</v>
      </c>
      <c r="W61" s="86"/>
      <c r="X61" s="86"/>
      <c r="Y61" s="86"/>
      <c r="Z61" s="86"/>
      <c r="AA61" s="86">
        <v>18748</v>
      </c>
      <c r="AB61" s="86"/>
      <c r="AC61" s="86"/>
      <c r="AD61" s="86"/>
      <c r="AE61" s="86"/>
      <c r="AF61" s="86">
        <v>149023</v>
      </c>
      <c r="AG61" s="86"/>
      <c r="AH61" s="86"/>
      <c r="AI61" s="86"/>
      <c r="AJ61" s="86"/>
      <c r="AK61" s="86">
        <v>1921</v>
      </c>
      <c r="AL61" s="86"/>
      <c r="AM61" s="86"/>
      <c r="AN61" s="86"/>
      <c r="AO61" s="86"/>
      <c r="AP61" s="86">
        <v>5415</v>
      </c>
      <c r="AQ61" s="86"/>
      <c r="AR61" s="86"/>
      <c r="AS61" s="86"/>
      <c r="AT61" s="86"/>
      <c r="AU61" s="86">
        <v>3444</v>
      </c>
      <c r="AV61" s="86"/>
      <c r="AW61" s="86"/>
      <c r="AX61" s="86"/>
      <c r="AY61" s="86"/>
      <c r="AZ61" s="86">
        <v>15164</v>
      </c>
      <c r="BA61" s="86"/>
      <c r="BB61" s="86"/>
      <c r="BC61" s="86"/>
      <c r="BD61" s="86"/>
      <c r="BE61" s="62">
        <v>347</v>
      </c>
      <c r="BF61" s="62"/>
      <c r="BG61" s="62"/>
      <c r="BH61" s="62"/>
      <c r="BI61" s="62">
        <v>16160</v>
      </c>
      <c r="BJ61" s="62"/>
      <c r="BK61" s="62"/>
      <c r="BL61" s="62"/>
      <c r="BM61" s="62">
        <v>6</v>
      </c>
      <c r="BN61" s="62"/>
      <c r="BO61" s="62"/>
      <c r="BP61" s="62"/>
      <c r="BQ61" s="62">
        <v>338</v>
      </c>
      <c r="BR61" s="62"/>
      <c r="BS61" s="62"/>
      <c r="BT61" s="62"/>
      <c r="BU61" s="62">
        <v>89</v>
      </c>
      <c r="BV61" s="62"/>
      <c r="BW61" s="62"/>
      <c r="BX61" s="62"/>
      <c r="BY61" s="62">
        <v>8330</v>
      </c>
      <c r="BZ61" s="62"/>
      <c r="CA61" s="62"/>
      <c r="CB61" s="62"/>
      <c r="CC61" s="62">
        <v>290</v>
      </c>
      <c r="CD61" s="62"/>
      <c r="CE61" s="62"/>
      <c r="CF61" s="62"/>
      <c r="CG61" s="62">
        <v>55000</v>
      </c>
      <c r="CH61" s="62"/>
      <c r="CI61" s="62"/>
      <c r="CJ61" s="62"/>
      <c r="CK61" s="62">
        <v>281</v>
      </c>
      <c r="CL61" s="62"/>
      <c r="CM61" s="62"/>
      <c r="CN61" s="62"/>
      <c r="CO61" s="62">
        <v>562</v>
      </c>
      <c r="CP61" s="62"/>
      <c r="CQ61" s="62"/>
      <c r="CR61" s="62"/>
      <c r="CS61" s="62" t="s">
        <v>510</v>
      </c>
      <c r="CT61" s="62"/>
      <c r="CU61" s="62"/>
      <c r="CV61" s="62" t="s">
        <v>510</v>
      </c>
      <c r="CW61" s="62"/>
      <c r="CX61" s="62"/>
      <c r="CY61" s="4"/>
      <c r="CZ61" s="4"/>
      <c r="DA61" s="62">
        <v>5</v>
      </c>
      <c r="DB61" s="62"/>
      <c r="DC61" s="62"/>
      <c r="DD61" s="62"/>
      <c r="DE61" s="62">
        <v>325</v>
      </c>
      <c r="DF61" s="62"/>
      <c r="DG61" s="62"/>
      <c r="DH61" s="62"/>
    </row>
    <row r="62" spans="1:112" ht="14.25" customHeight="1">
      <c r="A62" s="87" t="s">
        <v>516</v>
      </c>
      <c r="B62" s="88"/>
      <c r="C62" s="88"/>
      <c r="D62" s="88"/>
      <c r="E62" s="88"/>
      <c r="F62" s="89"/>
      <c r="G62" s="90">
        <f>SUM(Q62,AA62,AK62,AU62,BE62,BM62,BU62,CC62,CK62,CS62)</f>
        <v>116654</v>
      </c>
      <c r="H62" s="86"/>
      <c r="I62" s="86"/>
      <c r="J62" s="86"/>
      <c r="K62" s="86"/>
      <c r="L62" s="86">
        <v>1141056</v>
      </c>
      <c r="M62" s="86"/>
      <c r="N62" s="86"/>
      <c r="O62" s="86"/>
      <c r="P62" s="86"/>
      <c r="Q62" s="86">
        <v>88212</v>
      </c>
      <c r="R62" s="86"/>
      <c r="S62" s="86"/>
      <c r="T62" s="86"/>
      <c r="U62" s="86"/>
      <c r="V62" s="86">
        <v>896761</v>
      </c>
      <c r="W62" s="86"/>
      <c r="X62" s="86"/>
      <c r="Y62" s="86"/>
      <c r="Z62" s="86"/>
      <c r="AA62" s="86">
        <v>22247</v>
      </c>
      <c r="AB62" s="86"/>
      <c r="AC62" s="86"/>
      <c r="AD62" s="86"/>
      <c r="AE62" s="86"/>
      <c r="AF62" s="86">
        <v>166735</v>
      </c>
      <c r="AG62" s="86"/>
      <c r="AH62" s="86"/>
      <c r="AI62" s="86"/>
      <c r="AJ62" s="86"/>
      <c r="AK62" s="86">
        <v>1682</v>
      </c>
      <c r="AL62" s="86"/>
      <c r="AM62" s="86"/>
      <c r="AN62" s="86"/>
      <c r="AO62" s="86"/>
      <c r="AP62" s="86">
        <v>4506</v>
      </c>
      <c r="AQ62" s="86"/>
      <c r="AR62" s="86"/>
      <c r="AS62" s="86"/>
      <c r="AT62" s="86"/>
      <c r="AU62" s="86">
        <v>3812</v>
      </c>
      <c r="AV62" s="86"/>
      <c r="AW62" s="86"/>
      <c r="AX62" s="86"/>
      <c r="AY62" s="86"/>
      <c r="AZ62" s="86">
        <v>17071</v>
      </c>
      <c r="BA62" s="86"/>
      <c r="BB62" s="86"/>
      <c r="BC62" s="86"/>
      <c r="BD62" s="86"/>
      <c r="BE62" s="62">
        <v>243</v>
      </c>
      <c r="BF62" s="62"/>
      <c r="BG62" s="62"/>
      <c r="BH62" s="62"/>
      <c r="BI62" s="62">
        <v>10064</v>
      </c>
      <c r="BJ62" s="62"/>
      <c r="BK62" s="62"/>
      <c r="BL62" s="62"/>
      <c r="BM62" s="62">
        <v>4</v>
      </c>
      <c r="BN62" s="62"/>
      <c r="BO62" s="62"/>
      <c r="BP62" s="62"/>
      <c r="BQ62" s="62">
        <v>297</v>
      </c>
      <c r="BR62" s="62"/>
      <c r="BS62" s="62"/>
      <c r="BT62" s="62"/>
      <c r="BU62" s="62">
        <v>67</v>
      </c>
      <c r="BV62" s="62"/>
      <c r="BW62" s="62"/>
      <c r="BX62" s="62"/>
      <c r="BY62" s="62">
        <v>6490</v>
      </c>
      <c r="BZ62" s="62"/>
      <c r="CA62" s="62"/>
      <c r="CB62" s="62"/>
      <c r="CC62" s="62">
        <v>196</v>
      </c>
      <c r="CD62" s="62"/>
      <c r="CE62" s="62"/>
      <c r="CF62" s="62"/>
      <c r="CG62" s="62">
        <v>38750</v>
      </c>
      <c r="CH62" s="62"/>
      <c r="CI62" s="62"/>
      <c r="CJ62" s="62"/>
      <c r="CK62" s="62">
        <v>191</v>
      </c>
      <c r="CL62" s="62"/>
      <c r="CM62" s="62"/>
      <c r="CN62" s="62"/>
      <c r="CO62" s="62">
        <v>382</v>
      </c>
      <c r="CP62" s="62"/>
      <c r="CQ62" s="62"/>
      <c r="CR62" s="62"/>
      <c r="CS62" s="62" t="s">
        <v>510</v>
      </c>
      <c r="CT62" s="62"/>
      <c r="CU62" s="62"/>
      <c r="CV62" s="62" t="s">
        <v>510</v>
      </c>
      <c r="CW62" s="62"/>
      <c r="CX62" s="62"/>
      <c r="CY62" s="4"/>
      <c r="CZ62" s="4"/>
      <c r="DA62" s="62">
        <v>16</v>
      </c>
      <c r="DB62" s="62"/>
      <c r="DC62" s="62"/>
      <c r="DD62" s="62"/>
      <c r="DE62" s="62">
        <v>853</v>
      </c>
      <c r="DF62" s="62"/>
      <c r="DG62" s="62"/>
      <c r="DH62" s="62"/>
    </row>
    <row r="63" spans="1:112" ht="14.25" customHeight="1">
      <c r="A63" s="87" t="s">
        <v>517</v>
      </c>
      <c r="B63" s="88"/>
      <c r="C63" s="88"/>
      <c r="D63" s="88"/>
      <c r="E63" s="88"/>
      <c r="F63" s="89"/>
      <c r="G63" s="90">
        <f>SUM(Q63,AA63,AK63,AU63,BE63,BM63,BU63,CC63,CK63,CS63)</f>
        <v>117197</v>
      </c>
      <c r="H63" s="86"/>
      <c r="I63" s="86"/>
      <c r="J63" s="86"/>
      <c r="K63" s="86"/>
      <c r="L63" s="86">
        <v>1176354</v>
      </c>
      <c r="M63" s="86"/>
      <c r="N63" s="86"/>
      <c r="O63" s="86"/>
      <c r="P63" s="86"/>
      <c r="Q63" s="86">
        <v>90342</v>
      </c>
      <c r="R63" s="86"/>
      <c r="S63" s="86"/>
      <c r="T63" s="86"/>
      <c r="U63" s="86"/>
      <c r="V63" s="86">
        <v>918950</v>
      </c>
      <c r="W63" s="86"/>
      <c r="X63" s="86"/>
      <c r="Y63" s="86"/>
      <c r="Z63" s="86"/>
      <c r="AA63" s="86">
        <v>20167</v>
      </c>
      <c r="AB63" s="86"/>
      <c r="AC63" s="86"/>
      <c r="AD63" s="86"/>
      <c r="AE63" s="86"/>
      <c r="AF63" s="86">
        <v>162580</v>
      </c>
      <c r="AG63" s="86"/>
      <c r="AH63" s="86"/>
      <c r="AI63" s="86"/>
      <c r="AJ63" s="86"/>
      <c r="AK63" s="86">
        <v>2011</v>
      </c>
      <c r="AL63" s="86"/>
      <c r="AM63" s="86"/>
      <c r="AN63" s="86"/>
      <c r="AO63" s="86"/>
      <c r="AP63" s="86">
        <v>5400</v>
      </c>
      <c r="AQ63" s="86"/>
      <c r="AR63" s="86"/>
      <c r="AS63" s="86"/>
      <c r="AT63" s="86"/>
      <c r="AU63" s="86">
        <v>3871</v>
      </c>
      <c r="AV63" s="86"/>
      <c r="AW63" s="86"/>
      <c r="AX63" s="86"/>
      <c r="AY63" s="86"/>
      <c r="AZ63" s="86">
        <v>17430</v>
      </c>
      <c r="BA63" s="86"/>
      <c r="BB63" s="86"/>
      <c r="BC63" s="86"/>
      <c r="BD63" s="86"/>
      <c r="BE63" s="62">
        <v>155</v>
      </c>
      <c r="BF63" s="62"/>
      <c r="BG63" s="62"/>
      <c r="BH63" s="62"/>
      <c r="BI63" s="62">
        <v>6448</v>
      </c>
      <c r="BJ63" s="62"/>
      <c r="BK63" s="62"/>
      <c r="BL63" s="62"/>
      <c r="BM63" s="62">
        <v>2</v>
      </c>
      <c r="BN63" s="62"/>
      <c r="BO63" s="62"/>
      <c r="BP63" s="62"/>
      <c r="BQ63" s="62">
        <v>294</v>
      </c>
      <c r="BR63" s="62"/>
      <c r="BS63" s="62"/>
      <c r="BT63" s="62"/>
      <c r="BU63" s="62">
        <v>80</v>
      </c>
      <c r="BV63" s="62"/>
      <c r="BW63" s="62"/>
      <c r="BX63" s="62"/>
      <c r="BY63" s="62">
        <v>7640</v>
      </c>
      <c r="BZ63" s="62"/>
      <c r="CA63" s="62"/>
      <c r="CB63" s="62"/>
      <c r="CC63" s="62">
        <v>288</v>
      </c>
      <c r="CD63" s="62"/>
      <c r="CE63" s="62"/>
      <c r="CF63" s="62"/>
      <c r="CG63" s="62">
        <v>57050</v>
      </c>
      <c r="CH63" s="62"/>
      <c r="CI63" s="62"/>
      <c r="CJ63" s="62"/>
      <c r="CK63" s="62">
        <v>281</v>
      </c>
      <c r="CL63" s="62"/>
      <c r="CM63" s="62"/>
      <c r="CN63" s="62"/>
      <c r="CO63" s="62">
        <v>562</v>
      </c>
      <c r="CP63" s="62"/>
      <c r="CQ63" s="62"/>
      <c r="CR63" s="62"/>
      <c r="CS63" s="62" t="s">
        <v>510</v>
      </c>
      <c r="CT63" s="62"/>
      <c r="CU63" s="62"/>
      <c r="CV63" s="62" t="s">
        <v>510</v>
      </c>
      <c r="CW63" s="62"/>
      <c r="CX63" s="62"/>
      <c r="CY63" s="4"/>
      <c r="CZ63" s="4"/>
      <c r="DA63" s="62">
        <v>6</v>
      </c>
      <c r="DB63" s="62"/>
      <c r="DC63" s="62"/>
      <c r="DD63" s="62"/>
      <c r="DE63" s="62">
        <v>319</v>
      </c>
      <c r="DF63" s="62"/>
      <c r="DG63" s="62"/>
      <c r="DH63" s="62"/>
    </row>
    <row r="64" spans="1:112" ht="14.25">
      <c r="A64" s="11"/>
      <c r="B64" s="11"/>
      <c r="C64" s="11"/>
      <c r="D64" s="11"/>
      <c r="E64" s="11"/>
      <c r="F64" s="12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</row>
    <row r="65" spans="1:112" ht="14.25" customHeight="1">
      <c r="A65" s="87" t="s">
        <v>518</v>
      </c>
      <c r="B65" s="88"/>
      <c r="C65" s="88"/>
      <c r="D65" s="88"/>
      <c r="E65" s="88"/>
      <c r="F65" s="89"/>
      <c r="G65" s="90">
        <f>SUM(Q65,AA65,AK65,AU65,BE65,BM65,BU65,CC65,CK65,CS65)</f>
        <v>114891</v>
      </c>
      <c r="H65" s="86"/>
      <c r="I65" s="86"/>
      <c r="J65" s="86"/>
      <c r="K65" s="86"/>
      <c r="L65" s="86">
        <v>1181397</v>
      </c>
      <c r="M65" s="86"/>
      <c r="N65" s="86"/>
      <c r="O65" s="86"/>
      <c r="P65" s="86"/>
      <c r="Q65" s="86">
        <v>87839</v>
      </c>
      <c r="R65" s="86"/>
      <c r="S65" s="86"/>
      <c r="T65" s="86"/>
      <c r="U65" s="86"/>
      <c r="V65" s="86">
        <v>928549</v>
      </c>
      <c r="W65" s="86"/>
      <c r="X65" s="86"/>
      <c r="Y65" s="86"/>
      <c r="Z65" s="86"/>
      <c r="AA65" s="86">
        <v>20554</v>
      </c>
      <c r="AB65" s="86"/>
      <c r="AC65" s="86"/>
      <c r="AD65" s="86"/>
      <c r="AE65" s="86"/>
      <c r="AF65" s="86">
        <v>172770</v>
      </c>
      <c r="AG65" s="86"/>
      <c r="AH65" s="86"/>
      <c r="AI65" s="86"/>
      <c r="AJ65" s="86"/>
      <c r="AK65" s="86">
        <v>2031</v>
      </c>
      <c r="AL65" s="86"/>
      <c r="AM65" s="86"/>
      <c r="AN65" s="86"/>
      <c r="AO65" s="86"/>
      <c r="AP65" s="86">
        <v>5698</v>
      </c>
      <c r="AQ65" s="86"/>
      <c r="AR65" s="86"/>
      <c r="AS65" s="86"/>
      <c r="AT65" s="86"/>
      <c r="AU65" s="86">
        <v>3755</v>
      </c>
      <c r="AV65" s="86"/>
      <c r="AW65" s="86"/>
      <c r="AX65" s="86"/>
      <c r="AY65" s="86"/>
      <c r="AZ65" s="86">
        <v>17370</v>
      </c>
      <c r="BA65" s="86"/>
      <c r="BB65" s="86"/>
      <c r="BC65" s="86"/>
      <c r="BD65" s="86"/>
      <c r="BE65" s="62">
        <v>287</v>
      </c>
      <c r="BF65" s="62"/>
      <c r="BG65" s="62"/>
      <c r="BH65" s="62"/>
      <c r="BI65" s="62">
        <v>14319</v>
      </c>
      <c r="BJ65" s="62"/>
      <c r="BK65" s="62"/>
      <c r="BL65" s="62"/>
      <c r="BM65" s="62">
        <v>1</v>
      </c>
      <c r="BN65" s="62"/>
      <c r="BO65" s="62"/>
      <c r="BP65" s="62"/>
      <c r="BQ65" s="62">
        <v>101</v>
      </c>
      <c r="BR65" s="62"/>
      <c r="BS65" s="62"/>
      <c r="BT65" s="62"/>
      <c r="BU65" s="62">
        <v>64</v>
      </c>
      <c r="BV65" s="62"/>
      <c r="BW65" s="62"/>
      <c r="BX65" s="62"/>
      <c r="BY65" s="62">
        <v>5280</v>
      </c>
      <c r="BZ65" s="62"/>
      <c r="CA65" s="62"/>
      <c r="CB65" s="62"/>
      <c r="CC65" s="62">
        <v>180</v>
      </c>
      <c r="CD65" s="62"/>
      <c r="CE65" s="62"/>
      <c r="CF65" s="62"/>
      <c r="CG65" s="62">
        <v>35950</v>
      </c>
      <c r="CH65" s="62"/>
      <c r="CI65" s="62"/>
      <c r="CJ65" s="62"/>
      <c r="CK65" s="62">
        <v>180</v>
      </c>
      <c r="CL65" s="62"/>
      <c r="CM65" s="62"/>
      <c r="CN65" s="62"/>
      <c r="CO65" s="62">
        <v>360</v>
      </c>
      <c r="CP65" s="62"/>
      <c r="CQ65" s="62"/>
      <c r="CR65" s="62"/>
      <c r="CS65" s="62" t="s">
        <v>510</v>
      </c>
      <c r="CT65" s="62"/>
      <c r="CU65" s="62"/>
      <c r="CV65" s="62" t="s">
        <v>510</v>
      </c>
      <c r="CW65" s="62"/>
      <c r="CX65" s="62"/>
      <c r="CY65" s="4"/>
      <c r="CZ65" s="4"/>
      <c r="DA65" s="62">
        <v>9</v>
      </c>
      <c r="DB65" s="62"/>
      <c r="DC65" s="62"/>
      <c r="DD65" s="62"/>
      <c r="DE65" s="62">
        <v>621</v>
      </c>
      <c r="DF65" s="62"/>
      <c r="DG65" s="62"/>
      <c r="DH65" s="62"/>
    </row>
    <row r="66" spans="1:112" ht="14.25" customHeight="1">
      <c r="A66" s="87" t="s">
        <v>519</v>
      </c>
      <c r="B66" s="88"/>
      <c r="C66" s="88"/>
      <c r="D66" s="88"/>
      <c r="E66" s="88"/>
      <c r="F66" s="89"/>
      <c r="G66" s="90">
        <f>SUM(Q66,AA66,AK66,AU66,BE66,BM66,BU66,CC66,CK66,CS66)</f>
        <v>98857</v>
      </c>
      <c r="H66" s="86"/>
      <c r="I66" s="86"/>
      <c r="J66" s="86"/>
      <c r="K66" s="86"/>
      <c r="L66" s="86">
        <v>1072864</v>
      </c>
      <c r="M66" s="86"/>
      <c r="N66" s="86"/>
      <c r="O66" s="86"/>
      <c r="P66" s="86"/>
      <c r="Q66" s="86">
        <v>78944</v>
      </c>
      <c r="R66" s="86"/>
      <c r="S66" s="86"/>
      <c r="T66" s="86"/>
      <c r="U66" s="86"/>
      <c r="V66" s="86">
        <v>851681</v>
      </c>
      <c r="W66" s="86"/>
      <c r="X66" s="86"/>
      <c r="Y66" s="86"/>
      <c r="Z66" s="86"/>
      <c r="AA66" s="86">
        <v>14084</v>
      </c>
      <c r="AB66" s="86"/>
      <c r="AC66" s="86"/>
      <c r="AD66" s="86"/>
      <c r="AE66" s="86"/>
      <c r="AF66" s="86">
        <v>118461</v>
      </c>
      <c r="AG66" s="86"/>
      <c r="AH66" s="86"/>
      <c r="AI66" s="86"/>
      <c r="AJ66" s="86"/>
      <c r="AK66" s="86">
        <v>1641</v>
      </c>
      <c r="AL66" s="86"/>
      <c r="AM66" s="86"/>
      <c r="AN66" s="86"/>
      <c r="AO66" s="86"/>
      <c r="AP66" s="86">
        <v>4835</v>
      </c>
      <c r="AQ66" s="86"/>
      <c r="AR66" s="86"/>
      <c r="AS66" s="86"/>
      <c r="AT66" s="86"/>
      <c r="AU66" s="86">
        <v>3146</v>
      </c>
      <c r="AV66" s="86"/>
      <c r="AW66" s="86"/>
      <c r="AX66" s="86"/>
      <c r="AY66" s="86"/>
      <c r="AZ66" s="86">
        <v>14612</v>
      </c>
      <c r="BA66" s="86"/>
      <c r="BB66" s="86"/>
      <c r="BC66" s="86"/>
      <c r="BD66" s="86"/>
      <c r="BE66" s="62">
        <v>372</v>
      </c>
      <c r="BF66" s="62"/>
      <c r="BG66" s="62"/>
      <c r="BH66" s="62"/>
      <c r="BI66" s="62">
        <v>15609</v>
      </c>
      <c r="BJ66" s="62"/>
      <c r="BK66" s="62"/>
      <c r="BL66" s="62"/>
      <c r="BM66" s="62">
        <v>4</v>
      </c>
      <c r="BN66" s="62"/>
      <c r="BO66" s="62"/>
      <c r="BP66" s="62"/>
      <c r="BQ66" s="62">
        <v>319</v>
      </c>
      <c r="BR66" s="62"/>
      <c r="BS66" s="62"/>
      <c r="BT66" s="62"/>
      <c r="BU66" s="62">
        <v>84</v>
      </c>
      <c r="BV66" s="62"/>
      <c r="BW66" s="62"/>
      <c r="BX66" s="62"/>
      <c r="BY66" s="62">
        <v>8220</v>
      </c>
      <c r="BZ66" s="62"/>
      <c r="CA66" s="62"/>
      <c r="CB66" s="62"/>
      <c r="CC66" s="62">
        <v>293</v>
      </c>
      <c r="CD66" s="62"/>
      <c r="CE66" s="62"/>
      <c r="CF66" s="62"/>
      <c r="CG66" s="62">
        <v>58550</v>
      </c>
      <c r="CH66" s="62"/>
      <c r="CI66" s="62"/>
      <c r="CJ66" s="62"/>
      <c r="CK66" s="62">
        <v>289</v>
      </c>
      <c r="CL66" s="62"/>
      <c r="CM66" s="62"/>
      <c r="CN66" s="62"/>
      <c r="CO66" s="62">
        <v>578</v>
      </c>
      <c r="CP66" s="62"/>
      <c r="CQ66" s="62"/>
      <c r="CR66" s="62"/>
      <c r="CS66" s="62" t="s">
        <v>510</v>
      </c>
      <c r="CT66" s="62"/>
      <c r="CU66" s="62"/>
      <c r="CV66" s="62" t="s">
        <v>510</v>
      </c>
      <c r="CW66" s="62"/>
      <c r="CX66" s="62"/>
      <c r="CY66" s="4"/>
      <c r="CZ66" s="4"/>
      <c r="DA66" s="62">
        <v>4</v>
      </c>
      <c r="DB66" s="62"/>
      <c r="DC66" s="62"/>
      <c r="DD66" s="62"/>
      <c r="DE66" s="62">
        <v>290</v>
      </c>
      <c r="DF66" s="62"/>
      <c r="DG66" s="62"/>
      <c r="DH66" s="62"/>
    </row>
    <row r="67" spans="1:112" ht="14.25" customHeight="1">
      <c r="A67" s="87" t="s">
        <v>520</v>
      </c>
      <c r="B67" s="88"/>
      <c r="C67" s="88"/>
      <c r="D67" s="88"/>
      <c r="E67" s="88"/>
      <c r="F67" s="89"/>
      <c r="G67" s="90">
        <f>SUM(Q67,AA67,AK67,AU67,BE67,BM67,BU67,CC67,CK67,CS67)</f>
        <v>102966</v>
      </c>
      <c r="H67" s="86"/>
      <c r="I67" s="86"/>
      <c r="J67" s="86"/>
      <c r="K67" s="86"/>
      <c r="L67" s="86">
        <v>1091885</v>
      </c>
      <c r="M67" s="86"/>
      <c r="N67" s="86"/>
      <c r="O67" s="86"/>
      <c r="P67" s="86"/>
      <c r="Q67" s="86">
        <v>82958</v>
      </c>
      <c r="R67" s="86"/>
      <c r="S67" s="86"/>
      <c r="T67" s="86"/>
      <c r="U67" s="86"/>
      <c r="V67" s="86">
        <v>855231</v>
      </c>
      <c r="W67" s="86"/>
      <c r="X67" s="86"/>
      <c r="Y67" s="86"/>
      <c r="Z67" s="86"/>
      <c r="AA67" s="86">
        <v>13643</v>
      </c>
      <c r="AB67" s="86"/>
      <c r="AC67" s="86"/>
      <c r="AD67" s="86"/>
      <c r="AE67" s="86"/>
      <c r="AF67" s="86">
        <v>126027</v>
      </c>
      <c r="AG67" s="86"/>
      <c r="AH67" s="86"/>
      <c r="AI67" s="86"/>
      <c r="AJ67" s="86"/>
      <c r="AK67" s="86">
        <v>1655</v>
      </c>
      <c r="AL67" s="86"/>
      <c r="AM67" s="86"/>
      <c r="AN67" s="86"/>
      <c r="AO67" s="86"/>
      <c r="AP67" s="86">
        <v>5203</v>
      </c>
      <c r="AQ67" s="86"/>
      <c r="AR67" s="86"/>
      <c r="AS67" s="86"/>
      <c r="AT67" s="86"/>
      <c r="AU67" s="86">
        <v>3608</v>
      </c>
      <c r="AV67" s="86"/>
      <c r="AW67" s="86"/>
      <c r="AX67" s="86"/>
      <c r="AY67" s="86"/>
      <c r="AZ67" s="86">
        <v>15589</v>
      </c>
      <c r="BA67" s="86"/>
      <c r="BB67" s="86"/>
      <c r="BC67" s="86"/>
      <c r="BD67" s="86"/>
      <c r="BE67" s="62">
        <v>410</v>
      </c>
      <c r="BF67" s="62"/>
      <c r="BG67" s="62"/>
      <c r="BH67" s="62"/>
      <c r="BI67" s="62">
        <v>19745</v>
      </c>
      <c r="BJ67" s="62"/>
      <c r="BK67" s="62"/>
      <c r="BL67" s="62"/>
      <c r="BM67" s="62">
        <v>4</v>
      </c>
      <c r="BN67" s="62"/>
      <c r="BO67" s="62"/>
      <c r="BP67" s="62"/>
      <c r="BQ67" s="62">
        <v>344</v>
      </c>
      <c r="BR67" s="62"/>
      <c r="BS67" s="62"/>
      <c r="BT67" s="62"/>
      <c r="BU67" s="62">
        <v>85</v>
      </c>
      <c r="BV67" s="62"/>
      <c r="BW67" s="62"/>
      <c r="BX67" s="62"/>
      <c r="BY67" s="62">
        <v>8350</v>
      </c>
      <c r="BZ67" s="62"/>
      <c r="CA67" s="62"/>
      <c r="CB67" s="62"/>
      <c r="CC67" s="62">
        <v>304</v>
      </c>
      <c r="CD67" s="62"/>
      <c r="CE67" s="62"/>
      <c r="CF67" s="62"/>
      <c r="CG67" s="62">
        <v>60800</v>
      </c>
      <c r="CH67" s="62"/>
      <c r="CI67" s="62"/>
      <c r="CJ67" s="62"/>
      <c r="CK67" s="62">
        <v>299</v>
      </c>
      <c r="CL67" s="62"/>
      <c r="CM67" s="62"/>
      <c r="CN67" s="62"/>
      <c r="CO67" s="62">
        <v>598</v>
      </c>
      <c r="CP67" s="62"/>
      <c r="CQ67" s="62"/>
      <c r="CR67" s="62"/>
      <c r="CS67" s="62" t="s">
        <v>510</v>
      </c>
      <c r="CT67" s="62"/>
      <c r="CU67" s="62"/>
      <c r="CV67" s="62" t="s">
        <v>510</v>
      </c>
      <c r="CW67" s="62"/>
      <c r="CX67" s="62"/>
      <c r="CY67" s="4"/>
      <c r="CZ67" s="4"/>
      <c r="DA67" s="62">
        <v>9</v>
      </c>
      <c r="DB67" s="62"/>
      <c r="DC67" s="62"/>
      <c r="DD67" s="62"/>
      <c r="DE67" s="62">
        <v>660</v>
      </c>
      <c r="DF67" s="62"/>
      <c r="DG67" s="62"/>
      <c r="DH67" s="62"/>
    </row>
    <row r="68" spans="1:112" ht="14.25" customHeight="1">
      <c r="A68" s="87" t="s">
        <v>521</v>
      </c>
      <c r="B68" s="88"/>
      <c r="C68" s="88"/>
      <c r="D68" s="88"/>
      <c r="E68" s="88"/>
      <c r="F68" s="89"/>
      <c r="G68" s="90">
        <f>SUM(Q68,AA68,AK68,AU68,BE68,BM68,BU68,CC68,CK68,CS68)</f>
        <v>101349</v>
      </c>
      <c r="H68" s="86"/>
      <c r="I68" s="86"/>
      <c r="J68" s="86"/>
      <c r="K68" s="86"/>
      <c r="L68" s="86">
        <v>1058857</v>
      </c>
      <c r="M68" s="86"/>
      <c r="N68" s="86"/>
      <c r="O68" s="86"/>
      <c r="P68" s="86"/>
      <c r="Q68" s="86">
        <v>82000</v>
      </c>
      <c r="R68" s="86"/>
      <c r="S68" s="86"/>
      <c r="T68" s="86"/>
      <c r="U68" s="86"/>
      <c r="V68" s="86">
        <v>842702</v>
      </c>
      <c r="W68" s="86"/>
      <c r="X68" s="86"/>
      <c r="Y68" s="86"/>
      <c r="Z68" s="86"/>
      <c r="AA68" s="86">
        <v>13234</v>
      </c>
      <c r="AB68" s="86"/>
      <c r="AC68" s="86"/>
      <c r="AD68" s="86"/>
      <c r="AE68" s="86"/>
      <c r="AF68" s="86">
        <v>114936</v>
      </c>
      <c r="AG68" s="86"/>
      <c r="AH68" s="86"/>
      <c r="AI68" s="86"/>
      <c r="AJ68" s="86"/>
      <c r="AK68" s="86">
        <v>1511</v>
      </c>
      <c r="AL68" s="86"/>
      <c r="AM68" s="86"/>
      <c r="AN68" s="86"/>
      <c r="AO68" s="86"/>
      <c r="AP68" s="86">
        <v>5013</v>
      </c>
      <c r="AQ68" s="86"/>
      <c r="AR68" s="86"/>
      <c r="AS68" s="86"/>
      <c r="AT68" s="86"/>
      <c r="AU68" s="86">
        <v>3567</v>
      </c>
      <c r="AV68" s="86"/>
      <c r="AW68" s="86"/>
      <c r="AX68" s="86"/>
      <c r="AY68" s="86"/>
      <c r="AZ68" s="86">
        <v>16440</v>
      </c>
      <c r="BA68" s="86"/>
      <c r="BB68" s="86"/>
      <c r="BC68" s="86"/>
      <c r="BD68" s="86"/>
      <c r="BE68" s="62">
        <v>425</v>
      </c>
      <c r="BF68" s="62"/>
      <c r="BG68" s="62"/>
      <c r="BH68" s="62"/>
      <c r="BI68" s="62">
        <v>17625</v>
      </c>
      <c r="BJ68" s="62"/>
      <c r="BK68" s="62"/>
      <c r="BL68" s="62"/>
      <c r="BM68" s="62">
        <v>4</v>
      </c>
      <c r="BN68" s="62"/>
      <c r="BO68" s="62"/>
      <c r="BP68" s="62"/>
      <c r="BQ68" s="62">
        <v>315</v>
      </c>
      <c r="BR68" s="62"/>
      <c r="BS68" s="62"/>
      <c r="BT68" s="62"/>
      <c r="BU68" s="62">
        <v>86</v>
      </c>
      <c r="BV68" s="62"/>
      <c r="BW68" s="62"/>
      <c r="BX68" s="62"/>
      <c r="BY68" s="62">
        <v>8510</v>
      </c>
      <c r="BZ68" s="62"/>
      <c r="CA68" s="62"/>
      <c r="CB68" s="62"/>
      <c r="CC68" s="62">
        <v>264</v>
      </c>
      <c r="CD68" s="62"/>
      <c r="CE68" s="62"/>
      <c r="CF68" s="62"/>
      <c r="CG68" s="62">
        <v>52800</v>
      </c>
      <c r="CH68" s="62"/>
      <c r="CI68" s="62"/>
      <c r="CJ68" s="62"/>
      <c r="CK68" s="62">
        <v>258</v>
      </c>
      <c r="CL68" s="62"/>
      <c r="CM68" s="62"/>
      <c r="CN68" s="62"/>
      <c r="CO68" s="62">
        <v>516</v>
      </c>
      <c r="CP68" s="62"/>
      <c r="CQ68" s="62"/>
      <c r="CR68" s="62"/>
      <c r="CS68" s="62" t="s">
        <v>510</v>
      </c>
      <c r="CT68" s="62"/>
      <c r="CU68" s="62"/>
      <c r="CV68" s="62" t="s">
        <v>510</v>
      </c>
      <c r="CW68" s="62"/>
      <c r="CX68" s="62"/>
      <c r="CY68" s="4"/>
      <c r="CZ68" s="4"/>
      <c r="DA68" s="62">
        <v>19</v>
      </c>
      <c r="DB68" s="62"/>
      <c r="DC68" s="62"/>
      <c r="DD68" s="62"/>
      <c r="DE68" s="62">
        <v>1548</v>
      </c>
      <c r="DF68" s="62"/>
      <c r="DG68" s="62"/>
      <c r="DH68" s="62"/>
    </row>
    <row r="69" spans="1:112" ht="14.25">
      <c r="A69" s="11"/>
      <c r="B69" s="11"/>
      <c r="C69" s="11"/>
      <c r="D69" s="11"/>
      <c r="E69" s="11"/>
      <c r="F69" s="12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</row>
    <row r="70" spans="1:112" ht="14.25" customHeight="1">
      <c r="A70" s="87" t="s">
        <v>522</v>
      </c>
      <c r="B70" s="88"/>
      <c r="C70" s="88"/>
      <c r="D70" s="88"/>
      <c r="E70" s="88"/>
      <c r="F70" s="89"/>
      <c r="G70" s="90">
        <f>SUM(Q70,AA70,AK70,AU70,BE70,BM70,BU70,CC70,CK70,CS70)</f>
        <v>115100</v>
      </c>
      <c r="H70" s="86"/>
      <c r="I70" s="86"/>
      <c r="J70" s="86"/>
      <c r="K70" s="86"/>
      <c r="L70" s="86">
        <v>1159019</v>
      </c>
      <c r="M70" s="86"/>
      <c r="N70" s="86"/>
      <c r="O70" s="86"/>
      <c r="P70" s="86"/>
      <c r="Q70" s="86">
        <v>96770</v>
      </c>
      <c r="R70" s="86"/>
      <c r="S70" s="86"/>
      <c r="T70" s="86"/>
      <c r="U70" s="86"/>
      <c r="V70" s="86">
        <v>942402</v>
      </c>
      <c r="W70" s="86"/>
      <c r="X70" s="86"/>
      <c r="Y70" s="86"/>
      <c r="Z70" s="86"/>
      <c r="AA70" s="86">
        <v>12486</v>
      </c>
      <c r="AB70" s="86"/>
      <c r="AC70" s="86"/>
      <c r="AD70" s="86"/>
      <c r="AE70" s="86"/>
      <c r="AF70" s="86">
        <v>112585</v>
      </c>
      <c r="AG70" s="86"/>
      <c r="AH70" s="86"/>
      <c r="AI70" s="86"/>
      <c r="AJ70" s="86"/>
      <c r="AK70" s="86">
        <v>1570</v>
      </c>
      <c r="AL70" s="86"/>
      <c r="AM70" s="86"/>
      <c r="AN70" s="86"/>
      <c r="AO70" s="86"/>
      <c r="AP70" s="86">
        <v>5449</v>
      </c>
      <c r="AQ70" s="86"/>
      <c r="AR70" s="86"/>
      <c r="AS70" s="86"/>
      <c r="AT70" s="86"/>
      <c r="AU70" s="86">
        <v>3186</v>
      </c>
      <c r="AV70" s="86"/>
      <c r="AW70" s="86"/>
      <c r="AX70" s="86"/>
      <c r="AY70" s="86"/>
      <c r="AZ70" s="86">
        <v>14044</v>
      </c>
      <c r="BA70" s="86"/>
      <c r="BB70" s="86"/>
      <c r="BC70" s="86"/>
      <c r="BD70" s="86"/>
      <c r="BE70" s="62">
        <v>449</v>
      </c>
      <c r="BF70" s="62"/>
      <c r="BG70" s="62"/>
      <c r="BH70" s="62"/>
      <c r="BI70" s="62">
        <v>19835</v>
      </c>
      <c r="BJ70" s="62"/>
      <c r="BK70" s="62"/>
      <c r="BL70" s="62"/>
      <c r="BM70" s="62">
        <v>3</v>
      </c>
      <c r="BN70" s="62"/>
      <c r="BO70" s="62"/>
      <c r="BP70" s="62"/>
      <c r="BQ70" s="62">
        <v>298</v>
      </c>
      <c r="BR70" s="62"/>
      <c r="BS70" s="62"/>
      <c r="BT70" s="62"/>
      <c r="BU70" s="62">
        <v>94</v>
      </c>
      <c r="BV70" s="62"/>
      <c r="BW70" s="62"/>
      <c r="BX70" s="62"/>
      <c r="BY70" s="62">
        <v>9070</v>
      </c>
      <c r="BZ70" s="62"/>
      <c r="CA70" s="62"/>
      <c r="CB70" s="62"/>
      <c r="CC70" s="62">
        <v>274</v>
      </c>
      <c r="CD70" s="62"/>
      <c r="CE70" s="62"/>
      <c r="CF70" s="62"/>
      <c r="CG70" s="62">
        <v>54800</v>
      </c>
      <c r="CH70" s="62"/>
      <c r="CI70" s="62"/>
      <c r="CJ70" s="62"/>
      <c r="CK70" s="62">
        <v>268</v>
      </c>
      <c r="CL70" s="62"/>
      <c r="CM70" s="62"/>
      <c r="CN70" s="62"/>
      <c r="CO70" s="62">
        <v>536</v>
      </c>
      <c r="CP70" s="62"/>
      <c r="CQ70" s="62"/>
      <c r="CR70" s="62"/>
      <c r="CS70" s="62" t="s">
        <v>510</v>
      </c>
      <c r="CT70" s="62"/>
      <c r="CU70" s="62"/>
      <c r="CV70" s="62" t="s">
        <v>510</v>
      </c>
      <c r="CW70" s="62"/>
      <c r="CX70" s="62"/>
      <c r="CY70" s="4"/>
      <c r="CZ70" s="4"/>
      <c r="DA70" s="62">
        <v>19</v>
      </c>
      <c r="DB70" s="62"/>
      <c r="DC70" s="62"/>
      <c r="DD70" s="62"/>
      <c r="DE70" s="62">
        <v>2183</v>
      </c>
      <c r="DF70" s="62"/>
      <c r="DG70" s="62"/>
      <c r="DH70" s="62"/>
    </row>
    <row r="71" spans="1:112" ht="14.25" customHeight="1">
      <c r="A71" s="88" t="s">
        <v>176</v>
      </c>
      <c r="B71" s="88"/>
      <c r="C71" s="88"/>
      <c r="D71" s="88"/>
      <c r="E71" s="88"/>
      <c r="F71" s="89"/>
      <c r="G71" s="90">
        <f>SUM(Q71,AA71,AK71,AU71,BE71,BM71,BU71,CC71,CK71,CS71)</f>
        <v>88394</v>
      </c>
      <c r="H71" s="86"/>
      <c r="I71" s="86"/>
      <c r="J71" s="86"/>
      <c r="K71" s="86"/>
      <c r="L71" s="86">
        <v>977568</v>
      </c>
      <c r="M71" s="86"/>
      <c r="N71" s="86"/>
      <c r="O71" s="86"/>
      <c r="P71" s="86"/>
      <c r="Q71" s="86">
        <v>72177</v>
      </c>
      <c r="R71" s="86"/>
      <c r="S71" s="86"/>
      <c r="T71" s="86"/>
      <c r="U71" s="86"/>
      <c r="V71" s="86">
        <v>788527</v>
      </c>
      <c r="W71" s="86"/>
      <c r="X71" s="86"/>
      <c r="Y71" s="86"/>
      <c r="Z71" s="86"/>
      <c r="AA71" s="86">
        <v>11428</v>
      </c>
      <c r="AB71" s="86"/>
      <c r="AC71" s="86"/>
      <c r="AD71" s="86"/>
      <c r="AE71" s="86"/>
      <c r="AF71" s="86">
        <v>98209</v>
      </c>
      <c r="AG71" s="86"/>
      <c r="AH71" s="86"/>
      <c r="AI71" s="86"/>
      <c r="AJ71" s="86"/>
      <c r="AK71" s="86">
        <v>1329</v>
      </c>
      <c r="AL71" s="86"/>
      <c r="AM71" s="86"/>
      <c r="AN71" s="86"/>
      <c r="AO71" s="86"/>
      <c r="AP71" s="86">
        <v>4237</v>
      </c>
      <c r="AQ71" s="86"/>
      <c r="AR71" s="86"/>
      <c r="AS71" s="86"/>
      <c r="AT71" s="86"/>
      <c r="AU71" s="86">
        <v>2531</v>
      </c>
      <c r="AV71" s="86"/>
      <c r="AW71" s="86"/>
      <c r="AX71" s="86"/>
      <c r="AY71" s="86"/>
      <c r="AZ71" s="86">
        <v>11834</v>
      </c>
      <c r="BA71" s="86"/>
      <c r="BB71" s="86"/>
      <c r="BC71" s="86"/>
      <c r="BD71" s="86"/>
      <c r="BE71" s="62">
        <v>330</v>
      </c>
      <c r="BF71" s="62"/>
      <c r="BG71" s="62"/>
      <c r="BH71" s="62"/>
      <c r="BI71" s="62">
        <v>13800</v>
      </c>
      <c r="BJ71" s="62"/>
      <c r="BK71" s="62"/>
      <c r="BL71" s="62"/>
      <c r="BM71" s="62">
        <v>4</v>
      </c>
      <c r="BN71" s="62"/>
      <c r="BO71" s="62"/>
      <c r="BP71" s="62"/>
      <c r="BQ71" s="62">
        <v>266</v>
      </c>
      <c r="BR71" s="62"/>
      <c r="BS71" s="62"/>
      <c r="BT71" s="62"/>
      <c r="BU71" s="62">
        <v>112</v>
      </c>
      <c r="BV71" s="62"/>
      <c r="BW71" s="62"/>
      <c r="BX71" s="62"/>
      <c r="BY71" s="62">
        <v>11270</v>
      </c>
      <c r="BZ71" s="62"/>
      <c r="CA71" s="62"/>
      <c r="CB71" s="62"/>
      <c r="CC71" s="62">
        <v>245</v>
      </c>
      <c r="CD71" s="62"/>
      <c r="CE71" s="62"/>
      <c r="CF71" s="62"/>
      <c r="CG71" s="62">
        <v>48950</v>
      </c>
      <c r="CH71" s="62"/>
      <c r="CI71" s="62"/>
      <c r="CJ71" s="62"/>
      <c r="CK71" s="62">
        <v>238</v>
      </c>
      <c r="CL71" s="62"/>
      <c r="CM71" s="62"/>
      <c r="CN71" s="62"/>
      <c r="CO71" s="62">
        <v>476</v>
      </c>
      <c r="CP71" s="62"/>
      <c r="CQ71" s="62"/>
      <c r="CR71" s="62"/>
      <c r="CS71" s="62" t="s">
        <v>510</v>
      </c>
      <c r="CT71" s="62"/>
      <c r="CU71" s="62"/>
      <c r="CV71" s="62" t="s">
        <v>510</v>
      </c>
      <c r="CW71" s="62"/>
      <c r="CX71" s="62"/>
      <c r="CY71" s="4"/>
      <c r="CZ71" s="4"/>
      <c r="DA71" s="62">
        <v>7</v>
      </c>
      <c r="DB71" s="62"/>
      <c r="DC71" s="62"/>
      <c r="DD71" s="62"/>
      <c r="DE71" s="62">
        <v>606</v>
      </c>
      <c r="DF71" s="62"/>
      <c r="DG71" s="62"/>
      <c r="DH71" s="62"/>
    </row>
    <row r="72" spans="1:112" ht="14.25" customHeight="1">
      <c r="A72" s="87" t="s">
        <v>523</v>
      </c>
      <c r="B72" s="88"/>
      <c r="C72" s="88"/>
      <c r="D72" s="88"/>
      <c r="E72" s="88"/>
      <c r="F72" s="89"/>
      <c r="G72" s="90">
        <f>SUM(Q72,AA72,AK72,AU72,BE72,BM72,BU72,CC72,CK72,CS72)</f>
        <v>90681</v>
      </c>
      <c r="H72" s="86"/>
      <c r="I72" s="86"/>
      <c r="J72" s="86"/>
      <c r="K72" s="86"/>
      <c r="L72" s="86">
        <v>968174</v>
      </c>
      <c r="M72" s="86"/>
      <c r="N72" s="86"/>
      <c r="O72" s="86"/>
      <c r="P72" s="86"/>
      <c r="Q72" s="86">
        <v>73732</v>
      </c>
      <c r="R72" s="86"/>
      <c r="S72" s="86"/>
      <c r="T72" s="86"/>
      <c r="U72" s="86"/>
      <c r="V72" s="86">
        <v>776863</v>
      </c>
      <c r="W72" s="86"/>
      <c r="X72" s="86"/>
      <c r="Y72" s="86"/>
      <c r="Z72" s="86"/>
      <c r="AA72" s="86">
        <v>12300</v>
      </c>
      <c r="AB72" s="86"/>
      <c r="AC72" s="86"/>
      <c r="AD72" s="86"/>
      <c r="AE72" s="86"/>
      <c r="AF72" s="86">
        <v>109228</v>
      </c>
      <c r="AG72" s="86"/>
      <c r="AH72" s="86"/>
      <c r="AI72" s="86"/>
      <c r="AJ72" s="86"/>
      <c r="AK72" s="86">
        <v>1418</v>
      </c>
      <c r="AL72" s="86"/>
      <c r="AM72" s="86"/>
      <c r="AN72" s="86"/>
      <c r="AO72" s="86"/>
      <c r="AP72" s="86">
        <v>4337</v>
      </c>
      <c r="AQ72" s="86"/>
      <c r="AR72" s="86"/>
      <c r="AS72" s="86"/>
      <c r="AT72" s="86"/>
      <c r="AU72" s="86">
        <v>2449</v>
      </c>
      <c r="AV72" s="86"/>
      <c r="AW72" s="86"/>
      <c r="AX72" s="86"/>
      <c r="AY72" s="86"/>
      <c r="AZ72" s="86">
        <v>11028</v>
      </c>
      <c r="BA72" s="86"/>
      <c r="BB72" s="86"/>
      <c r="BC72" s="86"/>
      <c r="BD72" s="86"/>
      <c r="BE72" s="62">
        <v>231</v>
      </c>
      <c r="BF72" s="62"/>
      <c r="BG72" s="62"/>
      <c r="BH72" s="62"/>
      <c r="BI72" s="62">
        <v>10623</v>
      </c>
      <c r="BJ72" s="62"/>
      <c r="BK72" s="62"/>
      <c r="BL72" s="62"/>
      <c r="BM72" s="62">
        <v>3</v>
      </c>
      <c r="BN72" s="62"/>
      <c r="BO72" s="62"/>
      <c r="BP72" s="62"/>
      <c r="BQ72" s="62">
        <v>282</v>
      </c>
      <c r="BR72" s="62"/>
      <c r="BS72" s="62"/>
      <c r="BT72" s="62"/>
      <c r="BU72" s="62">
        <v>107</v>
      </c>
      <c r="BV72" s="62"/>
      <c r="BW72" s="62"/>
      <c r="BX72" s="62"/>
      <c r="BY72" s="62">
        <v>10580</v>
      </c>
      <c r="BZ72" s="62"/>
      <c r="CA72" s="62"/>
      <c r="CB72" s="62"/>
      <c r="CC72" s="62">
        <v>224</v>
      </c>
      <c r="CD72" s="62"/>
      <c r="CE72" s="62"/>
      <c r="CF72" s="62"/>
      <c r="CG72" s="62">
        <v>44800</v>
      </c>
      <c r="CH72" s="62"/>
      <c r="CI72" s="62"/>
      <c r="CJ72" s="62"/>
      <c r="CK72" s="62">
        <v>217</v>
      </c>
      <c r="CL72" s="62"/>
      <c r="CM72" s="62"/>
      <c r="CN72" s="62"/>
      <c r="CO72" s="62">
        <v>434</v>
      </c>
      <c r="CP72" s="62"/>
      <c r="CQ72" s="62"/>
      <c r="CR72" s="62"/>
      <c r="CS72" s="62" t="s">
        <v>510</v>
      </c>
      <c r="CT72" s="62"/>
      <c r="CU72" s="62"/>
      <c r="CV72" s="62" t="s">
        <v>510</v>
      </c>
      <c r="CW72" s="62"/>
      <c r="CX72" s="62"/>
      <c r="CY72" s="4"/>
      <c r="CZ72" s="4"/>
      <c r="DA72" s="62">
        <v>7</v>
      </c>
      <c r="DB72" s="62"/>
      <c r="DC72" s="62"/>
      <c r="DD72" s="62"/>
      <c r="DE72" s="62">
        <v>893</v>
      </c>
      <c r="DF72" s="62"/>
      <c r="DG72" s="62"/>
      <c r="DH72" s="62"/>
    </row>
    <row r="73" spans="1:112" ht="14.25" customHeight="1">
      <c r="A73" s="87" t="s">
        <v>524</v>
      </c>
      <c r="B73" s="88"/>
      <c r="C73" s="88"/>
      <c r="D73" s="88"/>
      <c r="E73" s="88"/>
      <c r="F73" s="89"/>
      <c r="G73" s="90">
        <f>SUM(Q73,AA73,AK73,AU73,BE73,BM73,BU73,CC73,CK73,CS73)</f>
        <v>101713</v>
      </c>
      <c r="H73" s="86"/>
      <c r="I73" s="86"/>
      <c r="J73" s="86"/>
      <c r="K73" s="86"/>
      <c r="L73" s="86">
        <v>1075178</v>
      </c>
      <c r="M73" s="86"/>
      <c r="N73" s="86"/>
      <c r="O73" s="86"/>
      <c r="P73" s="86"/>
      <c r="Q73" s="86">
        <v>81104</v>
      </c>
      <c r="R73" s="86"/>
      <c r="S73" s="86"/>
      <c r="T73" s="86"/>
      <c r="U73" s="86"/>
      <c r="V73" s="86">
        <v>849942</v>
      </c>
      <c r="W73" s="86"/>
      <c r="X73" s="86"/>
      <c r="Y73" s="86"/>
      <c r="Z73" s="86"/>
      <c r="AA73" s="86">
        <v>15079</v>
      </c>
      <c r="AB73" s="86"/>
      <c r="AC73" s="86"/>
      <c r="AD73" s="86"/>
      <c r="AE73" s="86"/>
      <c r="AF73" s="86">
        <v>132095</v>
      </c>
      <c r="AG73" s="86"/>
      <c r="AH73" s="86"/>
      <c r="AI73" s="86"/>
      <c r="AJ73" s="86"/>
      <c r="AK73" s="86">
        <v>1628</v>
      </c>
      <c r="AL73" s="86"/>
      <c r="AM73" s="86"/>
      <c r="AN73" s="86"/>
      <c r="AO73" s="86"/>
      <c r="AP73" s="86">
        <v>5001</v>
      </c>
      <c r="AQ73" s="86"/>
      <c r="AR73" s="86"/>
      <c r="AS73" s="86"/>
      <c r="AT73" s="86"/>
      <c r="AU73" s="86">
        <v>2952</v>
      </c>
      <c r="AV73" s="86"/>
      <c r="AW73" s="86"/>
      <c r="AX73" s="86"/>
      <c r="AY73" s="86"/>
      <c r="AZ73" s="86">
        <v>13485</v>
      </c>
      <c r="BA73" s="86"/>
      <c r="BB73" s="86"/>
      <c r="BC73" s="86"/>
      <c r="BD73" s="86"/>
      <c r="BE73" s="62">
        <v>359</v>
      </c>
      <c r="BF73" s="62"/>
      <c r="BG73" s="62"/>
      <c r="BH73" s="62"/>
      <c r="BI73" s="62">
        <v>15060</v>
      </c>
      <c r="BJ73" s="62"/>
      <c r="BK73" s="62"/>
      <c r="BL73" s="62"/>
      <c r="BM73" s="62">
        <v>10</v>
      </c>
      <c r="BN73" s="62"/>
      <c r="BO73" s="62"/>
      <c r="BP73" s="62"/>
      <c r="BQ73" s="62">
        <v>664</v>
      </c>
      <c r="BR73" s="62"/>
      <c r="BS73" s="62"/>
      <c r="BT73" s="62"/>
      <c r="BU73" s="62">
        <v>95</v>
      </c>
      <c r="BV73" s="62"/>
      <c r="BW73" s="62"/>
      <c r="BX73" s="62"/>
      <c r="BY73" s="62">
        <v>9500</v>
      </c>
      <c r="BZ73" s="62"/>
      <c r="CA73" s="62"/>
      <c r="CB73" s="62"/>
      <c r="CC73" s="62">
        <v>245</v>
      </c>
      <c r="CD73" s="62"/>
      <c r="CE73" s="62"/>
      <c r="CF73" s="62"/>
      <c r="CG73" s="62">
        <v>48950</v>
      </c>
      <c r="CH73" s="62"/>
      <c r="CI73" s="62"/>
      <c r="CJ73" s="62"/>
      <c r="CK73" s="62">
        <v>241</v>
      </c>
      <c r="CL73" s="62"/>
      <c r="CM73" s="62"/>
      <c r="CN73" s="62"/>
      <c r="CO73" s="62">
        <v>482</v>
      </c>
      <c r="CP73" s="62"/>
      <c r="CQ73" s="62"/>
      <c r="CR73" s="62"/>
      <c r="CS73" s="62" t="s">
        <v>510</v>
      </c>
      <c r="CT73" s="62"/>
      <c r="CU73" s="62"/>
      <c r="CV73" s="62" t="s">
        <v>510</v>
      </c>
      <c r="CW73" s="62"/>
      <c r="CX73" s="62"/>
      <c r="CY73" s="4"/>
      <c r="CZ73" s="4"/>
      <c r="DA73" s="62">
        <v>12</v>
      </c>
      <c r="DB73" s="62"/>
      <c r="DC73" s="62"/>
      <c r="DD73" s="62"/>
      <c r="DE73" s="62">
        <v>1368</v>
      </c>
      <c r="DF73" s="62"/>
      <c r="DG73" s="62"/>
      <c r="DH73" s="62"/>
    </row>
    <row r="74" spans="1:112" ht="14.25">
      <c r="A74" s="6"/>
      <c r="B74" s="6"/>
      <c r="C74" s="6"/>
      <c r="D74" s="6"/>
      <c r="E74" s="6"/>
      <c r="F74" s="8"/>
      <c r="G74" s="7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4"/>
      <c r="CZ74" s="4"/>
      <c r="DA74" s="6"/>
      <c r="DB74" s="6"/>
      <c r="DC74" s="6"/>
      <c r="DD74" s="6"/>
      <c r="DE74" s="6"/>
      <c r="DF74" s="6"/>
      <c r="DG74" s="6"/>
      <c r="DH74" s="6"/>
    </row>
    <row r="75" spans="1:112" ht="14.25">
      <c r="A75" s="5" t="s">
        <v>187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</row>
    <row r="76" spans="1:112" ht="14.25">
      <c r="A76" s="4" t="s">
        <v>174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</row>
    <row r="77" spans="1:112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</row>
    <row r="78" spans="1:112" ht="14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</row>
    <row r="79" spans="1:112" ht="14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</row>
    <row r="80" spans="1:112" ht="14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</row>
    <row r="81" spans="1:112" ht="14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</row>
    <row r="82" spans="1:112" ht="14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</row>
    <row r="83" spans="1:112" ht="14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</row>
    <row r="84" spans="1:112" ht="14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</row>
    <row r="85" spans="1:112" ht="14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</row>
    <row r="86" spans="1:112" ht="14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</row>
    <row r="87" spans="1:112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</row>
    <row r="88" spans="1:112" ht="14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</row>
    <row r="89" spans="1:112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</row>
    <row r="90" spans="1:112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</row>
    <row r="91" spans="1:112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</row>
    <row r="92" spans="1:112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</row>
    <row r="93" spans="1:112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</row>
    <row r="94" spans="1:112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</row>
    <row r="95" spans="1:112" ht="14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</row>
    <row r="96" spans="1:112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</row>
    <row r="97" spans="1:112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</row>
    <row r="98" spans="1:112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</row>
    <row r="99" spans="1:112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</row>
    <row r="100" spans="1:112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</row>
    <row r="101" spans="1:112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</row>
    <row r="102" spans="1:112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</row>
    <row r="103" spans="1:112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</row>
    <row r="104" spans="1:112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</row>
    <row r="105" spans="1:112" ht="14.25">
      <c r="A105" s="56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</row>
  </sheetData>
  <sheetProtection/>
  <mergeCells count="1023">
    <mergeCell ref="A11:H11"/>
    <mergeCell ref="I11:P11"/>
    <mergeCell ref="Q11:X11"/>
    <mergeCell ref="Y11:AF11"/>
    <mergeCell ref="BM11:BT11"/>
    <mergeCell ref="BU11:CB11"/>
    <mergeCell ref="AG11:AN11"/>
    <mergeCell ref="AO11:AV11"/>
    <mergeCell ref="AW11:BD11"/>
    <mergeCell ref="A13:H13"/>
    <mergeCell ref="A14:H14"/>
    <mergeCell ref="A15:H15"/>
    <mergeCell ref="I13:P13"/>
    <mergeCell ref="I14:P14"/>
    <mergeCell ref="I15:P15"/>
    <mergeCell ref="Q13:X13"/>
    <mergeCell ref="Y13:AF13"/>
    <mergeCell ref="AG13:AN13"/>
    <mergeCell ref="AO13:AV13"/>
    <mergeCell ref="AW13:BD13"/>
    <mergeCell ref="Y14:AF14"/>
    <mergeCell ref="AG14:AN14"/>
    <mergeCell ref="AO14:AV14"/>
    <mergeCell ref="AW14:BD14"/>
    <mergeCell ref="Y15:AF15"/>
    <mergeCell ref="AG15:AN15"/>
    <mergeCell ref="AO15:AV15"/>
    <mergeCell ref="AW15:BD15"/>
    <mergeCell ref="Q14:X14"/>
    <mergeCell ref="Q15:X15"/>
    <mergeCell ref="A23:F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AU24:AY24"/>
    <mergeCell ref="AZ24:BD24"/>
    <mergeCell ref="G23:P23"/>
    <mergeCell ref="Q23:Z23"/>
    <mergeCell ref="AA23:AJ23"/>
    <mergeCell ref="AK23:AT23"/>
    <mergeCell ref="AU23:BD23"/>
    <mergeCell ref="A26:F26"/>
    <mergeCell ref="A27:F27"/>
    <mergeCell ref="A28:F28"/>
    <mergeCell ref="A29:F29"/>
    <mergeCell ref="A30:F30"/>
    <mergeCell ref="A32:F32"/>
    <mergeCell ref="A33:F33"/>
    <mergeCell ref="A34:F34"/>
    <mergeCell ref="A35:F35"/>
    <mergeCell ref="A37:F37"/>
    <mergeCell ref="A38:F38"/>
    <mergeCell ref="A39:F39"/>
    <mergeCell ref="A40:F40"/>
    <mergeCell ref="A42:F42"/>
    <mergeCell ref="A43:F43"/>
    <mergeCell ref="A44:F44"/>
    <mergeCell ref="A45:F45"/>
    <mergeCell ref="G26:K26"/>
    <mergeCell ref="G27:K27"/>
    <mergeCell ref="G28:K28"/>
    <mergeCell ref="G29:K29"/>
    <mergeCell ref="G30:K30"/>
    <mergeCell ref="G32:K32"/>
    <mergeCell ref="G33:K33"/>
    <mergeCell ref="G34:K34"/>
    <mergeCell ref="G35:K35"/>
    <mergeCell ref="G37:K37"/>
    <mergeCell ref="G38:K38"/>
    <mergeCell ref="G39:K39"/>
    <mergeCell ref="G40:K40"/>
    <mergeCell ref="G42:K42"/>
    <mergeCell ref="G43:K43"/>
    <mergeCell ref="G44:K44"/>
    <mergeCell ref="G45:K45"/>
    <mergeCell ref="L26:P26"/>
    <mergeCell ref="Q26:U26"/>
    <mergeCell ref="V26:Z26"/>
    <mergeCell ref="AA26:AE26"/>
    <mergeCell ref="AF26:AJ26"/>
    <mergeCell ref="AK26:AO26"/>
    <mergeCell ref="V27:Z27"/>
    <mergeCell ref="AA27:AE27"/>
    <mergeCell ref="AF27:AJ27"/>
    <mergeCell ref="AK27:AO27"/>
    <mergeCell ref="AP27:AT27"/>
    <mergeCell ref="AU27:AY27"/>
    <mergeCell ref="AP28:AT28"/>
    <mergeCell ref="AU28:AY28"/>
    <mergeCell ref="AZ28:BD28"/>
    <mergeCell ref="AP26:AT26"/>
    <mergeCell ref="AU26:AY26"/>
    <mergeCell ref="AZ26:BD26"/>
    <mergeCell ref="V29:Z29"/>
    <mergeCell ref="AA29:AE29"/>
    <mergeCell ref="AF29:AJ29"/>
    <mergeCell ref="AK29:AO29"/>
    <mergeCell ref="AP29:AT29"/>
    <mergeCell ref="AZ27:BD27"/>
    <mergeCell ref="V28:Z28"/>
    <mergeCell ref="AA28:AE28"/>
    <mergeCell ref="AF28:AJ28"/>
    <mergeCell ref="AK28:AO28"/>
    <mergeCell ref="AU29:AY29"/>
    <mergeCell ref="AZ29:BD29"/>
    <mergeCell ref="Q30:U30"/>
    <mergeCell ref="V30:Z30"/>
    <mergeCell ref="AA30:AE30"/>
    <mergeCell ref="AF30:AJ30"/>
    <mergeCell ref="AK30:AO30"/>
    <mergeCell ref="AP30:AT30"/>
    <mergeCell ref="AU30:AY30"/>
    <mergeCell ref="AZ30:BD30"/>
    <mergeCell ref="L27:P27"/>
    <mergeCell ref="L28:P28"/>
    <mergeCell ref="L29:P29"/>
    <mergeCell ref="L30:P30"/>
    <mergeCell ref="L32:P32"/>
    <mergeCell ref="Q32:U32"/>
    <mergeCell ref="Q29:U29"/>
    <mergeCell ref="Q28:U28"/>
    <mergeCell ref="Q27:U27"/>
    <mergeCell ref="V32:Z32"/>
    <mergeCell ref="AA32:AE32"/>
    <mergeCell ref="AF32:AJ32"/>
    <mergeCell ref="AK32:AO32"/>
    <mergeCell ref="AP32:AT32"/>
    <mergeCell ref="AU32:AY32"/>
    <mergeCell ref="AZ32:BD32"/>
    <mergeCell ref="L33:P33"/>
    <mergeCell ref="Q33:U33"/>
    <mergeCell ref="V33:Z33"/>
    <mergeCell ref="AA33:AE33"/>
    <mergeCell ref="AF33:AJ33"/>
    <mergeCell ref="AK33:AO33"/>
    <mergeCell ref="AP33:AT33"/>
    <mergeCell ref="AU33:AY33"/>
    <mergeCell ref="AZ33:BD33"/>
    <mergeCell ref="L34:P34"/>
    <mergeCell ref="Q34:U34"/>
    <mergeCell ref="V34:Z34"/>
    <mergeCell ref="AA34:AE34"/>
    <mergeCell ref="AF34:AJ34"/>
    <mergeCell ref="AK34:AO34"/>
    <mergeCell ref="AP34:AT34"/>
    <mergeCell ref="AU34:AY34"/>
    <mergeCell ref="AZ34:BD34"/>
    <mergeCell ref="L35:P35"/>
    <mergeCell ref="Q35:U35"/>
    <mergeCell ref="V35:Z35"/>
    <mergeCell ref="AA35:AE35"/>
    <mergeCell ref="AF35:AJ35"/>
    <mergeCell ref="AK35:AO35"/>
    <mergeCell ref="AP35:AT35"/>
    <mergeCell ref="AU35:AY35"/>
    <mergeCell ref="AZ35:BD35"/>
    <mergeCell ref="L37:P37"/>
    <mergeCell ref="Q37:U37"/>
    <mergeCell ref="V37:Z37"/>
    <mergeCell ref="AA37:AE37"/>
    <mergeCell ref="AF37:AJ37"/>
    <mergeCell ref="AK37:AO37"/>
    <mergeCell ref="AP37:AT37"/>
    <mergeCell ref="AU37:AY37"/>
    <mergeCell ref="AZ37:BD37"/>
    <mergeCell ref="L38:P38"/>
    <mergeCell ref="Q38:U38"/>
    <mergeCell ref="V38:Z38"/>
    <mergeCell ref="AA38:AE38"/>
    <mergeCell ref="AF38:AJ38"/>
    <mergeCell ref="AK38:AO38"/>
    <mergeCell ref="AP38:AT38"/>
    <mergeCell ref="AU38:AY38"/>
    <mergeCell ref="AZ38:BD38"/>
    <mergeCell ref="L39:P39"/>
    <mergeCell ref="Q39:U39"/>
    <mergeCell ref="V39:Z39"/>
    <mergeCell ref="AA39:AE39"/>
    <mergeCell ref="AF39:AJ39"/>
    <mergeCell ref="AK39:AO39"/>
    <mergeCell ref="AP39:AT39"/>
    <mergeCell ref="AU39:AY39"/>
    <mergeCell ref="AZ39:BD39"/>
    <mergeCell ref="L40:P40"/>
    <mergeCell ref="Q40:U40"/>
    <mergeCell ref="V40:Z40"/>
    <mergeCell ref="AA40:AE40"/>
    <mergeCell ref="AF40:AJ40"/>
    <mergeCell ref="AK40:AO40"/>
    <mergeCell ref="AP40:AT40"/>
    <mergeCell ref="AU40:AY40"/>
    <mergeCell ref="AZ40:BD40"/>
    <mergeCell ref="L42:P42"/>
    <mergeCell ref="Q42:U42"/>
    <mergeCell ref="V42:Z42"/>
    <mergeCell ref="AA42:AE42"/>
    <mergeCell ref="AF42:AJ42"/>
    <mergeCell ref="AK42:AO42"/>
    <mergeCell ref="AP42:AT42"/>
    <mergeCell ref="AU42:AY42"/>
    <mergeCell ref="AZ42:BD42"/>
    <mergeCell ref="L43:P43"/>
    <mergeCell ref="Q43:U43"/>
    <mergeCell ref="V43:Z43"/>
    <mergeCell ref="AA43:AE43"/>
    <mergeCell ref="AF43:AJ43"/>
    <mergeCell ref="AK43:AO43"/>
    <mergeCell ref="AP43:AT43"/>
    <mergeCell ref="AU43:AY43"/>
    <mergeCell ref="AZ43:BD43"/>
    <mergeCell ref="L44:P44"/>
    <mergeCell ref="Q44:U44"/>
    <mergeCell ref="V44:Z44"/>
    <mergeCell ref="AA44:AE44"/>
    <mergeCell ref="AF44:AJ44"/>
    <mergeCell ref="AK44:AO44"/>
    <mergeCell ref="AP44:AT44"/>
    <mergeCell ref="AU44:AY44"/>
    <mergeCell ref="AZ44:BD44"/>
    <mergeCell ref="L45:P45"/>
    <mergeCell ref="Q45:U45"/>
    <mergeCell ref="V45:Z45"/>
    <mergeCell ref="AA45:AE45"/>
    <mergeCell ref="AF45:AJ45"/>
    <mergeCell ref="AK45:AO45"/>
    <mergeCell ref="AP45:AT45"/>
    <mergeCell ref="AU45:AY45"/>
    <mergeCell ref="AZ45:BD45"/>
    <mergeCell ref="A51:F52"/>
    <mergeCell ref="G51:P51"/>
    <mergeCell ref="Q51:Z51"/>
    <mergeCell ref="AA51:AJ51"/>
    <mergeCell ref="AK51:AT51"/>
    <mergeCell ref="AU51:BD51"/>
    <mergeCell ref="G52:K52"/>
    <mergeCell ref="L52:P52"/>
    <mergeCell ref="Q52:U52"/>
    <mergeCell ref="V52:Z52"/>
    <mergeCell ref="AA52:AE52"/>
    <mergeCell ref="AF52:AJ52"/>
    <mergeCell ref="AK52:AO52"/>
    <mergeCell ref="AP52:AT52"/>
    <mergeCell ref="AU52:AY52"/>
    <mergeCell ref="AZ52:BD52"/>
    <mergeCell ref="A54:F54"/>
    <mergeCell ref="G54:K54"/>
    <mergeCell ref="L54:P54"/>
    <mergeCell ref="Q54:U54"/>
    <mergeCell ref="V54:Z54"/>
    <mergeCell ref="AA54:AE54"/>
    <mergeCell ref="AF54:AJ54"/>
    <mergeCell ref="AK54:AO54"/>
    <mergeCell ref="AP54:AT54"/>
    <mergeCell ref="AU54:AY54"/>
    <mergeCell ref="AZ54:BD54"/>
    <mergeCell ref="A55:F55"/>
    <mergeCell ref="G55:K55"/>
    <mergeCell ref="L55:P55"/>
    <mergeCell ref="Q55:U55"/>
    <mergeCell ref="V55:Z55"/>
    <mergeCell ref="AA55:AE55"/>
    <mergeCell ref="AF55:AJ55"/>
    <mergeCell ref="AK55:AO55"/>
    <mergeCell ref="AP55:AT55"/>
    <mergeCell ref="AU55:AY55"/>
    <mergeCell ref="AZ55:BD55"/>
    <mergeCell ref="A56:F56"/>
    <mergeCell ref="G56:K56"/>
    <mergeCell ref="L56:P56"/>
    <mergeCell ref="Q56:U56"/>
    <mergeCell ref="V56:Z56"/>
    <mergeCell ref="AA56:AE56"/>
    <mergeCell ref="AF56:AJ56"/>
    <mergeCell ref="AK56:AO56"/>
    <mergeCell ref="AP56:AT56"/>
    <mergeCell ref="AU56:AY56"/>
    <mergeCell ref="AZ56:BD56"/>
    <mergeCell ref="A57:F57"/>
    <mergeCell ref="G57:K57"/>
    <mergeCell ref="L57:P57"/>
    <mergeCell ref="Q57:U57"/>
    <mergeCell ref="V57:Z57"/>
    <mergeCell ref="AA57:AE57"/>
    <mergeCell ref="AF57:AJ57"/>
    <mergeCell ref="AK57:AO57"/>
    <mergeCell ref="AP57:AT57"/>
    <mergeCell ref="AU57:AY57"/>
    <mergeCell ref="AZ57:BD57"/>
    <mergeCell ref="A58:F58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AU58:AY58"/>
    <mergeCell ref="AZ58:BD58"/>
    <mergeCell ref="A60:F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U60:AY60"/>
    <mergeCell ref="AZ60:BD60"/>
    <mergeCell ref="A61:F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AU61:AY61"/>
    <mergeCell ref="AZ61:BD61"/>
    <mergeCell ref="A62:F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AU62:AY62"/>
    <mergeCell ref="AZ62:BD62"/>
    <mergeCell ref="A63:F63"/>
    <mergeCell ref="G63:K63"/>
    <mergeCell ref="L63:P63"/>
    <mergeCell ref="Q63:U63"/>
    <mergeCell ref="V63:Z63"/>
    <mergeCell ref="AA63:AE63"/>
    <mergeCell ref="AF63:AJ63"/>
    <mergeCell ref="AK63:AO63"/>
    <mergeCell ref="AP63:AT63"/>
    <mergeCell ref="AU63:AY63"/>
    <mergeCell ref="AZ63:BD63"/>
    <mergeCell ref="A65:F65"/>
    <mergeCell ref="G65:K65"/>
    <mergeCell ref="L65:P65"/>
    <mergeCell ref="Q65:U65"/>
    <mergeCell ref="V65:Z65"/>
    <mergeCell ref="AA65:AE65"/>
    <mergeCell ref="AF65:AJ65"/>
    <mergeCell ref="AK65:AO65"/>
    <mergeCell ref="AP65:AT65"/>
    <mergeCell ref="AU65:AY65"/>
    <mergeCell ref="AZ65:BD65"/>
    <mergeCell ref="A66:F66"/>
    <mergeCell ref="G66:K66"/>
    <mergeCell ref="L66:P66"/>
    <mergeCell ref="Q66:U66"/>
    <mergeCell ref="V66:Z66"/>
    <mergeCell ref="AA66:AE66"/>
    <mergeCell ref="AF66:AJ66"/>
    <mergeCell ref="AK66:AO66"/>
    <mergeCell ref="AP66:AT66"/>
    <mergeCell ref="AU66:AY66"/>
    <mergeCell ref="AZ66:BD66"/>
    <mergeCell ref="A67:F67"/>
    <mergeCell ref="G67:K67"/>
    <mergeCell ref="L67:P67"/>
    <mergeCell ref="Q67:U67"/>
    <mergeCell ref="V67:Z67"/>
    <mergeCell ref="AA67:AE67"/>
    <mergeCell ref="AF67:AJ67"/>
    <mergeCell ref="AK67:AO67"/>
    <mergeCell ref="AP67:AT67"/>
    <mergeCell ref="AU67:AY67"/>
    <mergeCell ref="AZ67:BD67"/>
    <mergeCell ref="A68:F68"/>
    <mergeCell ref="G68:K68"/>
    <mergeCell ref="L68:P68"/>
    <mergeCell ref="Q68:U68"/>
    <mergeCell ref="V68:Z68"/>
    <mergeCell ref="AA68:AE68"/>
    <mergeCell ref="AF68:AJ68"/>
    <mergeCell ref="AK68:AO68"/>
    <mergeCell ref="AP68:AT68"/>
    <mergeCell ref="AU68:AY68"/>
    <mergeCell ref="AZ68:BD68"/>
    <mergeCell ref="A70:F70"/>
    <mergeCell ref="G70:K70"/>
    <mergeCell ref="L70:P70"/>
    <mergeCell ref="Q70:U70"/>
    <mergeCell ref="V70:Z70"/>
    <mergeCell ref="AA70:AE70"/>
    <mergeCell ref="AF70:AJ70"/>
    <mergeCell ref="AK70:AO70"/>
    <mergeCell ref="AP70:AT70"/>
    <mergeCell ref="AU70:AY70"/>
    <mergeCell ref="AZ70:BD70"/>
    <mergeCell ref="A71:F71"/>
    <mergeCell ref="G71:K71"/>
    <mergeCell ref="L71:P71"/>
    <mergeCell ref="Q71:U71"/>
    <mergeCell ref="V71:Z71"/>
    <mergeCell ref="AA71:AE71"/>
    <mergeCell ref="AF71:AJ71"/>
    <mergeCell ref="AK71:AO71"/>
    <mergeCell ref="AP71:AT71"/>
    <mergeCell ref="AU71:AY71"/>
    <mergeCell ref="AZ71:BD71"/>
    <mergeCell ref="A72:F72"/>
    <mergeCell ref="G72:K72"/>
    <mergeCell ref="L72:P72"/>
    <mergeCell ref="Q72:U72"/>
    <mergeCell ref="V72:Z72"/>
    <mergeCell ref="AA72:AE72"/>
    <mergeCell ref="AF72:AJ72"/>
    <mergeCell ref="AK72:AO72"/>
    <mergeCell ref="AP72:AT72"/>
    <mergeCell ref="AU72:AY72"/>
    <mergeCell ref="AZ72:BD72"/>
    <mergeCell ref="A73:F73"/>
    <mergeCell ref="G73:K73"/>
    <mergeCell ref="L73:P73"/>
    <mergeCell ref="Q73:U73"/>
    <mergeCell ref="V73:Z73"/>
    <mergeCell ref="AA73:AE73"/>
    <mergeCell ref="AF73:AJ73"/>
    <mergeCell ref="AK73:AO73"/>
    <mergeCell ref="AP73:AT73"/>
    <mergeCell ref="AU73:AY73"/>
    <mergeCell ref="AZ73:BD73"/>
    <mergeCell ref="BE11:BL11"/>
    <mergeCell ref="BE15:BL15"/>
    <mergeCell ref="BE24:BG24"/>
    <mergeCell ref="BH24:BK24"/>
    <mergeCell ref="BL24:BN24"/>
    <mergeCell ref="CC11:CJ11"/>
    <mergeCell ref="CK11:CR11"/>
    <mergeCell ref="CS11:CZ11"/>
    <mergeCell ref="DA11:DH11"/>
    <mergeCell ref="BE13:BL13"/>
    <mergeCell ref="BM13:BT13"/>
    <mergeCell ref="BU13:CB13"/>
    <mergeCell ref="CC13:CJ13"/>
    <mergeCell ref="CK13:CR13"/>
    <mergeCell ref="CS13:CZ13"/>
    <mergeCell ref="DA13:DH13"/>
    <mergeCell ref="BE14:BL14"/>
    <mergeCell ref="BM14:BT14"/>
    <mergeCell ref="BU14:CB14"/>
    <mergeCell ref="CC14:CJ14"/>
    <mergeCell ref="CK14:CR14"/>
    <mergeCell ref="CS14:CZ14"/>
    <mergeCell ref="DA14:DH14"/>
    <mergeCell ref="BM15:BT15"/>
    <mergeCell ref="BU15:CB15"/>
    <mergeCell ref="CC15:CJ15"/>
    <mergeCell ref="CK15:CR15"/>
    <mergeCell ref="CS15:CZ15"/>
    <mergeCell ref="CN24:CP24"/>
    <mergeCell ref="CQ24:CT24"/>
    <mergeCell ref="CU24:CW24"/>
    <mergeCell ref="CX24:DA24"/>
    <mergeCell ref="DA15:DH15"/>
    <mergeCell ref="DB24:DD24"/>
    <mergeCell ref="BO24:BR24"/>
    <mergeCell ref="BS24:BU24"/>
    <mergeCell ref="BV24:BY24"/>
    <mergeCell ref="BZ24:CB24"/>
    <mergeCell ref="CC24:CF24"/>
    <mergeCell ref="CG24:CI24"/>
    <mergeCell ref="DE24:DH24"/>
    <mergeCell ref="BE23:BK23"/>
    <mergeCell ref="BL23:BR23"/>
    <mergeCell ref="BS23:BY23"/>
    <mergeCell ref="BZ23:CF23"/>
    <mergeCell ref="CG23:CM23"/>
    <mergeCell ref="CN23:CT23"/>
    <mergeCell ref="CU23:DA23"/>
    <mergeCell ref="DB23:DH23"/>
    <mergeCell ref="CJ24:CM24"/>
    <mergeCell ref="BE26:BG26"/>
    <mergeCell ref="BH26:BK26"/>
    <mergeCell ref="BL26:BN26"/>
    <mergeCell ref="BO26:BR26"/>
    <mergeCell ref="BS26:BU26"/>
    <mergeCell ref="BV26:BY26"/>
    <mergeCell ref="BZ26:CB26"/>
    <mergeCell ref="CC26:CF26"/>
    <mergeCell ref="CG26:CI26"/>
    <mergeCell ref="CJ26:CM26"/>
    <mergeCell ref="CN26:CP26"/>
    <mergeCell ref="CQ26:CT26"/>
    <mergeCell ref="CU26:CW26"/>
    <mergeCell ref="CX26:DA26"/>
    <mergeCell ref="DB26:DD26"/>
    <mergeCell ref="DE26:DH26"/>
    <mergeCell ref="BE27:BG27"/>
    <mergeCell ref="BH27:BK27"/>
    <mergeCell ref="BL27:BN27"/>
    <mergeCell ref="BO27:BR27"/>
    <mergeCell ref="BS27:BU27"/>
    <mergeCell ref="BV27:BY27"/>
    <mergeCell ref="BZ27:CB27"/>
    <mergeCell ref="CC27:CF27"/>
    <mergeCell ref="CG27:CI27"/>
    <mergeCell ref="CJ27:CM27"/>
    <mergeCell ref="CN27:CP27"/>
    <mergeCell ref="CQ27:CT27"/>
    <mergeCell ref="CU27:CW27"/>
    <mergeCell ref="CX27:DA27"/>
    <mergeCell ref="DB27:DD27"/>
    <mergeCell ref="DE27:DH27"/>
    <mergeCell ref="BE28:BG28"/>
    <mergeCell ref="BH28:BK28"/>
    <mergeCell ref="BL28:BN28"/>
    <mergeCell ref="BO28:BR28"/>
    <mergeCell ref="BS28:BU28"/>
    <mergeCell ref="BV28:BY28"/>
    <mergeCell ref="BZ28:CB28"/>
    <mergeCell ref="CC28:CF28"/>
    <mergeCell ref="CG28:CI28"/>
    <mergeCell ref="CJ28:CM28"/>
    <mergeCell ref="CN28:CP28"/>
    <mergeCell ref="CQ28:CT28"/>
    <mergeCell ref="CU28:CW28"/>
    <mergeCell ref="CX28:DA28"/>
    <mergeCell ref="DB28:DD28"/>
    <mergeCell ref="DE28:DH28"/>
    <mergeCell ref="BE29:BG29"/>
    <mergeCell ref="BH29:BK29"/>
    <mergeCell ref="BL29:BN29"/>
    <mergeCell ref="BO29:BR29"/>
    <mergeCell ref="BS29:BU29"/>
    <mergeCell ref="BV29:BY29"/>
    <mergeCell ref="BZ29:CB29"/>
    <mergeCell ref="CC29:CF29"/>
    <mergeCell ref="CG29:CI29"/>
    <mergeCell ref="CJ29:CM29"/>
    <mergeCell ref="CN29:CP29"/>
    <mergeCell ref="CQ29:CT29"/>
    <mergeCell ref="CU29:CW29"/>
    <mergeCell ref="CX29:DA29"/>
    <mergeCell ref="DB29:DD29"/>
    <mergeCell ref="DE29:DH29"/>
    <mergeCell ref="BE30:BG30"/>
    <mergeCell ref="BH30:BK30"/>
    <mergeCell ref="BL30:BN30"/>
    <mergeCell ref="BO30:BR30"/>
    <mergeCell ref="BS30:BU30"/>
    <mergeCell ref="BV30:BY30"/>
    <mergeCell ref="BZ30:CB30"/>
    <mergeCell ref="CC30:CF30"/>
    <mergeCell ref="CG30:CI30"/>
    <mergeCell ref="CJ30:CM30"/>
    <mergeCell ref="CN30:CP30"/>
    <mergeCell ref="CQ30:CT30"/>
    <mergeCell ref="CU30:CW30"/>
    <mergeCell ref="CX30:DA30"/>
    <mergeCell ref="DB30:DD30"/>
    <mergeCell ref="DE30:DH30"/>
    <mergeCell ref="BE32:BG32"/>
    <mergeCell ref="BH32:BK32"/>
    <mergeCell ref="BL32:BN32"/>
    <mergeCell ref="BO32:BR32"/>
    <mergeCell ref="BS32:BU32"/>
    <mergeCell ref="BV32:BY32"/>
    <mergeCell ref="BZ32:CB32"/>
    <mergeCell ref="CC32:CF32"/>
    <mergeCell ref="CG32:CI32"/>
    <mergeCell ref="CJ32:CM32"/>
    <mergeCell ref="CN32:CP32"/>
    <mergeCell ref="CQ32:CT32"/>
    <mergeCell ref="CU32:CW32"/>
    <mergeCell ref="CX32:DA32"/>
    <mergeCell ref="DB32:DD32"/>
    <mergeCell ref="DE32:DH32"/>
    <mergeCell ref="BE33:BG33"/>
    <mergeCell ref="BH33:BK33"/>
    <mergeCell ref="BL33:BN33"/>
    <mergeCell ref="BO33:BR33"/>
    <mergeCell ref="BS33:BU33"/>
    <mergeCell ref="BV33:BY33"/>
    <mergeCell ref="BZ33:CB33"/>
    <mergeCell ref="CC33:CF33"/>
    <mergeCell ref="CG33:CI33"/>
    <mergeCell ref="CJ33:CM33"/>
    <mergeCell ref="CN33:CP33"/>
    <mergeCell ref="CQ33:CT33"/>
    <mergeCell ref="CU33:CW33"/>
    <mergeCell ref="CX33:DA33"/>
    <mergeCell ref="DB33:DD33"/>
    <mergeCell ref="DE33:DH33"/>
    <mergeCell ref="BE34:BG34"/>
    <mergeCell ref="BH34:BK34"/>
    <mergeCell ref="BL34:BN34"/>
    <mergeCell ref="BO34:BR34"/>
    <mergeCell ref="BS34:BU34"/>
    <mergeCell ref="BV34:BY34"/>
    <mergeCell ref="BZ34:CB34"/>
    <mergeCell ref="CC34:CF34"/>
    <mergeCell ref="CG34:CI34"/>
    <mergeCell ref="CJ34:CM34"/>
    <mergeCell ref="CN34:CP34"/>
    <mergeCell ref="CQ34:CT34"/>
    <mergeCell ref="CU34:CW34"/>
    <mergeCell ref="CX34:DA34"/>
    <mergeCell ref="DB34:DD34"/>
    <mergeCell ref="DE34:DH34"/>
    <mergeCell ref="BE35:BG35"/>
    <mergeCell ref="BH35:BK35"/>
    <mergeCell ref="BL35:BN35"/>
    <mergeCell ref="BO35:BR35"/>
    <mergeCell ref="BS35:BU35"/>
    <mergeCell ref="BV35:BY35"/>
    <mergeCell ref="BZ35:CB35"/>
    <mergeCell ref="CC35:CF35"/>
    <mergeCell ref="CG35:CI35"/>
    <mergeCell ref="CJ35:CM35"/>
    <mergeCell ref="CN35:CP35"/>
    <mergeCell ref="CQ35:CT35"/>
    <mergeCell ref="CU35:CW35"/>
    <mergeCell ref="CX35:DA35"/>
    <mergeCell ref="DB35:DD35"/>
    <mergeCell ref="DE35:DH35"/>
    <mergeCell ref="BE37:BG37"/>
    <mergeCell ref="BH37:BK37"/>
    <mergeCell ref="BL37:BN37"/>
    <mergeCell ref="BO37:BR37"/>
    <mergeCell ref="BS37:BU37"/>
    <mergeCell ref="BV37:BY37"/>
    <mergeCell ref="BZ37:CB37"/>
    <mergeCell ref="CC37:CF37"/>
    <mergeCell ref="CG37:CI37"/>
    <mergeCell ref="CJ37:CM37"/>
    <mergeCell ref="CN37:CP37"/>
    <mergeCell ref="CQ37:CT37"/>
    <mergeCell ref="CU37:CW37"/>
    <mergeCell ref="CX37:DA37"/>
    <mergeCell ref="DB37:DD37"/>
    <mergeCell ref="DE37:DH37"/>
    <mergeCell ref="BE38:BG38"/>
    <mergeCell ref="BH38:BK38"/>
    <mergeCell ref="BL38:BN38"/>
    <mergeCell ref="BO38:BR38"/>
    <mergeCell ref="BS38:BU38"/>
    <mergeCell ref="BV38:BY38"/>
    <mergeCell ref="BZ38:CB38"/>
    <mergeCell ref="CC38:CF38"/>
    <mergeCell ref="CG38:CI38"/>
    <mergeCell ref="CJ38:CM38"/>
    <mergeCell ref="CN38:CP38"/>
    <mergeCell ref="CQ38:CT38"/>
    <mergeCell ref="CU38:CW38"/>
    <mergeCell ref="CX38:DA38"/>
    <mergeCell ref="DB38:DD38"/>
    <mergeCell ref="DE38:DH38"/>
    <mergeCell ref="BE39:BG39"/>
    <mergeCell ref="BH39:BK39"/>
    <mergeCell ref="BL39:BN39"/>
    <mergeCell ref="BO39:BR39"/>
    <mergeCell ref="BS39:BU39"/>
    <mergeCell ref="BV39:BY39"/>
    <mergeCell ref="BZ39:CB39"/>
    <mergeCell ref="CC39:CF39"/>
    <mergeCell ref="CG39:CI39"/>
    <mergeCell ref="CJ39:CM39"/>
    <mergeCell ref="CN39:CP39"/>
    <mergeCell ref="CQ39:CT39"/>
    <mergeCell ref="CU39:CW39"/>
    <mergeCell ref="CX39:DA39"/>
    <mergeCell ref="DB39:DD39"/>
    <mergeCell ref="DE39:DH39"/>
    <mergeCell ref="BE40:BG40"/>
    <mergeCell ref="BH40:BK40"/>
    <mergeCell ref="BL40:BN40"/>
    <mergeCell ref="BO40:BR40"/>
    <mergeCell ref="BS40:BU40"/>
    <mergeCell ref="BV40:BY40"/>
    <mergeCell ref="BZ40:CB40"/>
    <mergeCell ref="CC40:CF40"/>
    <mergeCell ref="CG40:CI40"/>
    <mergeCell ref="CJ40:CM40"/>
    <mergeCell ref="CN40:CP40"/>
    <mergeCell ref="CQ40:CT40"/>
    <mergeCell ref="CU40:CW40"/>
    <mergeCell ref="CX40:DA40"/>
    <mergeCell ref="DB40:DD40"/>
    <mergeCell ref="DE40:DH40"/>
    <mergeCell ref="BE42:BG42"/>
    <mergeCell ref="BH42:BK42"/>
    <mergeCell ref="BL42:BN42"/>
    <mergeCell ref="BO42:BR42"/>
    <mergeCell ref="BS42:BU42"/>
    <mergeCell ref="BV42:BY42"/>
    <mergeCell ref="BZ42:CB42"/>
    <mergeCell ref="CC42:CF42"/>
    <mergeCell ref="CG42:CI42"/>
    <mergeCell ref="CJ42:CM42"/>
    <mergeCell ref="CN42:CP42"/>
    <mergeCell ref="CQ42:CT42"/>
    <mergeCell ref="CU42:CW42"/>
    <mergeCell ref="CX42:DA42"/>
    <mergeCell ref="DB42:DD42"/>
    <mergeCell ref="DE42:DH42"/>
    <mergeCell ref="BE43:BG43"/>
    <mergeCell ref="BH43:BK43"/>
    <mergeCell ref="BL43:BN43"/>
    <mergeCell ref="BO43:BR43"/>
    <mergeCell ref="BS43:BU43"/>
    <mergeCell ref="BV43:BY43"/>
    <mergeCell ref="BZ43:CB43"/>
    <mergeCell ref="CC43:CF43"/>
    <mergeCell ref="CG43:CI43"/>
    <mergeCell ref="CJ43:CM43"/>
    <mergeCell ref="CN43:CP43"/>
    <mergeCell ref="CQ43:CT43"/>
    <mergeCell ref="CU43:CW43"/>
    <mergeCell ref="CX43:DA43"/>
    <mergeCell ref="DB43:DD43"/>
    <mergeCell ref="DE43:DH43"/>
    <mergeCell ref="BE44:BG44"/>
    <mergeCell ref="BH44:BK44"/>
    <mergeCell ref="BL44:BN44"/>
    <mergeCell ref="BO44:BR44"/>
    <mergeCell ref="BS44:BU44"/>
    <mergeCell ref="BV44:BY44"/>
    <mergeCell ref="BZ44:CB44"/>
    <mergeCell ref="CC44:CF44"/>
    <mergeCell ref="CG44:CI44"/>
    <mergeCell ref="CJ44:CM44"/>
    <mergeCell ref="CN44:CP44"/>
    <mergeCell ref="CQ44:CT44"/>
    <mergeCell ref="CU44:CW44"/>
    <mergeCell ref="CX44:DA44"/>
    <mergeCell ref="DB44:DD44"/>
    <mergeCell ref="DE44:DH44"/>
    <mergeCell ref="BE45:BG45"/>
    <mergeCell ref="BH45:BK45"/>
    <mergeCell ref="BL45:BN45"/>
    <mergeCell ref="BO45:BR45"/>
    <mergeCell ref="BS45:BU45"/>
    <mergeCell ref="BV45:BY45"/>
    <mergeCell ref="BZ45:CB45"/>
    <mergeCell ref="CC45:CF45"/>
    <mergeCell ref="CG45:CI45"/>
    <mergeCell ref="CJ45:CM45"/>
    <mergeCell ref="CN45:CP45"/>
    <mergeCell ref="CQ45:CT45"/>
    <mergeCell ref="CU45:CW45"/>
    <mergeCell ref="CX45:DA45"/>
    <mergeCell ref="DB45:DD45"/>
    <mergeCell ref="DE45:DH45"/>
    <mergeCell ref="BE52:BH52"/>
    <mergeCell ref="BI52:BL52"/>
    <mergeCell ref="BM52:BP52"/>
    <mergeCell ref="BQ52:BT52"/>
    <mergeCell ref="BU52:BX52"/>
    <mergeCell ref="BY52:CB52"/>
    <mergeCell ref="DA51:DD52"/>
    <mergeCell ref="DE51:DH52"/>
    <mergeCell ref="CC52:CF52"/>
    <mergeCell ref="CG52:CJ52"/>
    <mergeCell ref="CK52:CN52"/>
    <mergeCell ref="CO52:CR52"/>
    <mergeCell ref="CS52:CU52"/>
    <mergeCell ref="CV52:CX52"/>
    <mergeCell ref="BE51:BL51"/>
    <mergeCell ref="BM51:BT51"/>
    <mergeCell ref="BU51:CB51"/>
    <mergeCell ref="CC51:CJ51"/>
    <mergeCell ref="CK51:CR51"/>
    <mergeCell ref="CS51:CX51"/>
    <mergeCell ref="DA49:DH49"/>
    <mergeCell ref="BE54:BH54"/>
    <mergeCell ref="BI54:BL54"/>
    <mergeCell ref="BM54:BP54"/>
    <mergeCell ref="BQ54:BT54"/>
    <mergeCell ref="BU54:BX54"/>
    <mergeCell ref="BY54:CB54"/>
    <mergeCell ref="CC54:CF54"/>
    <mergeCell ref="CG54:CJ54"/>
    <mergeCell ref="CK54:CN54"/>
    <mergeCell ref="CO54:CR54"/>
    <mergeCell ref="BI55:BL55"/>
    <mergeCell ref="BM55:BP55"/>
    <mergeCell ref="BQ55:BT55"/>
    <mergeCell ref="BU55:BX55"/>
    <mergeCell ref="BY55:CB55"/>
    <mergeCell ref="CC55:CF55"/>
    <mergeCell ref="CG55:CJ55"/>
    <mergeCell ref="CK55:CN55"/>
    <mergeCell ref="CO55:CR55"/>
    <mergeCell ref="BI56:BL56"/>
    <mergeCell ref="BM56:BP56"/>
    <mergeCell ref="BQ56:BT56"/>
    <mergeCell ref="BU56:BX56"/>
    <mergeCell ref="BY56:CB56"/>
    <mergeCell ref="CC56:CF56"/>
    <mergeCell ref="CG56:CJ56"/>
    <mergeCell ref="CK56:CN56"/>
    <mergeCell ref="CO56:CR56"/>
    <mergeCell ref="BI57:BL57"/>
    <mergeCell ref="BM57:BP57"/>
    <mergeCell ref="BQ57:BT57"/>
    <mergeCell ref="BU57:BX57"/>
    <mergeCell ref="BY57:CB57"/>
    <mergeCell ref="CC57:CF57"/>
    <mergeCell ref="CG57:CJ57"/>
    <mergeCell ref="CK57:CN57"/>
    <mergeCell ref="CO57:CR57"/>
    <mergeCell ref="BI58:BL58"/>
    <mergeCell ref="BM58:BP58"/>
    <mergeCell ref="BQ58:BT58"/>
    <mergeCell ref="BU58:BX58"/>
    <mergeCell ref="BY58:CB58"/>
    <mergeCell ref="CC58:CF58"/>
    <mergeCell ref="CG58:CJ58"/>
    <mergeCell ref="CK58:CN58"/>
    <mergeCell ref="CO58:CR58"/>
    <mergeCell ref="BE55:BH55"/>
    <mergeCell ref="BE56:BH56"/>
    <mergeCell ref="BE57:BH57"/>
    <mergeCell ref="BE58:BH58"/>
    <mergeCell ref="BE60:BH60"/>
    <mergeCell ref="BI60:BL60"/>
    <mergeCell ref="BM60:BP60"/>
    <mergeCell ref="BQ60:BT60"/>
    <mergeCell ref="BU60:BX60"/>
    <mergeCell ref="BY60:CB60"/>
    <mergeCell ref="CC60:CF60"/>
    <mergeCell ref="CG60:CJ60"/>
    <mergeCell ref="CK60:CN60"/>
    <mergeCell ref="CO60:CR60"/>
    <mergeCell ref="BE61:BH61"/>
    <mergeCell ref="BI61:BL61"/>
    <mergeCell ref="BM61:BP61"/>
    <mergeCell ref="BQ61:BT61"/>
    <mergeCell ref="BU61:BX61"/>
    <mergeCell ref="BY61:CB61"/>
    <mergeCell ref="CC61:CF61"/>
    <mergeCell ref="CG61:CJ61"/>
    <mergeCell ref="CK61:CN61"/>
    <mergeCell ref="CO61:CR61"/>
    <mergeCell ref="BE62:BH62"/>
    <mergeCell ref="BI62:BL62"/>
    <mergeCell ref="BM62:BP62"/>
    <mergeCell ref="BQ62:BT62"/>
    <mergeCell ref="BU62:BX62"/>
    <mergeCell ref="CO62:CR62"/>
    <mergeCell ref="BE63:BH63"/>
    <mergeCell ref="BI63:BL63"/>
    <mergeCell ref="BM63:BP63"/>
    <mergeCell ref="BQ63:BT63"/>
    <mergeCell ref="BU63:BX63"/>
    <mergeCell ref="BY63:CB63"/>
    <mergeCell ref="CC63:CF63"/>
    <mergeCell ref="CG63:CJ63"/>
    <mergeCell ref="CK63:CN63"/>
    <mergeCell ref="CO63:CR63"/>
    <mergeCell ref="K49:CX49"/>
    <mergeCell ref="BY62:CB62"/>
    <mergeCell ref="CC62:CF62"/>
    <mergeCell ref="CG62:CJ62"/>
    <mergeCell ref="CK62:CN62"/>
    <mergeCell ref="CV58:CX58"/>
    <mergeCell ref="CS60:CU60"/>
    <mergeCell ref="CV60:CX60"/>
    <mergeCell ref="CS61:CU61"/>
    <mergeCell ref="BE65:BH65"/>
    <mergeCell ref="BI65:BL65"/>
    <mergeCell ref="BM65:BP65"/>
    <mergeCell ref="BQ65:BT65"/>
    <mergeCell ref="BU65:BX65"/>
    <mergeCell ref="A4:DH4"/>
    <mergeCell ref="A6:DH6"/>
    <mergeCell ref="A9:DH9"/>
    <mergeCell ref="A19:DH19"/>
    <mergeCell ref="A21:DH21"/>
    <mergeCell ref="BY65:CB65"/>
    <mergeCell ref="CC65:CF65"/>
    <mergeCell ref="CG65:CJ65"/>
    <mergeCell ref="CK65:CN65"/>
    <mergeCell ref="CO65:CR65"/>
    <mergeCell ref="BE66:BH66"/>
    <mergeCell ref="BI66:BL66"/>
    <mergeCell ref="BM66:BP66"/>
    <mergeCell ref="BQ66:BT66"/>
    <mergeCell ref="BU66:BX66"/>
    <mergeCell ref="BY66:CB66"/>
    <mergeCell ref="CC66:CF66"/>
    <mergeCell ref="CG66:CJ66"/>
    <mergeCell ref="CK66:CN66"/>
    <mergeCell ref="CO66:CR66"/>
    <mergeCell ref="BE67:BH67"/>
    <mergeCell ref="BI67:BL67"/>
    <mergeCell ref="BM67:BP67"/>
    <mergeCell ref="BQ67:BT67"/>
    <mergeCell ref="BU67:BX67"/>
    <mergeCell ref="BY67:CB67"/>
    <mergeCell ref="CC67:CF67"/>
    <mergeCell ref="CG67:CJ67"/>
    <mergeCell ref="CK67:CN67"/>
    <mergeCell ref="CO67:CR67"/>
    <mergeCell ref="BE68:BH68"/>
    <mergeCell ref="BI68:BL68"/>
    <mergeCell ref="BM68:BP68"/>
    <mergeCell ref="BQ68:BT68"/>
    <mergeCell ref="BU68:BX68"/>
    <mergeCell ref="BY68:CB68"/>
    <mergeCell ref="CC68:CF68"/>
    <mergeCell ref="CG68:CJ68"/>
    <mergeCell ref="CK68:CN68"/>
    <mergeCell ref="CO68:CR68"/>
    <mergeCell ref="BE70:BH70"/>
    <mergeCell ref="BI70:BL70"/>
    <mergeCell ref="BM70:BP70"/>
    <mergeCell ref="BQ70:BT70"/>
    <mergeCell ref="BU70:BX70"/>
    <mergeCell ref="BY70:CB70"/>
    <mergeCell ref="CC70:CF70"/>
    <mergeCell ref="CG70:CJ70"/>
    <mergeCell ref="CK70:CN70"/>
    <mergeCell ref="CO70:CR70"/>
    <mergeCell ref="BE71:BH71"/>
    <mergeCell ref="BI71:BL71"/>
    <mergeCell ref="BM71:BP71"/>
    <mergeCell ref="BQ71:BT71"/>
    <mergeCell ref="BU71:BX71"/>
    <mergeCell ref="BY71:CB71"/>
    <mergeCell ref="CC71:CF71"/>
    <mergeCell ref="CG71:CJ71"/>
    <mergeCell ref="CK71:CN71"/>
    <mergeCell ref="CO71:CR71"/>
    <mergeCell ref="BE72:BH72"/>
    <mergeCell ref="BI72:BL72"/>
    <mergeCell ref="BM72:BP72"/>
    <mergeCell ref="BQ72:BT72"/>
    <mergeCell ref="BU72:BX72"/>
    <mergeCell ref="BY72:CB72"/>
    <mergeCell ref="CC72:CF72"/>
    <mergeCell ref="CG72:CJ72"/>
    <mergeCell ref="CK72:CN72"/>
    <mergeCell ref="CO72:CR72"/>
    <mergeCell ref="BE73:BH73"/>
    <mergeCell ref="BI73:BL73"/>
    <mergeCell ref="BM73:BP73"/>
    <mergeCell ref="BQ73:BT73"/>
    <mergeCell ref="BU73:BX73"/>
    <mergeCell ref="BY73:CB73"/>
    <mergeCell ref="CC73:CF73"/>
    <mergeCell ref="CG73:CJ73"/>
    <mergeCell ref="CK73:CN73"/>
    <mergeCell ref="CO73:CR73"/>
    <mergeCell ref="DA54:DD54"/>
    <mergeCell ref="DA58:DD58"/>
    <mergeCell ref="DA63:DD63"/>
    <mergeCell ref="DA68:DD68"/>
    <mergeCell ref="DA73:DD73"/>
    <mergeCell ref="DE54:DH54"/>
    <mergeCell ref="DA55:DD55"/>
    <mergeCell ref="DE55:DH55"/>
    <mergeCell ref="DA56:DD56"/>
    <mergeCell ref="DE56:DH56"/>
    <mergeCell ref="DA57:DD57"/>
    <mergeCell ref="DE57:DH57"/>
    <mergeCell ref="DE58:DH58"/>
    <mergeCell ref="DA60:DD60"/>
    <mergeCell ref="DE60:DH60"/>
    <mergeCell ref="DA61:DD61"/>
    <mergeCell ref="DE61:DH61"/>
    <mergeCell ref="DA62:DD62"/>
    <mergeCell ref="DE62:DH62"/>
    <mergeCell ref="DE63:DH63"/>
    <mergeCell ref="DA65:DD65"/>
    <mergeCell ref="DE65:DH65"/>
    <mergeCell ref="DA66:DD66"/>
    <mergeCell ref="DE66:DH66"/>
    <mergeCell ref="DA67:DD67"/>
    <mergeCell ref="DE67:DH67"/>
    <mergeCell ref="DE68:DH68"/>
    <mergeCell ref="DA70:DD70"/>
    <mergeCell ref="DE70:DH70"/>
    <mergeCell ref="DA71:DD71"/>
    <mergeCell ref="DE71:DH71"/>
    <mergeCell ref="DA72:DD72"/>
    <mergeCell ref="DE72:DH72"/>
    <mergeCell ref="DE73:DH73"/>
    <mergeCell ref="CS54:CU54"/>
    <mergeCell ref="CV54:CX54"/>
    <mergeCell ref="CS55:CU55"/>
    <mergeCell ref="CV55:CX55"/>
    <mergeCell ref="CS56:CU56"/>
    <mergeCell ref="CV56:CX56"/>
    <mergeCell ref="CS57:CU57"/>
    <mergeCell ref="CV57:CX57"/>
    <mergeCell ref="CS58:CU58"/>
    <mergeCell ref="CV61:CX61"/>
    <mergeCell ref="CS62:CU62"/>
    <mergeCell ref="CV62:CX62"/>
    <mergeCell ref="CS63:CU63"/>
    <mergeCell ref="CV63:CX63"/>
    <mergeCell ref="CS65:CU65"/>
    <mergeCell ref="CV65:CX65"/>
    <mergeCell ref="CS66:CU66"/>
    <mergeCell ref="CV66:CX66"/>
    <mergeCell ref="CS67:CU67"/>
    <mergeCell ref="CV67:CX67"/>
    <mergeCell ref="CS68:CU68"/>
    <mergeCell ref="CV68:CX68"/>
    <mergeCell ref="CS73:CU73"/>
    <mergeCell ref="CV73:CX73"/>
    <mergeCell ref="CS70:CU70"/>
    <mergeCell ref="CV70:CX70"/>
    <mergeCell ref="CS71:CU71"/>
    <mergeCell ref="CV71:CX71"/>
    <mergeCell ref="CS72:CU72"/>
    <mergeCell ref="CV72:CX72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05"/>
  <sheetViews>
    <sheetView zoomScalePageLayoutView="0" workbookViewId="0" topLeftCell="A1">
      <selection activeCell="CT46" sqref="CT46"/>
    </sheetView>
  </sheetViews>
  <sheetFormatPr defaultColWidth="9.00390625" defaultRowHeight="13.5"/>
  <cols>
    <col min="1" max="44" width="2.625" style="1" customWidth="1"/>
    <col min="45" max="50" width="3.00390625" style="1" customWidth="1"/>
    <col min="51" max="115" width="2.625" style="1" customWidth="1"/>
    <col min="116" max="16384" width="9.00390625" style="1" customWidth="1"/>
  </cols>
  <sheetData>
    <row r="1" spans="1:100" ht="15">
      <c r="A1" s="26" t="s">
        <v>213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25" t="s">
        <v>218</v>
      </c>
    </row>
    <row r="2" spans="1:100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1:100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1:100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</row>
    <row r="5" spans="1:100" ht="18">
      <c r="A5" s="67" t="s">
        <v>242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</row>
    <row r="6" spans="1:100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</row>
    <row r="7" spans="1:100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</row>
    <row r="8" spans="1:100" ht="15">
      <c r="A8" s="68" t="s">
        <v>243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</row>
    <row r="9" spans="1:100" ht="15.75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17" t="s">
        <v>219</v>
      </c>
      <c r="CV9" s="4"/>
    </row>
    <row r="10" spans="1:100" ht="24" customHeight="1">
      <c r="A10" s="80" t="s">
        <v>0</v>
      </c>
      <c r="B10" s="80"/>
      <c r="C10" s="80"/>
      <c r="D10" s="80"/>
      <c r="E10" s="80"/>
      <c r="F10" s="80"/>
      <c r="G10" s="80"/>
      <c r="H10" s="81"/>
      <c r="I10" s="69" t="s">
        <v>165</v>
      </c>
      <c r="J10" s="69"/>
      <c r="K10" s="69"/>
      <c r="L10" s="69"/>
      <c r="M10" s="69"/>
      <c r="N10" s="69"/>
      <c r="O10" s="69"/>
      <c r="P10" s="82" t="s">
        <v>191</v>
      </c>
      <c r="Q10" s="82"/>
      <c r="R10" s="82"/>
      <c r="S10" s="82"/>
      <c r="T10" s="82"/>
      <c r="U10" s="82"/>
      <c r="V10" s="82"/>
      <c r="W10" s="82" t="s">
        <v>192</v>
      </c>
      <c r="X10" s="82"/>
      <c r="Y10" s="82"/>
      <c r="Z10" s="82"/>
      <c r="AA10" s="82"/>
      <c r="AB10" s="82"/>
      <c r="AC10" s="82"/>
      <c r="AD10" s="82" t="s">
        <v>193</v>
      </c>
      <c r="AE10" s="82"/>
      <c r="AF10" s="82"/>
      <c r="AG10" s="82"/>
      <c r="AH10" s="82"/>
      <c r="AI10" s="82"/>
      <c r="AJ10" s="82"/>
      <c r="AK10" s="82" t="s">
        <v>194</v>
      </c>
      <c r="AL10" s="82"/>
      <c r="AM10" s="82"/>
      <c r="AN10" s="82"/>
      <c r="AO10" s="82"/>
      <c r="AP10" s="82"/>
      <c r="AQ10" s="82"/>
      <c r="AR10" s="82" t="s">
        <v>195</v>
      </c>
      <c r="AS10" s="82"/>
      <c r="AT10" s="82"/>
      <c r="AU10" s="82"/>
      <c r="AV10" s="82"/>
      <c r="AW10" s="82"/>
      <c r="AX10" s="82"/>
      <c r="AY10" s="82" t="s">
        <v>196</v>
      </c>
      <c r="AZ10" s="82"/>
      <c r="BA10" s="82"/>
      <c r="BB10" s="82"/>
      <c r="BC10" s="82"/>
      <c r="BD10" s="82"/>
      <c r="BE10" s="82"/>
      <c r="BF10" s="82" t="s">
        <v>197</v>
      </c>
      <c r="BG10" s="82"/>
      <c r="BH10" s="82"/>
      <c r="BI10" s="82"/>
      <c r="BJ10" s="82"/>
      <c r="BK10" s="82"/>
      <c r="BL10" s="82"/>
      <c r="BM10" s="82" t="s">
        <v>198</v>
      </c>
      <c r="BN10" s="82"/>
      <c r="BO10" s="82"/>
      <c r="BP10" s="82"/>
      <c r="BQ10" s="82"/>
      <c r="BR10" s="82"/>
      <c r="BS10" s="82"/>
      <c r="BT10" s="82" t="s">
        <v>199</v>
      </c>
      <c r="BU10" s="82"/>
      <c r="BV10" s="82"/>
      <c r="BW10" s="82"/>
      <c r="BX10" s="82"/>
      <c r="BY10" s="82"/>
      <c r="BZ10" s="82"/>
      <c r="CA10" s="82" t="s">
        <v>200</v>
      </c>
      <c r="CB10" s="82"/>
      <c r="CC10" s="82"/>
      <c r="CD10" s="82"/>
      <c r="CE10" s="82"/>
      <c r="CF10" s="82"/>
      <c r="CG10" s="82"/>
      <c r="CH10" s="82" t="s">
        <v>201</v>
      </c>
      <c r="CI10" s="82"/>
      <c r="CJ10" s="82"/>
      <c r="CK10" s="82"/>
      <c r="CL10" s="82"/>
      <c r="CM10" s="82"/>
      <c r="CN10" s="82"/>
      <c r="CO10" s="79" t="s">
        <v>202</v>
      </c>
      <c r="CP10" s="80"/>
      <c r="CQ10" s="80"/>
      <c r="CR10" s="80"/>
      <c r="CS10" s="80"/>
      <c r="CT10" s="80"/>
      <c r="CU10" s="80"/>
      <c r="CV10" s="80"/>
    </row>
    <row r="11" spans="1:100" ht="15">
      <c r="A11" s="15"/>
      <c r="B11" s="15"/>
      <c r="C11" s="15"/>
      <c r="D11" s="15"/>
      <c r="E11" s="15"/>
      <c r="F11" s="15"/>
      <c r="G11" s="15"/>
      <c r="H11" s="1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</row>
    <row r="12" spans="1:100" ht="15">
      <c r="A12" s="101" t="s">
        <v>1</v>
      </c>
      <c r="B12" s="101"/>
      <c r="C12" s="101"/>
      <c r="D12" s="101"/>
      <c r="E12" s="101"/>
      <c r="F12" s="101"/>
      <c r="G12" s="101"/>
      <c r="H12" s="102"/>
      <c r="I12" s="103">
        <f>AVERAGE(P12:CV12)</f>
        <v>12090</v>
      </c>
      <c r="J12" s="83"/>
      <c r="K12" s="83"/>
      <c r="L12" s="83"/>
      <c r="M12" s="83"/>
      <c r="N12" s="83"/>
      <c r="O12" s="83"/>
      <c r="P12" s="83">
        <v>12058</v>
      </c>
      <c r="Q12" s="83"/>
      <c r="R12" s="83"/>
      <c r="S12" s="83"/>
      <c r="T12" s="83"/>
      <c r="U12" s="83"/>
      <c r="V12" s="83"/>
      <c r="W12" s="83">
        <v>12081</v>
      </c>
      <c r="X12" s="83"/>
      <c r="Y12" s="83"/>
      <c r="Z12" s="83"/>
      <c r="AA12" s="83"/>
      <c r="AB12" s="83"/>
      <c r="AC12" s="83"/>
      <c r="AD12" s="83">
        <v>12098</v>
      </c>
      <c r="AE12" s="83"/>
      <c r="AF12" s="83"/>
      <c r="AG12" s="83"/>
      <c r="AH12" s="83"/>
      <c r="AI12" s="83"/>
      <c r="AJ12" s="83"/>
      <c r="AK12" s="83">
        <v>12131</v>
      </c>
      <c r="AL12" s="83"/>
      <c r="AM12" s="83"/>
      <c r="AN12" s="83"/>
      <c r="AO12" s="83"/>
      <c r="AP12" s="83"/>
      <c r="AQ12" s="83"/>
      <c r="AR12" s="83">
        <v>12102</v>
      </c>
      <c r="AS12" s="83"/>
      <c r="AT12" s="83"/>
      <c r="AU12" s="83"/>
      <c r="AV12" s="83"/>
      <c r="AW12" s="83"/>
      <c r="AX12" s="83"/>
      <c r="AY12" s="83">
        <v>12051</v>
      </c>
      <c r="AZ12" s="83"/>
      <c r="BA12" s="83"/>
      <c r="BB12" s="83"/>
      <c r="BC12" s="83"/>
      <c r="BD12" s="83"/>
      <c r="BE12" s="83"/>
      <c r="BF12" s="83">
        <v>12081</v>
      </c>
      <c r="BG12" s="83"/>
      <c r="BH12" s="83"/>
      <c r="BI12" s="83"/>
      <c r="BJ12" s="83"/>
      <c r="BK12" s="83"/>
      <c r="BL12" s="83"/>
      <c r="BM12" s="83">
        <v>12095</v>
      </c>
      <c r="BN12" s="83"/>
      <c r="BO12" s="83"/>
      <c r="BP12" s="83"/>
      <c r="BQ12" s="83"/>
      <c r="BR12" s="83"/>
      <c r="BS12" s="83"/>
      <c r="BT12" s="83">
        <v>12103</v>
      </c>
      <c r="BU12" s="83"/>
      <c r="BV12" s="83"/>
      <c r="BW12" s="83"/>
      <c r="BX12" s="83"/>
      <c r="BY12" s="83"/>
      <c r="BZ12" s="83"/>
      <c r="CA12" s="83">
        <v>12091</v>
      </c>
      <c r="CB12" s="83"/>
      <c r="CC12" s="83"/>
      <c r="CD12" s="83"/>
      <c r="CE12" s="83"/>
      <c r="CF12" s="83"/>
      <c r="CG12" s="83"/>
      <c r="CH12" s="83">
        <v>12087</v>
      </c>
      <c r="CI12" s="83"/>
      <c r="CJ12" s="83"/>
      <c r="CK12" s="83"/>
      <c r="CL12" s="83"/>
      <c r="CM12" s="83"/>
      <c r="CN12" s="83"/>
      <c r="CO12" s="83">
        <v>12102</v>
      </c>
      <c r="CP12" s="83"/>
      <c r="CQ12" s="83"/>
      <c r="CR12" s="83"/>
      <c r="CS12" s="83"/>
      <c r="CT12" s="83"/>
      <c r="CU12" s="83"/>
      <c r="CV12" s="83"/>
    </row>
    <row r="13" spans="1:100" ht="15">
      <c r="A13" s="20"/>
      <c r="B13" s="20"/>
      <c r="C13" s="20"/>
      <c r="D13" s="20"/>
      <c r="E13" s="20"/>
      <c r="F13" s="20"/>
      <c r="G13" s="20"/>
      <c r="H13" s="2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17"/>
      <c r="CP13" s="17"/>
      <c r="CQ13" s="17"/>
      <c r="CR13" s="17"/>
      <c r="CS13" s="17"/>
      <c r="CT13" s="17"/>
      <c r="CU13" s="17"/>
      <c r="CV13" s="17"/>
    </row>
    <row r="14" spans="1:100" ht="15">
      <c r="A14" s="101" t="s">
        <v>190</v>
      </c>
      <c r="B14" s="101"/>
      <c r="C14" s="101"/>
      <c r="D14" s="101"/>
      <c r="E14" s="101"/>
      <c r="F14" s="101"/>
      <c r="G14" s="101"/>
      <c r="H14" s="102"/>
      <c r="I14" s="103">
        <f>AVERAGE(P14:CV14)</f>
        <v>253642.41666666666</v>
      </c>
      <c r="J14" s="83"/>
      <c r="K14" s="83"/>
      <c r="L14" s="83"/>
      <c r="M14" s="83"/>
      <c r="N14" s="83"/>
      <c r="O14" s="83"/>
      <c r="P14" s="83">
        <v>254698</v>
      </c>
      <c r="Q14" s="83"/>
      <c r="R14" s="83"/>
      <c r="S14" s="83"/>
      <c r="T14" s="83"/>
      <c r="U14" s="83"/>
      <c r="V14" s="83"/>
      <c r="W14" s="83">
        <v>255177</v>
      </c>
      <c r="X14" s="83"/>
      <c r="Y14" s="83"/>
      <c r="Z14" s="83"/>
      <c r="AA14" s="83"/>
      <c r="AB14" s="83"/>
      <c r="AC14" s="83"/>
      <c r="AD14" s="83">
        <v>255311</v>
      </c>
      <c r="AE14" s="83"/>
      <c r="AF14" s="83"/>
      <c r="AG14" s="83"/>
      <c r="AH14" s="83"/>
      <c r="AI14" s="83"/>
      <c r="AJ14" s="83"/>
      <c r="AK14" s="83">
        <v>255421</v>
      </c>
      <c r="AL14" s="83"/>
      <c r="AM14" s="83"/>
      <c r="AN14" s="83"/>
      <c r="AO14" s="83"/>
      <c r="AP14" s="83"/>
      <c r="AQ14" s="83"/>
      <c r="AR14" s="83">
        <v>254461</v>
      </c>
      <c r="AS14" s="83"/>
      <c r="AT14" s="83"/>
      <c r="AU14" s="83"/>
      <c r="AV14" s="83"/>
      <c r="AW14" s="83"/>
      <c r="AX14" s="83"/>
      <c r="AY14" s="83">
        <v>254008</v>
      </c>
      <c r="AZ14" s="83"/>
      <c r="BA14" s="83"/>
      <c r="BB14" s="83"/>
      <c r="BC14" s="83"/>
      <c r="BD14" s="83"/>
      <c r="BE14" s="83"/>
      <c r="BF14" s="83">
        <v>253755</v>
      </c>
      <c r="BG14" s="83"/>
      <c r="BH14" s="83"/>
      <c r="BI14" s="83"/>
      <c r="BJ14" s="83"/>
      <c r="BK14" s="83"/>
      <c r="BL14" s="83"/>
      <c r="BM14" s="83">
        <v>253841</v>
      </c>
      <c r="BN14" s="83"/>
      <c r="BO14" s="83"/>
      <c r="BP14" s="83"/>
      <c r="BQ14" s="83"/>
      <c r="BR14" s="83"/>
      <c r="BS14" s="83"/>
      <c r="BT14" s="83">
        <v>252773</v>
      </c>
      <c r="BU14" s="83"/>
      <c r="BV14" s="83"/>
      <c r="BW14" s="83"/>
      <c r="BX14" s="83"/>
      <c r="BY14" s="83"/>
      <c r="BZ14" s="83"/>
      <c r="CA14" s="83">
        <v>251414</v>
      </c>
      <c r="CB14" s="83"/>
      <c r="CC14" s="83"/>
      <c r="CD14" s="83"/>
      <c r="CE14" s="83"/>
      <c r="CF14" s="83"/>
      <c r="CG14" s="83"/>
      <c r="CH14" s="83">
        <v>250991</v>
      </c>
      <c r="CI14" s="83"/>
      <c r="CJ14" s="83"/>
      <c r="CK14" s="83"/>
      <c r="CL14" s="83"/>
      <c r="CM14" s="83"/>
      <c r="CN14" s="83"/>
      <c r="CO14" s="83">
        <v>251859</v>
      </c>
      <c r="CP14" s="83"/>
      <c r="CQ14" s="83"/>
      <c r="CR14" s="83"/>
      <c r="CS14" s="83"/>
      <c r="CT14" s="83"/>
      <c r="CU14" s="83"/>
      <c r="CV14" s="83"/>
    </row>
    <row r="15" spans="1:100" ht="15">
      <c r="A15" s="20"/>
      <c r="B15" s="20"/>
      <c r="C15" s="20"/>
      <c r="D15" s="20"/>
      <c r="E15" s="20"/>
      <c r="F15" s="20"/>
      <c r="G15" s="20"/>
      <c r="H15" s="2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17"/>
      <c r="CP15" s="17"/>
      <c r="CQ15" s="17"/>
      <c r="CR15" s="17"/>
      <c r="CS15" s="17"/>
      <c r="CT15" s="17"/>
      <c r="CU15" s="17"/>
      <c r="CV15" s="17"/>
    </row>
    <row r="16" spans="1:100" ht="15">
      <c r="A16" s="101" t="s">
        <v>3</v>
      </c>
      <c r="B16" s="101"/>
      <c r="C16" s="101"/>
      <c r="D16" s="101"/>
      <c r="E16" s="101"/>
      <c r="F16" s="101"/>
      <c r="G16" s="101"/>
      <c r="H16" s="102"/>
      <c r="I16" s="103">
        <f>AVERAGE(P16:CV16)</f>
        <v>200300.33333333334</v>
      </c>
      <c r="J16" s="83"/>
      <c r="K16" s="83"/>
      <c r="L16" s="83"/>
      <c r="M16" s="83"/>
      <c r="N16" s="83"/>
      <c r="O16" s="83"/>
      <c r="P16" s="83">
        <v>194547</v>
      </c>
      <c r="Q16" s="83"/>
      <c r="R16" s="83"/>
      <c r="S16" s="83"/>
      <c r="T16" s="83"/>
      <c r="U16" s="83"/>
      <c r="V16" s="83"/>
      <c r="W16" s="83">
        <v>194371</v>
      </c>
      <c r="X16" s="83"/>
      <c r="Y16" s="83"/>
      <c r="Z16" s="83"/>
      <c r="AA16" s="83"/>
      <c r="AB16" s="83"/>
      <c r="AC16" s="83"/>
      <c r="AD16" s="83">
        <v>194333</v>
      </c>
      <c r="AE16" s="83"/>
      <c r="AF16" s="83"/>
      <c r="AG16" s="83"/>
      <c r="AH16" s="83"/>
      <c r="AI16" s="83"/>
      <c r="AJ16" s="83"/>
      <c r="AK16" s="83">
        <v>195128</v>
      </c>
      <c r="AL16" s="83"/>
      <c r="AM16" s="83"/>
      <c r="AN16" s="83"/>
      <c r="AO16" s="83"/>
      <c r="AP16" s="83"/>
      <c r="AQ16" s="83"/>
      <c r="AR16" s="83">
        <v>197805</v>
      </c>
      <c r="AS16" s="83"/>
      <c r="AT16" s="83"/>
      <c r="AU16" s="83"/>
      <c r="AV16" s="83"/>
      <c r="AW16" s="83"/>
      <c r="AX16" s="83"/>
      <c r="AY16" s="83">
        <v>198811</v>
      </c>
      <c r="AZ16" s="83"/>
      <c r="BA16" s="83"/>
      <c r="BB16" s="83"/>
      <c r="BC16" s="83"/>
      <c r="BD16" s="83"/>
      <c r="BE16" s="83"/>
      <c r="BF16" s="83">
        <v>204916</v>
      </c>
      <c r="BG16" s="83"/>
      <c r="BH16" s="83"/>
      <c r="BI16" s="83"/>
      <c r="BJ16" s="83"/>
      <c r="BK16" s="83"/>
      <c r="BL16" s="83"/>
      <c r="BM16" s="83">
        <v>204692</v>
      </c>
      <c r="BN16" s="83"/>
      <c r="BO16" s="83"/>
      <c r="BP16" s="83"/>
      <c r="BQ16" s="83"/>
      <c r="BR16" s="83"/>
      <c r="BS16" s="83"/>
      <c r="BT16" s="83">
        <v>204820</v>
      </c>
      <c r="BU16" s="83"/>
      <c r="BV16" s="83"/>
      <c r="BW16" s="83"/>
      <c r="BX16" s="83"/>
      <c r="BY16" s="83"/>
      <c r="BZ16" s="83"/>
      <c r="CA16" s="83">
        <v>204872</v>
      </c>
      <c r="CB16" s="83"/>
      <c r="CC16" s="83"/>
      <c r="CD16" s="83"/>
      <c r="CE16" s="83"/>
      <c r="CF16" s="83"/>
      <c r="CG16" s="83"/>
      <c r="CH16" s="83">
        <v>204855</v>
      </c>
      <c r="CI16" s="83"/>
      <c r="CJ16" s="83"/>
      <c r="CK16" s="83"/>
      <c r="CL16" s="83"/>
      <c r="CM16" s="83"/>
      <c r="CN16" s="83"/>
      <c r="CO16" s="83">
        <v>204454</v>
      </c>
      <c r="CP16" s="83"/>
      <c r="CQ16" s="83"/>
      <c r="CR16" s="83"/>
      <c r="CS16" s="83"/>
      <c r="CT16" s="83"/>
      <c r="CU16" s="83"/>
      <c r="CV16" s="83"/>
    </row>
    <row r="17" spans="1:100" ht="15">
      <c r="A17" s="6"/>
      <c r="B17" s="6"/>
      <c r="C17" s="6"/>
      <c r="D17" s="6"/>
      <c r="E17" s="6"/>
      <c r="F17" s="6"/>
      <c r="G17" s="6"/>
      <c r="H17" s="8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</row>
    <row r="18" spans="1:100" ht="15">
      <c r="A18" s="5" t="s">
        <v>214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</row>
    <row r="19" spans="1:100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</row>
    <row r="20" spans="1:100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</row>
    <row r="21" spans="1:100" ht="15">
      <c r="A21" s="68" t="s">
        <v>244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</row>
    <row r="22" spans="1:100" ht="15.75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17" t="s">
        <v>181</v>
      </c>
      <c r="CV22" s="4"/>
    </row>
    <row r="23" spans="1:100" ht="24" customHeight="1">
      <c r="A23" s="133" t="s">
        <v>16</v>
      </c>
      <c r="B23" s="133"/>
      <c r="C23" s="133"/>
      <c r="D23" s="133"/>
      <c r="E23" s="133"/>
      <c r="F23" s="133"/>
      <c r="G23" s="133"/>
      <c r="H23" s="71"/>
      <c r="I23" s="82" t="s">
        <v>6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123" t="s">
        <v>220</v>
      </c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5"/>
      <c r="AG23" s="123" t="s">
        <v>221</v>
      </c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5"/>
      <c r="AS23" s="123" t="s">
        <v>222</v>
      </c>
      <c r="AT23" s="124"/>
      <c r="AU23" s="124"/>
      <c r="AV23" s="124"/>
      <c r="AW23" s="124"/>
      <c r="AX23" s="124"/>
      <c r="AY23" s="124"/>
      <c r="AZ23" s="124"/>
      <c r="BA23" s="124"/>
      <c r="BB23" s="124"/>
      <c r="BC23" s="125"/>
      <c r="BD23" s="82" t="s">
        <v>23</v>
      </c>
      <c r="BE23" s="82"/>
      <c r="BF23" s="82"/>
      <c r="BG23" s="82"/>
      <c r="BH23" s="82"/>
      <c r="BI23" s="82"/>
      <c r="BJ23" s="82"/>
      <c r="BK23" s="82"/>
      <c r="BL23" s="82"/>
      <c r="BM23" s="69" t="s">
        <v>223</v>
      </c>
      <c r="BN23" s="69"/>
      <c r="BO23" s="69"/>
      <c r="BP23" s="69"/>
      <c r="BQ23" s="69"/>
      <c r="BR23" s="69"/>
      <c r="BS23" s="69"/>
      <c r="BT23" s="69"/>
      <c r="BU23" s="69"/>
      <c r="BV23" s="79" t="s">
        <v>24</v>
      </c>
      <c r="BW23" s="80"/>
      <c r="BX23" s="80"/>
      <c r="BY23" s="80"/>
      <c r="BZ23" s="80"/>
      <c r="CA23" s="80"/>
      <c r="CB23" s="80"/>
      <c r="CC23" s="80"/>
      <c r="CD23" s="81"/>
      <c r="CE23" s="69" t="s">
        <v>224</v>
      </c>
      <c r="CF23" s="69"/>
      <c r="CG23" s="69"/>
      <c r="CH23" s="69"/>
      <c r="CI23" s="69"/>
      <c r="CJ23" s="69"/>
      <c r="CK23" s="69"/>
      <c r="CL23" s="69"/>
      <c r="CM23" s="69"/>
      <c r="CN23" s="69" t="s">
        <v>225</v>
      </c>
      <c r="CO23" s="69"/>
      <c r="CP23" s="69"/>
      <c r="CQ23" s="69"/>
      <c r="CR23" s="69"/>
      <c r="CS23" s="69"/>
      <c r="CT23" s="69"/>
      <c r="CU23" s="69"/>
      <c r="CV23" s="70"/>
    </row>
    <row r="24" spans="1:100" ht="24" customHeight="1">
      <c r="A24" s="134"/>
      <c r="B24" s="134"/>
      <c r="C24" s="134"/>
      <c r="D24" s="134"/>
      <c r="E24" s="134"/>
      <c r="F24" s="134"/>
      <c r="G24" s="134"/>
      <c r="H24" s="73"/>
      <c r="I24" s="77" t="s">
        <v>4</v>
      </c>
      <c r="J24" s="77"/>
      <c r="K24" s="77"/>
      <c r="L24" s="77"/>
      <c r="M24" s="77"/>
      <c r="N24" s="77"/>
      <c r="O24" s="77" t="s">
        <v>5</v>
      </c>
      <c r="P24" s="77"/>
      <c r="Q24" s="77"/>
      <c r="R24" s="77"/>
      <c r="S24" s="77"/>
      <c r="T24" s="77"/>
      <c r="U24" s="77" t="s">
        <v>4</v>
      </c>
      <c r="V24" s="77"/>
      <c r="W24" s="77"/>
      <c r="X24" s="77"/>
      <c r="Y24" s="77"/>
      <c r="Z24" s="77"/>
      <c r="AA24" s="77" t="s">
        <v>5</v>
      </c>
      <c r="AB24" s="77"/>
      <c r="AC24" s="77"/>
      <c r="AD24" s="77"/>
      <c r="AE24" s="77"/>
      <c r="AF24" s="77"/>
      <c r="AG24" s="77" t="s">
        <v>4</v>
      </c>
      <c r="AH24" s="77"/>
      <c r="AI24" s="77"/>
      <c r="AJ24" s="77"/>
      <c r="AK24" s="77"/>
      <c r="AL24" s="77"/>
      <c r="AM24" s="77" t="s">
        <v>5</v>
      </c>
      <c r="AN24" s="77"/>
      <c r="AO24" s="77"/>
      <c r="AP24" s="77"/>
      <c r="AQ24" s="77"/>
      <c r="AR24" s="77"/>
      <c r="AS24" s="78" t="s">
        <v>4</v>
      </c>
      <c r="AT24" s="136"/>
      <c r="AU24" s="136"/>
      <c r="AV24" s="136"/>
      <c r="AW24" s="137"/>
      <c r="AX24" s="136" t="s">
        <v>5</v>
      </c>
      <c r="AY24" s="136"/>
      <c r="AZ24" s="136"/>
      <c r="BA24" s="136"/>
      <c r="BB24" s="136"/>
      <c r="BC24" s="137"/>
      <c r="BD24" s="77" t="s">
        <v>4</v>
      </c>
      <c r="BE24" s="77"/>
      <c r="BF24" s="77"/>
      <c r="BG24" s="77"/>
      <c r="BH24" s="77" t="s">
        <v>5</v>
      </c>
      <c r="BI24" s="77"/>
      <c r="BJ24" s="77"/>
      <c r="BK24" s="77"/>
      <c r="BL24" s="77"/>
      <c r="BM24" s="77" t="s">
        <v>4</v>
      </c>
      <c r="BN24" s="77"/>
      <c r="BO24" s="77"/>
      <c r="BP24" s="77"/>
      <c r="BQ24" s="77" t="s">
        <v>5</v>
      </c>
      <c r="BR24" s="77"/>
      <c r="BS24" s="77"/>
      <c r="BT24" s="77"/>
      <c r="BU24" s="77"/>
      <c r="BV24" s="77" t="s">
        <v>4</v>
      </c>
      <c r="BW24" s="77"/>
      <c r="BX24" s="77"/>
      <c r="BY24" s="77"/>
      <c r="BZ24" s="77" t="s">
        <v>5</v>
      </c>
      <c r="CA24" s="77"/>
      <c r="CB24" s="77"/>
      <c r="CC24" s="77"/>
      <c r="CD24" s="77"/>
      <c r="CE24" s="77" t="s">
        <v>4</v>
      </c>
      <c r="CF24" s="77"/>
      <c r="CG24" s="77"/>
      <c r="CH24" s="77"/>
      <c r="CI24" s="77" t="s">
        <v>5</v>
      </c>
      <c r="CJ24" s="77"/>
      <c r="CK24" s="77"/>
      <c r="CL24" s="77"/>
      <c r="CM24" s="77"/>
      <c r="CN24" s="77" t="s">
        <v>4</v>
      </c>
      <c r="CO24" s="77"/>
      <c r="CP24" s="77"/>
      <c r="CQ24" s="77"/>
      <c r="CR24" s="77" t="s">
        <v>5</v>
      </c>
      <c r="CS24" s="77"/>
      <c r="CT24" s="77"/>
      <c r="CU24" s="77"/>
      <c r="CV24" s="78"/>
    </row>
    <row r="25" spans="1:100" ht="15">
      <c r="A25" s="15"/>
      <c r="B25" s="15"/>
      <c r="C25" s="15"/>
      <c r="D25" s="15"/>
      <c r="E25" s="15"/>
      <c r="F25" s="15"/>
      <c r="G25" s="15"/>
      <c r="H25" s="1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</row>
    <row r="26" spans="1:100" ht="15">
      <c r="A26" s="101" t="s">
        <v>166</v>
      </c>
      <c r="B26" s="101"/>
      <c r="C26" s="101"/>
      <c r="D26" s="101"/>
      <c r="E26" s="101"/>
      <c r="F26" s="101"/>
      <c r="G26" s="101"/>
      <c r="H26" s="102"/>
      <c r="I26" s="90">
        <f>SUM(U26,AG26,AS26,BD26,BM26,BV26,CE26,CN26)</f>
        <v>56731</v>
      </c>
      <c r="J26" s="86"/>
      <c r="K26" s="86"/>
      <c r="L26" s="86"/>
      <c r="M26" s="86"/>
      <c r="N26" s="86"/>
      <c r="O26" s="86">
        <f>SUM(AA26,AM26,AX26,BH26,BQ26,BZ26,CI26,CR26)</f>
        <v>42814599</v>
      </c>
      <c r="P26" s="86"/>
      <c r="Q26" s="86"/>
      <c r="R26" s="86"/>
      <c r="S26" s="86"/>
      <c r="T26" s="86"/>
      <c r="U26" s="86">
        <v>16</v>
      </c>
      <c r="V26" s="86"/>
      <c r="W26" s="86"/>
      <c r="X26" s="86"/>
      <c r="Y26" s="86"/>
      <c r="Z26" s="86"/>
      <c r="AA26" s="86">
        <v>1748</v>
      </c>
      <c r="AB26" s="86"/>
      <c r="AC26" s="86"/>
      <c r="AD26" s="86"/>
      <c r="AE26" s="86"/>
      <c r="AF26" s="86"/>
      <c r="AG26" s="86" t="s">
        <v>172</v>
      </c>
      <c r="AH26" s="86"/>
      <c r="AI26" s="86"/>
      <c r="AJ26" s="86"/>
      <c r="AK26" s="86"/>
      <c r="AL26" s="86"/>
      <c r="AM26" s="86" t="s">
        <v>172</v>
      </c>
      <c r="AN26" s="86"/>
      <c r="AO26" s="86"/>
      <c r="AP26" s="86"/>
      <c r="AQ26" s="86"/>
      <c r="AR26" s="86"/>
      <c r="AS26" s="107" t="s">
        <v>172</v>
      </c>
      <c r="AT26" s="107"/>
      <c r="AU26" s="107"/>
      <c r="AV26" s="107"/>
      <c r="AW26" s="107"/>
      <c r="AX26" s="86" t="s">
        <v>172</v>
      </c>
      <c r="AY26" s="86"/>
      <c r="AZ26" s="86"/>
      <c r="BA26" s="86"/>
      <c r="BB26" s="86"/>
      <c r="BC26" s="86"/>
      <c r="BD26" s="62">
        <v>22934</v>
      </c>
      <c r="BE26" s="62"/>
      <c r="BF26" s="62"/>
      <c r="BG26" s="62"/>
      <c r="BH26" s="107">
        <v>27753019</v>
      </c>
      <c r="BI26" s="107"/>
      <c r="BJ26" s="107"/>
      <c r="BK26" s="107"/>
      <c r="BL26" s="107"/>
      <c r="BM26" s="62">
        <v>10839</v>
      </c>
      <c r="BN26" s="62"/>
      <c r="BO26" s="62"/>
      <c r="BP26" s="62"/>
      <c r="BQ26" s="107">
        <v>7045155</v>
      </c>
      <c r="BR26" s="107"/>
      <c r="BS26" s="107"/>
      <c r="BT26" s="107"/>
      <c r="BU26" s="107"/>
      <c r="BV26" s="62">
        <v>2157</v>
      </c>
      <c r="BW26" s="62"/>
      <c r="BX26" s="62"/>
      <c r="BY26" s="62"/>
      <c r="BZ26" s="107">
        <v>1907562</v>
      </c>
      <c r="CA26" s="107"/>
      <c r="CB26" s="107"/>
      <c r="CC26" s="107"/>
      <c r="CD26" s="107"/>
      <c r="CE26" s="62">
        <v>19785</v>
      </c>
      <c r="CF26" s="62"/>
      <c r="CG26" s="62"/>
      <c r="CH26" s="62"/>
      <c r="CI26" s="107">
        <v>5942282</v>
      </c>
      <c r="CJ26" s="107"/>
      <c r="CK26" s="107"/>
      <c r="CL26" s="107"/>
      <c r="CM26" s="107"/>
      <c r="CN26" s="62">
        <v>1000</v>
      </c>
      <c r="CO26" s="62"/>
      <c r="CP26" s="62"/>
      <c r="CQ26" s="62"/>
      <c r="CR26" s="107">
        <v>164833</v>
      </c>
      <c r="CS26" s="107"/>
      <c r="CT26" s="107"/>
      <c r="CU26" s="107"/>
      <c r="CV26" s="107"/>
    </row>
    <row r="27" spans="1:100" ht="15">
      <c r="A27" s="101">
        <v>57</v>
      </c>
      <c r="B27" s="101"/>
      <c r="C27" s="101"/>
      <c r="D27" s="101"/>
      <c r="E27" s="101"/>
      <c r="F27" s="101"/>
      <c r="G27" s="101"/>
      <c r="H27" s="102"/>
      <c r="I27" s="90">
        <f>SUM(U27,AG27,AS27,BD27,BM27,BV27,CE27,CN27)</f>
        <v>62264</v>
      </c>
      <c r="J27" s="86"/>
      <c r="K27" s="86"/>
      <c r="L27" s="86"/>
      <c r="M27" s="86"/>
      <c r="N27" s="86"/>
      <c r="O27" s="86">
        <f>SUM(AA27,AM27,AX27,BH27,BQ27,BZ27,CI27,CR27)</f>
        <v>48601490</v>
      </c>
      <c r="P27" s="86"/>
      <c r="Q27" s="86"/>
      <c r="R27" s="86"/>
      <c r="S27" s="86"/>
      <c r="T27" s="86"/>
      <c r="U27" s="86">
        <v>26</v>
      </c>
      <c r="V27" s="86"/>
      <c r="W27" s="86"/>
      <c r="X27" s="86"/>
      <c r="Y27" s="86"/>
      <c r="Z27" s="86"/>
      <c r="AA27" s="86">
        <v>3034</v>
      </c>
      <c r="AB27" s="86"/>
      <c r="AC27" s="86"/>
      <c r="AD27" s="86"/>
      <c r="AE27" s="86"/>
      <c r="AF27" s="86"/>
      <c r="AG27" s="86" t="s">
        <v>172</v>
      </c>
      <c r="AH27" s="86"/>
      <c r="AI27" s="86"/>
      <c r="AJ27" s="86"/>
      <c r="AK27" s="86"/>
      <c r="AL27" s="86"/>
      <c r="AM27" s="86" t="s">
        <v>172</v>
      </c>
      <c r="AN27" s="86"/>
      <c r="AO27" s="86"/>
      <c r="AP27" s="86"/>
      <c r="AQ27" s="86"/>
      <c r="AR27" s="86"/>
      <c r="AS27" s="107" t="s">
        <v>172</v>
      </c>
      <c r="AT27" s="107"/>
      <c r="AU27" s="107"/>
      <c r="AV27" s="107"/>
      <c r="AW27" s="107"/>
      <c r="AX27" s="86" t="s">
        <v>172</v>
      </c>
      <c r="AY27" s="86"/>
      <c r="AZ27" s="86"/>
      <c r="BA27" s="86"/>
      <c r="BB27" s="86"/>
      <c r="BC27" s="86"/>
      <c r="BD27" s="62">
        <v>25190</v>
      </c>
      <c r="BE27" s="62"/>
      <c r="BF27" s="62"/>
      <c r="BG27" s="62"/>
      <c r="BH27" s="107">
        <v>31730405</v>
      </c>
      <c r="BI27" s="107"/>
      <c r="BJ27" s="107"/>
      <c r="BK27" s="107"/>
      <c r="BL27" s="107"/>
      <c r="BM27" s="62">
        <v>11559</v>
      </c>
      <c r="BN27" s="62"/>
      <c r="BO27" s="62"/>
      <c r="BP27" s="62"/>
      <c r="BQ27" s="107">
        <v>7773901</v>
      </c>
      <c r="BR27" s="107"/>
      <c r="BS27" s="107"/>
      <c r="BT27" s="107"/>
      <c r="BU27" s="107"/>
      <c r="BV27" s="62">
        <v>2307</v>
      </c>
      <c r="BW27" s="62"/>
      <c r="BX27" s="62"/>
      <c r="BY27" s="62"/>
      <c r="BZ27" s="107">
        <v>2123319</v>
      </c>
      <c r="CA27" s="107"/>
      <c r="CB27" s="107"/>
      <c r="CC27" s="107"/>
      <c r="CD27" s="107"/>
      <c r="CE27" s="62">
        <v>21913</v>
      </c>
      <c r="CF27" s="62"/>
      <c r="CG27" s="62"/>
      <c r="CH27" s="62"/>
      <c r="CI27" s="107">
        <v>6753496</v>
      </c>
      <c r="CJ27" s="107"/>
      <c r="CK27" s="107"/>
      <c r="CL27" s="107"/>
      <c r="CM27" s="107"/>
      <c r="CN27" s="62">
        <v>1269</v>
      </c>
      <c r="CO27" s="62"/>
      <c r="CP27" s="62"/>
      <c r="CQ27" s="62"/>
      <c r="CR27" s="107">
        <v>217335</v>
      </c>
      <c r="CS27" s="107"/>
      <c r="CT27" s="107"/>
      <c r="CU27" s="107"/>
      <c r="CV27" s="107"/>
    </row>
    <row r="28" spans="1:100" ht="15">
      <c r="A28" s="101">
        <v>58</v>
      </c>
      <c r="B28" s="101"/>
      <c r="C28" s="101"/>
      <c r="D28" s="101"/>
      <c r="E28" s="101"/>
      <c r="F28" s="101"/>
      <c r="G28" s="101"/>
      <c r="H28" s="102"/>
      <c r="I28" s="90">
        <f>SUM(U28,AG28,AS28,BD28,BM28,BV28,CE28,CN28)</f>
        <v>68048</v>
      </c>
      <c r="J28" s="86"/>
      <c r="K28" s="86"/>
      <c r="L28" s="86"/>
      <c r="M28" s="86"/>
      <c r="N28" s="86"/>
      <c r="O28" s="86">
        <f>SUM(AA28,AM28,AX28,BH28,BQ28,BZ28,CI28,CR28)</f>
        <v>53061780</v>
      </c>
      <c r="P28" s="86"/>
      <c r="Q28" s="86"/>
      <c r="R28" s="86"/>
      <c r="S28" s="86"/>
      <c r="T28" s="86"/>
      <c r="U28" s="86">
        <v>14</v>
      </c>
      <c r="V28" s="86"/>
      <c r="W28" s="86"/>
      <c r="X28" s="86"/>
      <c r="Y28" s="86"/>
      <c r="Z28" s="86"/>
      <c r="AA28" s="86">
        <v>1461</v>
      </c>
      <c r="AB28" s="86"/>
      <c r="AC28" s="86"/>
      <c r="AD28" s="86"/>
      <c r="AE28" s="86"/>
      <c r="AF28" s="86"/>
      <c r="AG28" s="86" t="s">
        <v>172</v>
      </c>
      <c r="AH28" s="86"/>
      <c r="AI28" s="86"/>
      <c r="AJ28" s="86"/>
      <c r="AK28" s="86"/>
      <c r="AL28" s="86"/>
      <c r="AM28" s="86" t="s">
        <v>172</v>
      </c>
      <c r="AN28" s="86"/>
      <c r="AO28" s="86"/>
      <c r="AP28" s="86"/>
      <c r="AQ28" s="86"/>
      <c r="AR28" s="86"/>
      <c r="AS28" s="107" t="s">
        <v>172</v>
      </c>
      <c r="AT28" s="107"/>
      <c r="AU28" s="107"/>
      <c r="AV28" s="107"/>
      <c r="AW28" s="107"/>
      <c r="AX28" s="86" t="s">
        <v>172</v>
      </c>
      <c r="AY28" s="86"/>
      <c r="AZ28" s="86"/>
      <c r="BA28" s="86"/>
      <c r="BB28" s="86"/>
      <c r="BC28" s="86"/>
      <c r="BD28" s="62">
        <v>27902</v>
      </c>
      <c r="BE28" s="62"/>
      <c r="BF28" s="62"/>
      <c r="BG28" s="62"/>
      <c r="BH28" s="107">
        <v>35212717</v>
      </c>
      <c r="BI28" s="107"/>
      <c r="BJ28" s="107"/>
      <c r="BK28" s="107"/>
      <c r="BL28" s="107"/>
      <c r="BM28" s="62">
        <v>12062</v>
      </c>
      <c r="BN28" s="62"/>
      <c r="BO28" s="62"/>
      <c r="BP28" s="62"/>
      <c r="BQ28" s="107">
        <v>8116885</v>
      </c>
      <c r="BR28" s="107"/>
      <c r="BS28" s="107"/>
      <c r="BT28" s="107"/>
      <c r="BU28" s="107"/>
      <c r="BV28" s="62">
        <v>2386</v>
      </c>
      <c r="BW28" s="62"/>
      <c r="BX28" s="62"/>
      <c r="BY28" s="62"/>
      <c r="BZ28" s="107">
        <v>2204937</v>
      </c>
      <c r="CA28" s="107"/>
      <c r="CB28" s="107"/>
      <c r="CC28" s="107"/>
      <c r="CD28" s="107"/>
      <c r="CE28" s="62">
        <v>24102</v>
      </c>
      <c r="CF28" s="62"/>
      <c r="CG28" s="62"/>
      <c r="CH28" s="62"/>
      <c r="CI28" s="107">
        <v>7254751</v>
      </c>
      <c r="CJ28" s="107"/>
      <c r="CK28" s="107"/>
      <c r="CL28" s="107"/>
      <c r="CM28" s="107"/>
      <c r="CN28" s="62">
        <v>1582</v>
      </c>
      <c r="CO28" s="62"/>
      <c r="CP28" s="62"/>
      <c r="CQ28" s="62"/>
      <c r="CR28" s="107">
        <v>271029</v>
      </c>
      <c r="CS28" s="107"/>
      <c r="CT28" s="107"/>
      <c r="CU28" s="107"/>
      <c r="CV28" s="107"/>
    </row>
    <row r="29" spans="1:100" ht="15">
      <c r="A29" s="101">
        <v>59</v>
      </c>
      <c r="B29" s="101"/>
      <c r="C29" s="101"/>
      <c r="D29" s="101"/>
      <c r="E29" s="101"/>
      <c r="F29" s="101"/>
      <c r="G29" s="101"/>
      <c r="H29" s="102"/>
      <c r="I29" s="90">
        <f>SUM(U29,AG29,AS29,BD29,BM29,BV29,CE29,CN29)</f>
        <v>74223</v>
      </c>
      <c r="J29" s="86"/>
      <c r="K29" s="86"/>
      <c r="L29" s="86"/>
      <c r="M29" s="86"/>
      <c r="N29" s="86"/>
      <c r="O29" s="86">
        <f>SUM(AA29,AM29,AX29,BH29,BQ29,BZ29,CI29,CR29)</f>
        <v>59269262</v>
      </c>
      <c r="P29" s="86"/>
      <c r="Q29" s="86"/>
      <c r="R29" s="86"/>
      <c r="S29" s="86"/>
      <c r="T29" s="86"/>
      <c r="U29" s="86">
        <v>18</v>
      </c>
      <c r="V29" s="86"/>
      <c r="W29" s="86"/>
      <c r="X29" s="86"/>
      <c r="Y29" s="86"/>
      <c r="Z29" s="86"/>
      <c r="AA29" s="86">
        <v>2638</v>
      </c>
      <c r="AB29" s="86"/>
      <c r="AC29" s="86"/>
      <c r="AD29" s="86"/>
      <c r="AE29" s="86"/>
      <c r="AF29" s="86"/>
      <c r="AG29" s="86" t="s">
        <v>172</v>
      </c>
      <c r="AH29" s="86"/>
      <c r="AI29" s="86"/>
      <c r="AJ29" s="86"/>
      <c r="AK29" s="86"/>
      <c r="AL29" s="86"/>
      <c r="AM29" s="86" t="s">
        <v>172</v>
      </c>
      <c r="AN29" s="86"/>
      <c r="AO29" s="86"/>
      <c r="AP29" s="86"/>
      <c r="AQ29" s="86"/>
      <c r="AR29" s="86"/>
      <c r="AS29" s="107" t="s">
        <v>172</v>
      </c>
      <c r="AT29" s="107"/>
      <c r="AU29" s="107"/>
      <c r="AV29" s="107"/>
      <c r="AW29" s="107"/>
      <c r="AX29" s="86" t="s">
        <v>172</v>
      </c>
      <c r="AY29" s="86"/>
      <c r="AZ29" s="86"/>
      <c r="BA29" s="86"/>
      <c r="BB29" s="86"/>
      <c r="BC29" s="86"/>
      <c r="BD29" s="62">
        <v>30603</v>
      </c>
      <c r="BE29" s="62"/>
      <c r="BF29" s="62"/>
      <c r="BG29" s="62"/>
      <c r="BH29" s="107">
        <v>39686896</v>
      </c>
      <c r="BI29" s="107"/>
      <c r="BJ29" s="107"/>
      <c r="BK29" s="107"/>
      <c r="BL29" s="107"/>
      <c r="BM29" s="62">
        <v>12819</v>
      </c>
      <c r="BN29" s="62"/>
      <c r="BO29" s="62"/>
      <c r="BP29" s="62"/>
      <c r="BQ29" s="107">
        <v>8791826</v>
      </c>
      <c r="BR29" s="107"/>
      <c r="BS29" s="107"/>
      <c r="BT29" s="107"/>
      <c r="BU29" s="107"/>
      <c r="BV29" s="62">
        <v>2525</v>
      </c>
      <c r="BW29" s="62"/>
      <c r="BX29" s="62"/>
      <c r="BY29" s="62"/>
      <c r="BZ29" s="107">
        <v>2374681</v>
      </c>
      <c r="CA29" s="107"/>
      <c r="CB29" s="107"/>
      <c r="CC29" s="107"/>
      <c r="CD29" s="107"/>
      <c r="CE29" s="62">
        <v>26355</v>
      </c>
      <c r="CF29" s="62"/>
      <c r="CG29" s="62"/>
      <c r="CH29" s="62"/>
      <c r="CI29" s="107">
        <v>8078384</v>
      </c>
      <c r="CJ29" s="107"/>
      <c r="CK29" s="107"/>
      <c r="CL29" s="107"/>
      <c r="CM29" s="107"/>
      <c r="CN29" s="62">
        <v>1903</v>
      </c>
      <c r="CO29" s="62"/>
      <c r="CP29" s="62"/>
      <c r="CQ29" s="62"/>
      <c r="CR29" s="107">
        <v>334837</v>
      </c>
      <c r="CS29" s="107"/>
      <c r="CT29" s="107"/>
      <c r="CU29" s="107"/>
      <c r="CV29" s="107"/>
    </row>
    <row r="30" spans="1:100" ht="15.75">
      <c r="A30" s="126">
        <v>60</v>
      </c>
      <c r="B30" s="126"/>
      <c r="C30" s="126"/>
      <c r="D30" s="126"/>
      <c r="E30" s="126"/>
      <c r="F30" s="126"/>
      <c r="G30" s="126"/>
      <c r="H30" s="127"/>
      <c r="I30" s="94">
        <f>SUM(U30,AG30,AS30,BD30,BM30,BV30,CE30,CN30)</f>
        <v>81400</v>
      </c>
      <c r="J30" s="91"/>
      <c r="K30" s="91"/>
      <c r="L30" s="91"/>
      <c r="M30" s="91"/>
      <c r="N30" s="91"/>
      <c r="O30" s="91">
        <f>SUM(AA30,AM30,AX30,BH30,BQ30,BZ30,CI30,CR30)</f>
        <v>67505943</v>
      </c>
      <c r="P30" s="91"/>
      <c r="Q30" s="91"/>
      <c r="R30" s="91"/>
      <c r="S30" s="91"/>
      <c r="T30" s="91"/>
      <c r="U30" s="91">
        <v>27</v>
      </c>
      <c r="V30" s="91"/>
      <c r="W30" s="91"/>
      <c r="X30" s="91"/>
      <c r="Y30" s="91"/>
      <c r="Z30" s="91"/>
      <c r="AA30" s="91">
        <v>3073</v>
      </c>
      <c r="AB30" s="91"/>
      <c r="AC30" s="91"/>
      <c r="AD30" s="91"/>
      <c r="AE30" s="91"/>
      <c r="AF30" s="91"/>
      <c r="AG30" s="91" t="s">
        <v>240</v>
      </c>
      <c r="AH30" s="91"/>
      <c r="AI30" s="91"/>
      <c r="AJ30" s="91"/>
      <c r="AK30" s="91"/>
      <c r="AL30" s="91"/>
      <c r="AM30" s="91" t="s">
        <v>240</v>
      </c>
      <c r="AN30" s="91"/>
      <c r="AO30" s="91"/>
      <c r="AP30" s="91"/>
      <c r="AQ30" s="91"/>
      <c r="AR30" s="91"/>
      <c r="AS30" s="95" t="s">
        <v>240</v>
      </c>
      <c r="AT30" s="95"/>
      <c r="AU30" s="95"/>
      <c r="AV30" s="95"/>
      <c r="AW30" s="95"/>
      <c r="AX30" s="91" t="s">
        <v>240</v>
      </c>
      <c r="AY30" s="91"/>
      <c r="AZ30" s="91"/>
      <c r="BA30" s="91"/>
      <c r="BB30" s="91"/>
      <c r="BC30" s="91"/>
      <c r="BD30" s="65">
        <v>33855</v>
      </c>
      <c r="BE30" s="65"/>
      <c r="BF30" s="65"/>
      <c r="BG30" s="65"/>
      <c r="BH30" s="95">
        <v>45703875</v>
      </c>
      <c r="BI30" s="95"/>
      <c r="BJ30" s="95"/>
      <c r="BK30" s="95"/>
      <c r="BL30" s="95"/>
      <c r="BM30" s="65">
        <v>13519</v>
      </c>
      <c r="BN30" s="65"/>
      <c r="BO30" s="65"/>
      <c r="BP30" s="65"/>
      <c r="BQ30" s="95">
        <v>9597761</v>
      </c>
      <c r="BR30" s="95"/>
      <c r="BS30" s="95"/>
      <c r="BT30" s="95"/>
      <c r="BU30" s="95"/>
      <c r="BV30" s="65">
        <v>2675</v>
      </c>
      <c r="BW30" s="65"/>
      <c r="BX30" s="65"/>
      <c r="BY30" s="65"/>
      <c r="BZ30" s="95">
        <v>2618338</v>
      </c>
      <c r="CA30" s="95"/>
      <c r="CB30" s="95"/>
      <c r="CC30" s="95"/>
      <c r="CD30" s="95"/>
      <c r="CE30" s="65">
        <v>29142</v>
      </c>
      <c r="CF30" s="65"/>
      <c r="CG30" s="65"/>
      <c r="CH30" s="65"/>
      <c r="CI30" s="95">
        <v>9188728</v>
      </c>
      <c r="CJ30" s="95"/>
      <c r="CK30" s="95"/>
      <c r="CL30" s="95"/>
      <c r="CM30" s="95"/>
      <c r="CN30" s="65">
        <v>2182</v>
      </c>
      <c r="CO30" s="65"/>
      <c r="CP30" s="65"/>
      <c r="CQ30" s="65"/>
      <c r="CR30" s="95">
        <v>394168</v>
      </c>
      <c r="CS30" s="95"/>
      <c r="CT30" s="95"/>
      <c r="CU30" s="95"/>
      <c r="CV30" s="95"/>
    </row>
    <row r="31" spans="1:100" ht="15">
      <c r="A31" s="6"/>
      <c r="B31" s="6"/>
      <c r="C31" s="6"/>
      <c r="D31" s="6"/>
      <c r="E31" s="6"/>
      <c r="F31" s="6"/>
      <c r="G31" s="6"/>
      <c r="H31" s="8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ht="15">
      <c r="A32" s="5" t="s">
        <v>215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</row>
    <row r="33" spans="1:100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</row>
    <row r="34" spans="1:100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</row>
    <row r="35" spans="1:100" ht="15">
      <c r="A35" s="68" t="s">
        <v>245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</row>
    <row r="36" spans="1:100" ht="15.7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17" t="s">
        <v>181</v>
      </c>
      <c r="CV36" s="4"/>
    </row>
    <row r="37" spans="1:100" ht="24" customHeight="1">
      <c r="A37" s="133" t="s">
        <v>16</v>
      </c>
      <c r="B37" s="133"/>
      <c r="C37" s="133"/>
      <c r="D37" s="133"/>
      <c r="E37" s="71"/>
      <c r="F37" s="70" t="s">
        <v>232</v>
      </c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97"/>
      <c r="CM37" s="69" t="s">
        <v>25</v>
      </c>
      <c r="CN37" s="69"/>
      <c r="CO37" s="69"/>
      <c r="CP37" s="69"/>
      <c r="CQ37" s="69"/>
      <c r="CR37" s="69"/>
      <c r="CS37" s="69"/>
      <c r="CT37" s="69"/>
      <c r="CU37" s="69"/>
      <c r="CV37" s="70"/>
    </row>
    <row r="38" spans="1:100" ht="24" customHeight="1">
      <c r="A38" s="88"/>
      <c r="B38" s="88"/>
      <c r="C38" s="88"/>
      <c r="D38" s="88"/>
      <c r="E38" s="89"/>
      <c r="F38" s="78" t="s">
        <v>17</v>
      </c>
      <c r="G38" s="136"/>
      <c r="H38" s="136"/>
      <c r="I38" s="136"/>
      <c r="J38" s="136"/>
      <c r="K38" s="136"/>
      <c r="L38" s="136"/>
      <c r="M38" s="136"/>
      <c r="N38" s="137"/>
      <c r="O38" s="99" t="s">
        <v>18</v>
      </c>
      <c r="P38" s="99"/>
      <c r="Q38" s="99"/>
      <c r="R38" s="99"/>
      <c r="S38" s="99"/>
      <c r="T38" s="99"/>
      <c r="U38" s="99"/>
      <c r="V38" s="99"/>
      <c r="W38" s="99"/>
      <c r="X38" s="99" t="s">
        <v>228</v>
      </c>
      <c r="Y38" s="99"/>
      <c r="Z38" s="99"/>
      <c r="AA38" s="99"/>
      <c r="AB38" s="99"/>
      <c r="AC38" s="99"/>
      <c r="AD38" s="99"/>
      <c r="AE38" s="99"/>
      <c r="AF38" s="99"/>
      <c r="AG38" s="138" t="s">
        <v>226</v>
      </c>
      <c r="AH38" s="139"/>
      <c r="AI38" s="139"/>
      <c r="AJ38" s="139"/>
      <c r="AK38" s="139"/>
      <c r="AL38" s="139"/>
      <c r="AM38" s="139"/>
      <c r="AN38" s="139"/>
      <c r="AO38" s="140"/>
      <c r="AP38" s="99" t="s">
        <v>229</v>
      </c>
      <c r="AQ38" s="99"/>
      <c r="AR38" s="99"/>
      <c r="AS38" s="99"/>
      <c r="AT38" s="99"/>
      <c r="AU38" s="99"/>
      <c r="AV38" s="99"/>
      <c r="AW38" s="99"/>
      <c r="AX38" s="99"/>
      <c r="AY38" s="120" t="s">
        <v>230</v>
      </c>
      <c r="AZ38" s="120"/>
      <c r="BA38" s="120"/>
      <c r="BB38" s="120"/>
      <c r="BC38" s="120"/>
      <c r="BD38" s="120"/>
      <c r="BE38" s="120"/>
      <c r="BF38" s="120"/>
      <c r="BG38" s="120"/>
      <c r="BH38" s="120"/>
      <c r="BI38" s="120" t="s">
        <v>231</v>
      </c>
      <c r="BJ38" s="120"/>
      <c r="BK38" s="120"/>
      <c r="BL38" s="120"/>
      <c r="BM38" s="120"/>
      <c r="BN38" s="120"/>
      <c r="BO38" s="120"/>
      <c r="BP38" s="120"/>
      <c r="BQ38" s="120"/>
      <c r="BR38" s="120"/>
      <c r="BS38" s="120" t="s">
        <v>26</v>
      </c>
      <c r="BT38" s="120"/>
      <c r="BU38" s="120"/>
      <c r="BV38" s="120"/>
      <c r="BW38" s="120"/>
      <c r="BX38" s="120"/>
      <c r="BY38" s="120"/>
      <c r="BZ38" s="120"/>
      <c r="CA38" s="120"/>
      <c r="CB38" s="120"/>
      <c r="CC38" s="120" t="s">
        <v>227</v>
      </c>
      <c r="CD38" s="120"/>
      <c r="CE38" s="120"/>
      <c r="CF38" s="120"/>
      <c r="CG38" s="120"/>
      <c r="CH38" s="120"/>
      <c r="CI38" s="120"/>
      <c r="CJ38" s="120"/>
      <c r="CK38" s="120"/>
      <c r="CL38" s="121"/>
      <c r="CM38" s="99" t="s">
        <v>4</v>
      </c>
      <c r="CN38" s="99"/>
      <c r="CO38" s="99"/>
      <c r="CP38" s="99"/>
      <c r="CQ38" s="99" t="s">
        <v>5</v>
      </c>
      <c r="CR38" s="99"/>
      <c r="CS38" s="99"/>
      <c r="CT38" s="99"/>
      <c r="CU38" s="99"/>
      <c r="CV38" s="122"/>
    </row>
    <row r="39" spans="1:100" ht="24" customHeight="1">
      <c r="A39" s="134"/>
      <c r="B39" s="134"/>
      <c r="C39" s="134"/>
      <c r="D39" s="134"/>
      <c r="E39" s="73"/>
      <c r="F39" s="77" t="s">
        <v>4</v>
      </c>
      <c r="G39" s="77"/>
      <c r="H39" s="77"/>
      <c r="I39" s="77"/>
      <c r="J39" s="77" t="s">
        <v>5</v>
      </c>
      <c r="K39" s="77"/>
      <c r="L39" s="77"/>
      <c r="M39" s="77"/>
      <c r="N39" s="77"/>
      <c r="O39" s="77" t="s">
        <v>4</v>
      </c>
      <c r="P39" s="77"/>
      <c r="Q39" s="77"/>
      <c r="R39" s="77"/>
      <c r="S39" s="77" t="s">
        <v>5</v>
      </c>
      <c r="T39" s="77"/>
      <c r="U39" s="77"/>
      <c r="V39" s="77"/>
      <c r="W39" s="77"/>
      <c r="X39" s="77" t="s">
        <v>4</v>
      </c>
      <c r="Y39" s="77"/>
      <c r="Z39" s="77"/>
      <c r="AA39" s="77"/>
      <c r="AB39" s="77" t="s">
        <v>5</v>
      </c>
      <c r="AC39" s="77"/>
      <c r="AD39" s="77"/>
      <c r="AE39" s="77"/>
      <c r="AF39" s="77"/>
      <c r="AG39" s="77" t="s">
        <v>4</v>
      </c>
      <c r="AH39" s="77"/>
      <c r="AI39" s="77"/>
      <c r="AJ39" s="77"/>
      <c r="AK39" s="77" t="s">
        <v>5</v>
      </c>
      <c r="AL39" s="77"/>
      <c r="AM39" s="77"/>
      <c r="AN39" s="77"/>
      <c r="AO39" s="77"/>
      <c r="AP39" s="77" t="s">
        <v>4</v>
      </c>
      <c r="AQ39" s="77"/>
      <c r="AR39" s="77"/>
      <c r="AS39" s="77"/>
      <c r="AT39" s="77" t="s">
        <v>5</v>
      </c>
      <c r="AU39" s="77"/>
      <c r="AV39" s="77"/>
      <c r="AW39" s="77"/>
      <c r="AX39" s="77"/>
      <c r="AY39" s="77" t="s">
        <v>4</v>
      </c>
      <c r="AZ39" s="77"/>
      <c r="BA39" s="77"/>
      <c r="BB39" s="77"/>
      <c r="BC39" s="77" t="s">
        <v>5</v>
      </c>
      <c r="BD39" s="77"/>
      <c r="BE39" s="77"/>
      <c r="BF39" s="77"/>
      <c r="BG39" s="77"/>
      <c r="BH39" s="77"/>
      <c r="BI39" s="77" t="s">
        <v>4</v>
      </c>
      <c r="BJ39" s="77"/>
      <c r="BK39" s="77"/>
      <c r="BL39" s="77"/>
      <c r="BM39" s="77" t="s">
        <v>5</v>
      </c>
      <c r="BN39" s="77"/>
      <c r="BO39" s="77"/>
      <c r="BP39" s="77"/>
      <c r="BQ39" s="77"/>
      <c r="BR39" s="77"/>
      <c r="BS39" s="77" t="s">
        <v>4</v>
      </c>
      <c r="BT39" s="77"/>
      <c r="BU39" s="77"/>
      <c r="BV39" s="77"/>
      <c r="BW39" s="77" t="s">
        <v>5</v>
      </c>
      <c r="BX39" s="77"/>
      <c r="BY39" s="77"/>
      <c r="BZ39" s="77"/>
      <c r="CA39" s="77"/>
      <c r="CB39" s="77"/>
      <c r="CC39" s="77" t="s">
        <v>4</v>
      </c>
      <c r="CD39" s="77"/>
      <c r="CE39" s="77"/>
      <c r="CF39" s="77"/>
      <c r="CG39" s="77" t="s">
        <v>5</v>
      </c>
      <c r="CH39" s="77"/>
      <c r="CI39" s="77"/>
      <c r="CJ39" s="77"/>
      <c r="CK39" s="77"/>
      <c r="CL39" s="77"/>
      <c r="CM39" s="99"/>
      <c r="CN39" s="99"/>
      <c r="CO39" s="99"/>
      <c r="CP39" s="99"/>
      <c r="CQ39" s="99"/>
      <c r="CR39" s="99"/>
      <c r="CS39" s="99"/>
      <c r="CT39" s="99"/>
      <c r="CU39" s="99"/>
      <c r="CV39" s="122"/>
    </row>
    <row r="40" spans="1:100" ht="15">
      <c r="A40" s="15"/>
      <c r="B40" s="15"/>
      <c r="C40" s="15"/>
      <c r="D40" s="15"/>
      <c r="E40" s="1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</row>
    <row r="41" spans="1:100" ht="15">
      <c r="A41" s="129" t="s">
        <v>166</v>
      </c>
      <c r="B41" s="129"/>
      <c r="C41" s="129"/>
      <c r="D41" s="129"/>
      <c r="E41" s="130"/>
      <c r="F41" s="118">
        <v>21</v>
      </c>
      <c r="G41" s="109"/>
      <c r="H41" s="109"/>
      <c r="I41" s="109"/>
      <c r="J41" s="107">
        <v>4344500</v>
      </c>
      <c r="K41" s="107"/>
      <c r="L41" s="107"/>
      <c r="M41" s="107"/>
      <c r="N41" s="107"/>
      <c r="O41" s="117">
        <v>20</v>
      </c>
      <c r="P41" s="117"/>
      <c r="Q41" s="117"/>
      <c r="R41" s="117"/>
      <c r="S41" s="86">
        <v>1159000</v>
      </c>
      <c r="T41" s="86"/>
      <c r="U41" s="86"/>
      <c r="V41" s="86"/>
      <c r="W41" s="86"/>
      <c r="X41" s="117">
        <v>15</v>
      </c>
      <c r="Y41" s="117"/>
      <c r="Z41" s="117"/>
      <c r="AA41" s="117"/>
      <c r="AB41" s="86">
        <v>1269200</v>
      </c>
      <c r="AC41" s="86"/>
      <c r="AD41" s="86"/>
      <c r="AE41" s="86"/>
      <c r="AF41" s="86"/>
      <c r="AG41" s="117">
        <v>29</v>
      </c>
      <c r="AH41" s="117"/>
      <c r="AI41" s="117"/>
      <c r="AJ41" s="117"/>
      <c r="AK41" s="86">
        <v>1129500</v>
      </c>
      <c r="AL41" s="86"/>
      <c r="AM41" s="86"/>
      <c r="AN41" s="86"/>
      <c r="AO41" s="86"/>
      <c r="AP41" s="117">
        <v>9</v>
      </c>
      <c r="AQ41" s="117"/>
      <c r="AR41" s="117"/>
      <c r="AS41" s="117"/>
      <c r="AT41" s="86">
        <v>354100</v>
      </c>
      <c r="AU41" s="86"/>
      <c r="AV41" s="86"/>
      <c r="AW41" s="86"/>
      <c r="AX41" s="86"/>
      <c r="AY41" s="117" t="s">
        <v>206</v>
      </c>
      <c r="AZ41" s="117"/>
      <c r="BA41" s="117"/>
      <c r="BB41" s="117"/>
      <c r="BC41" s="107" t="s">
        <v>206</v>
      </c>
      <c r="BD41" s="107"/>
      <c r="BE41" s="107"/>
      <c r="BF41" s="107"/>
      <c r="BG41" s="107"/>
      <c r="BH41" s="107"/>
      <c r="BI41" s="117">
        <v>2</v>
      </c>
      <c r="BJ41" s="117"/>
      <c r="BK41" s="117"/>
      <c r="BL41" s="117"/>
      <c r="BM41" s="107">
        <v>47100</v>
      </c>
      <c r="BN41" s="107"/>
      <c r="BO41" s="107"/>
      <c r="BP41" s="107"/>
      <c r="BQ41" s="107"/>
      <c r="BR41" s="107"/>
      <c r="BS41" s="117">
        <v>24</v>
      </c>
      <c r="BT41" s="117"/>
      <c r="BU41" s="117"/>
      <c r="BV41" s="117"/>
      <c r="BW41" s="107">
        <v>1921600</v>
      </c>
      <c r="BX41" s="107"/>
      <c r="BY41" s="107"/>
      <c r="BZ41" s="107"/>
      <c r="CA41" s="107"/>
      <c r="CB41" s="107"/>
      <c r="CC41" s="117">
        <v>120</v>
      </c>
      <c r="CD41" s="117"/>
      <c r="CE41" s="117"/>
      <c r="CF41" s="117"/>
      <c r="CG41" s="107">
        <v>10225000</v>
      </c>
      <c r="CH41" s="107"/>
      <c r="CI41" s="107"/>
      <c r="CJ41" s="107"/>
      <c r="CK41" s="107"/>
      <c r="CL41" s="107"/>
      <c r="CM41" s="117">
        <v>2064</v>
      </c>
      <c r="CN41" s="117"/>
      <c r="CO41" s="117"/>
      <c r="CP41" s="117"/>
      <c r="CQ41" s="107">
        <v>7002500</v>
      </c>
      <c r="CR41" s="107"/>
      <c r="CS41" s="107"/>
      <c r="CT41" s="107"/>
      <c r="CU41" s="107"/>
      <c r="CV41" s="107"/>
    </row>
    <row r="42" spans="1:100" ht="15">
      <c r="A42" s="129">
        <v>57</v>
      </c>
      <c r="B42" s="129"/>
      <c r="C42" s="129"/>
      <c r="D42" s="129"/>
      <c r="E42" s="130"/>
      <c r="F42" s="118">
        <v>15</v>
      </c>
      <c r="G42" s="109"/>
      <c r="H42" s="109"/>
      <c r="I42" s="109"/>
      <c r="J42" s="107">
        <v>3981800</v>
      </c>
      <c r="K42" s="107"/>
      <c r="L42" s="107"/>
      <c r="M42" s="107"/>
      <c r="N42" s="107"/>
      <c r="O42" s="117">
        <v>17</v>
      </c>
      <c r="P42" s="117"/>
      <c r="Q42" s="117"/>
      <c r="R42" s="117"/>
      <c r="S42" s="86">
        <v>415900</v>
      </c>
      <c r="T42" s="86"/>
      <c r="U42" s="86"/>
      <c r="V42" s="86"/>
      <c r="W42" s="86"/>
      <c r="X42" s="117">
        <v>10</v>
      </c>
      <c r="Y42" s="117"/>
      <c r="Z42" s="117"/>
      <c r="AA42" s="117"/>
      <c r="AB42" s="86">
        <v>989200</v>
      </c>
      <c r="AC42" s="86"/>
      <c r="AD42" s="86"/>
      <c r="AE42" s="86"/>
      <c r="AF42" s="86"/>
      <c r="AG42" s="117">
        <v>21</v>
      </c>
      <c r="AH42" s="117"/>
      <c r="AI42" s="117"/>
      <c r="AJ42" s="117"/>
      <c r="AK42" s="86">
        <v>916300</v>
      </c>
      <c r="AL42" s="86"/>
      <c r="AM42" s="86"/>
      <c r="AN42" s="86"/>
      <c r="AO42" s="86"/>
      <c r="AP42" s="117">
        <v>8</v>
      </c>
      <c r="AQ42" s="117"/>
      <c r="AR42" s="117"/>
      <c r="AS42" s="117"/>
      <c r="AT42" s="86">
        <v>428600</v>
      </c>
      <c r="AU42" s="86"/>
      <c r="AV42" s="86"/>
      <c r="AW42" s="86"/>
      <c r="AX42" s="86"/>
      <c r="AY42" s="117">
        <v>1</v>
      </c>
      <c r="AZ42" s="117"/>
      <c r="BA42" s="117"/>
      <c r="BB42" s="117"/>
      <c r="BC42" s="107">
        <v>30700</v>
      </c>
      <c r="BD42" s="107"/>
      <c r="BE42" s="107"/>
      <c r="BF42" s="107"/>
      <c r="BG42" s="107"/>
      <c r="BH42" s="107"/>
      <c r="BI42" s="117" t="s">
        <v>206</v>
      </c>
      <c r="BJ42" s="117"/>
      <c r="BK42" s="117"/>
      <c r="BL42" s="117"/>
      <c r="BM42" s="107" t="s">
        <v>206</v>
      </c>
      <c r="BN42" s="107"/>
      <c r="BO42" s="107"/>
      <c r="BP42" s="107"/>
      <c r="BQ42" s="107"/>
      <c r="BR42" s="107"/>
      <c r="BS42" s="117">
        <v>21</v>
      </c>
      <c r="BT42" s="117"/>
      <c r="BU42" s="117"/>
      <c r="BV42" s="117"/>
      <c r="BW42" s="107">
        <v>1874600</v>
      </c>
      <c r="BX42" s="107"/>
      <c r="BY42" s="107"/>
      <c r="BZ42" s="107"/>
      <c r="CA42" s="107"/>
      <c r="CB42" s="107"/>
      <c r="CC42" s="117">
        <v>93</v>
      </c>
      <c r="CD42" s="117"/>
      <c r="CE42" s="117"/>
      <c r="CF42" s="117"/>
      <c r="CG42" s="107">
        <v>8637100</v>
      </c>
      <c r="CH42" s="107"/>
      <c r="CI42" s="107"/>
      <c r="CJ42" s="107"/>
      <c r="CK42" s="107"/>
      <c r="CL42" s="107"/>
      <c r="CM42" s="117">
        <v>2544</v>
      </c>
      <c r="CN42" s="117"/>
      <c r="CO42" s="117"/>
      <c r="CP42" s="117"/>
      <c r="CQ42" s="107">
        <v>11784370</v>
      </c>
      <c r="CR42" s="107"/>
      <c r="CS42" s="107"/>
      <c r="CT42" s="107"/>
      <c r="CU42" s="107"/>
      <c r="CV42" s="107"/>
    </row>
    <row r="43" spans="1:100" ht="15">
      <c r="A43" s="129">
        <v>58</v>
      </c>
      <c r="B43" s="129"/>
      <c r="C43" s="129"/>
      <c r="D43" s="129"/>
      <c r="E43" s="130"/>
      <c r="F43" s="118">
        <v>14</v>
      </c>
      <c r="G43" s="109"/>
      <c r="H43" s="109"/>
      <c r="I43" s="109"/>
      <c r="J43" s="107">
        <v>2733900</v>
      </c>
      <c r="K43" s="107"/>
      <c r="L43" s="107"/>
      <c r="M43" s="107"/>
      <c r="N43" s="107"/>
      <c r="O43" s="117">
        <v>10</v>
      </c>
      <c r="P43" s="117"/>
      <c r="Q43" s="117"/>
      <c r="R43" s="117"/>
      <c r="S43" s="86">
        <v>885400</v>
      </c>
      <c r="T43" s="86"/>
      <c r="U43" s="86"/>
      <c r="V43" s="86"/>
      <c r="W43" s="86"/>
      <c r="X43" s="117">
        <v>10</v>
      </c>
      <c r="Y43" s="117"/>
      <c r="Z43" s="117"/>
      <c r="AA43" s="117"/>
      <c r="AB43" s="86">
        <v>280500</v>
      </c>
      <c r="AC43" s="86"/>
      <c r="AD43" s="86"/>
      <c r="AE43" s="86"/>
      <c r="AF43" s="86"/>
      <c r="AG43" s="117">
        <v>18</v>
      </c>
      <c r="AH43" s="117"/>
      <c r="AI43" s="117"/>
      <c r="AJ43" s="117"/>
      <c r="AK43" s="86">
        <v>867500</v>
      </c>
      <c r="AL43" s="86"/>
      <c r="AM43" s="86"/>
      <c r="AN43" s="86"/>
      <c r="AO43" s="86"/>
      <c r="AP43" s="117">
        <v>8</v>
      </c>
      <c r="AQ43" s="117"/>
      <c r="AR43" s="117"/>
      <c r="AS43" s="117"/>
      <c r="AT43" s="86">
        <v>383800</v>
      </c>
      <c r="AU43" s="86"/>
      <c r="AV43" s="86"/>
      <c r="AW43" s="86"/>
      <c r="AX43" s="86"/>
      <c r="AY43" s="117">
        <v>2</v>
      </c>
      <c r="AZ43" s="117"/>
      <c r="BA43" s="117"/>
      <c r="BB43" s="117"/>
      <c r="BC43" s="107">
        <v>73000</v>
      </c>
      <c r="BD43" s="107"/>
      <c r="BE43" s="107"/>
      <c r="BF43" s="107"/>
      <c r="BG43" s="107"/>
      <c r="BH43" s="107"/>
      <c r="BI43" s="117" t="s">
        <v>206</v>
      </c>
      <c r="BJ43" s="117"/>
      <c r="BK43" s="117"/>
      <c r="BL43" s="117"/>
      <c r="BM43" s="107" t="s">
        <v>206</v>
      </c>
      <c r="BN43" s="107"/>
      <c r="BO43" s="107"/>
      <c r="BP43" s="107"/>
      <c r="BQ43" s="107"/>
      <c r="BR43" s="107"/>
      <c r="BS43" s="117">
        <v>16</v>
      </c>
      <c r="BT43" s="117"/>
      <c r="BU43" s="117"/>
      <c r="BV43" s="117"/>
      <c r="BW43" s="107">
        <v>1760200</v>
      </c>
      <c r="BX43" s="107"/>
      <c r="BY43" s="107"/>
      <c r="BZ43" s="107"/>
      <c r="CA43" s="107"/>
      <c r="CB43" s="107"/>
      <c r="CC43" s="117">
        <v>78</v>
      </c>
      <c r="CD43" s="117"/>
      <c r="CE43" s="117"/>
      <c r="CF43" s="117"/>
      <c r="CG43" s="107">
        <v>6984300</v>
      </c>
      <c r="CH43" s="107"/>
      <c r="CI43" s="107"/>
      <c r="CJ43" s="107"/>
      <c r="CK43" s="107"/>
      <c r="CL43" s="107"/>
      <c r="CM43" s="117">
        <v>3813</v>
      </c>
      <c r="CN43" s="117"/>
      <c r="CO43" s="117"/>
      <c r="CP43" s="117"/>
      <c r="CQ43" s="107">
        <v>15254670</v>
      </c>
      <c r="CR43" s="107"/>
      <c r="CS43" s="107"/>
      <c r="CT43" s="107"/>
      <c r="CU43" s="107"/>
      <c r="CV43" s="107"/>
    </row>
    <row r="44" spans="1:100" ht="15">
      <c r="A44" s="129">
        <v>59</v>
      </c>
      <c r="B44" s="129"/>
      <c r="C44" s="129"/>
      <c r="D44" s="129"/>
      <c r="E44" s="130"/>
      <c r="F44" s="118">
        <v>16</v>
      </c>
      <c r="G44" s="109"/>
      <c r="H44" s="109"/>
      <c r="I44" s="109"/>
      <c r="J44" s="107">
        <v>2429800</v>
      </c>
      <c r="K44" s="107"/>
      <c r="L44" s="107"/>
      <c r="M44" s="107"/>
      <c r="N44" s="107"/>
      <c r="O44" s="117">
        <v>9</v>
      </c>
      <c r="P44" s="117"/>
      <c r="Q44" s="117"/>
      <c r="R44" s="117"/>
      <c r="S44" s="86">
        <v>355200</v>
      </c>
      <c r="T44" s="86"/>
      <c r="U44" s="86"/>
      <c r="V44" s="86"/>
      <c r="W44" s="86"/>
      <c r="X44" s="117">
        <v>6</v>
      </c>
      <c r="Y44" s="117"/>
      <c r="Z44" s="117"/>
      <c r="AA44" s="117"/>
      <c r="AB44" s="86">
        <v>318000</v>
      </c>
      <c r="AC44" s="86"/>
      <c r="AD44" s="86"/>
      <c r="AE44" s="86"/>
      <c r="AF44" s="86"/>
      <c r="AG44" s="117">
        <v>23</v>
      </c>
      <c r="AH44" s="117"/>
      <c r="AI44" s="117"/>
      <c r="AJ44" s="117"/>
      <c r="AK44" s="86">
        <v>1513400</v>
      </c>
      <c r="AL44" s="86"/>
      <c r="AM44" s="86"/>
      <c r="AN44" s="86"/>
      <c r="AO44" s="86"/>
      <c r="AP44" s="117">
        <v>5</v>
      </c>
      <c r="AQ44" s="117"/>
      <c r="AR44" s="117"/>
      <c r="AS44" s="117"/>
      <c r="AT44" s="86">
        <v>291300</v>
      </c>
      <c r="AU44" s="86"/>
      <c r="AV44" s="86"/>
      <c r="AW44" s="86"/>
      <c r="AX44" s="86"/>
      <c r="AY44" s="117" t="s">
        <v>206</v>
      </c>
      <c r="AZ44" s="117"/>
      <c r="BA44" s="117"/>
      <c r="BB44" s="117"/>
      <c r="BC44" s="107" t="s">
        <v>206</v>
      </c>
      <c r="BD44" s="107"/>
      <c r="BE44" s="107"/>
      <c r="BF44" s="107"/>
      <c r="BG44" s="107"/>
      <c r="BH44" s="107"/>
      <c r="BI44" s="117" t="s">
        <v>241</v>
      </c>
      <c r="BJ44" s="117"/>
      <c r="BK44" s="117"/>
      <c r="BL44" s="117"/>
      <c r="BM44" s="107" t="s">
        <v>206</v>
      </c>
      <c r="BN44" s="107"/>
      <c r="BO44" s="107"/>
      <c r="BP44" s="107"/>
      <c r="BQ44" s="107"/>
      <c r="BR44" s="107"/>
      <c r="BS44" s="117">
        <v>19</v>
      </c>
      <c r="BT44" s="117"/>
      <c r="BU44" s="117"/>
      <c r="BV44" s="117"/>
      <c r="BW44" s="107">
        <v>1382900</v>
      </c>
      <c r="BX44" s="107"/>
      <c r="BY44" s="107"/>
      <c r="BZ44" s="107"/>
      <c r="CA44" s="107"/>
      <c r="CB44" s="107"/>
      <c r="CC44" s="117">
        <v>78</v>
      </c>
      <c r="CD44" s="117"/>
      <c r="CE44" s="117"/>
      <c r="CF44" s="117"/>
      <c r="CG44" s="107">
        <v>6290600</v>
      </c>
      <c r="CH44" s="107"/>
      <c r="CI44" s="107"/>
      <c r="CJ44" s="107"/>
      <c r="CK44" s="107"/>
      <c r="CL44" s="107"/>
      <c r="CM44" s="117">
        <v>3185</v>
      </c>
      <c r="CN44" s="117"/>
      <c r="CO44" s="117"/>
      <c r="CP44" s="117"/>
      <c r="CQ44" s="107">
        <v>14277100</v>
      </c>
      <c r="CR44" s="107"/>
      <c r="CS44" s="107"/>
      <c r="CT44" s="107"/>
      <c r="CU44" s="107"/>
      <c r="CV44" s="107"/>
    </row>
    <row r="45" spans="1:100" ht="15.75">
      <c r="A45" s="131">
        <v>60</v>
      </c>
      <c r="B45" s="131"/>
      <c r="C45" s="131"/>
      <c r="D45" s="131"/>
      <c r="E45" s="132"/>
      <c r="F45" s="135">
        <v>13</v>
      </c>
      <c r="G45" s="110"/>
      <c r="H45" s="110"/>
      <c r="I45" s="110"/>
      <c r="J45" s="95">
        <v>2944700</v>
      </c>
      <c r="K45" s="95"/>
      <c r="L45" s="95"/>
      <c r="M45" s="95"/>
      <c r="N45" s="95"/>
      <c r="O45" s="116">
        <v>4</v>
      </c>
      <c r="P45" s="116"/>
      <c r="Q45" s="116"/>
      <c r="R45" s="116"/>
      <c r="S45" s="91">
        <v>233300</v>
      </c>
      <c r="T45" s="91"/>
      <c r="U45" s="91"/>
      <c r="V45" s="91"/>
      <c r="W45" s="91"/>
      <c r="X45" s="116">
        <v>5</v>
      </c>
      <c r="Y45" s="116"/>
      <c r="Z45" s="116"/>
      <c r="AA45" s="116"/>
      <c r="AB45" s="91">
        <v>313600</v>
      </c>
      <c r="AC45" s="91"/>
      <c r="AD45" s="91"/>
      <c r="AE45" s="91"/>
      <c r="AF45" s="91"/>
      <c r="AG45" s="116">
        <v>9</v>
      </c>
      <c r="AH45" s="116"/>
      <c r="AI45" s="116"/>
      <c r="AJ45" s="116"/>
      <c r="AK45" s="91">
        <v>395300</v>
      </c>
      <c r="AL45" s="91"/>
      <c r="AM45" s="91"/>
      <c r="AN45" s="91"/>
      <c r="AO45" s="91"/>
      <c r="AP45" s="116">
        <v>5</v>
      </c>
      <c r="AQ45" s="116"/>
      <c r="AR45" s="116"/>
      <c r="AS45" s="116"/>
      <c r="AT45" s="91">
        <v>327500</v>
      </c>
      <c r="AU45" s="91"/>
      <c r="AV45" s="91"/>
      <c r="AW45" s="91"/>
      <c r="AX45" s="91"/>
      <c r="AY45" s="116" t="s">
        <v>206</v>
      </c>
      <c r="AZ45" s="116"/>
      <c r="BA45" s="116"/>
      <c r="BB45" s="116"/>
      <c r="BC45" s="95" t="s">
        <v>206</v>
      </c>
      <c r="BD45" s="95"/>
      <c r="BE45" s="95"/>
      <c r="BF45" s="95"/>
      <c r="BG45" s="95"/>
      <c r="BH45" s="95"/>
      <c r="BI45" s="116">
        <v>1</v>
      </c>
      <c r="BJ45" s="116"/>
      <c r="BK45" s="116"/>
      <c r="BL45" s="116"/>
      <c r="BM45" s="95">
        <v>12200</v>
      </c>
      <c r="BN45" s="95"/>
      <c r="BO45" s="95"/>
      <c r="BP45" s="95"/>
      <c r="BQ45" s="95"/>
      <c r="BR45" s="95"/>
      <c r="BS45" s="116">
        <v>10</v>
      </c>
      <c r="BT45" s="116"/>
      <c r="BU45" s="116"/>
      <c r="BV45" s="116"/>
      <c r="BW45" s="95">
        <v>389800</v>
      </c>
      <c r="BX45" s="95"/>
      <c r="BY45" s="95"/>
      <c r="BZ45" s="95"/>
      <c r="CA45" s="95"/>
      <c r="CB45" s="95"/>
      <c r="CC45" s="116">
        <v>47</v>
      </c>
      <c r="CD45" s="116"/>
      <c r="CE45" s="116"/>
      <c r="CF45" s="116"/>
      <c r="CG45" s="95">
        <v>4616400</v>
      </c>
      <c r="CH45" s="95"/>
      <c r="CI45" s="95"/>
      <c r="CJ45" s="95"/>
      <c r="CK45" s="95"/>
      <c r="CL45" s="95"/>
      <c r="CM45" s="116">
        <v>2640</v>
      </c>
      <c r="CN45" s="116"/>
      <c r="CO45" s="116"/>
      <c r="CP45" s="116"/>
      <c r="CQ45" s="95">
        <v>8550380</v>
      </c>
      <c r="CR45" s="95"/>
      <c r="CS45" s="95"/>
      <c r="CT45" s="95"/>
      <c r="CU45" s="95"/>
      <c r="CV45" s="95"/>
    </row>
    <row r="46" spans="1:100" ht="15">
      <c r="A46" s="6"/>
      <c r="B46" s="6"/>
      <c r="C46" s="6"/>
      <c r="D46" s="6"/>
      <c r="E46" s="8"/>
      <c r="F46" s="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5">
      <c r="A47" s="4" t="s">
        <v>216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</row>
    <row r="48" spans="1:100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</row>
    <row r="49" spans="1:100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</row>
    <row r="50" spans="1:100" ht="18">
      <c r="A50" s="67" t="s">
        <v>544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</row>
    <row r="51" spans="1:100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</row>
    <row r="52" spans="1:100" ht="15.75" thickBo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17" t="s">
        <v>181</v>
      </c>
      <c r="CV52" s="4"/>
    </row>
    <row r="53" spans="1:100" ht="24" customHeight="1">
      <c r="A53" s="133" t="s">
        <v>16</v>
      </c>
      <c r="B53" s="133"/>
      <c r="C53" s="133"/>
      <c r="D53" s="133"/>
      <c r="E53" s="133"/>
      <c r="F53" s="133"/>
      <c r="G53" s="133"/>
      <c r="H53" s="71"/>
      <c r="I53" s="79" t="s">
        <v>22</v>
      </c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1"/>
      <c r="AY53" s="69" t="s">
        <v>237</v>
      </c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82" t="s">
        <v>29</v>
      </c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79"/>
    </row>
    <row r="54" spans="1:100" ht="24" customHeight="1">
      <c r="A54" s="88"/>
      <c r="B54" s="88"/>
      <c r="C54" s="88"/>
      <c r="D54" s="88"/>
      <c r="E54" s="88"/>
      <c r="F54" s="88"/>
      <c r="G54" s="88"/>
      <c r="H54" s="89"/>
      <c r="I54" s="99" t="s">
        <v>239</v>
      </c>
      <c r="J54" s="99"/>
      <c r="K54" s="99"/>
      <c r="L54" s="99"/>
      <c r="M54" s="99"/>
      <c r="N54" s="99"/>
      <c r="O54" s="99"/>
      <c r="P54" s="99"/>
      <c r="Q54" s="99"/>
      <c r="R54" s="77" t="s">
        <v>19</v>
      </c>
      <c r="S54" s="77"/>
      <c r="T54" s="77"/>
      <c r="U54" s="77"/>
      <c r="V54" s="77"/>
      <c r="W54" s="77"/>
      <c r="X54" s="77"/>
      <c r="Y54" s="77"/>
      <c r="Z54" s="77"/>
      <c r="AA54" s="77" t="s">
        <v>233</v>
      </c>
      <c r="AB54" s="77"/>
      <c r="AC54" s="77"/>
      <c r="AD54" s="77"/>
      <c r="AE54" s="77"/>
      <c r="AF54" s="77"/>
      <c r="AG54" s="77"/>
      <c r="AH54" s="77"/>
      <c r="AI54" s="77"/>
      <c r="AJ54" s="77"/>
      <c r="AK54" s="99" t="s">
        <v>20</v>
      </c>
      <c r="AL54" s="99"/>
      <c r="AM54" s="99"/>
      <c r="AN54" s="99"/>
      <c r="AO54" s="99"/>
      <c r="AP54" s="99"/>
      <c r="AQ54" s="99"/>
      <c r="AR54" s="99"/>
      <c r="AS54" s="122" t="s">
        <v>3</v>
      </c>
      <c r="AT54" s="128"/>
      <c r="AU54" s="128"/>
      <c r="AV54" s="128"/>
      <c r="AW54" s="128"/>
      <c r="AX54" s="98"/>
      <c r="AY54" s="99" t="s">
        <v>235</v>
      </c>
      <c r="AZ54" s="99"/>
      <c r="BA54" s="99"/>
      <c r="BB54" s="99"/>
      <c r="BC54" s="99"/>
      <c r="BD54" s="99"/>
      <c r="BE54" s="99"/>
      <c r="BF54" s="99" t="s">
        <v>238</v>
      </c>
      <c r="BG54" s="99"/>
      <c r="BH54" s="99"/>
      <c r="BI54" s="99"/>
      <c r="BJ54" s="99"/>
      <c r="BK54" s="99"/>
      <c r="BL54" s="99"/>
      <c r="BM54" s="77" t="s">
        <v>236</v>
      </c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 t="s">
        <v>27</v>
      </c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 t="s">
        <v>28</v>
      </c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8"/>
    </row>
    <row r="55" spans="1:100" ht="24" customHeight="1">
      <c r="A55" s="134"/>
      <c r="B55" s="134"/>
      <c r="C55" s="134"/>
      <c r="D55" s="134"/>
      <c r="E55" s="134"/>
      <c r="F55" s="134"/>
      <c r="G55" s="134"/>
      <c r="H55" s="73"/>
      <c r="I55" s="99"/>
      <c r="J55" s="99"/>
      <c r="K55" s="99"/>
      <c r="L55" s="99"/>
      <c r="M55" s="99"/>
      <c r="N55" s="99"/>
      <c r="O55" s="99"/>
      <c r="P55" s="99"/>
      <c r="Q55" s="99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 t="s">
        <v>234</v>
      </c>
      <c r="AL55" s="77"/>
      <c r="AM55" s="77"/>
      <c r="AN55" s="77"/>
      <c r="AO55" s="77" t="s">
        <v>21</v>
      </c>
      <c r="AP55" s="77"/>
      <c r="AQ55" s="77"/>
      <c r="AR55" s="77"/>
      <c r="AS55" s="77" t="s">
        <v>234</v>
      </c>
      <c r="AT55" s="77"/>
      <c r="AU55" s="77"/>
      <c r="AV55" s="77" t="s">
        <v>21</v>
      </c>
      <c r="AW55" s="77"/>
      <c r="AX55" s="77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77" t="s">
        <v>4</v>
      </c>
      <c r="BN55" s="77"/>
      <c r="BO55" s="77"/>
      <c r="BP55" s="77"/>
      <c r="BQ55" s="77"/>
      <c r="BR55" s="77"/>
      <c r="BS55" s="77" t="s">
        <v>5</v>
      </c>
      <c r="BT55" s="77"/>
      <c r="BU55" s="77"/>
      <c r="BV55" s="77"/>
      <c r="BW55" s="77"/>
      <c r="BX55" s="77"/>
      <c r="BY55" s="77" t="s">
        <v>4</v>
      </c>
      <c r="BZ55" s="77"/>
      <c r="CA55" s="77"/>
      <c r="CB55" s="77"/>
      <c r="CC55" s="77"/>
      <c r="CD55" s="77"/>
      <c r="CE55" s="77" t="s">
        <v>5</v>
      </c>
      <c r="CF55" s="77"/>
      <c r="CG55" s="77"/>
      <c r="CH55" s="77"/>
      <c r="CI55" s="77"/>
      <c r="CJ55" s="77"/>
      <c r="CK55" s="77" t="s">
        <v>4</v>
      </c>
      <c r="CL55" s="77"/>
      <c r="CM55" s="77"/>
      <c r="CN55" s="77"/>
      <c r="CO55" s="77"/>
      <c r="CP55" s="77"/>
      <c r="CQ55" s="77" t="s">
        <v>5</v>
      </c>
      <c r="CR55" s="77"/>
      <c r="CS55" s="77"/>
      <c r="CT55" s="77"/>
      <c r="CU55" s="77"/>
      <c r="CV55" s="78"/>
    </row>
    <row r="56" spans="1:100" ht="15">
      <c r="A56" s="15"/>
      <c r="B56" s="15"/>
      <c r="C56" s="15"/>
      <c r="D56" s="15"/>
      <c r="E56" s="15"/>
      <c r="F56" s="15"/>
      <c r="G56" s="15"/>
      <c r="H56" s="1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</row>
    <row r="57" spans="1:100" ht="15">
      <c r="A57" s="101" t="s">
        <v>166</v>
      </c>
      <c r="B57" s="101"/>
      <c r="C57" s="101"/>
      <c r="D57" s="101"/>
      <c r="E57" s="101"/>
      <c r="F57" s="101"/>
      <c r="G57" s="101"/>
      <c r="H57" s="102"/>
      <c r="I57" s="112">
        <v>201</v>
      </c>
      <c r="J57" s="63"/>
      <c r="K57" s="63"/>
      <c r="L57" s="63"/>
      <c r="M57" s="63"/>
      <c r="N57" s="63"/>
      <c r="O57" s="63"/>
      <c r="P57" s="63"/>
      <c r="Q57" s="63"/>
      <c r="R57" s="113">
        <v>394</v>
      </c>
      <c r="S57" s="113"/>
      <c r="T57" s="113"/>
      <c r="U57" s="113"/>
      <c r="V57" s="113"/>
      <c r="W57" s="113"/>
      <c r="X57" s="113"/>
      <c r="Y57" s="113"/>
      <c r="Z57" s="113"/>
      <c r="AA57" s="109">
        <v>1774</v>
      </c>
      <c r="AB57" s="109"/>
      <c r="AC57" s="109"/>
      <c r="AD57" s="109"/>
      <c r="AE57" s="109"/>
      <c r="AF57" s="109"/>
      <c r="AG57" s="109"/>
      <c r="AH57" s="109"/>
      <c r="AI57" s="109"/>
      <c r="AJ57" s="109"/>
      <c r="AK57" s="111">
        <v>372418</v>
      </c>
      <c r="AL57" s="111"/>
      <c r="AM57" s="111"/>
      <c r="AN57" s="111"/>
      <c r="AO57" s="111"/>
      <c r="AP57" s="111"/>
      <c r="AQ57" s="111"/>
      <c r="AR57" s="111"/>
      <c r="AS57" s="108">
        <v>210</v>
      </c>
      <c r="AT57" s="108"/>
      <c r="AU57" s="108"/>
      <c r="AV57" s="108"/>
      <c r="AW57" s="108"/>
      <c r="AX57" s="108"/>
      <c r="AY57" s="107">
        <v>1625270</v>
      </c>
      <c r="AZ57" s="107"/>
      <c r="BA57" s="107"/>
      <c r="BB57" s="107"/>
      <c r="BC57" s="107"/>
      <c r="BD57" s="107"/>
      <c r="BE57" s="107"/>
      <c r="BF57" s="107">
        <v>1243466</v>
      </c>
      <c r="BG57" s="107"/>
      <c r="BH57" s="107"/>
      <c r="BI57" s="107"/>
      <c r="BJ57" s="107"/>
      <c r="BK57" s="107"/>
      <c r="BL57" s="107"/>
      <c r="BM57" s="107">
        <v>97471</v>
      </c>
      <c r="BN57" s="107"/>
      <c r="BO57" s="107"/>
      <c r="BP57" s="107"/>
      <c r="BQ57" s="107"/>
      <c r="BR57" s="107"/>
      <c r="BS57" s="107">
        <v>1509975</v>
      </c>
      <c r="BT57" s="107"/>
      <c r="BU57" s="107"/>
      <c r="BV57" s="107"/>
      <c r="BW57" s="107"/>
      <c r="BX57" s="107"/>
      <c r="BY57" s="107">
        <v>1272</v>
      </c>
      <c r="BZ57" s="107"/>
      <c r="CA57" s="107"/>
      <c r="CB57" s="107"/>
      <c r="CC57" s="107"/>
      <c r="CD57" s="107"/>
      <c r="CE57" s="107">
        <v>177729</v>
      </c>
      <c r="CF57" s="107"/>
      <c r="CG57" s="107"/>
      <c r="CH57" s="107"/>
      <c r="CI57" s="107"/>
      <c r="CJ57" s="107"/>
      <c r="CK57" s="107">
        <v>1787</v>
      </c>
      <c r="CL57" s="107"/>
      <c r="CM57" s="107"/>
      <c r="CN57" s="107"/>
      <c r="CO57" s="107"/>
      <c r="CP57" s="107"/>
      <c r="CQ57" s="107">
        <v>2768634</v>
      </c>
      <c r="CR57" s="107"/>
      <c r="CS57" s="107"/>
      <c r="CT57" s="107"/>
      <c r="CU57" s="107"/>
      <c r="CV57" s="107"/>
    </row>
    <row r="58" spans="1:100" ht="15">
      <c r="A58" s="20"/>
      <c r="B58" s="20"/>
      <c r="C58" s="20"/>
      <c r="D58" s="20"/>
      <c r="E58" s="20"/>
      <c r="F58" s="20"/>
      <c r="G58" s="20"/>
      <c r="H58" s="21"/>
      <c r="I58" s="4"/>
      <c r="J58" s="4"/>
      <c r="K58" s="4"/>
      <c r="L58" s="4"/>
      <c r="M58" s="4"/>
      <c r="N58" s="4"/>
      <c r="O58" s="4"/>
      <c r="P58" s="4"/>
      <c r="Q58" s="4"/>
      <c r="R58" s="23"/>
      <c r="S58" s="23"/>
      <c r="T58" s="23"/>
      <c r="U58" s="23"/>
      <c r="V58" s="23"/>
      <c r="W58" s="23"/>
      <c r="X58" s="23"/>
      <c r="Y58" s="23"/>
      <c r="Z58" s="23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</row>
    <row r="59" spans="1:100" ht="15">
      <c r="A59" s="101">
        <v>57</v>
      </c>
      <c r="B59" s="101"/>
      <c r="C59" s="101"/>
      <c r="D59" s="101"/>
      <c r="E59" s="101"/>
      <c r="F59" s="101"/>
      <c r="G59" s="101"/>
      <c r="H59" s="102"/>
      <c r="I59" s="112">
        <v>199</v>
      </c>
      <c r="J59" s="63"/>
      <c r="K59" s="63"/>
      <c r="L59" s="63"/>
      <c r="M59" s="63"/>
      <c r="N59" s="63"/>
      <c r="O59" s="63"/>
      <c r="P59" s="63"/>
      <c r="Q59" s="63"/>
      <c r="R59" s="113">
        <v>379</v>
      </c>
      <c r="S59" s="113"/>
      <c r="T59" s="113"/>
      <c r="U59" s="113"/>
      <c r="V59" s="113"/>
      <c r="W59" s="113"/>
      <c r="X59" s="113"/>
      <c r="Y59" s="113"/>
      <c r="Z59" s="113"/>
      <c r="AA59" s="109">
        <v>1647</v>
      </c>
      <c r="AB59" s="109"/>
      <c r="AC59" s="109"/>
      <c r="AD59" s="109"/>
      <c r="AE59" s="109"/>
      <c r="AF59" s="109"/>
      <c r="AG59" s="109"/>
      <c r="AH59" s="109"/>
      <c r="AI59" s="109"/>
      <c r="AJ59" s="109"/>
      <c r="AK59" s="111">
        <v>360006</v>
      </c>
      <c r="AL59" s="111"/>
      <c r="AM59" s="111"/>
      <c r="AN59" s="111"/>
      <c r="AO59" s="111"/>
      <c r="AP59" s="111"/>
      <c r="AQ59" s="111"/>
      <c r="AR59" s="111"/>
      <c r="AS59" s="108">
        <v>219</v>
      </c>
      <c r="AT59" s="108"/>
      <c r="AU59" s="108"/>
      <c r="AV59" s="108"/>
      <c r="AW59" s="108"/>
      <c r="AX59" s="108"/>
      <c r="AY59" s="107">
        <v>1503416</v>
      </c>
      <c r="AZ59" s="107"/>
      <c r="BA59" s="107"/>
      <c r="BB59" s="107"/>
      <c r="BC59" s="107"/>
      <c r="BD59" s="107"/>
      <c r="BE59" s="107"/>
      <c r="BF59" s="107">
        <v>1445119</v>
      </c>
      <c r="BG59" s="107"/>
      <c r="BH59" s="107"/>
      <c r="BI59" s="107"/>
      <c r="BJ59" s="107"/>
      <c r="BK59" s="107"/>
      <c r="BL59" s="107"/>
      <c r="BM59" s="107">
        <v>94754</v>
      </c>
      <c r="BN59" s="107"/>
      <c r="BO59" s="107"/>
      <c r="BP59" s="107"/>
      <c r="BQ59" s="107"/>
      <c r="BR59" s="107"/>
      <c r="BS59" s="107">
        <v>1507902</v>
      </c>
      <c r="BT59" s="107"/>
      <c r="BU59" s="107"/>
      <c r="BV59" s="107"/>
      <c r="BW59" s="107"/>
      <c r="BX59" s="107"/>
      <c r="BY59" s="107">
        <v>1442</v>
      </c>
      <c r="BZ59" s="107"/>
      <c r="CA59" s="107"/>
      <c r="CB59" s="107"/>
      <c r="CC59" s="107"/>
      <c r="CD59" s="107"/>
      <c r="CE59" s="107">
        <v>208361</v>
      </c>
      <c r="CF59" s="107"/>
      <c r="CG59" s="107"/>
      <c r="CH59" s="107"/>
      <c r="CI59" s="107"/>
      <c r="CJ59" s="107"/>
      <c r="CK59" s="107">
        <v>1979</v>
      </c>
      <c r="CL59" s="107"/>
      <c r="CM59" s="107"/>
      <c r="CN59" s="107"/>
      <c r="CO59" s="107"/>
      <c r="CP59" s="107"/>
      <c r="CQ59" s="107">
        <v>3093416</v>
      </c>
      <c r="CR59" s="107"/>
      <c r="CS59" s="107"/>
      <c r="CT59" s="107"/>
      <c r="CU59" s="107"/>
      <c r="CV59" s="107"/>
    </row>
    <row r="60" spans="1:100" ht="14.25">
      <c r="A60" s="20"/>
      <c r="B60" s="20"/>
      <c r="C60" s="20"/>
      <c r="D60" s="20"/>
      <c r="E60" s="20"/>
      <c r="F60" s="20"/>
      <c r="G60" s="20"/>
      <c r="H60" s="2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</row>
    <row r="61" spans="1:100" ht="14.25">
      <c r="A61" s="101">
        <v>58</v>
      </c>
      <c r="B61" s="101"/>
      <c r="C61" s="101"/>
      <c r="D61" s="101"/>
      <c r="E61" s="101"/>
      <c r="F61" s="101"/>
      <c r="G61" s="101"/>
      <c r="H61" s="102"/>
      <c r="I61" s="112">
        <v>203</v>
      </c>
      <c r="J61" s="63"/>
      <c r="K61" s="63"/>
      <c r="L61" s="63"/>
      <c r="M61" s="63"/>
      <c r="N61" s="63"/>
      <c r="O61" s="63"/>
      <c r="P61" s="63"/>
      <c r="Q61" s="63"/>
      <c r="R61" s="113">
        <v>357</v>
      </c>
      <c r="S61" s="113"/>
      <c r="T61" s="113"/>
      <c r="U61" s="113"/>
      <c r="V61" s="113"/>
      <c r="W61" s="113"/>
      <c r="X61" s="113"/>
      <c r="Y61" s="113"/>
      <c r="Z61" s="113"/>
      <c r="AA61" s="109">
        <v>1627</v>
      </c>
      <c r="AB61" s="109"/>
      <c r="AC61" s="109"/>
      <c r="AD61" s="109"/>
      <c r="AE61" s="109"/>
      <c r="AF61" s="109"/>
      <c r="AG61" s="109"/>
      <c r="AH61" s="109"/>
      <c r="AI61" s="109"/>
      <c r="AJ61" s="109"/>
      <c r="AK61" s="111">
        <v>344940</v>
      </c>
      <c r="AL61" s="111"/>
      <c r="AM61" s="111"/>
      <c r="AN61" s="111"/>
      <c r="AO61" s="111"/>
      <c r="AP61" s="111"/>
      <c r="AQ61" s="111"/>
      <c r="AR61" s="111"/>
      <c r="AS61" s="108">
        <v>232</v>
      </c>
      <c r="AT61" s="108"/>
      <c r="AU61" s="108"/>
      <c r="AV61" s="108"/>
      <c r="AW61" s="108"/>
      <c r="AX61" s="108"/>
      <c r="AY61" s="107">
        <v>1974391</v>
      </c>
      <c r="AZ61" s="107"/>
      <c r="BA61" s="107"/>
      <c r="BB61" s="107"/>
      <c r="BC61" s="107"/>
      <c r="BD61" s="107"/>
      <c r="BE61" s="107"/>
      <c r="BF61" s="107">
        <v>1505474</v>
      </c>
      <c r="BG61" s="107"/>
      <c r="BH61" s="107"/>
      <c r="BI61" s="107"/>
      <c r="BJ61" s="107"/>
      <c r="BK61" s="107"/>
      <c r="BL61" s="107"/>
      <c r="BM61" s="107">
        <v>81427</v>
      </c>
      <c r="BN61" s="107"/>
      <c r="BO61" s="107"/>
      <c r="BP61" s="107"/>
      <c r="BQ61" s="107"/>
      <c r="BR61" s="107"/>
      <c r="BS61" s="107">
        <v>1131533</v>
      </c>
      <c r="BT61" s="107"/>
      <c r="BU61" s="107"/>
      <c r="BV61" s="107"/>
      <c r="BW61" s="107"/>
      <c r="BX61" s="107"/>
      <c r="BY61" s="107">
        <v>1889</v>
      </c>
      <c r="BZ61" s="107"/>
      <c r="CA61" s="107"/>
      <c r="CB61" s="107"/>
      <c r="CC61" s="107"/>
      <c r="CD61" s="107"/>
      <c r="CE61" s="107">
        <v>240199</v>
      </c>
      <c r="CF61" s="107"/>
      <c r="CG61" s="107"/>
      <c r="CH61" s="107"/>
      <c r="CI61" s="107"/>
      <c r="CJ61" s="107"/>
      <c r="CK61" s="107">
        <v>2175</v>
      </c>
      <c r="CL61" s="107"/>
      <c r="CM61" s="107"/>
      <c r="CN61" s="107"/>
      <c r="CO61" s="107"/>
      <c r="CP61" s="107"/>
      <c r="CQ61" s="107">
        <v>3457923</v>
      </c>
      <c r="CR61" s="107"/>
      <c r="CS61" s="107"/>
      <c r="CT61" s="107"/>
      <c r="CU61" s="107"/>
      <c r="CV61" s="107"/>
    </row>
    <row r="62" spans="1:100" ht="14.25">
      <c r="A62" s="20"/>
      <c r="B62" s="20"/>
      <c r="C62" s="20"/>
      <c r="D62" s="20"/>
      <c r="E62" s="20"/>
      <c r="F62" s="20"/>
      <c r="G62" s="20"/>
      <c r="H62" s="21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</row>
    <row r="63" spans="1:100" ht="14.25">
      <c r="A63" s="101">
        <v>59</v>
      </c>
      <c r="B63" s="101"/>
      <c r="C63" s="101"/>
      <c r="D63" s="101"/>
      <c r="E63" s="101"/>
      <c r="F63" s="101"/>
      <c r="G63" s="101"/>
      <c r="H63" s="102"/>
      <c r="I63" s="112">
        <v>193</v>
      </c>
      <c r="J63" s="63"/>
      <c r="K63" s="63"/>
      <c r="L63" s="63"/>
      <c r="M63" s="63"/>
      <c r="N63" s="63"/>
      <c r="O63" s="63"/>
      <c r="P63" s="63"/>
      <c r="Q63" s="63"/>
      <c r="R63" s="113">
        <v>345</v>
      </c>
      <c r="S63" s="113"/>
      <c r="T63" s="113"/>
      <c r="U63" s="113"/>
      <c r="V63" s="113"/>
      <c r="W63" s="113"/>
      <c r="X63" s="113"/>
      <c r="Y63" s="113"/>
      <c r="Z63" s="113"/>
      <c r="AA63" s="109">
        <v>1602</v>
      </c>
      <c r="AB63" s="109"/>
      <c r="AC63" s="109"/>
      <c r="AD63" s="109"/>
      <c r="AE63" s="109"/>
      <c r="AF63" s="109"/>
      <c r="AG63" s="109"/>
      <c r="AH63" s="109"/>
      <c r="AI63" s="109"/>
      <c r="AJ63" s="109"/>
      <c r="AK63" s="111">
        <v>424324</v>
      </c>
      <c r="AL63" s="111"/>
      <c r="AM63" s="111"/>
      <c r="AN63" s="111"/>
      <c r="AO63" s="111"/>
      <c r="AP63" s="111"/>
      <c r="AQ63" s="111"/>
      <c r="AR63" s="111"/>
      <c r="AS63" s="108">
        <v>231</v>
      </c>
      <c r="AT63" s="108"/>
      <c r="AU63" s="108"/>
      <c r="AV63" s="108"/>
      <c r="AW63" s="108"/>
      <c r="AX63" s="108"/>
      <c r="AY63" s="107">
        <v>1961404</v>
      </c>
      <c r="AZ63" s="107"/>
      <c r="BA63" s="107"/>
      <c r="BB63" s="107"/>
      <c r="BC63" s="107"/>
      <c r="BD63" s="107"/>
      <c r="BE63" s="107"/>
      <c r="BF63" s="107">
        <v>1454644</v>
      </c>
      <c r="BG63" s="107"/>
      <c r="BH63" s="107"/>
      <c r="BI63" s="107"/>
      <c r="BJ63" s="107"/>
      <c r="BK63" s="107"/>
      <c r="BL63" s="107"/>
      <c r="BM63" s="107">
        <v>79437</v>
      </c>
      <c r="BN63" s="107"/>
      <c r="BO63" s="107"/>
      <c r="BP63" s="107"/>
      <c r="BQ63" s="107"/>
      <c r="BR63" s="107"/>
      <c r="BS63" s="107">
        <v>1181624</v>
      </c>
      <c r="BT63" s="107"/>
      <c r="BU63" s="107"/>
      <c r="BV63" s="107"/>
      <c r="BW63" s="107"/>
      <c r="BX63" s="107"/>
      <c r="BY63" s="107">
        <v>2047</v>
      </c>
      <c r="BZ63" s="107"/>
      <c r="CA63" s="107"/>
      <c r="CB63" s="107"/>
      <c r="CC63" s="107"/>
      <c r="CD63" s="107"/>
      <c r="CE63" s="107">
        <v>287700</v>
      </c>
      <c r="CF63" s="107"/>
      <c r="CG63" s="107"/>
      <c r="CH63" s="107"/>
      <c r="CI63" s="107"/>
      <c r="CJ63" s="107"/>
      <c r="CK63" s="107">
        <v>2357</v>
      </c>
      <c r="CL63" s="107"/>
      <c r="CM63" s="107"/>
      <c r="CN63" s="107"/>
      <c r="CO63" s="107"/>
      <c r="CP63" s="107"/>
      <c r="CQ63" s="107">
        <v>3842855</v>
      </c>
      <c r="CR63" s="107"/>
      <c r="CS63" s="107"/>
      <c r="CT63" s="107"/>
      <c r="CU63" s="107"/>
      <c r="CV63" s="107"/>
    </row>
    <row r="64" spans="1:100" ht="14.25">
      <c r="A64" s="20"/>
      <c r="B64" s="20"/>
      <c r="C64" s="20"/>
      <c r="D64" s="20"/>
      <c r="E64" s="20"/>
      <c r="F64" s="20"/>
      <c r="G64" s="20"/>
      <c r="H64" s="21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</row>
    <row r="65" spans="1:100" ht="14.25">
      <c r="A65" s="126">
        <v>60</v>
      </c>
      <c r="B65" s="126"/>
      <c r="C65" s="126"/>
      <c r="D65" s="126"/>
      <c r="E65" s="126"/>
      <c r="F65" s="126"/>
      <c r="G65" s="126"/>
      <c r="H65" s="127"/>
      <c r="I65" s="114">
        <v>179</v>
      </c>
      <c r="J65" s="64"/>
      <c r="K65" s="64"/>
      <c r="L65" s="64"/>
      <c r="M65" s="64"/>
      <c r="N65" s="64"/>
      <c r="O65" s="64"/>
      <c r="P65" s="64"/>
      <c r="Q65" s="64"/>
      <c r="R65" s="115">
        <v>330</v>
      </c>
      <c r="S65" s="115"/>
      <c r="T65" s="115"/>
      <c r="U65" s="115"/>
      <c r="V65" s="115"/>
      <c r="W65" s="115"/>
      <c r="X65" s="115"/>
      <c r="Y65" s="115"/>
      <c r="Z65" s="115"/>
      <c r="AA65" s="110">
        <v>1546</v>
      </c>
      <c r="AB65" s="110"/>
      <c r="AC65" s="110"/>
      <c r="AD65" s="110"/>
      <c r="AE65" s="110"/>
      <c r="AF65" s="110"/>
      <c r="AG65" s="110"/>
      <c r="AH65" s="110"/>
      <c r="AI65" s="110"/>
      <c r="AJ65" s="110"/>
      <c r="AK65" s="65">
        <v>445536</v>
      </c>
      <c r="AL65" s="65"/>
      <c r="AM65" s="65"/>
      <c r="AN65" s="65"/>
      <c r="AO65" s="65">
        <v>366616</v>
      </c>
      <c r="AP65" s="65"/>
      <c r="AQ65" s="65"/>
      <c r="AR65" s="65"/>
      <c r="AS65" s="64">
        <v>241</v>
      </c>
      <c r="AT65" s="64"/>
      <c r="AU65" s="64"/>
      <c r="AV65" s="64">
        <v>239</v>
      </c>
      <c r="AW65" s="64"/>
      <c r="AX65" s="64"/>
      <c r="AY65" s="95">
        <v>1947637</v>
      </c>
      <c r="AZ65" s="95"/>
      <c r="BA65" s="95"/>
      <c r="BB65" s="95"/>
      <c r="BC65" s="95"/>
      <c r="BD65" s="95"/>
      <c r="BE65" s="95"/>
      <c r="BF65" s="95">
        <v>1428740</v>
      </c>
      <c r="BG65" s="95"/>
      <c r="BH65" s="95"/>
      <c r="BI65" s="95"/>
      <c r="BJ65" s="95"/>
      <c r="BK65" s="95"/>
      <c r="BL65" s="95"/>
      <c r="BM65" s="95">
        <v>74179</v>
      </c>
      <c r="BN65" s="95"/>
      <c r="BO65" s="95"/>
      <c r="BP65" s="95"/>
      <c r="BQ65" s="95"/>
      <c r="BR65" s="95"/>
      <c r="BS65" s="95">
        <v>1161408</v>
      </c>
      <c r="BT65" s="95"/>
      <c r="BU65" s="95"/>
      <c r="BV65" s="95"/>
      <c r="BW65" s="95"/>
      <c r="BX65" s="95"/>
      <c r="BY65" s="95">
        <v>2061</v>
      </c>
      <c r="BZ65" s="95"/>
      <c r="CA65" s="95"/>
      <c r="CB65" s="95"/>
      <c r="CC65" s="95"/>
      <c r="CD65" s="95"/>
      <c r="CE65" s="95">
        <v>296906</v>
      </c>
      <c r="CF65" s="95"/>
      <c r="CG65" s="95"/>
      <c r="CH65" s="95"/>
      <c r="CI65" s="95"/>
      <c r="CJ65" s="95"/>
      <c r="CK65" s="95">
        <v>2732</v>
      </c>
      <c r="CL65" s="95"/>
      <c r="CM65" s="95"/>
      <c r="CN65" s="95"/>
      <c r="CO65" s="95"/>
      <c r="CP65" s="95"/>
      <c r="CQ65" s="95">
        <v>4612613</v>
      </c>
      <c r="CR65" s="95"/>
      <c r="CS65" s="95"/>
      <c r="CT65" s="95"/>
      <c r="CU65" s="95"/>
      <c r="CV65" s="95"/>
    </row>
    <row r="66" spans="1:100" ht="14.25">
      <c r="A66" s="6"/>
      <c r="B66" s="6"/>
      <c r="C66" s="6"/>
      <c r="D66" s="6"/>
      <c r="E66" s="6"/>
      <c r="F66" s="6"/>
      <c r="G66" s="6"/>
      <c r="H66" s="8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4.25">
      <c r="A67" s="4" t="s">
        <v>217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</row>
    <row r="68" spans="1:100" ht="14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</row>
    <row r="69" spans="1:100" ht="14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</row>
    <row r="70" spans="1:100" ht="14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</row>
    <row r="71" spans="1:100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</row>
    <row r="72" spans="1:100" ht="14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</row>
    <row r="73" spans="1:100" ht="14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</row>
    <row r="74" spans="1:100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</row>
    <row r="75" spans="1:100" ht="14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</row>
    <row r="76" spans="1:100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</row>
    <row r="77" spans="1:100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</row>
    <row r="78" spans="1:100" ht="14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</row>
    <row r="79" spans="1:100" ht="14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</row>
    <row r="80" spans="1:100" ht="14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</row>
    <row r="81" spans="1:100" ht="14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</row>
    <row r="82" spans="1:100" ht="14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</row>
    <row r="83" spans="1:100" ht="14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</row>
    <row r="84" spans="1:100" ht="14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</row>
    <row r="85" spans="1:100" ht="14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</row>
    <row r="86" spans="1:100" ht="14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</row>
    <row r="87" spans="1:100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</row>
    <row r="88" spans="1:100" ht="14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</row>
    <row r="89" spans="1:100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</row>
    <row r="90" spans="1:100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</row>
    <row r="91" spans="1:100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</row>
    <row r="92" spans="1:100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</row>
    <row r="93" spans="1:100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</row>
    <row r="94" spans="1:100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</row>
    <row r="95" spans="1:100" ht="14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</row>
    <row r="96" spans="1:100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</row>
    <row r="97" spans="1:100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</row>
    <row r="98" spans="1:100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</row>
    <row r="99" spans="1:100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</row>
    <row r="100" spans="1:100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</row>
    <row r="101" spans="1:100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</row>
    <row r="102" spans="1:100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</row>
    <row r="103" spans="1:100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</row>
    <row r="104" spans="1:100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</row>
    <row r="105" spans="1:100" ht="14.25">
      <c r="A105" s="56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</row>
  </sheetData>
  <sheetProtection/>
  <mergeCells count="417">
    <mergeCell ref="AK10:AQ10"/>
    <mergeCell ref="A21:CV21"/>
    <mergeCell ref="A35:CV35"/>
    <mergeCell ref="A50:CV50"/>
    <mergeCell ref="AD14:AJ14"/>
    <mergeCell ref="A10:H10"/>
    <mergeCell ref="I10:O10"/>
    <mergeCell ref="P10:V10"/>
    <mergeCell ref="W10:AC10"/>
    <mergeCell ref="AD10:AJ10"/>
    <mergeCell ref="AS24:AW24"/>
    <mergeCell ref="AX24:BC24"/>
    <mergeCell ref="AR10:AX10"/>
    <mergeCell ref="A12:H12"/>
    <mergeCell ref="A14:H14"/>
    <mergeCell ref="A16:H16"/>
    <mergeCell ref="I24:N24"/>
    <mergeCell ref="O24:T24"/>
    <mergeCell ref="U24:Z24"/>
    <mergeCell ref="AA24:AF24"/>
    <mergeCell ref="F39:I39"/>
    <mergeCell ref="I30:N30"/>
    <mergeCell ref="AM24:AR24"/>
    <mergeCell ref="A23:H24"/>
    <mergeCell ref="I23:T23"/>
    <mergeCell ref="U23:AF23"/>
    <mergeCell ref="AG23:AR23"/>
    <mergeCell ref="AG24:AL24"/>
    <mergeCell ref="S39:W39"/>
    <mergeCell ref="X39:AA39"/>
    <mergeCell ref="AB39:AF39"/>
    <mergeCell ref="AG39:AJ39"/>
    <mergeCell ref="A26:H26"/>
    <mergeCell ref="A27:H27"/>
    <mergeCell ref="A28:H28"/>
    <mergeCell ref="A29:H29"/>
    <mergeCell ref="A30:H30"/>
    <mergeCell ref="A37:E39"/>
    <mergeCell ref="O29:T29"/>
    <mergeCell ref="U29:Z29"/>
    <mergeCell ref="AK39:AO39"/>
    <mergeCell ref="AP39:AS39"/>
    <mergeCell ref="AT39:AX39"/>
    <mergeCell ref="F38:N38"/>
    <mergeCell ref="O38:W38"/>
    <mergeCell ref="X38:AF38"/>
    <mergeCell ref="AG38:AO38"/>
    <mergeCell ref="AP38:AX38"/>
    <mergeCell ref="J39:N39"/>
    <mergeCell ref="O39:R39"/>
    <mergeCell ref="AK55:AN55"/>
    <mergeCell ref="AO55:AR55"/>
    <mergeCell ref="A41:E41"/>
    <mergeCell ref="A42:E42"/>
    <mergeCell ref="A43:E43"/>
    <mergeCell ref="A44:E44"/>
    <mergeCell ref="A45:E45"/>
    <mergeCell ref="A53:H55"/>
    <mergeCell ref="F41:I41"/>
    <mergeCell ref="F45:I45"/>
    <mergeCell ref="I54:Q55"/>
    <mergeCell ref="R54:Z55"/>
    <mergeCell ref="AA54:AJ55"/>
    <mergeCell ref="I53:AX53"/>
    <mergeCell ref="A57:H57"/>
    <mergeCell ref="A59:H59"/>
    <mergeCell ref="AS54:AX54"/>
    <mergeCell ref="AS55:AU55"/>
    <mergeCell ref="AV55:AX55"/>
    <mergeCell ref="AK54:AR54"/>
    <mergeCell ref="A61:H61"/>
    <mergeCell ref="A63:H63"/>
    <mergeCell ref="A65:H65"/>
    <mergeCell ref="AY10:BE10"/>
    <mergeCell ref="BF10:BL10"/>
    <mergeCell ref="BM10:BS10"/>
    <mergeCell ref="BD23:BL23"/>
    <mergeCell ref="BM23:BU23"/>
    <mergeCell ref="P14:V14"/>
    <mergeCell ref="W14:AC14"/>
    <mergeCell ref="BT10:BZ10"/>
    <mergeCell ref="CA10:CG10"/>
    <mergeCell ref="CH10:CN10"/>
    <mergeCell ref="BD24:BG24"/>
    <mergeCell ref="BH24:BL24"/>
    <mergeCell ref="BM24:BP24"/>
    <mergeCell ref="BQ24:BU24"/>
    <mergeCell ref="BF16:BL16"/>
    <mergeCell ref="BM16:BS16"/>
    <mergeCell ref="BT16:BZ16"/>
    <mergeCell ref="BM12:BS12"/>
    <mergeCell ref="CN24:CQ24"/>
    <mergeCell ref="BT12:BZ12"/>
    <mergeCell ref="CA12:CG12"/>
    <mergeCell ref="CH12:CN12"/>
    <mergeCell ref="CO12:CV12"/>
    <mergeCell ref="CO14:CV14"/>
    <mergeCell ref="CO16:CV16"/>
    <mergeCell ref="CA14:CG14"/>
    <mergeCell ref="CH14:CN14"/>
    <mergeCell ref="CC39:CF39"/>
    <mergeCell ref="AS23:BC23"/>
    <mergeCell ref="CO10:CV10"/>
    <mergeCell ref="BV24:BY24"/>
    <mergeCell ref="BZ24:CD24"/>
    <mergeCell ref="CE24:CH24"/>
    <mergeCell ref="CI24:CM24"/>
    <mergeCell ref="CR24:CV24"/>
    <mergeCell ref="AY12:BE12"/>
    <mergeCell ref="BF12:BL12"/>
    <mergeCell ref="CM38:CP39"/>
    <mergeCell ref="CQ38:CV39"/>
    <mergeCell ref="BV23:CD23"/>
    <mergeCell ref="CE23:CM23"/>
    <mergeCell ref="CN23:CV23"/>
    <mergeCell ref="AY39:BB39"/>
    <mergeCell ref="BC39:BH39"/>
    <mergeCell ref="BI39:BL39"/>
    <mergeCell ref="BM39:BR39"/>
    <mergeCell ref="BS39:BV39"/>
    <mergeCell ref="BM55:BR55"/>
    <mergeCell ref="BS55:BX55"/>
    <mergeCell ref="BY55:CD55"/>
    <mergeCell ref="CE55:CJ55"/>
    <mergeCell ref="CG39:CL39"/>
    <mergeCell ref="AY38:BH38"/>
    <mergeCell ref="BI38:BR38"/>
    <mergeCell ref="BS38:CB38"/>
    <mergeCell ref="CC38:CL38"/>
    <mergeCell ref="BW39:CB39"/>
    <mergeCell ref="AR12:AX12"/>
    <mergeCell ref="CK55:CP55"/>
    <mergeCell ref="CQ55:CV55"/>
    <mergeCell ref="BM54:BX54"/>
    <mergeCell ref="BY54:CJ54"/>
    <mergeCell ref="CK54:CV54"/>
    <mergeCell ref="AY53:BL53"/>
    <mergeCell ref="BM53:CV53"/>
    <mergeCell ref="AY54:BE55"/>
    <mergeCell ref="BF54:BL55"/>
    <mergeCell ref="BT14:BZ14"/>
    <mergeCell ref="CM37:CV37"/>
    <mergeCell ref="F37:CL37"/>
    <mergeCell ref="I12:O12"/>
    <mergeCell ref="I14:O14"/>
    <mergeCell ref="I16:O16"/>
    <mergeCell ref="P12:V12"/>
    <mergeCell ref="W12:AC12"/>
    <mergeCell ref="AD12:AJ12"/>
    <mergeCell ref="AK12:AQ12"/>
    <mergeCell ref="AY16:BE16"/>
    <mergeCell ref="AK14:AQ14"/>
    <mergeCell ref="AR14:AX14"/>
    <mergeCell ref="AY14:BE14"/>
    <mergeCell ref="BF14:BL14"/>
    <mergeCell ref="BM14:BS14"/>
    <mergeCell ref="CH16:CN16"/>
    <mergeCell ref="I26:N26"/>
    <mergeCell ref="I27:N27"/>
    <mergeCell ref="I28:N28"/>
    <mergeCell ref="I29:N29"/>
    <mergeCell ref="O26:T26"/>
    <mergeCell ref="O27:T27"/>
    <mergeCell ref="O28:T28"/>
    <mergeCell ref="U28:Z28"/>
    <mergeCell ref="P16:V16"/>
    <mergeCell ref="AA29:AF29"/>
    <mergeCell ref="AG29:AL29"/>
    <mergeCell ref="AM29:AR29"/>
    <mergeCell ref="CA16:CG16"/>
    <mergeCell ref="W16:AC16"/>
    <mergeCell ref="AD16:AJ16"/>
    <mergeCell ref="AK16:AQ16"/>
    <mergeCell ref="AR16:AX16"/>
    <mergeCell ref="AA27:AF27"/>
    <mergeCell ref="AG27:AL27"/>
    <mergeCell ref="O30:T30"/>
    <mergeCell ref="U30:Z30"/>
    <mergeCell ref="AA30:AF30"/>
    <mergeCell ref="AG30:AL30"/>
    <mergeCell ref="AM30:AR30"/>
    <mergeCell ref="U26:Z26"/>
    <mergeCell ref="AA26:AF26"/>
    <mergeCell ref="AG26:AL26"/>
    <mergeCell ref="AM26:AR26"/>
    <mergeCell ref="U27:Z27"/>
    <mergeCell ref="AM27:AR27"/>
    <mergeCell ref="AS26:AW26"/>
    <mergeCell ref="AS27:AW27"/>
    <mergeCell ref="AS28:AW28"/>
    <mergeCell ref="AA28:AF28"/>
    <mergeCell ref="AG28:AL28"/>
    <mergeCell ref="AM28:AR28"/>
    <mergeCell ref="AS29:AW29"/>
    <mergeCell ref="AS30:AW30"/>
    <mergeCell ref="AX26:BC26"/>
    <mergeCell ref="AX27:BC27"/>
    <mergeCell ref="AX28:BC28"/>
    <mergeCell ref="AX29:BC29"/>
    <mergeCell ref="AX30:BC30"/>
    <mergeCell ref="BD26:BG26"/>
    <mergeCell ref="BH26:BL26"/>
    <mergeCell ref="BD27:BG27"/>
    <mergeCell ref="BH27:BL27"/>
    <mergeCell ref="BD28:BG28"/>
    <mergeCell ref="BH28:BL28"/>
    <mergeCell ref="BD29:BG29"/>
    <mergeCell ref="BH29:BL29"/>
    <mergeCell ref="BD30:BG30"/>
    <mergeCell ref="BH30:BL30"/>
    <mergeCell ref="BM26:BP26"/>
    <mergeCell ref="BQ26:BU26"/>
    <mergeCell ref="BM27:BP27"/>
    <mergeCell ref="BQ27:BU27"/>
    <mergeCell ref="BM28:BP28"/>
    <mergeCell ref="BQ28:BU28"/>
    <mergeCell ref="BV26:BY26"/>
    <mergeCell ref="BZ26:CD26"/>
    <mergeCell ref="CE26:CH26"/>
    <mergeCell ref="CI26:CM26"/>
    <mergeCell ref="CN26:CQ26"/>
    <mergeCell ref="CR26:CV26"/>
    <mergeCell ref="BV27:BY27"/>
    <mergeCell ref="BZ27:CD27"/>
    <mergeCell ref="CE27:CH27"/>
    <mergeCell ref="CI27:CM27"/>
    <mergeCell ref="CN27:CQ27"/>
    <mergeCell ref="CR27:CV27"/>
    <mergeCell ref="BV28:BY28"/>
    <mergeCell ref="BZ28:CD28"/>
    <mergeCell ref="CE28:CH28"/>
    <mergeCell ref="CI28:CM28"/>
    <mergeCell ref="CN28:CQ28"/>
    <mergeCell ref="CR28:CV28"/>
    <mergeCell ref="BM29:BP29"/>
    <mergeCell ref="BQ29:BU29"/>
    <mergeCell ref="BV29:BY29"/>
    <mergeCell ref="BZ29:CD29"/>
    <mergeCell ref="CE29:CH29"/>
    <mergeCell ref="CI29:CM29"/>
    <mergeCell ref="CN29:CQ29"/>
    <mergeCell ref="CR29:CV29"/>
    <mergeCell ref="BM30:BP30"/>
    <mergeCell ref="BQ30:BU30"/>
    <mergeCell ref="BV30:BY30"/>
    <mergeCell ref="BZ30:CD30"/>
    <mergeCell ref="CE30:CH30"/>
    <mergeCell ref="CI30:CM30"/>
    <mergeCell ref="CN30:CQ30"/>
    <mergeCell ref="CR30:CV30"/>
    <mergeCell ref="J41:N41"/>
    <mergeCell ref="F42:I42"/>
    <mergeCell ref="J42:N42"/>
    <mergeCell ref="F43:I43"/>
    <mergeCell ref="J43:N43"/>
    <mergeCell ref="F44:I44"/>
    <mergeCell ref="J44:N44"/>
    <mergeCell ref="J45:N45"/>
    <mergeCell ref="O41:R41"/>
    <mergeCell ref="S41:W41"/>
    <mergeCell ref="O42:R42"/>
    <mergeCell ref="S42:W42"/>
    <mergeCell ref="O43:R43"/>
    <mergeCell ref="S43:W43"/>
    <mergeCell ref="O44:R44"/>
    <mergeCell ref="S44:W44"/>
    <mergeCell ref="O45:R45"/>
    <mergeCell ref="S45:W45"/>
    <mergeCell ref="X41:AA41"/>
    <mergeCell ref="AB41:AF41"/>
    <mergeCell ref="AG41:AJ41"/>
    <mergeCell ref="AK41:AO41"/>
    <mergeCell ref="AP41:AS41"/>
    <mergeCell ref="X43:AA43"/>
    <mergeCell ref="AB43:AF43"/>
    <mergeCell ref="AG43:AJ43"/>
    <mergeCell ref="AK43:AO43"/>
    <mergeCell ref="AT41:AX41"/>
    <mergeCell ref="X42:AA42"/>
    <mergeCell ref="AB42:AF42"/>
    <mergeCell ref="AG42:AJ42"/>
    <mergeCell ref="AK42:AO42"/>
    <mergeCell ref="AP42:AS42"/>
    <mergeCell ref="AT42:AX42"/>
    <mergeCell ref="AP43:AS43"/>
    <mergeCell ref="AT43:AX43"/>
    <mergeCell ref="X44:AA44"/>
    <mergeCell ref="AB44:AF44"/>
    <mergeCell ref="AG44:AJ44"/>
    <mergeCell ref="AK44:AO44"/>
    <mergeCell ref="AP44:AS44"/>
    <mergeCell ref="AT44:AX44"/>
    <mergeCell ref="X45:AA45"/>
    <mergeCell ref="AB45:AF45"/>
    <mergeCell ref="AG45:AJ45"/>
    <mergeCell ref="AK45:AO45"/>
    <mergeCell ref="AP45:AS45"/>
    <mergeCell ref="AT45:AX45"/>
    <mergeCell ref="AY41:BB41"/>
    <mergeCell ref="AY42:BB42"/>
    <mergeCell ref="AY43:BB43"/>
    <mergeCell ref="AY44:BB44"/>
    <mergeCell ref="AY45:BB45"/>
    <mergeCell ref="BC41:BH41"/>
    <mergeCell ref="BC42:BH42"/>
    <mergeCell ref="BC43:BH43"/>
    <mergeCell ref="BC44:BH44"/>
    <mergeCell ref="BC45:BH45"/>
    <mergeCell ref="BI41:BL41"/>
    <mergeCell ref="BM41:BR41"/>
    <mergeCell ref="BS41:BV41"/>
    <mergeCell ref="BW41:CB41"/>
    <mergeCell ref="CC41:CF41"/>
    <mergeCell ref="CG41:CL41"/>
    <mergeCell ref="CM41:CP41"/>
    <mergeCell ref="CQ41:CV41"/>
    <mergeCell ref="BI42:BL42"/>
    <mergeCell ref="BM42:BR42"/>
    <mergeCell ref="BS42:BV42"/>
    <mergeCell ref="BW42:CB42"/>
    <mergeCell ref="CC42:CF42"/>
    <mergeCell ref="CG42:CL42"/>
    <mergeCell ref="CM42:CP42"/>
    <mergeCell ref="CQ42:CV42"/>
    <mergeCell ref="BI43:BL43"/>
    <mergeCell ref="BM43:BR43"/>
    <mergeCell ref="BS43:BV43"/>
    <mergeCell ref="BW43:CB43"/>
    <mergeCell ref="CC43:CF43"/>
    <mergeCell ref="CG43:CL43"/>
    <mergeCell ref="CM43:CP43"/>
    <mergeCell ref="CQ43:CV43"/>
    <mergeCell ref="BI44:BL44"/>
    <mergeCell ref="BM44:BR44"/>
    <mergeCell ref="BS44:BV44"/>
    <mergeCell ref="BW44:CB44"/>
    <mergeCell ref="CC44:CF44"/>
    <mergeCell ref="CG44:CL44"/>
    <mergeCell ref="CM44:CP44"/>
    <mergeCell ref="CQ44:CV44"/>
    <mergeCell ref="BI45:BL45"/>
    <mergeCell ref="BM45:BR45"/>
    <mergeCell ref="BS45:BV45"/>
    <mergeCell ref="BW45:CB45"/>
    <mergeCell ref="CC45:CF45"/>
    <mergeCell ref="CG45:CL45"/>
    <mergeCell ref="CM45:CP45"/>
    <mergeCell ref="CQ45:CV45"/>
    <mergeCell ref="I57:Q57"/>
    <mergeCell ref="R57:Z57"/>
    <mergeCell ref="I59:Q59"/>
    <mergeCell ref="R59:Z59"/>
    <mergeCell ref="AA57:AJ57"/>
    <mergeCell ref="AA59:AJ59"/>
    <mergeCell ref="AS57:AX57"/>
    <mergeCell ref="AS59:AX59"/>
    <mergeCell ref="I61:Q61"/>
    <mergeCell ref="R61:Z61"/>
    <mergeCell ref="I63:Q63"/>
    <mergeCell ref="R63:Z63"/>
    <mergeCell ref="I65:Q65"/>
    <mergeCell ref="R65:Z65"/>
    <mergeCell ref="AA61:AJ61"/>
    <mergeCell ref="AA63:AJ63"/>
    <mergeCell ref="AA65:AJ65"/>
    <mergeCell ref="AK57:AR57"/>
    <mergeCell ref="AK59:AR59"/>
    <mergeCell ref="AK61:AR61"/>
    <mergeCell ref="AK63:AR63"/>
    <mergeCell ref="AK65:AN65"/>
    <mergeCell ref="AO65:AR65"/>
    <mergeCell ref="AS61:AX61"/>
    <mergeCell ref="AS63:AX63"/>
    <mergeCell ref="AS65:AU65"/>
    <mergeCell ref="AV65:AX65"/>
    <mergeCell ref="AY57:BE57"/>
    <mergeCell ref="BF57:BL57"/>
    <mergeCell ref="AY59:BE59"/>
    <mergeCell ref="BF59:BL59"/>
    <mergeCell ref="AY61:BE61"/>
    <mergeCell ref="BF61:BL61"/>
    <mergeCell ref="AY63:BE63"/>
    <mergeCell ref="BF63:BL63"/>
    <mergeCell ref="AY65:BE65"/>
    <mergeCell ref="BF65:BL65"/>
    <mergeCell ref="BM57:BR57"/>
    <mergeCell ref="BS57:BX57"/>
    <mergeCell ref="BM61:BR61"/>
    <mergeCell ref="BS61:BX61"/>
    <mergeCell ref="BM65:BR65"/>
    <mergeCell ref="BS65:BX65"/>
    <mergeCell ref="BY57:CD57"/>
    <mergeCell ref="CE57:CJ57"/>
    <mergeCell ref="CK57:CP57"/>
    <mergeCell ref="CQ57:CV57"/>
    <mergeCell ref="BM59:BR59"/>
    <mergeCell ref="BS59:BX59"/>
    <mergeCell ref="BY59:CD59"/>
    <mergeCell ref="CE59:CJ59"/>
    <mergeCell ref="CK59:CP59"/>
    <mergeCell ref="CQ59:CV59"/>
    <mergeCell ref="BM63:BR63"/>
    <mergeCell ref="BS63:BX63"/>
    <mergeCell ref="BY63:CD63"/>
    <mergeCell ref="CE63:CJ63"/>
    <mergeCell ref="CK63:CP63"/>
    <mergeCell ref="CQ63:CV63"/>
    <mergeCell ref="BY65:CD65"/>
    <mergeCell ref="CE65:CJ65"/>
    <mergeCell ref="CK65:CP65"/>
    <mergeCell ref="CQ65:CV65"/>
    <mergeCell ref="A5:CV5"/>
    <mergeCell ref="A8:CV8"/>
    <mergeCell ref="BY61:CD61"/>
    <mergeCell ref="CE61:CJ61"/>
    <mergeCell ref="CK61:CP61"/>
    <mergeCell ref="CQ61:CV61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05"/>
  <sheetViews>
    <sheetView zoomScalePageLayoutView="0" workbookViewId="0" topLeftCell="A1">
      <selection activeCell="CT46" sqref="CT46"/>
    </sheetView>
  </sheetViews>
  <sheetFormatPr defaultColWidth="9.00390625" defaultRowHeight="13.5"/>
  <cols>
    <col min="1" max="1" width="3.00390625" style="1" customWidth="1"/>
    <col min="2" max="27" width="2.625" style="1" customWidth="1"/>
    <col min="28" max="28" width="3.00390625" style="1" customWidth="1"/>
    <col min="29" max="30" width="2.625" style="1" customWidth="1"/>
    <col min="31" max="31" width="2.75390625" style="1" customWidth="1"/>
    <col min="32" max="122" width="2.625" style="1" customWidth="1"/>
    <col min="123" max="16384" width="9.00390625" style="1" customWidth="1"/>
  </cols>
  <sheetData>
    <row r="1" spans="1:111" ht="15">
      <c r="A1" s="26" t="s">
        <v>246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25" t="s">
        <v>299</v>
      </c>
    </row>
    <row r="2" spans="1:11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</row>
    <row r="3" spans="1:11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</row>
    <row r="4" spans="1:111" ht="18">
      <c r="A4" s="67" t="s">
        <v>545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24"/>
      <c r="BD4" s="24"/>
      <c r="BE4" s="4"/>
      <c r="BF4" s="68" t="s">
        <v>322</v>
      </c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</row>
    <row r="5" spans="1:11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</row>
    <row r="6" spans="1:111" ht="15">
      <c r="A6" s="68" t="s">
        <v>323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18"/>
      <c r="BD6" s="18"/>
      <c r="BE6" s="4"/>
      <c r="BF6" s="68" t="s">
        <v>321</v>
      </c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</row>
    <row r="7" spans="1:111" ht="15.7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17" t="s">
        <v>181</v>
      </c>
    </row>
    <row r="8" spans="1:111" ht="15">
      <c r="A8" s="97" t="s">
        <v>30</v>
      </c>
      <c r="B8" s="69"/>
      <c r="C8" s="69"/>
      <c r="D8" s="69"/>
      <c r="E8" s="69"/>
      <c r="F8" s="69"/>
      <c r="G8" s="75" t="s">
        <v>294</v>
      </c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71"/>
      <c r="Y8" s="144" t="s">
        <v>546</v>
      </c>
      <c r="Z8" s="145"/>
      <c r="AA8" s="145"/>
      <c r="AB8" s="145"/>
      <c r="AC8" s="145"/>
      <c r="AD8" s="146"/>
      <c r="AE8" s="75" t="s">
        <v>295</v>
      </c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1"/>
      <c r="BD8" s="11"/>
      <c r="BE8" s="4"/>
      <c r="BF8" s="81" t="s">
        <v>303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 t="s">
        <v>4</v>
      </c>
      <c r="BS8" s="82"/>
      <c r="BT8" s="82"/>
      <c r="BU8" s="82"/>
      <c r="BV8" s="82"/>
      <c r="BW8" s="82"/>
      <c r="BX8" s="82"/>
      <c r="BY8" s="82" t="s">
        <v>63</v>
      </c>
      <c r="BZ8" s="82"/>
      <c r="CA8" s="82"/>
      <c r="CB8" s="82"/>
      <c r="CC8" s="82"/>
      <c r="CD8" s="82"/>
      <c r="CE8" s="82"/>
      <c r="CF8" s="69" t="s">
        <v>300</v>
      </c>
      <c r="CG8" s="69"/>
      <c r="CH8" s="69"/>
      <c r="CI8" s="69"/>
      <c r="CJ8" s="69"/>
      <c r="CK8" s="69"/>
      <c r="CL8" s="69"/>
      <c r="CM8" s="69" t="s">
        <v>301</v>
      </c>
      <c r="CN8" s="69"/>
      <c r="CO8" s="69"/>
      <c r="CP8" s="69"/>
      <c r="CQ8" s="69"/>
      <c r="CR8" s="69"/>
      <c r="CS8" s="69"/>
      <c r="CT8" s="69" t="s">
        <v>304</v>
      </c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70"/>
    </row>
    <row r="9" spans="1:111" ht="15">
      <c r="A9" s="98"/>
      <c r="B9" s="99"/>
      <c r="C9" s="99"/>
      <c r="D9" s="99"/>
      <c r="E9" s="99"/>
      <c r="F9" s="99"/>
      <c r="G9" s="76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73"/>
      <c r="Y9" s="147"/>
      <c r="Z9" s="148"/>
      <c r="AA9" s="148"/>
      <c r="AB9" s="148"/>
      <c r="AC9" s="148"/>
      <c r="AD9" s="149"/>
      <c r="AE9" s="76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1"/>
      <c r="BD9" s="11"/>
      <c r="BE9" s="4"/>
      <c r="BF9" s="13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122"/>
    </row>
    <row r="10" spans="1:111" ht="15">
      <c r="A10" s="98"/>
      <c r="B10" s="99"/>
      <c r="C10" s="99"/>
      <c r="D10" s="99"/>
      <c r="E10" s="99"/>
      <c r="F10" s="99"/>
      <c r="G10" s="99" t="s">
        <v>33</v>
      </c>
      <c r="H10" s="99"/>
      <c r="I10" s="99"/>
      <c r="J10" s="99"/>
      <c r="K10" s="99"/>
      <c r="L10" s="99"/>
      <c r="M10" s="141" t="s">
        <v>34</v>
      </c>
      <c r="N10" s="142"/>
      <c r="O10" s="142"/>
      <c r="P10" s="142"/>
      <c r="Q10" s="142"/>
      <c r="R10" s="143"/>
      <c r="S10" s="99" t="s">
        <v>2</v>
      </c>
      <c r="T10" s="99"/>
      <c r="U10" s="99"/>
      <c r="V10" s="99"/>
      <c r="W10" s="99"/>
      <c r="X10" s="99"/>
      <c r="Y10" s="147"/>
      <c r="Z10" s="148"/>
      <c r="AA10" s="148"/>
      <c r="AB10" s="148"/>
      <c r="AC10" s="148"/>
      <c r="AD10" s="149"/>
      <c r="AE10" s="99" t="s">
        <v>33</v>
      </c>
      <c r="AF10" s="99"/>
      <c r="AG10" s="99"/>
      <c r="AH10" s="99"/>
      <c r="AI10" s="99"/>
      <c r="AJ10" s="99"/>
      <c r="AK10" s="141" t="s">
        <v>34</v>
      </c>
      <c r="AL10" s="142"/>
      <c r="AM10" s="142"/>
      <c r="AN10" s="142"/>
      <c r="AO10" s="142"/>
      <c r="AP10" s="143"/>
      <c r="AQ10" s="99" t="s">
        <v>2</v>
      </c>
      <c r="AR10" s="99"/>
      <c r="AS10" s="99"/>
      <c r="AT10" s="99"/>
      <c r="AU10" s="99"/>
      <c r="AV10" s="99"/>
      <c r="AW10" s="99" t="s">
        <v>296</v>
      </c>
      <c r="AX10" s="99"/>
      <c r="AY10" s="99"/>
      <c r="AZ10" s="99"/>
      <c r="BA10" s="99"/>
      <c r="BB10" s="122"/>
      <c r="BC10" s="31"/>
      <c r="BD10" s="31"/>
      <c r="BE10" s="4"/>
      <c r="BF10" s="13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 t="s">
        <v>305</v>
      </c>
      <c r="CU10" s="99"/>
      <c r="CV10" s="99"/>
      <c r="CW10" s="99"/>
      <c r="CX10" s="99"/>
      <c r="CY10" s="99"/>
      <c r="CZ10" s="99"/>
      <c r="DA10" s="99" t="s">
        <v>306</v>
      </c>
      <c r="DB10" s="99"/>
      <c r="DC10" s="99"/>
      <c r="DD10" s="99"/>
      <c r="DE10" s="99"/>
      <c r="DF10" s="99"/>
      <c r="DG10" s="122"/>
    </row>
    <row r="11" spans="1:111" ht="15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76"/>
      <c r="N11" s="134"/>
      <c r="O11" s="134"/>
      <c r="P11" s="134"/>
      <c r="Q11" s="134"/>
      <c r="R11" s="73"/>
      <c r="S11" s="99"/>
      <c r="T11" s="99"/>
      <c r="U11" s="99"/>
      <c r="V11" s="99"/>
      <c r="W11" s="99"/>
      <c r="X11" s="99"/>
      <c r="Y11" s="150"/>
      <c r="Z11" s="151"/>
      <c r="AA11" s="151"/>
      <c r="AB11" s="151"/>
      <c r="AC11" s="151"/>
      <c r="AD11" s="152"/>
      <c r="AE11" s="99"/>
      <c r="AF11" s="99"/>
      <c r="AG11" s="99"/>
      <c r="AH11" s="99"/>
      <c r="AI11" s="99"/>
      <c r="AJ11" s="99"/>
      <c r="AK11" s="76"/>
      <c r="AL11" s="134"/>
      <c r="AM11" s="134"/>
      <c r="AN11" s="134"/>
      <c r="AO11" s="134"/>
      <c r="AP11" s="73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122"/>
      <c r="BC11" s="31"/>
      <c r="BD11" s="31"/>
      <c r="BE11" s="4"/>
      <c r="BF11" s="13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122"/>
    </row>
    <row r="12" spans="1:111" ht="15">
      <c r="A12" s="15"/>
      <c r="B12" s="15"/>
      <c r="C12" s="15"/>
      <c r="D12" s="15"/>
      <c r="E12" s="15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</row>
    <row r="13" spans="1:111" ht="15.75">
      <c r="A13" s="126" t="s">
        <v>6</v>
      </c>
      <c r="B13" s="126"/>
      <c r="C13" s="126"/>
      <c r="D13" s="126"/>
      <c r="E13" s="126"/>
      <c r="F13" s="127"/>
      <c r="G13" s="153">
        <f>SUM(G15:L16)</f>
        <v>42</v>
      </c>
      <c r="H13" s="65"/>
      <c r="I13" s="65"/>
      <c r="J13" s="65"/>
      <c r="K13" s="65"/>
      <c r="L13" s="65"/>
      <c r="M13" s="154">
        <v>149354</v>
      </c>
      <c r="N13" s="154"/>
      <c r="O13" s="154"/>
      <c r="P13" s="154"/>
      <c r="Q13" s="154"/>
      <c r="R13" s="154"/>
      <c r="S13" s="154">
        <f>SUM(S15:X16)</f>
        <v>401736</v>
      </c>
      <c r="T13" s="154"/>
      <c r="U13" s="154"/>
      <c r="V13" s="154"/>
      <c r="W13" s="154"/>
      <c r="X13" s="154"/>
      <c r="Y13" s="154" t="s">
        <v>206</v>
      </c>
      <c r="Z13" s="154"/>
      <c r="AA13" s="154"/>
      <c r="AB13" s="154"/>
      <c r="AC13" s="154"/>
      <c r="AD13" s="154"/>
      <c r="AE13" s="154">
        <f>SUM(AE15:AJ16)</f>
        <v>42</v>
      </c>
      <c r="AF13" s="154"/>
      <c r="AG13" s="154"/>
      <c r="AH13" s="154"/>
      <c r="AI13" s="154"/>
      <c r="AJ13" s="154"/>
      <c r="AK13" s="154">
        <v>151484</v>
      </c>
      <c r="AL13" s="154"/>
      <c r="AM13" s="154"/>
      <c r="AN13" s="154"/>
      <c r="AO13" s="154"/>
      <c r="AP13" s="154"/>
      <c r="AQ13" s="154">
        <f>SUM(AQ15:AV16)</f>
        <v>399436</v>
      </c>
      <c r="AR13" s="154"/>
      <c r="AS13" s="154"/>
      <c r="AT13" s="154"/>
      <c r="AU13" s="154"/>
      <c r="AV13" s="154"/>
      <c r="AW13" s="154">
        <f>SUM(AW15:BB16)</f>
        <v>197</v>
      </c>
      <c r="AX13" s="154"/>
      <c r="AY13" s="154"/>
      <c r="AZ13" s="154"/>
      <c r="BA13" s="154"/>
      <c r="BB13" s="154"/>
      <c r="BC13" s="3"/>
      <c r="BD13" s="3"/>
      <c r="BE13" s="4"/>
      <c r="BF13" s="126" t="s">
        <v>6</v>
      </c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7"/>
      <c r="BR13" s="94">
        <f>SUM(BR16,BR22)</f>
        <v>1916028</v>
      </c>
      <c r="BS13" s="95"/>
      <c r="BT13" s="95"/>
      <c r="BU13" s="95"/>
      <c r="BV13" s="95"/>
      <c r="BW13" s="95"/>
      <c r="BX13" s="95"/>
      <c r="BY13" s="91">
        <f>SUM(BY16,BY22)</f>
        <v>34464801</v>
      </c>
      <c r="BZ13" s="91"/>
      <c r="CA13" s="91"/>
      <c r="CB13" s="91"/>
      <c r="CC13" s="91"/>
      <c r="CD13" s="91"/>
      <c r="CE13" s="91"/>
      <c r="CF13" s="91">
        <f>SUM(CF16,CF22)</f>
        <v>24082577</v>
      </c>
      <c r="CG13" s="91"/>
      <c r="CH13" s="91"/>
      <c r="CI13" s="91"/>
      <c r="CJ13" s="91"/>
      <c r="CK13" s="91"/>
      <c r="CL13" s="91"/>
      <c r="CM13" s="91">
        <f>SUM(CM16,CM22)</f>
        <v>9213291</v>
      </c>
      <c r="CN13" s="91"/>
      <c r="CO13" s="91"/>
      <c r="CP13" s="91"/>
      <c r="CQ13" s="91"/>
      <c r="CR13" s="91"/>
      <c r="CS13" s="91"/>
      <c r="CT13" s="91">
        <f>SUM(CT16,CT22)</f>
        <v>113561</v>
      </c>
      <c r="CU13" s="91"/>
      <c r="CV13" s="91"/>
      <c r="CW13" s="91"/>
      <c r="CX13" s="91"/>
      <c r="CY13" s="91"/>
      <c r="CZ13" s="91"/>
      <c r="DA13" s="91">
        <f>SUM(DA16,DA22)</f>
        <v>1055372</v>
      </c>
      <c r="DB13" s="91"/>
      <c r="DC13" s="91"/>
      <c r="DD13" s="91"/>
      <c r="DE13" s="91"/>
      <c r="DF13" s="91"/>
      <c r="DG13" s="91"/>
    </row>
    <row r="14" spans="1:111" ht="15">
      <c r="A14" s="20"/>
      <c r="B14" s="20"/>
      <c r="C14" s="20"/>
      <c r="D14" s="20"/>
      <c r="E14" s="20"/>
      <c r="F14" s="2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1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</row>
    <row r="15" spans="1:111" ht="15">
      <c r="A15" s="101" t="s">
        <v>31</v>
      </c>
      <c r="B15" s="101"/>
      <c r="C15" s="101"/>
      <c r="D15" s="101"/>
      <c r="E15" s="101"/>
      <c r="F15" s="102"/>
      <c r="G15" s="103">
        <v>41</v>
      </c>
      <c r="H15" s="62"/>
      <c r="I15" s="62"/>
      <c r="J15" s="62"/>
      <c r="K15" s="62"/>
      <c r="L15" s="62"/>
      <c r="M15" s="83">
        <v>148127</v>
      </c>
      <c r="N15" s="83"/>
      <c r="O15" s="83"/>
      <c r="P15" s="83"/>
      <c r="Q15" s="83"/>
      <c r="R15" s="83"/>
      <c r="S15" s="83">
        <v>398828</v>
      </c>
      <c r="T15" s="83"/>
      <c r="U15" s="83"/>
      <c r="V15" s="83"/>
      <c r="W15" s="83"/>
      <c r="X15" s="83"/>
      <c r="Y15" s="83" t="s">
        <v>510</v>
      </c>
      <c r="Z15" s="83"/>
      <c r="AA15" s="83"/>
      <c r="AB15" s="83"/>
      <c r="AC15" s="83"/>
      <c r="AD15" s="83"/>
      <c r="AE15" s="83">
        <v>41</v>
      </c>
      <c r="AF15" s="83"/>
      <c r="AG15" s="83"/>
      <c r="AH15" s="83"/>
      <c r="AI15" s="83"/>
      <c r="AJ15" s="83"/>
      <c r="AK15" s="83">
        <v>150166</v>
      </c>
      <c r="AL15" s="83"/>
      <c r="AM15" s="83"/>
      <c r="AN15" s="83"/>
      <c r="AO15" s="83"/>
      <c r="AP15" s="83"/>
      <c r="AQ15" s="83">
        <v>396572</v>
      </c>
      <c r="AR15" s="83"/>
      <c r="AS15" s="83"/>
      <c r="AT15" s="83"/>
      <c r="AU15" s="83"/>
      <c r="AV15" s="83"/>
      <c r="AW15" s="83">
        <v>194</v>
      </c>
      <c r="AX15" s="83"/>
      <c r="AY15" s="83"/>
      <c r="AZ15" s="83"/>
      <c r="BA15" s="83"/>
      <c r="BB15" s="83"/>
      <c r="BC15" s="19"/>
      <c r="BD15" s="19"/>
      <c r="BE15" s="4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1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</row>
    <row r="16" spans="1:111" ht="15">
      <c r="A16" s="101" t="s">
        <v>32</v>
      </c>
      <c r="B16" s="101"/>
      <c r="C16" s="101"/>
      <c r="D16" s="101"/>
      <c r="E16" s="101"/>
      <c r="F16" s="102"/>
      <c r="G16" s="103">
        <v>1</v>
      </c>
      <c r="H16" s="62"/>
      <c r="I16" s="62"/>
      <c r="J16" s="62"/>
      <c r="K16" s="62"/>
      <c r="L16" s="62"/>
      <c r="M16" s="83">
        <v>705</v>
      </c>
      <c r="N16" s="83"/>
      <c r="O16" s="83"/>
      <c r="P16" s="83"/>
      <c r="Q16" s="83"/>
      <c r="R16" s="83"/>
      <c r="S16" s="83">
        <v>2908</v>
      </c>
      <c r="T16" s="83"/>
      <c r="U16" s="83"/>
      <c r="V16" s="83"/>
      <c r="W16" s="83"/>
      <c r="X16" s="83"/>
      <c r="Y16" s="83" t="s">
        <v>510</v>
      </c>
      <c r="Z16" s="83"/>
      <c r="AA16" s="83"/>
      <c r="AB16" s="83"/>
      <c r="AC16" s="83"/>
      <c r="AD16" s="83"/>
      <c r="AE16" s="83">
        <v>1</v>
      </c>
      <c r="AF16" s="83"/>
      <c r="AG16" s="83"/>
      <c r="AH16" s="83"/>
      <c r="AI16" s="83"/>
      <c r="AJ16" s="83"/>
      <c r="AK16" s="83">
        <v>703</v>
      </c>
      <c r="AL16" s="83"/>
      <c r="AM16" s="83"/>
      <c r="AN16" s="83"/>
      <c r="AO16" s="83"/>
      <c r="AP16" s="83"/>
      <c r="AQ16" s="83">
        <v>2864</v>
      </c>
      <c r="AR16" s="83"/>
      <c r="AS16" s="83"/>
      <c r="AT16" s="83"/>
      <c r="AU16" s="83"/>
      <c r="AV16" s="83"/>
      <c r="AW16" s="83">
        <v>3</v>
      </c>
      <c r="AX16" s="83"/>
      <c r="AY16" s="83"/>
      <c r="AZ16" s="83"/>
      <c r="BA16" s="83"/>
      <c r="BB16" s="83"/>
      <c r="BC16" s="19"/>
      <c r="BD16" s="19"/>
      <c r="BE16" s="4"/>
      <c r="BF16" s="20"/>
      <c r="BG16" s="20"/>
      <c r="BH16" s="20"/>
      <c r="BI16" s="20"/>
      <c r="BJ16" s="20"/>
      <c r="BK16" s="20"/>
      <c r="BL16" s="20"/>
      <c r="BM16" s="20"/>
      <c r="BN16" s="101" t="s">
        <v>37</v>
      </c>
      <c r="BO16" s="101"/>
      <c r="BP16" s="101"/>
      <c r="BQ16" s="102"/>
      <c r="BR16" s="90">
        <f>SUM(BR18,BR20)</f>
        <v>1833390</v>
      </c>
      <c r="BS16" s="107"/>
      <c r="BT16" s="107"/>
      <c r="BU16" s="107"/>
      <c r="BV16" s="107"/>
      <c r="BW16" s="107"/>
      <c r="BX16" s="107"/>
      <c r="BY16" s="86">
        <f>SUM(BY18,BY20)</f>
        <v>33872059</v>
      </c>
      <c r="BZ16" s="86"/>
      <c r="CA16" s="86"/>
      <c r="CB16" s="86"/>
      <c r="CC16" s="86"/>
      <c r="CD16" s="86"/>
      <c r="CE16" s="86"/>
      <c r="CF16" s="86">
        <v>23667516</v>
      </c>
      <c r="CG16" s="86"/>
      <c r="CH16" s="86"/>
      <c r="CI16" s="86"/>
      <c r="CJ16" s="86"/>
      <c r="CK16" s="86"/>
      <c r="CL16" s="86"/>
      <c r="CM16" s="86">
        <v>9047653</v>
      </c>
      <c r="CN16" s="86"/>
      <c r="CO16" s="86"/>
      <c r="CP16" s="86"/>
      <c r="CQ16" s="86"/>
      <c r="CR16" s="86"/>
      <c r="CS16" s="86"/>
      <c r="CT16" s="86">
        <v>113561</v>
      </c>
      <c r="CU16" s="86"/>
      <c r="CV16" s="86"/>
      <c r="CW16" s="86"/>
      <c r="CX16" s="86"/>
      <c r="CY16" s="86"/>
      <c r="CZ16" s="86"/>
      <c r="DA16" s="86">
        <v>1043329</v>
      </c>
      <c r="DB16" s="86"/>
      <c r="DC16" s="86"/>
      <c r="DD16" s="86"/>
      <c r="DE16" s="86"/>
      <c r="DF16" s="86"/>
      <c r="DG16" s="86"/>
    </row>
    <row r="17" spans="1:111" ht="15">
      <c r="A17" s="6"/>
      <c r="B17" s="6"/>
      <c r="C17" s="6"/>
      <c r="D17" s="6"/>
      <c r="E17" s="6"/>
      <c r="F17" s="8"/>
      <c r="G17" s="7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23"/>
      <c r="BD17" s="23"/>
      <c r="BE17" s="4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1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101" t="s">
        <v>60</v>
      </c>
      <c r="BG18" s="101"/>
      <c r="BH18" s="101"/>
      <c r="BI18" s="101"/>
      <c r="BJ18" s="101"/>
      <c r="BK18" s="101"/>
      <c r="BL18" s="101"/>
      <c r="BM18" s="20"/>
      <c r="BN18" s="101" t="s">
        <v>64</v>
      </c>
      <c r="BO18" s="101"/>
      <c r="BP18" s="101"/>
      <c r="BQ18" s="102"/>
      <c r="BR18" s="90">
        <v>1803168</v>
      </c>
      <c r="BS18" s="107"/>
      <c r="BT18" s="107"/>
      <c r="BU18" s="107"/>
      <c r="BV18" s="107"/>
      <c r="BW18" s="107"/>
      <c r="BX18" s="107"/>
      <c r="BY18" s="86">
        <v>33717553</v>
      </c>
      <c r="BZ18" s="86"/>
      <c r="CA18" s="86"/>
      <c r="CB18" s="86"/>
      <c r="CC18" s="86"/>
      <c r="CD18" s="86"/>
      <c r="CE18" s="86"/>
      <c r="CF18" s="86" t="s">
        <v>510</v>
      </c>
      <c r="CG18" s="86"/>
      <c r="CH18" s="86"/>
      <c r="CI18" s="86"/>
      <c r="CJ18" s="86"/>
      <c r="CK18" s="86"/>
      <c r="CL18" s="86"/>
      <c r="CM18" s="86" t="s">
        <v>510</v>
      </c>
      <c r="CN18" s="86"/>
      <c r="CO18" s="86"/>
      <c r="CP18" s="86"/>
      <c r="CQ18" s="86"/>
      <c r="CR18" s="86"/>
      <c r="CS18" s="86"/>
      <c r="CT18" s="86" t="s">
        <v>510</v>
      </c>
      <c r="CU18" s="86"/>
      <c r="CV18" s="86"/>
      <c r="CW18" s="86"/>
      <c r="CX18" s="86"/>
      <c r="CY18" s="86"/>
      <c r="CZ18" s="86"/>
      <c r="DA18" s="86" t="s">
        <v>510</v>
      </c>
      <c r="DB18" s="86"/>
      <c r="DC18" s="86"/>
      <c r="DD18" s="86"/>
      <c r="DE18" s="86"/>
      <c r="DF18" s="86"/>
      <c r="DG18" s="86"/>
    </row>
    <row r="19" spans="1:111" ht="15">
      <c r="A19" s="68" t="s">
        <v>324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18"/>
      <c r="BD19" s="18"/>
      <c r="BE19" s="4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1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20"/>
      <c r="BG20" s="20"/>
      <c r="BH20" s="20"/>
      <c r="BI20" s="20"/>
      <c r="BJ20" s="20"/>
      <c r="BK20" s="20"/>
      <c r="BL20" s="20"/>
      <c r="BM20" s="20"/>
      <c r="BN20" s="101" t="s">
        <v>302</v>
      </c>
      <c r="BO20" s="101"/>
      <c r="BP20" s="101"/>
      <c r="BQ20" s="102"/>
      <c r="BR20" s="90">
        <v>30222</v>
      </c>
      <c r="BS20" s="107"/>
      <c r="BT20" s="107"/>
      <c r="BU20" s="107"/>
      <c r="BV20" s="107"/>
      <c r="BW20" s="107"/>
      <c r="BX20" s="107"/>
      <c r="BY20" s="86">
        <v>154506</v>
      </c>
      <c r="BZ20" s="86"/>
      <c r="CA20" s="86"/>
      <c r="CB20" s="86"/>
      <c r="CC20" s="86"/>
      <c r="CD20" s="86"/>
      <c r="CE20" s="86"/>
      <c r="CF20" s="86" t="s">
        <v>510</v>
      </c>
      <c r="CG20" s="86"/>
      <c r="CH20" s="86"/>
      <c r="CI20" s="86"/>
      <c r="CJ20" s="86"/>
      <c r="CK20" s="86"/>
      <c r="CL20" s="86"/>
      <c r="CM20" s="86" t="s">
        <v>510</v>
      </c>
      <c r="CN20" s="86"/>
      <c r="CO20" s="86"/>
      <c r="CP20" s="86"/>
      <c r="CQ20" s="86"/>
      <c r="CR20" s="86"/>
      <c r="CS20" s="86"/>
      <c r="CT20" s="86" t="s">
        <v>510</v>
      </c>
      <c r="CU20" s="86"/>
      <c r="CV20" s="86"/>
      <c r="CW20" s="86"/>
      <c r="CX20" s="86"/>
      <c r="CY20" s="86"/>
      <c r="CZ20" s="86"/>
      <c r="DA20" s="86" t="s">
        <v>510</v>
      </c>
      <c r="DB20" s="86"/>
      <c r="DC20" s="86"/>
      <c r="DD20" s="86"/>
      <c r="DE20" s="86"/>
      <c r="DF20" s="86"/>
      <c r="DG20" s="86"/>
    </row>
    <row r="21" spans="1:111" ht="15">
      <c r="A21" s="68" t="s">
        <v>325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18"/>
      <c r="BD21" s="18"/>
      <c r="BE21" s="4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1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</row>
    <row r="22" spans="1:111" ht="15.75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17" t="s">
        <v>181</v>
      </c>
      <c r="BC22" s="17"/>
      <c r="BD22" s="17"/>
      <c r="BE22" s="4"/>
      <c r="BF22" s="20"/>
      <c r="BG22" s="20"/>
      <c r="BH22" s="20"/>
      <c r="BI22" s="20"/>
      <c r="BJ22" s="20"/>
      <c r="BK22" s="20"/>
      <c r="BL22" s="20"/>
      <c r="BM22" s="20"/>
      <c r="BN22" s="101" t="s">
        <v>37</v>
      </c>
      <c r="BO22" s="101"/>
      <c r="BP22" s="101"/>
      <c r="BQ22" s="102"/>
      <c r="BR22" s="90">
        <f>SUM(BR24,BR26)</f>
        <v>82638</v>
      </c>
      <c r="BS22" s="107"/>
      <c r="BT22" s="107"/>
      <c r="BU22" s="107"/>
      <c r="BV22" s="107"/>
      <c r="BW22" s="107"/>
      <c r="BX22" s="107"/>
      <c r="BY22" s="86">
        <f>SUM(BY24,BY26)</f>
        <v>592742</v>
      </c>
      <c r="BZ22" s="86"/>
      <c r="CA22" s="86"/>
      <c r="CB22" s="86"/>
      <c r="CC22" s="86"/>
      <c r="CD22" s="86"/>
      <c r="CE22" s="86"/>
      <c r="CF22" s="86">
        <v>415061</v>
      </c>
      <c r="CG22" s="86"/>
      <c r="CH22" s="86"/>
      <c r="CI22" s="86"/>
      <c r="CJ22" s="86"/>
      <c r="CK22" s="86"/>
      <c r="CL22" s="86"/>
      <c r="CM22" s="86">
        <v>165638</v>
      </c>
      <c r="CN22" s="86"/>
      <c r="CO22" s="86"/>
      <c r="CP22" s="86"/>
      <c r="CQ22" s="86"/>
      <c r="CR22" s="86"/>
      <c r="CS22" s="86"/>
      <c r="CT22" s="86" t="s">
        <v>510</v>
      </c>
      <c r="CU22" s="86"/>
      <c r="CV22" s="86"/>
      <c r="CW22" s="86"/>
      <c r="CX22" s="86"/>
      <c r="CY22" s="86"/>
      <c r="CZ22" s="86"/>
      <c r="DA22" s="86">
        <v>12043</v>
      </c>
      <c r="DB22" s="86"/>
      <c r="DC22" s="86"/>
      <c r="DD22" s="86"/>
      <c r="DE22" s="86"/>
      <c r="DF22" s="86"/>
      <c r="DG22" s="86"/>
    </row>
    <row r="23" spans="1:111" ht="15">
      <c r="A23" s="133" t="s">
        <v>249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56"/>
      <c r="AB23" s="168" t="s">
        <v>250</v>
      </c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1"/>
      <c r="BD23" s="11"/>
      <c r="BE23" s="4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1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</row>
    <row r="24" spans="1:111" ht="1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157"/>
      <c r="AB24" s="169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11"/>
      <c r="BD24" s="11"/>
      <c r="BE24" s="4"/>
      <c r="BF24" s="101" t="s">
        <v>9</v>
      </c>
      <c r="BG24" s="101"/>
      <c r="BH24" s="101"/>
      <c r="BI24" s="101"/>
      <c r="BJ24" s="101"/>
      <c r="BK24" s="101"/>
      <c r="BL24" s="101"/>
      <c r="BM24" s="20"/>
      <c r="BN24" s="101" t="s">
        <v>64</v>
      </c>
      <c r="BO24" s="101"/>
      <c r="BP24" s="101"/>
      <c r="BQ24" s="102"/>
      <c r="BR24" s="90">
        <v>11100</v>
      </c>
      <c r="BS24" s="107"/>
      <c r="BT24" s="107"/>
      <c r="BU24" s="107"/>
      <c r="BV24" s="107"/>
      <c r="BW24" s="107"/>
      <c r="BX24" s="107"/>
      <c r="BY24" s="86">
        <v>83678</v>
      </c>
      <c r="BZ24" s="86"/>
      <c r="CA24" s="86"/>
      <c r="CB24" s="86"/>
      <c r="CC24" s="86"/>
      <c r="CD24" s="86"/>
      <c r="CE24" s="86"/>
      <c r="CF24" s="86" t="s">
        <v>510</v>
      </c>
      <c r="CG24" s="86"/>
      <c r="CH24" s="86"/>
      <c r="CI24" s="86"/>
      <c r="CJ24" s="86"/>
      <c r="CK24" s="86"/>
      <c r="CL24" s="86"/>
      <c r="CM24" s="86" t="s">
        <v>510</v>
      </c>
      <c r="CN24" s="86"/>
      <c r="CO24" s="86"/>
      <c r="CP24" s="86"/>
      <c r="CQ24" s="86"/>
      <c r="CR24" s="86"/>
      <c r="CS24" s="86"/>
      <c r="CT24" s="86" t="s">
        <v>510</v>
      </c>
      <c r="CU24" s="86"/>
      <c r="CV24" s="86"/>
      <c r="CW24" s="86"/>
      <c r="CX24" s="86"/>
      <c r="CY24" s="86"/>
      <c r="CZ24" s="86"/>
      <c r="DA24" s="86" t="s">
        <v>510</v>
      </c>
      <c r="DB24" s="86"/>
      <c r="DC24" s="86"/>
      <c r="DD24" s="86"/>
      <c r="DE24" s="86"/>
      <c r="DF24" s="86"/>
      <c r="DG24" s="86"/>
    </row>
    <row r="25" spans="1:111" ht="15">
      <c r="A25" s="142" t="s">
        <v>248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3"/>
      <c r="N25" s="77" t="s">
        <v>247</v>
      </c>
      <c r="O25" s="77"/>
      <c r="P25" s="77"/>
      <c r="Q25" s="77"/>
      <c r="R25" s="77"/>
      <c r="S25" s="77"/>
      <c r="T25" s="77"/>
      <c r="U25" s="77" t="s">
        <v>35</v>
      </c>
      <c r="V25" s="77"/>
      <c r="W25" s="77"/>
      <c r="X25" s="77"/>
      <c r="Y25" s="77"/>
      <c r="Z25" s="77"/>
      <c r="AA25" s="155"/>
      <c r="AB25" s="166" t="s">
        <v>248</v>
      </c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3"/>
      <c r="AO25" s="77" t="s">
        <v>247</v>
      </c>
      <c r="AP25" s="77"/>
      <c r="AQ25" s="77"/>
      <c r="AR25" s="77"/>
      <c r="AS25" s="77"/>
      <c r="AT25" s="77"/>
      <c r="AU25" s="77"/>
      <c r="AV25" s="77" t="s">
        <v>35</v>
      </c>
      <c r="AW25" s="77"/>
      <c r="AX25" s="77"/>
      <c r="AY25" s="77"/>
      <c r="AZ25" s="77"/>
      <c r="BA25" s="77"/>
      <c r="BB25" s="78"/>
      <c r="BC25" s="11"/>
      <c r="BD25" s="11"/>
      <c r="BE25" s="4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1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</row>
    <row r="26" spans="1:111" ht="1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73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155"/>
      <c r="AB26" s="167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73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8"/>
      <c r="BC26" s="11"/>
      <c r="BD26" s="11"/>
      <c r="BE26" s="4"/>
      <c r="BF26" s="20"/>
      <c r="BG26" s="20"/>
      <c r="BH26" s="20"/>
      <c r="BI26" s="20"/>
      <c r="BJ26" s="20"/>
      <c r="BK26" s="20"/>
      <c r="BL26" s="20"/>
      <c r="BM26" s="20"/>
      <c r="BN26" s="101" t="s">
        <v>40</v>
      </c>
      <c r="BO26" s="101"/>
      <c r="BP26" s="101"/>
      <c r="BQ26" s="102"/>
      <c r="BR26" s="90">
        <v>71538</v>
      </c>
      <c r="BS26" s="107"/>
      <c r="BT26" s="107"/>
      <c r="BU26" s="107"/>
      <c r="BV26" s="107"/>
      <c r="BW26" s="107"/>
      <c r="BX26" s="107"/>
      <c r="BY26" s="86">
        <v>509064</v>
      </c>
      <c r="BZ26" s="86"/>
      <c r="CA26" s="86"/>
      <c r="CB26" s="86"/>
      <c r="CC26" s="86"/>
      <c r="CD26" s="86"/>
      <c r="CE26" s="86"/>
      <c r="CF26" s="86" t="s">
        <v>510</v>
      </c>
      <c r="CG26" s="86"/>
      <c r="CH26" s="86"/>
      <c r="CI26" s="86"/>
      <c r="CJ26" s="86"/>
      <c r="CK26" s="86"/>
      <c r="CL26" s="86"/>
      <c r="CM26" s="86" t="s">
        <v>510</v>
      </c>
      <c r="CN26" s="86"/>
      <c r="CO26" s="86"/>
      <c r="CP26" s="86"/>
      <c r="CQ26" s="86"/>
      <c r="CR26" s="86"/>
      <c r="CS26" s="86"/>
      <c r="CT26" s="86" t="s">
        <v>510</v>
      </c>
      <c r="CU26" s="86"/>
      <c r="CV26" s="86"/>
      <c r="CW26" s="86"/>
      <c r="CX26" s="86"/>
      <c r="CY26" s="86"/>
      <c r="CZ26" s="86"/>
      <c r="DA26" s="86" t="s">
        <v>510</v>
      </c>
      <c r="DB26" s="86"/>
      <c r="DC26" s="86"/>
      <c r="DD26" s="86"/>
      <c r="DE26" s="86"/>
      <c r="DF26" s="86"/>
      <c r="DG26" s="86"/>
    </row>
    <row r="27" spans="1:111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38"/>
      <c r="AB27" s="32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8"/>
      <c r="BR27" s="7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</row>
    <row r="28" spans="1:111" ht="15.75">
      <c r="A28" s="126" t="s">
        <v>49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7"/>
      <c r="N28" s="91">
        <f>SUM(N32,N39,N40:T48)</f>
        <v>53325319</v>
      </c>
      <c r="O28" s="91"/>
      <c r="P28" s="91"/>
      <c r="Q28" s="91"/>
      <c r="R28" s="91"/>
      <c r="S28" s="91"/>
      <c r="T28" s="91"/>
      <c r="U28" s="91">
        <f>SUM(U32,U39,U40:AA48)</f>
        <v>52119019</v>
      </c>
      <c r="V28" s="91"/>
      <c r="W28" s="91"/>
      <c r="X28" s="91"/>
      <c r="Y28" s="91"/>
      <c r="Z28" s="91"/>
      <c r="AA28" s="158"/>
      <c r="AB28" s="161" t="s">
        <v>49</v>
      </c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7"/>
      <c r="AO28" s="91">
        <f>SUM(AO30,AO44,AO47,AO48:AU54)</f>
        <v>53325319</v>
      </c>
      <c r="AP28" s="91"/>
      <c r="AQ28" s="91"/>
      <c r="AR28" s="91"/>
      <c r="AS28" s="91"/>
      <c r="AT28" s="91"/>
      <c r="AU28" s="91"/>
      <c r="AV28" s="91">
        <f>SUM(AV30,AV44,AV47,AV48:BB54)</f>
        <v>51904756</v>
      </c>
      <c r="AW28" s="91"/>
      <c r="AX28" s="91"/>
      <c r="AY28" s="91"/>
      <c r="AZ28" s="91"/>
      <c r="BA28" s="91"/>
      <c r="BB28" s="91"/>
      <c r="BC28" s="2"/>
      <c r="BD28" s="2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</row>
    <row r="29" spans="1:111" ht="15.75" thickBo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2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33"/>
      <c r="AB29" s="30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2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 t="s">
        <v>297</v>
      </c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</row>
    <row r="30" spans="1:111" ht="15" customHeight="1">
      <c r="A30" s="164" t="s">
        <v>251</v>
      </c>
      <c r="B30" s="23"/>
      <c r="C30" s="101" t="s">
        <v>36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2"/>
      <c r="N30" s="86">
        <v>18935310</v>
      </c>
      <c r="O30" s="86"/>
      <c r="P30" s="86"/>
      <c r="Q30" s="86"/>
      <c r="R30" s="86"/>
      <c r="S30" s="86"/>
      <c r="T30" s="86"/>
      <c r="U30" s="86">
        <v>18816292</v>
      </c>
      <c r="V30" s="86"/>
      <c r="W30" s="86"/>
      <c r="X30" s="86"/>
      <c r="Y30" s="86"/>
      <c r="Z30" s="86"/>
      <c r="AA30" s="159"/>
      <c r="AB30" s="162" t="s">
        <v>50</v>
      </c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2"/>
      <c r="AO30" s="86">
        <v>1486615</v>
      </c>
      <c r="AP30" s="86"/>
      <c r="AQ30" s="86"/>
      <c r="AR30" s="86"/>
      <c r="AS30" s="86"/>
      <c r="AT30" s="86"/>
      <c r="AU30" s="86"/>
      <c r="AV30" s="86">
        <v>1443757</v>
      </c>
      <c r="AW30" s="86"/>
      <c r="AX30" s="86"/>
      <c r="AY30" s="86"/>
      <c r="AZ30" s="86"/>
      <c r="BA30" s="86"/>
      <c r="BB30" s="86"/>
      <c r="BC30" s="9"/>
      <c r="BD30" s="9"/>
      <c r="BE30" s="4"/>
      <c r="BF30" s="195" t="s">
        <v>307</v>
      </c>
      <c r="BG30" s="195"/>
      <c r="BH30" s="195"/>
      <c r="BI30" s="195"/>
      <c r="BJ30" s="195"/>
      <c r="BK30" s="195"/>
      <c r="BL30" s="195"/>
      <c r="BM30" s="195"/>
      <c r="BN30" s="195"/>
      <c r="BO30" s="199">
        <v>42</v>
      </c>
      <c r="BP30" s="199"/>
      <c r="BQ30" s="200"/>
      <c r="BR30" s="177" t="s">
        <v>65</v>
      </c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35"/>
      <c r="CD30" s="35"/>
      <c r="CE30" s="35"/>
      <c r="CF30" s="35"/>
      <c r="CG30" s="203">
        <v>150869</v>
      </c>
      <c r="CH30" s="203"/>
      <c r="CI30" s="203"/>
      <c r="CJ30" s="203"/>
      <c r="CK30" s="203"/>
      <c r="CL30" s="37"/>
      <c r="CM30" s="36"/>
      <c r="CN30" s="35"/>
      <c r="CO30" s="195" t="s">
        <v>308</v>
      </c>
      <c r="CP30" s="195"/>
      <c r="CQ30" s="195"/>
      <c r="CR30" s="195"/>
      <c r="CS30" s="195"/>
      <c r="CT30" s="195"/>
      <c r="CU30" s="195"/>
      <c r="CV30" s="195"/>
      <c r="CW30" s="195"/>
      <c r="CX30" s="195"/>
      <c r="CY30" s="35"/>
      <c r="CZ30" s="35"/>
      <c r="DA30" s="35"/>
      <c r="DB30" s="203">
        <v>400454</v>
      </c>
      <c r="DC30" s="203"/>
      <c r="DD30" s="203"/>
      <c r="DE30" s="203"/>
      <c r="DF30" s="203"/>
      <c r="DG30" s="35"/>
    </row>
    <row r="31" spans="1:111" ht="15" customHeight="1">
      <c r="A31" s="164"/>
      <c r="B31" s="23"/>
      <c r="C31" s="101" t="s">
        <v>252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2"/>
      <c r="N31" s="86">
        <v>2102504</v>
      </c>
      <c r="O31" s="86"/>
      <c r="P31" s="86"/>
      <c r="Q31" s="86"/>
      <c r="R31" s="86"/>
      <c r="S31" s="86"/>
      <c r="T31" s="86"/>
      <c r="U31" s="86">
        <v>2202123</v>
      </c>
      <c r="V31" s="86"/>
      <c r="W31" s="86"/>
      <c r="X31" s="86"/>
      <c r="Y31" s="86"/>
      <c r="Z31" s="86"/>
      <c r="AA31" s="159"/>
      <c r="AB31" s="172" t="s">
        <v>266</v>
      </c>
      <c r="AC31" s="173"/>
      <c r="AD31" s="164" t="s">
        <v>36</v>
      </c>
      <c r="AE31" s="164"/>
      <c r="AF31" s="101" t="s">
        <v>51</v>
      </c>
      <c r="AG31" s="101"/>
      <c r="AH31" s="101"/>
      <c r="AI31" s="101"/>
      <c r="AJ31" s="101"/>
      <c r="AK31" s="101"/>
      <c r="AL31" s="101"/>
      <c r="AM31" s="101"/>
      <c r="AN31" s="102"/>
      <c r="AO31" s="86">
        <v>24502690</v>
      </c>
      <c r="AP31" s="86"/>
      <c r="AQ31" s="86"/>
      <c r="AR31" s="86"/>
      <c r="AS31" s="86"/>
      <c r="AT31" s="86"/>
      <c r="AU31" s="86"/>
      <c r="AV31" s="86">
        <v>23757645</v>
      </c>
      <c r="AW31" s="86"/>
      <c r="AX31" s="86"/>
      <c r="AY31" s="86"/>
      <c r="AZ31" s="86"/>
      <c r="BA31" s="86"/>
      <c r="BB31" s="86"/>
      <c r="BC31" s="9"/>
      <c r="BD31" s="9"/>
      <c r="BE31" s="4"/>
      <c r="BF31" s="196"/>
      <c r="BG31" s="196"/>
      <c r="BH31" s="196"/>
      <c r="BI31" s="196"/>
      <c r="BJ31" s="196"/>
      <c r="BK31" s="196"/>
      <c r="BL31" s="196"/>
      <c r="BM31" s="196"/>
      <c r="BN31" s="196"/>
      <c r="BO31" s="201"/>
      <c r="BP31" s="201"/>
      <c r="BQ31" s="202"/>
      <c r="BR31" s="121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6"/>
      <c r="CD31" s="6"/>
      <c r="CE31" s="6"/>
      <c r="CF31" s="6"/>
      <c r="CG31" s="204"/>
      <c r="CH31" s="204"/>
      <c r="CI31" s="204"/>
      <c r="CJ31" s="204"/>
      <c r="CK31" s="204"/>
      <c r="CL31" s="8"/>
      <c r="CM31" s="7"/>
      <c r="CN31" s="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6"/>
      <c r="CZ31" s="6"/>
      <c r="DA31" s="6"/>
      <c r="DB31" s="204"/>
      <c r="DC31" s="204"/>
      <c r="DD31" s="204"/>
      <c r="DE31" s="204"/>
      <c r="DF31" s="204"/>
      <c r="DG31" s="6"/>
    </row>
    <row r="32" spans="1:111" ht="15" customHeight="1">
      <c r="A32" s="164"/>
      <c r="B32" s="23"/>
      <c r="C32" s="101" t="s">
        <v>37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2"/>
      <c r="N32" s="86">
        <f>SUM(N30:T31)</f>
        <v>21037814</v>
      </c>
      <c r="O32" s="86"/>
      <c r="P32" s="86"/>
      <c r="Q32" s="86"/>
      <c r="R32" s="86"/>
      <c r="S32" s="86"/>
      <c r="T32" s="86"/>
      <c r="U32" s="86">
        <f>SUM(U30:AA31)</f>
        <v>21018415</v>
      </c>
      <c r="V32" s="86"/>
      <c r="W32" s="86"/>
      <c r="X32" s="86"/>
      <c r="Y32" s="86"/>
      <c r="Z32" s="86"/>
      <c r="AA32" s="159"/>
      <c r="AB32" s="172"/>
      <c r="AC32" s="173"/>
      <c r="AD32" s="164"/>
      <c r="AE32" s="164"/>
      <c r="AF32" s="101" t="s">
        <v>9</v>
      </c>
      <c r="AG32" s="101"/>
      <c r="AH32" s="101"/>
      <c r="AI32" s="101"/>
      <c r="AJ32" s="101"/>
      <c r="AK32" s="101"/>
      <c r="AL32" s="101"/>
      <c r="AM32" s="101"/>
      <c r="AN32" s="102"/>
      <c r="AO32" s="86">
        <v>450736</v>
      </c>
      <c r="AP32" s="86"/>
      <c r="AQ32" s="86"/>
      <c r="AR32" s="86"/>
      <c r="AS32" s="86"/>
      <c r="AT32" s="86"/>
      <c r="AU32" s="86"/>
      <c r="AV32" s="86">
        <v>415189</v>
      </c>
      <c r="AW32" s="86"/>
      <c r="AX32" s="86"/>
      <c r="AY32" s="86"/>
      <c r="AZ32" s="86"/>
      <c r="BA32" s="86"/>
      <c r="BB32" s="86"/>
      <c r="BC32" s="9"/>
      <c r="BD32" s="9"/>
      <c r="BE32" s="4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</row>
    <row r="33" spans="1:111" ht="15">
      <c r="A33" s="34" t="s">
        <v>48</v>
      </c>
      <c r="B33" s="23"/>
      <c r="C33" s="101" t="s">
        <v>38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2"/>
      <c r="N33" s="86">
        <v>749565</v>
      </c>
      <c r="O33" s="86"/>
      <c r="P33" s="86"/>
      <c r="Q33" s="86"/>
      <c r="R33" s="86"/>
      <c r="S33" s="86"/>
      <c r="T33" s="86"/>
      <c r="U33" s="86">
        <v>770617</v>
      </c>
      <c r="V33" s="86"/>
      <c r="W33" s="86"/>
      <c r="X33" s="86"/>
      <c r="Y33" s="86"/>
      <c r="Z33" s="86"/>
      <c r="AA33" s="159"/>
      <c r="AB33" s="172"/>
      <c r="AC33" s="173"/>
      <c r="AD33" s="164"/>
      <c r="AE33" s="164"/>
      <c r="AF33" s="101" t="s">
        <v>52</v>
      </c>
      <c r="AG33" s="101"/>
      <c r="AH33" s="101"/>
      <c r="AI33" s="101"/>
      <c r="AJ33" s="101"/>
      <c r="AK33" s="101"/>
      <c r="AL33" s="101"/>
      <c r="AM33" s="101"/>
      <c r="AN33" s="102"/>
      <c r="AO33" s="90">
        <f>SUM(AO31:AU32)</f>
        <v>24953426</v>
      </c>
      <c r="AP33" s="86"/>
      <c r="AQ33" s="86"/>
      <c r="AR33" s="86"/>
      <c r="AS33" s="86"/>
      <c r="AT33" s="86"/>
      <c r="AU33" s="86"/>
      <c r="AV33" s="86">
        <f>SUM(AV31:BB32)</f>
        <v>24172834</v>
      </c>
      <c r="AW33" s="86"/>
      <c r="AX33" s="86"/>
      <c r="AY33" s="86"/>
      <c r="AZ33" s="86"/>
      <c r="BA33" s="86"/>
      <c r="BB33" s="86"/>
      <c r="BC33" s="9"/>
      <c r="BD33" s="9"/>
      <c r="BE33" s="4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</row>
    <row r="34" spans="1:111" ht="15">
      <c r="A34" s="164" t="s">
        <v>256</v>
      </c>
      <c r="B34" s="23"/>
      <c r="C34" s="101" t="s">
        <v>253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2"/>
      <c r="N34" s="86">
        <v>17856502</v>
      </c>
      <c r="O34" s="86"/>
      <c r="P34" s="86"/>
      <c r="Q34" s="86"/>
      <c r="R34" s="86"/>
      <c r="S34" s="86"/>
      <c r="T34" s="86"/>
      <c r="U34" s="86">
        <v>17715907</v>
      </c>
      <c r="V34" s="86"/>
      <c r="W34" s="86"/>
      <c r="X34" s="86"/>
      <c r="Y34" s="86"/>
      <c r="Z34" s="86"/>
      <c r="AA34" s="159"/>
      <c r="AB34" s="172"/>
      <c r="AC34" s="173"/>
      <c r="AD34" s="164"/>
      <c r="AE34" s="164"/>
      <c r="AF34" s="101" t="s">
        <v>10</v>
      </c>
      <c r="AG34" s="101"/>
      <c r="AH34" s="101"/>
      <c r="AI34" s="101"/>
      <c r="AJ34" s="101"/>
      <c r="AK34" s="101"/>
      <c r="AL34" s="101"/>
      <c r="AM34" s="101"/>
      <c r="AN34" s="102"/>
      <c r="AO34" s="86">
        <v>2741190</v>
      </c>
      <c r="AP34" s="86"/>
      <c r="AQ34" s="86"/>
      <c r="AR34" s="86"/>
      <c r="AS34" s="86"/>
      <c r="AT34" s="86"/>
      <c r="AU34" s="86"/>
      <c r="AV34" s="86">
        <v>2699485</v>
      </c>
      <c r="AW34" s="86"/>
      <c r="AX34" s="86"/>
      <c r="AY34" s="86"/>
      <c r="AZ34" s="86"/>
      <c r="BA34" s="86"/>
      <c r="BB34" s="86"/>
      <c r="BC34" s="9"/>
      <c r="BD34" s="9"/>
      <c r="BE34" s="4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</row>
    <row r="35" spans="1:111" ht="15">
      <c r="A35" s="164"/>
      <c r="B35" s="23"/>
      <c r="C35" s="101" t="s">
        <v>254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2"/>
      <c r="N35" s="86">
        <v>1963809</v>
      </c>
      <c r="O35" s="86"/>
      <c r="P35" s="86"/>
      <c r="Q35" s="86"/>
      <c r="R35" s="86"/>
      <c r="S35" s="86"/>
      <c r="T35" s="86"/>
      <c r="U35" s="86">
        <v>1551463</v>
      </c>
      <c r="V35" s="86"/>
      <c r="W35" s="86"/>
      <c r="X35" s="86"/>
      <c r="Y35" s="86"/>
      <c r="Z35" s="86"/>
      <c r="AA35" s="159"/>
      <c r="AB35" s="172"/>
      <c r="AC35" s="173"/>
      <c r="AD35" s="164"/>
      <c r="AE35" s="164"/>
      <c r="AF35" s="101" t="s">
        <v>271</v>
      </c>
      <c r="AG35" s="101"/>
      <c r="AH35" s="101"/>
      <c r="AI35" s="101"/>
      <c r="AJ35" s="101"/>
      <c r="AK35" s="101"/>
      <c r="AL35" s="101"/>
      <c r="AM35" s="101"/>
      <c r="AN35" s="102"/>
      <c r="AO35" s="86">
        <v>272675</v>
      </c>
      <c r="AP35" s="86"/>
      <c r="AQ35" s="86"/>
      <c r="AR35" s="86"/>
      <c r="AS35" s="86"/>
      <c r="AT35" s="86"/>
      <c r="AU35" s="86"/>
      <c r="AV35" s="86">
        <v>235830</v>
      </c>
      <c r="AW35" s="86"/>
      <c r="AX35" s="86"/>
      <c r="AY35" s="86"/>
      <c r="AZ35" s="86"/>
      <c r="BA35" s="86"/>
      <c r="BB35" s="86"/>
      <c r="BC35" s="9"/>
      <c r="BD35" s="9"/>
      <c r="BE35" s="4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</row>
    <row r="36" spans="1:111" ht="15">
      <c r="A36" s="164"/>
      <c r="B36" s="23"/>
      <c r="C36" s="101" t="s">
        <v>255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2"/>
      <c r="N36" s="86">
        <v>2633829</v>
      </c>
      <c r="O36" s="86"/>
      <c r="P36" s="86"/>
      <c r="Q36" s="86"/>
      <c r="R36" s="86"/>
      <c r="S36" s="86"/>
      <c r="T36" s="86"/>
      <c r="U36" s="86">
        <v>2622004</v>
      </c>
      <c r="V36" s="86"/>
      <c r="W36" s="86"/>
      <c r="X36" s="86"/>
      <c r="Y36" s="86"/>
      <c r="Z36" s="86"/>
      <c r="AA36" s="159"/>
      <c r="AB36" s="172"/>
      <c r="AC36" s="173"/>
      <c r="AD36" s="164"/>
      <c r="AE36" s="164"/>
      <c r="AF36" s="101" t="s">
        <v>272</v>
      </c>
      <c r="AG36" s="101"/>
      <c r="AH36" s="101"/>
      <c r="AI36" s="101"/>
      <c r="AJ36" s="101"/>
      <c r="AK36" s="101"/>
      <c r="AL36" s="101"/>
      <c r="AM36" s="101"/>
      <c r="AN36" s="102"/>
      <c r="AO36" s="86">
        <v>121170</v>
      </c>
      <c r="AP36" s="86"/>
      <c r="AQ36" s="86"/>
      <c r="AR36" s="86"/>
      <c r="AS36" s="86"/>
      <c r="AT36" s="86"/>
      <c r="AU36" s="86"/>
      <c r="AV36" s="86">
        <v>116185</v>
      </c>
      <c r="AW36" s="86"/>
      <c r="AX36" s="86"/>
      <c r="AY36" s="86"/>
      <c r="AZ36" s="86"/>
      <c r="BA36" s="86"/>
      <c r="BB36" s="86"/>
      <c r="BC36" s="9"/>
      <c r="BD36" s="9"/>
      <c r="BE36" s="4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</row>
    <row r="37" spans="1:111" ht="15">
      <c r="A37" s="164"/>
      <c r="B37" s="23"/>
      <c r="C37" s="101" t="s">
        <v>39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2"/>
      <c r="N37" s="86">
        <v>88722</v>
      </c>
      <c r="O37" s="86"/>
      <c r="P37" s="86"/>
      <c r="Q37" s="86"/>
      <c r="R37" s="86"/>
      <c r="S37" s="86"/>
      <c r="T37" s="86"/>
      <c r="U37" s="86">
        <v>77167</v>
      </c>
      <c r="V37" s="86"/>
      <c r="W37" s="86"/>
      <c r="X37" s="86"/>
      <c r="Y37" s="86"/>
      <c r="Z37" s="86"/>
      <c r="AA37" s="159"/>
      <c r="AB37" s="172"/>
      <c r="AC37" s="173"/>
      <c r="AD37" s="164"/>
      <c r="AE37" s="164"/>
      <c r="AF37" s="101" t="s">
        <v>273</v>
      </c>
      <c r="AG37" s="101"/>
      <c r="AH37" s="101"/>
      <c r="AI37" s="101"/>
      <c r="AJ37" s="101"/>
      <c r="AK37" s="101"/>
      <c r="AL37" s="101"/>
      <c r="AM37" s="101"/>
      <c r="AN37" s="102"/>
      <c r="AO37" s="86">
        <v>1860</v>
      </c>
      <c r="AP37" s="86"/>
      <c r="AQ37" s="86"/>
      <c r="AR37" s="86"/>
      <c r="AS37" s="86"/>
      <c r="AT37" s="86"/>
      <c r="AU37" s="86"/>
      <c r="AV37" s="86">
        <v>1605</v>
      </c>
      <c r="AW37" s="86"/>
      <c r="AX37" s="86"/>
      <c r="AY37" s="86"/>
      <c r="AZ37" s="86"/>
      <c r="BA37" s="86"/>
      <c r="BB37" s="86"/>
      <c r="BC37" s="9"/>
      <c r="BD37" s="9"/>
      <c r="BE37" s="4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</row>
    <row r="38" spans="1:111" ht="15">
      <c r="A38" s="164"/>
      <c r="B38" s="23"/>
      <c r="C38" s="101" t="s">
        <v>40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2"/>
      <c r="N38" s="86">
        <v>246867</v>
      </c>
      <c r="O38" s="86"/>
      <c r="P38" s="86"/>
      <c r="Q38" s="86"/>
      <c r="R38" s="86"/>
      <c r="S38" s="86"/>
      <c r="T38" s="86"/>
      <c r="U38" s="86">
        <v>1377522</v>
      </c>
      <c r="V38" s="86"/>
      <c r="W38" s="86"/>
      <c r="X38" s="86"/>
      <c r="Y38" s="86"/>
      <c r="Z38" s="86"/>
      <c r="AA38" s="159"/>
      <c r="AB38" s="172"/>
      <c r="AC38" s="173"/>
      <c r="AD38" s="164"/>
      <c r="AE38" s="164"/>
      <c r="AF38" s="101" t="s">
        <v>40</v>
      </c>
      <c r="AG38" s="101"/>
      <c r="AH38" s="101"/>
      <c r="AI38" s="101"/>
      <c r="AJ38" s="101"/>
      <c r="AK38" s="101"/>
      <c r="AL38" s="101"/>
      <c r="AM38" s="101"/>
      <c r="AN38" s="102"/>
      <c r="AO38" s="86">
        <v>4500</v>
      </c>
      <c r="AP38" s="86"/>
      <c r="AQ38" s="86"/>
      <c r="AR38" s="86"/>
      <c r="AS38" s="86"/>
      <c r="AT38" s="86"/>
      <c r="AU38" s="86"/>
      <c r="AV38" s="86">
        <v>4305</v>
      </c>
      <c r="AW38" s="86"/>
      <c r="AX38" s="86"/>
      <c r="AY38" s="86"/>
      <c r="AZ38" s="86"/>
      <c r="BA38" s="86"/>
      <c r="BB38" s="86"/>
      <c r="BC38" s="9"/>
      <c r="BD38" s="9"/>
      <c r="BE38" s="4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</row>
    <row r="39" spans="1:111" ht="15">
      <c r="A39" s="164"/>
      <c r="B39" s="23"/>
      <c r="C39" s="101" t="s">
        <v>37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2"/>
      <c r="N39" s="86">
        <f>SUM(N33:T38)</f>
        <v>23539294</v>
      </c>
      <c r="O39" s="86"/>
      <c r="P39" s="86"/>
      <c r="Q39" s="86"/>
      <c r="R39" s="86"/>
      <c r="S39" s="86"/>
      <c r="T39" s="86"/>
      <c r="U39" s="86">
        <f>SUM(U33:AA38)</f>
        <v>24114680</v>
      </c>
      <c r="V39" s="86"/>
      <c r="W39" s="86"/>
      <c r="X39" s="86"/>
      <c r="Y39" s="86"/>
      <c r="Z39" s="86"/>
      <c r="AA39" s="159"/>
      <c r="AB39" s="172"/>
      <c r="AC39" s="173"/>
      <c r="AD39" s="164"/>
      <c r="AE39" s="164"/>
      <c r="AF39" s="101" t="s">
        <v>37</v>
      </c>
      <c r="AG39" s="101"/>
      <c r="AH39" s="101"/>
      <c r="AI39" s="101"/>
      <c r="AJ39" s="101"/>
      <c r="AK39" s="101"/>
      <c r="AL39" s="101"/>
      <c r="AM39" s="101"/>
      <c r="AN39" s="102"/>
      <c r="AO39" s="90">
        <f>SUM(AO33:AU38)</f>
        <v>28094821</v>
      </c>
      <c r="AP39" s="86"/>
      <c r="AQ39" s="86"/>
      <c r="AR39" s="86"/>
      <c r="AS39" s="86"/>
      <c r="AT39" s="86"/>
      <c r="AU39" s="86"/>
      <c r="AV39" s="86">
        <f>SUM(AV33:BB38)</f>
        <v>27230244</v>
      </c>
      <c r="AW39" s="86"/>
      <c r="AX39" s="86"/>
      <c r="AY39" s="86"/>
      <c r="AZ39" s="86"/>
      <c r="BA39" s="86"/>
      <c r="BB39" s="86"/>
      <c r="BC39" s="9"/>
      <c r="BD39" s="9"/>
      <c r="BE39" s="4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</row>
    <row r="40" spans="1:111" ht="15">
      <c r="A40" s="101" t="s">
        <v>257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2"/>
      <c r="N40" s="86">
        <v>4130749</v>
      </c>
      <c r="O40" s="86"/>
      <c r="P40" s="86"/>
      <c r="Q40" s="86"/>
      <c r="R40" s="86"/>
      <c r="S40" s="86"/>
      <c r="T40" s="86"/>
      <c r="U40" s="86">
        <v>4034264</v>
      </c>
      <c r="V40" s="86"/>
      <c r="W40" s="86"/>
      <c r="X40" s="86"/>
      <c r="Y40" s="86"/>
      <c r="Z40" s="86"/>
      <c r="AA40" s="159"/>
      <c r="AB40" s="172"/>
      <c r="AC40" s="173"/>
      <c r="AD40" s="165" t="s">
        <v>270</v>
      </c>
      <c r="AE40" s="174" t="s">
        <v>269</v>
      </c>
      <c r="AF40" s="101" t="s">
        <v>53</v>
      </c>
      <c r="AG40" s="101"/>
      <c r="AH40" s="101"/>
      <c r="AI40" s="101"/>
      <c r="AJ40" s="101"/>
      <c r="AK40" s="101"/>
      <c r="AL40" s="101"/>
      <c r="AM40" s="101"/>
      <c r="AN40" s="102"/>
      <c r="AO40" s="86">
        <v>5934549</v>
      </c>
      <c r="AP40" s="86"/>
      <c r="AQ40" s="86"/>
      <c r="AR40" s="86"/>
      <c r="AS40" s="86"/>
      <c r="AT40" s="86"/>
      <c r="AU40" s="86"/>
      <c r="AV40" s="86">
        <v>5759013</v>
      </c>
      <c r="AW40" s="86"/>
      <c r="AX40" s="86"/>
      <c r="AY40" s="86"/>
      <c r="AZ40" s="86"/>
      <c r="BA40" s="86"/>
      <c r="BB40" s="86"/>
      <c r="BC40" s="9"/>
      <c r="BD40" s="9"/>
      <c r="BE40" s="4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</row>
    <row r="41" spans="1:111" ht="15">
      <c r="A41" s="101" t="s">
        <v>41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2"/>
      <c r="N41" s="86">
        <v>37156</v>
      </c>
      <c r="O41" s="86"/>
      <c r="P41" s="86"/>
      <c r="Q41" s="86"/>
      <c r="R41" s="86"/>
      <c r="S41" s="86"/>
      <c r="T41" s="86"/>
      <c r="U41" s="86">
        <v>38400</v>
      </c>
      <c r="V41" s="86"/>
      <c r="W41" s="86"/>
      <c r="X41" s="86"/>
      <c r="Y41" s="86"/>
      <c r="Z41" s="86"/>
      <c r="AA41" s="159"/>
      <c r="AB41" s="172"/>
      <c r="AC41" s="173"/>
      <c r="AD41" s="165"/>
      <c r="AE41" s="174"/>
      <c r="AF41" s="101" t="s">
        <v>10</v>
      </c>
      <c r="AG41" s="101"/>
      <c r="AH41" s="101"/>
      <c r="AI41" s="101"/>
      <c r="AJ41" s="101"/>
      <c r="AK41" s="101"/>
      <c r="AL41" s="101"/>
      <c r="AM41" s="101"/>
      <c r="AN41" s="102"/>
      <c r="AO41" s="86">
        <v>348791</v>
      </c>
      <c r="AP41" s="86"/>
      <c r="AQ41" s="86"/>
      <c r="AR41" s="86"/>
      <c r="AS41" s="86"/>
      <c r="AT41" s="86"/>
      <c r="AU41" s="86"/>
      <c r="AV41" s="86">
        <v>327547</v>
      </c>
      <c r="AW41" s="86"/>
      <c r="AX41" s="86"/>
      <c r="AY41" s="86"/>
      <c r="AZ41" s="86"/>
      <c r="BA41" s="86"/>
      <c r="BB41" s="86"/>
      <c r="BC41" s="9"/>
      <c r="BD41" s="9"/>
      <c r="BE41" s="4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</row>
    <row r="42" spans="1:111" ht="15">
      <c r="A42" s="101" t="s">
        <v>258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2"/>
      <c r="N42" s="86">
        <v>1</v>
      </c>
      <c r="O42" s="86"/>
      <c r="P42" s="86"/>
      <c r="Q42" s="86"/>
      <c r="R42" s="86"/>
      <c r="S42" s="86"/>
      <c r="T42" s="86"/>
      <c r="U42" s="86" t="s">
        <v>510</v>
      </c>
      <c r="V42" s="86"/>
      <c r="W42" s="86"/>
      <c r="X42" s="86"/>
      <c r="Y42" s="86"/>
      <c r="Z42" s="86"/>
      <c r="AA42" s="159"/>
      <c r="AB42" s="172"/>
      <c r="AC42" s="173"/>
      <c r="AD42" s="165"/>
      <c r="AE42" s="174"/>
      <c r="AF42" s="101" t="s">
        <v>52</v>
      </c>
      <c r="AG42" s="101"/>
      <c r="AH42" s="101"/>
      <c r="AI42" s="101"/>
      <c r="AJ42" s="101"/>
      <c r="AK42" s="101"/>
      <c r="AL42" s="101"/>
      <c r="AM42" s="101"/>
      <c r="AN42" s="102"/>
      <c r="AO42" s="86">
        <f>SUM(AO40:AU41)</f>
        <v>6283340</v>
      </c>
      <c r="AP42" s="86"/>
      <c r="AQ42" s="86"/>
      <c r="AR42" s="86"/>
      <c r="AS42" s="86"/>
      <c r="AT42" s="86"/>
      <c r="AU42" s="86"/>
      <c r="AV42" s="86">
        <f>SUM(AV40:BB41)</f>
        <v>6086560</v>
      </c>
      <c r="AW42" s="86"/>
      <c r="AX42" s="86"/>
      <c r="AY42" s="86"/>
      <c r="AZ42" s="86"/>
      <c r="BA42" s="86"/>
      <c r="BB42" s="86"/>
      <c r="BC42" s="9"/>
      <c r="BD42" s="9"/>
      <c r="BE42" s="4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</row>
    <row r="43" spans="1:111" ht="15">
      <c r="A43" s="101" t="s">
        <v>42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/>
      <c r="N43" s="86">
        <v>334138</v>
      </c>
      <c r="O43" s="86"/>
      <c r="P43" s="86"/>
      <c r="Q43" s="86"/>
      <c r="R43" s="86"/>
      <c r="S43" s="86"/>
      <c r="T43" s="86"/>
      <c r="U43" s="86">
        <v>355404</v>
      </c>
      <c r="V43" s="86"/>
      <c r="W43" s="86"/>
      <c r="X43" s="86"/>
      <c r="Y43" s="86"/>
      <c r="Z43" s="86"/>
      <c r="AA43" s="159"/>
      <c r="AB43" s="172"/>
      <c r="AC43" s="173"/>
      <c r="AD43" s="101" t="s">
        <v>274</v>
      </c>
      <c r="AE43" s="101"/>
      <c r="AF43" s="101"/>
      <c r="AG43" s="101"/>
      <c r="AH43" s="101"/>
      <c r="AI43" s="101"/>
      <c r="AJ43" s="101"/>
      <c r="AK43" s="101"/>
      <c r="AL43" s="101"/>
      <c r="AM43" s="101"/>
      <c r="AN43" s="102"/>
      <c r="AO43" s="86">
        <v>102079</v>
      </c>
      <c r="AP43" s="86"/>
      <c r="AQ43" s="86"/>
      <c r="AR43" s="86"/>
      <c r="AS43" s="86"/>
      <c r="AT43" s="86"/>
      <c r="AU43" s="86"/>
      <c r="AV43" s="86">
        <v>97223</v>
      </c>
      <c r="AW43" s="86"/>
      <c r="AX43" s="86"/>
      <c r="AY43" s="86"/>
      <c r="AZ43" s="86"/>
      <c r="BA43" s="86"/>
      <c r="BB43" s="86"/>
      <c r="BC43" s="9"/>
      <c r="BD43" s="9"/>
      <c r="BE43" s="4"/>
      <c r="BF43" s="68" t="s">
        <v>320</v>
      </c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</row>
    <row r="44" spans="1:111" ht="15.75" customHeight="1" thickBot="1">
      <c r="A44" s="164" t="s">
        <v>47</v>
      </c>
      <c r="B44" s="23"/>
      <c r="C44" s="101" t="s">
        <v>259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2"/>
      <c r="N44" s="86">
        <v>565900</v>
      </c>
      <c r="O44" s="86"/>
      <c r="P44" s="86"/>
      <c r="Q44" s="86"/>
      <c r="R44" s="86"/>
      <c r="S44" s="86"/>
      <c r="T44" s="86"/>
      <c r="U44" s="86">
        <v>545255</v>
      </c>
      <c r="V44" s="86"/>
      <c r="W44" s="86"/>
      <c r="X44" s="86"/>
      <c r="Y44" s="86"/>
      <c r="Z44" s="86"/>
      <c r="AA44" s="159"/>
      <c r="AB44" s="172"/>
      <c r="AC44" s="173"/>
      <c r="AD44" s="101" t="s">
        <v>37</v>
      </c>
      <c r="AE44" s="101"/>
      <c r="AF44" s="101"/>
      <c r="AG44" s="101"/>
      <c r="AH44" s="101"/>
      <c r="AI44" s="101"/>
      <c r="AJ44" s="101"/>
      <c r="AK44" s="101"/>
      <c r="AL44" s="101"/>
      <c r="AM44" s="101"/>
      <c r="AN44" s="102"/>
      <c r="AO44" s="86">
        <f>SUM(AO39,AO42:AU43)</f>
        <v>34480240</v>
      </c>
      <c r="AP44" s="86"/>
      <c r="AQ44" s="86"/>
      <c r="AR44" s="86"/>
      <c r="AS44" s="86"/>
      <c r="AT44" s="86"/>
      <c r="AU44" s="86"/>
      <c r="AV44" s="86">
        <f>SUM(AV39,AV42:BB43)</f>
        <v>33414027</v>
      </c>
      <c r="AW44" s="86"/>
      <c r="AX44" s="86"/>
      <c r="AY44" s="86"/>
      <c r="AZ44" s="86"/>
      <c r="BA44" s="86"/>
      <c r="BB44" s="86"/>
      <c r="BC44" s="9"/>
      <c r="BD44" s="9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</row>
    <row r="45" spans="1:111" ht="15.75" customHeight="1">
      <c r="A45" s="164"/>
      <c r="B45" s="23"/>
      <c r="C45" s="101" t="s">
        <v>260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2"/>
      <c r="N45" s="86">
        <v>1636536</v>
      </c>
      <c r="O45" s="86"/>
      <c r="P45" s="86"/>
      <c r="Q45" s="86"/>
      <c r="R45" s="86"/>
      <c r="S45" s="86"/>
      <c r="T45" s="86"/>
      <c r="U45" s="86">
        <v>995207</v>
      </c>
      <c r="V45" s="86"/>
      <c r="W45" s="86"/>
      <c r="X45" s="86"/>
      <c r="Y45" s="86"/>
      <c r="Z45" s="86"/>
      <c r="AA45" s="159"/>
      <c r="AB45" s="163" t="s">
        <v>267</v>
      </c>
      <c r="AC45" s="171" t="s">
        <v>268</v>
      </c>
      <c r="AD45" s="101" t="s">
        <v>275</v>
      </c>
      <c r="AE45" s="101"/>
      <c r="AF45" s="101"/>
      <c r="AG45" s="101"/>
      <c r="AH45" s="101"/>
      <c r="AI45" s="101"/>
      <c r="AJ45" s="101"/>
      <c r="AK45" s="101"/>
      <c r="AL45" s="101"/>
      <c r="AM45" s="101"/>
      <c r="AN45" s="102"/>
      <c r="AO45" s="86">
        <v>15722849</v>
      </c>
      <c r="AP45" s="86"/>
      <c r="AQ45" s="86"/>
      <c r="AR45" s="86"/>
      <c r="AS45" s="86"/>
      <c r="AT45" s="86"/>
      <c r="AU45" s="86"/>
      <c r="AV45" s="86">
        <v>15671897</v>
      </c>
      <c r="AW45" s="86"/>
      <c r="AX45" s="86"/>
      <c r="AY45" s="86"/>
      <c r="AZ45" s="86"/>
      <c r="BA45" s="86"/>
      <c r="BB45" s="86"/>
      <c r="BC45" s="9"/>
      <c r="BD45" s="9"/>
      <c r="BE45" s="4"/>
      <c r="BF45" s="71" t="s">
        <v>313</v>
      </c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 t="s">
        <v>4</v>
      </c>
      <c r="BR45" s="72"/>
      <c r="BS45" s="72"/>
      <c r="BT45" s="72"/>
      <c r="BU45" s="72"/>
      <c r="BV45" s="72"/>
      <c r="BW45" s="72"/>
      <c r="BX45" s="72" t="s">
        <v>66</v>
      </c>
      <c r="BY45" s="72"/>
      <c r="BZ45" s="72"/>
      <c r="CA45" s="72"/>
      <c r="CB45" s="72"/>
      <c r="CC45" s="72"/>
      <c r="CD45" s="72"/>
      <c r="CE45" s="144" t="s">
        <v>548</v>
      </c>
      <c r="CF45" s="145"/>
      <c r="CG45" s="145"/>
      <c r="CH45" s="145"/>
      <c r="CI45" s="145"/>
      <c r="CJ45" s="145"/>
      <c r="CK45" s="146"/>
      <c r="CL45" s="175" t="s">
        <v>312</v>
      </c>
      <c r="CM45" s="175"/>
      <c r="CN45" s="175"/>
      <c r="CO45" s="175"/>
      <c r="CP45" s="175"/>
      <c r="CQ45" s="175"/>
      <c r="CR45" s="175"/>
      <c r="CS45" s="144" t="s">
        <v>549</v>
      </c>
      <c r="CT45" s="145"/>
      <c r="CU45" s="145"/>
      <c r="CV45" s="145"/>
      <c r="CW45" s="146"/>
      <c r="CX45" s="144" t="s">
        <v>310</v>
      </c>
      <c r="CY45" s="145"/>
      <c r="CZ45" s="145"/>
      <c r="DA45" s="145"/>
      <c r="DB45" s="146"/>
      <c r="DC45" s="144" t="s">
        <v>311</v>
      </c>
      <c r="DD45" s="145"/>
      <c r="DE45" s="145"/>
      <c r="DF45" s="145"/>
      <c r="DG45" s="145"/>
    </row>
    <row r="46" spans="1:111" ht="15.75" customHeight="1">
      <c r="A46" s="164"/>
      <c r="B46" s="23"/>
      <c r="C46" s="101" t="s">
        <v>43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2"/>
      <c r="N46" s="86" t="s">
        <v>510</v>
      </c>
      <c r="O46" s="86"/>
      <c r="P46" s="86"/>
      <c r="Q46" s="86"/>
      <c r="R46" s="86"/>
      <c r="S46" s="86"/>
      <c r="T46" s="86"/>
      <c r="U46" s="86" t="s">
        <v>510</v>
      </c>
      <c r="V46" s="86"/>
      <c r="W46" s="86"/>
      <c r="X46" s="86"/>
      <c r="Y46" s="86"/>
      <c r="Z46" s="86"/>
      <c r="AA46" s="159"/>
      <c r="AB46" s="163"/>
      <c r="AC46" s="171"/>
      <c r="AD46" s="101" t="s">
        <v>276</v>
      </c>
      <c r="AE46" s="101"/>
      <c r="AF46" s="101"/>
      <c r="AG46" s="101"/>
      <c r="AH46" s="101"/>
      <c r="AI46" s="101"/>
      <c r="AJ46" s="101"/>
      <c r="AK46" s="101"/>
      <c r="AL46" s="101"/>
      <c r="AM46" s="101"/>
      <c r="AN46" s="102"/>
      <c r="AO46" s="86">
        <v>61092</v>
      </c>
      <c r="AP46" s="86"/>
      <c r="AQ46" s="86"/>
      <c r="AR46" s="86"/>
      <c r="AS46" s="86"/>
      <c r="AT46" s="86"/>
      <c r="AU46" s="86"/>
      <c r="AV46" s="86">
        <v>60332</v>
      </c>
      <c r="AW46" s="86"/>
      <c r="AX46" s="86"/>
      <c r="AY46" s="86"/>
      <c r="AZ46" s="86"/>
      <c r="BA46" s="86"/>
      <c r="BB46" s="86"/>
      <c r="BC46" s="9"/>
      <c r="BD46" s="9"/>
      <c r="BE46" s="4"/>
      <c r="BF46" s="89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47"/>
      <c r="CF46" s="148"/>
      <c r="CG46" s="148"/>
      <c r="CH46" s="148"/>
      <c r="CI46" s="148"/>
      <c r="CJ46" s="148"/>
      <c r="CK46" s="149"/>
      <c r="CL46" s="176"/>
      <c r="CM46" s="176"/>
      <c r="CN46" s="176"/>
      <c r="CO46" s="176"/>
      <c r="CP46" s="176"/>
      <c r="CQ46" s="176"/>
      <c r="CR46" s="176"/>
      <c r="CS46" s="147"/>
      <c r="CT46" s="148"/>
      <c r="CU46" s="148"/>
      <c r="CV46" s="148"/>
      <c r="CW46" s="149"/>
      <c r="CX46" s="147"/>
      <c r="CY46" s="148"/>
      <c r="CZ46" s="148"/>
      <c r="DA46" s="148"/>
      <c r="DB46" s="149"/>
      <c r="DC46" s="147"/>
      <c r="DD46" s="148"/>
      <c r="DE46" s="148"/>
      <c r="DF46" s="148"/>
      <c r="DG46" s="148"/>
    </row>
    <row r="47" spans="1:111" ht="15.75" customHeight="1">
      <c r="A47" s="101" t="s">
        <v>261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2"/>
      <c r="N47" s="86">
        <v>600311</v>
      </c>
      <c r="O47" s="86"/>
      <c r="P47" s="86"/>
      <c r="Q47" s="86"/>
      <c r="R47" s="86"/>
      <c r="S47" s="86"/>
      <c r="T47" s="86"/>
      <c r="U47" s="86">
        <v>661671</v>
      </c>
      <c r="V47" s="86"/>
      <c r="W47" s="86"/>
      <c r="X47" s="86"/>
      <c r="Y47" s="86"/>
      <c r="Z47" s="86"/>
      <c r="AA47" s="159"/>
      <c r="AB47" s="163"/>
      <c r="AC47" s="171"/>
      <c r="AD47" s="101" t="s">
        <v>37</v>
      </c>
      <c r="AE47" s="101"/>
      <c r="AF47" s="101"/>
      <c r="AG47" s="101"/>
      <c r="AH47" s="101"/>
      <c r="AI47" s="101"/>
      <c r="AJ47" s="101"/>
      <c r="AK47" s="101"/>
      <c r="AL47" s="101"/>
      <c r="AM47" s="101"/>
      <c r="AN47" s="102"/>
      <c r="AO47" s="86">
        <f>SUM(AO45:AU46)</f>
        <v>15783941</v>
      </c>
      <c r="AP47" s="86"/>
      <c r="AQ47" s="86"/>
      <c r="AR47" s="86"/>
      <c r="AS47" s="86"/>
      <c r="AT47" s="86"/>
      <c r="AU47" s="86"/>
      <c r="AV47" s="86">
        <f>SUM(AV45:BB46)</f>
        <v>15732229</v>
      </c>
      <c r="AW47" s="86"/>
      <c r="AX47" s="86"/>
      <c r="AY47" s="86"/>
      <c r="AZ47" s="86"/>
      <c r="BA47" s="86"/>
      <c r="BB47" s="86"/>
      <c r="BC47" s="9"/>
      <c r="BD47" s="9"/>
      <c r="BE47" s="4"/>
      <c r="BF47" s="73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150"/>
      <c r="CF47" s="151"/>
      <c r="CG47" s="151"/>
      <c r="CH47" s="151"/>
      <c r="CI47" s="151"/>
      <c r="CJ47" s="151"/>
      <c r="CK47" s="152"/>
      <c r="CL47" s="120"/>
      <c r="CM47" s="120"/>
      <c r="CN47" s="120"/>
      <c r="CO47" s="120"/>
      <c r="CP47" s="120"/>
      <c r="CQ47" s="120"/>
      <c r="CR47" s="120"/>
      <c r="CS47" s="150"/>
      <c r="CT47" s="151"/>
      <c r="CU47" s="151"/>
      <c r="CV47" s="151"/>
      <c r="CW47" s="152"/>
      <c r="CX47" s="121" t="s">
        <v>309</v>
      </c>
      <c r="CY47" s="198"/>
      <c r="CZ47" s="198"/>
      <c r="DA47" s="198"/>
      <c r="DB47" s="205"/>
      <c r="DC47" s="121" t="s">
        <v>309</v>
      </c>
      <c r="DD47" s="198"/>
      <c r="DE47" s="198"/>
      <c r="DF47" s="198"/>
      <c r="DG47" s="198"/>
    </row>
    <row r="48" spans="1:111" ht="15">
      <c r="A48" s="101" t="s">
        <v>44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2"/>
      <c r="N48" s="86">
        <v>1443420</v>
      </c>
      <c r="O48" s="86"/>
      <c r="P48" s="86"/>
      <c r="Q48" s="86"/>
      <c r="R48" s="86"/>
      <c r="S48" s="86"/>
      <c r="T48" s="86"/>
      <c r="U48" s="86">
        <v>355723</v>
      </c>
      <c r="V48" s="86"/>
      <c r="W48" s="86"/>
      <c r="X48" s="86"/>
      <c r="Y48" s="86"/>
      <c r="Z48" s="86"/>
      <c r="AA48" s="159"/>
      <c r="AB48" s="162" t="s">
        <v>277</v>
      </c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2"/>
      <c r="AO48" s="86">
        <v>335932</v>
      </c>
      <c r="AP48" s="86"/>
      <c r="AQ48" s="86"/>
      <c r="AR48" s="86"/>
      <c r="AS48" s="86"/>
      <c r="AT48" s="86"/>
      <c r="AU48" s="86"/>
      <c r="AV48" s="86">
        <v>334402</v>
      </c>
      <c r="AW48" s="86"/>
      <c r="AX48" s="86"/>
      <c r="AY48" s="86"/>
      <c r="AZ48" s="86"/>
      <c r="BA48" s="86"/>
      <c r="BB48" s="86"/>
      <c r="BC48" s="9"/>
      <c r="BD48" s="9"/>
      <c r="BE48" s="4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</row>
    <row r="49" spans="1:111" ht="15.75">
      <c r="A49" s="148" t="s">
        <v>262</v>
      </c>
      <c r="B49" s="148"/>
      <c r="C49" s="23"/>
      <c r="D49" s="101" t="s">
        <v>45</v>
      </c>
      <c r="E49" s="101"/>
      <c r="F49" s="101"/>
      <c r="G49" s="101"/>
      <c r="H49" s="101"/>
      <c r="I49" s="101"/>
      <c r="J49" s="101"/>
      <c r="K49" s="101"/>
      <c r="L49" s="23"/>
      <c r="M49" s="23" t="s">
        <v>526</v>
      </c>
      <c r="N49" s="23"/>
      <c r="O49" s="23"/>
      <c r="P49" s="23"/>
      <c r="Q49" s="170">
        <v>35</v>
      </c>
      <c r="R49" s="170"/>
      <c r="S49" s="23" t="s">
        <v>527</v>
      </c>
      <c r="T49" s="23"/>
      <c r="U49" s="86">
        <v>753232</v>
      </c>
      <c r="V49" s="86"/>
      <c r="W49" s="86"/>
      <c r="X49" s="86"/>
      <c r="Y49" s="86"/>
      <c r="Z49" s="86"/>
      <c r="AA49" s="159"/>
      <c r="AB49" s="162" t="s">
        <v>278</v>
      </c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2"/>
      <c r="AO49" s="86">
        <v>87455</v>
      </c>
      <c r="AP49" s="86"/>
      <c r="AQ49" s="86"/>
      <c r="AR49" s="86"/>
      <c r="AS49" s="86"/>
      <c r="AT49" s="86"/>
      <c r="AU49" s="86"/>
      <c r="AV49" s="86">
        <v>77534</v>
      </c>
      <c r="AW49" s="86"/>
      <c r="AX49" s="86"/>
      <c r="AY49" s="86"/>
      <c r="AZ49" s="86"/>
      <c r="BA49" s="86"/>
      <c r="BB49" s="86"/>
      <c r="BC49" s="9"/>
      <c r="BD49" s="9"/>
      <c r="BE49" s="4"/>
      <c r="BF49" s="126" t="s">
        <v>6</v>
      </c>
      <c r="BG49" s="126"/>
      <c r="BH49" s="126"/>
      <c r="BI49" s="126"/>
      <c r="BJ49" s="126"/>
      <c r="BK49" s="126"/>
      <c r="BL49" s="126"/>
      <c r="BM49" s="126"/>
      <c r="BN49" s="126"/>
      <c r="BO49" s="126"/>
      <c r="BP49" s="127"/>
      <c r="BQ49" s="94">
        <f>SUM(BQ52,BQ54,BQ56)</f>
        <v>1803168</v>
      </c>
      <c r="BR49" s="95"/>
      <c r="BS49" s="95"/>
      <c r="BT49" s="95"/>
      <c r="BU49" s="95"/>
      <c r="BV49" s="95"/>
      <c r="BW49" s="95"/>
      <c r="BX49" s="91">
        <f>SUM(BX52,BX54,BX56)</f>
        <v>5644439</v>
      </c>
      <c r="BY49" s="91"/>
      <c r="BZ49" s="91"/>
      <c r="CA49" s="91"/>
      <c r="CB49" s="91"/>
      <c r="CC49" s="91"/>
      <c r="CD49" s="91"/>
      <c r="CE49" s="91">
        <f>SUM(CE52,CE54,CE56)</f>
        <v>33717553</v>
      </c>
      <c r="CF49" s="91"/>
      <c r="CG49" s="91"/>
      <c r="CH49" s="91"/>
      <c r="CI49" s="91"/>
      <c r="CJ49" s="91"/>
      <c r="CK49" s="91"/>
      <c r="CL49" s="91">
        <f>SUM(CL52,CL54,CL56)</f>
        <v>576124</v>
      </c>
      <c r="CM49" s="91"/>
      <c r="CN49" s="91"/>
      <c r="CO49" s="91"/>
      <c r="CP49" s="91"/>
      <c r="CQ49" s="91"/>
      <c r="CR49" s="91"/>
      <c r="CS49" s="206">
        <f>BX49/BQ49</f>
        <v>3.130290133808941</v>
      </c>
      <c r="CT49" s="206"/>
      <c r="CU49" s="206"/>
      <c r="CV49" s="206"/>
      <c r="CW49" s="206"/>
      <c r="CX49" s="65">
        <f>CE49*1000/BX49</f>
        <v>5973.587986334869</v>
      </c>
      <c r="CY49" s="65"/>
      <c r="CZ49" s="65"/>
      <c r="DA49" s="65"/>
      <c r="DB49" s="65"/>
      <c r="DC49" s="65">
        <f>SUM(DC52,DC54,DC56)</f>
        <v>107729</v>
      </c>
      <c r="DD49" s="65"/>
      <c r="DE49" s="65"/>
      <c r="DF49" s="65"/>
      <c r="DG49" s="65"/>
    </row>
    <row r="50" spans="1:111" ht="15">
      <c r="A50" s="148"/>
      <c r="B50" s="148"/>
      <c r="C50" s="23"/>
      <c r="D50" s="101" t="s">
        <v>46</v>
      </c>
      <c r="E50" s="101"/>
      <c r="F50" s="101"/>
      <c r="G50" s="101"/>
      <c r="H50" s="101"/>
      <c r="I50" s="101"/>
      <c r="J50" s="101"/>
      <c r="K50" s="101"/>
      <c r="L50" s="23"/>
      <c r="M50" s="23" t="s">
        <v>526</v>
      </c>
      <c r="N50" s="23"/>
      <c r="O50" s="23"/>
      <c r="P50" s="23"/>
      <c r="Q50" s="170">
        <v>7</v>
      </c>
      <c r="R50" s="170"/>
      <c r="S50" s="23" t="s">
        <v>527</v>
      </c>
      <c r="T50" s="23"/>
      <c r="U50" s="86">
        <v>538969</v>
      </c>
      <c r="V50" s="86"/>
      <c r="W50" s="86"/>
      <c r="X50" s="86"/>
      <c r="Y50" s="86"/>
      <c r="Z50" s="86"/>
      <c r="AA50" s="159"/>
      <c r="AB50" s="162" t="s">
        <v>279</v>
      </c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2"/>
      <c r="AO50" s="86">
        <v>74921</v>
      </c>
      <c r="AP50" s="86"/>
      <c r="AQ50" s="86"/>
      <c r="AR50" s="86"/>
      <c r="AS50" s="86"/>
      <c r="AT50" s="86"/>
      <c r="AU50" s="86"/>
      <c r="AV50" s="86">
        <v>74298</v>
      </c>
      <c r="AW50" s="86"/>
      <c r="AX50" s="86"/>
      <c r="AY50" s="86"/>
      <c r="AZ50" s="86"/>
      <c r="BA50" s="86"/>
      <c r="BB50" s="86"/>
      <c r="BC50" s="9"/>
      <c r="BD50" s="9"/>
      <c r="BE50" s="4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1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</row>
    <row r="51" spans="1:111" ht="15">
      <c r="A51" s="148"/>
      <c r="B51" s="148"/>
      <c r="C51" s="23"/>
      <c r="D51" s="101" t="s">
        <v>263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23"/>
      <c r="U51" s="86">
        <v>214262</v>
      </c>
      <c r="V51" s="86"/>
      <c r="W51" s="86"/>
      <c r="X51" s="86"/>
      <c r="Y51" s="86"/>
      <c r="Z51" s="86"/>
      <c r="AA51" s="159"/>
      <c r="AB51" s="162" t="s">
        <v>54</v>
      </c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2"/>
      <c r="AO51" s="86">
        <v>32457</v>
      </c>
      <c r="AP51" s="86"/>
      <c r="AQ51" s="86"/>
      <c r="AR51" s="86"/>
      <c r="AS51" s="86"/>
      <c r="AT51" s="86"/>
      <c r="AU51" s="86"/>
      <c r="AV51" s="86">
        <v>29044</v>
      </c>
      <c r="AW51" s="86"/>
      <c r="AX51" s="86"/>
      <c r="AY51" s="86"/>
      <c r="AZ51" s="86"/>
      <c r="BA51" s="86"/>
      <c r="BB51" s="86"/>
      <c r="BC51" s="9"/>
      <c r="BD51" s="9"/>
      <c r="BE51" s="4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1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</row>
    <row r="52" spans="1:111" ht="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33"/>
      <c r="AB52" s="162" t="s">
        <v>55</v>
      </c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2"/>
      <c r="AO52" s="86">
        <v>790947</v>
      </c>
      <c r="AP52" s="86"/>
      <c r="AQ52" s="86"/>
      <c r="AR52" s="86"/>
      <c r="AS52" s="86"/>
      <c r="AT52" s="86"/>
      <c r="AU52" s="86"/>
      <c r="AV52" s="86">
        <v>784947</v>
      </c>
      <c r="AW52" s="86"/>
      <c r="AX52" s="86"/>
      <c r="AY52" s="86"/>
      <c r="AZ52" s="86"/>
      <c r="BA52" s="86"/>
      <c r="BB52" s="86"/>
      <c r="BC52" s="9"/>
      <c r="BD52" s="9"/>
      <c r="BE52" s="4"/>
      <c r="BF52" s="20"/>
      <c r="BG52" s="20"/>
      <c r="BH52" s="20"/>
      <c r="BI52" s="20"/>
      <c r="BJ52" s="20"/>
      <c r="BK52" s="20"/>
      <c r="BL52" s="20"/>
      <c r="BM52" s="101" t="s">
        <v>161</v>
      </c>
      <c r="BN52" s="101"/>
      <c r="BO52" s="101"/>
      <c r="BP52" s="102"/>
      <c r="BQ52" s="90">
        <v>66641</v>
      </c>
      <c r="BR52" s="107"/>
      <c r="BS52" s="107"/>
      <c r="BT52" s="107"/>
      <c r="BU52" s="107"/>
      <c r="BV52" s="107"/>
      <c r="BW52" s="107"/>
      <c r="BX52" s="86">
        <v>1321840</v>
      </c>
      <c r="BY52" s="86"/>
      <c r="BZ52" s="86"/>
      <c r="CA52" s="86"/>
      <c r="CB52" s="86"/>
      <c r="CC52" s="86"/>
      <c r="CD52" s="86"/>
      <c r="CE52" s="86">
        <v>15729081</v>
      </c>
      <c r="CF52" s="86"/>
      <c r="CG52" s="86"/>
      <c r="CH52" s="86"/>
      <c r="CI52" s="86"/>
      <c r="CJ52" s="86"/>
      <c r="CK52" s="86"/>
      <c r="CL52" s="86">
        <v>21296</v>
      </c>
      <c r="CM52" s="86"/>
      <c r="CN52" s="86"/>
      <c r="CO52" s="86"/>
      <c r="CP52" s="86"/>
      <c r="CQ52" s="86"/>
      <c r="CR52" s="86"/>
      <c r="CS52" s="193">
        <v>19.84</v>
      </c>
      <c r="CT52" s="193"/>
      <c r="CU52" s="193"/>
      <c r="CV52" s="193"/>
      <c r="CW52" s="193"/>
      <c r="CX52" s="62">
        <v>11899</v>
      </c>
      <c r="CY52" s="62"/>
      <c r="CZ52" s="62"/>
      <c r="DA52" s="62"/>
      <c r="DB52" s="62"/>
      <c r="DC52" s="62">
        <v>50255</v>
      </c>
      <c r="DD52" s="62"/>
      <c r="DE52" s="62"/>
      <c r="DF52" s="62"/>
      <c r="DG52" s="62"/>
    </row>
    <row r="53" spans="1:111" ht="15">
      <c r="A53" s="101" t="s">
        <v>528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23"/>
      <c r="U53" s="86">
        <v>2373650</v>
      </c>
      <c r="V53" s="86"/>
      <c r="W53" s="86"/>
      <c r="X53" s="86"/>
      <c r="Y53" s="86"/>
      <c r="Z53" s="86"/>
      <c r="AA53" s="159"/>
      <c r="AB53" s="162" t="s">
        <v>280</v>
      </c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2"/>
      <c r="AO53" s="86">
        <v>14601</v>
      </c>
      <c r="AP53" s="86"/>
      <c r="AQ53" s="86"/>
      <c r="AR53" s="86"/>
      <c r="AS53" s="86"/>
      <c r="AT53" s="86"/>
      <c r="AU53" s="86"/>
      <c r="AV53" s="86">
        <v>14518</v>
      </c>
      <c r="AW53" s="86"/>
      <c r="AX53" s="86"/>
      <c r="AY53" s="86"/>
      <c r="AZ53" s="86"/>
      <c r="BA53" s="86"/>
      <c r="BB53" s="86"/>
      <c r="BC53" s="9"/>
      <c r="BD53" s="9"/>
      <c r="BE53" s="4"/>
      <c r="BF53" s="101" t="s">
        <v>7</v>
      </c>
      <c r="BG53" s="101"/>
      <c r="BH53" s="101"/>
      <c r="BI53" s="101"/>
      <c r="BJ53" s="101"/>
      <c r="BK53" s="101"/>
      <c r="BL53" s="20"/>
      <c r="BM53" s="20"/>
      <c r="BN53" s="20"/>
      <c r="BO53" s="20"/>
      <c r="BP53" s="21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</row>
    <row r="54" spans="1:111" ht="15">
      <c r="A54" s="101" t="s">
        <v>264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29" t="s">
        <v>265</v>
      </c>
      <c r="M54" s="129"/>
      <c r="N54" s="129"/>
      <c r="O54" s="129"/>
      <c r="P54" s="129"/>
      <c r="Q54" s="129"/>
      <c r="R54" s="129"/>
      <c r="S54" s="23"/>
      <c r="T54" s="23"/>
      <c r="U54" s="86" t="s">
        <v>510</v>
      </c>
      <c r="V54" s="86"/>
      <c r="W54" s="86"/>
      <c r="X54" s="86"/>
      <c r="Y54" s="86"/>
      <c r="Z54" s="86"/>
      <c r="AA54" s="159"/>
      <c r="AB54" s="162" t="s">
        <v>281</v>
      </c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2"/>
      <c r="AO54" s="86">
        <v>238210</v>
      </c>
      <c r="AP54" s="86"/>
      <c r="AQ54" s="86"/>
      <c r="AR54" s="86"/>
      <c r="AS54" s="86"/>
      <c r="AT54" s="86"/>
      <c r="AU54" s="86"/>
      <c r="AV54" s="86" t="s">
        <v>510</v>
      </c>
      <c r="AW54" s="86"/>
      <c r="AX54" s="86"/>
      <c r="AY54" s="86"/>
      <c r="AZ54" s="86"/>
      <c r="BA54" s="86"/>
      <c r="BB54" s="86"/>
      <c r="BC54" s="9"/>
      <c r="BD54" s="9"/>
      <c r="BE54" s="4"/>
      <c r="BF54" s="20"/>
      <c r="BG54" s="20"/>
      <c r="BH54" s="20"/>
      <c r="BI54" s="20"/>
      <c r="BJ54" s="20"/>
      <c r="BK54" s="20"/>
      <c r="BL54" s="20"/>
      <c r="BM54" s="101" t="s">
        <v>67</v>
      </c>
      <c r="BN54" s="101"/>
      <c r="BO54" s="101"/>
      <c r="BP54" s="102"/>
      <c r="BQ54" s="90">
        <v>1442659</v>
      </c>
      <c r="BR54" s="107"/>
      <c r="BS54" s="107"/>
      <c r="BT54" s="107"/>
      <c r="BU54" s="107"/>
      <c r="BV54" s="107"/>
      <c r="BW54" s="107"/>
      <c r="BX54" s="86">
        <v>3427083</v>
      </c>
      <c r="BY54" s="86"/>
      <c r="BZ54" s="86"/>
      <c r="CA54" s="86"/>
      <c r="CB54" s="86"/>
      <c r="CC54" s="86"/>
      <c r="CD54" s="86"/>
      <c r="CE54" s="86">
        <v>13922097</v>
      </c>
      <c r="CF54" s="86"/>
      <c r="CG54" s="86"/>
      <c r="CH54" s="86"/>
      <c r="CI54" s="86"/>
      <c r="CJ54" s="86"/>
      <c r="CK54" s="86"/>
      <c r="CL54" s="86">
        <v>460936</v>
      </c>
      <c r="CM54" s="86"/>
      <c r="CN54" s="86"/>
      <c r="CO54" s="86"/>
      <c r="CP54" s="86"/>
      <c r="CQ54" s="86"/>
      <c r="CR54" s="86"/>
      <c r="CS54" s="193">
        <v>2.38</v>
      </c>
      <c r="CT54" s="193"/>
      <c r="CU54" s="193"/>
      <c r="CV54" s="193"/>
      <c r="CW54" s="193"/>
      <c r="CX54" s="62">
        <v>4062</v>
      </c>
      <c r="CY54" s="62"/>
      <c r="CZ54" s="62"/>
      <c r="DA54" s="62"/>
      <c r="DB54" s="62"/>
      <c r="DC54" s="62">
        <v>44482</v>
      </c>
      <c r="DD54" s="62"/>
      <c r="DE54" s="62"/>
      <c r="DF54" s="62"/>
      <c r="DG54" s="62"/>
    </row>
    <row r="55" spans="1:111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28"/>
      <c r="AB55" s="2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8"/>
      <c r="AO55" s="7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23"/>
      <c r="BD55" s="23"/>
      <c r="BE55" s="4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1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</row>
    <row r="56" spans="1:111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101" t="s">
        <v>8</v>
      </c>
      <c r="BG56" s="101"/>
      <c r="BH56" s="101"/>
      <c r="BI56" s="101"/>
      <c r="BJ56" s="101"/>
      <c r="BK56" s="101"/>
      <c r="BL56" s="101"/>
      <c r="BM56" s="101"/>
      <c r="BN56" s="101"/>
      <c r="BO56" s="101"/>
      <c r="BP56" s="102"/>
      <c r="BQ56" s="90">
        <v>293868</v>
      </c>
      <c r="BR56" s="107"/>
      <c r="BS56" s="107"/>
      <c r="BT56" s="107"/>
      <c r="BU56" s="107"/>
      <c r="BV56" s="107"/>
      <c r="BW56" s="107"/>
      <c r="BX56" s="86">
        <v>895516</v>
      </c>
      <c r="BY56" s="86"/>
      <c r="BZ56" s="86"/>
      <c r="CA56" s="86"/>
      <c r="CB56" s="86"/>
      <c r="CC56" s="86"/>
      <c r="CD56" s="86"/>
      <c r="CE56" s="86">
        <v>4066375</v>
      </c>
      <c r="CF56" s="86"/>
      <c r="CG56" s="86"/>
      <c r="CH56" s="86"/>
      <c r="CI56" s="86"/>
      <c r="CJ56" s="86"/>
      <c r="CK56" s="86"/>
      <c r="CL56" s="86">
        <v>93892</v>
      </c>
      <c r="CM56" s="86"/>
      <c r="CN56" s="86"/>
      <c r="CO56" s="86"/>
      <c r="CP56" s="86"/>
      <c r="CQ56" s="86"/>
      <c r="CR56" s="86"/>
      <c r="CS56" s="193">
        <v>3.05</v>
      </c>
      <c r="CT56" s="193"/>
      <c r="CU56" s="193"/>
      <c r="CV56" s="193"/>
      <c r="CW56" s="193"/>
      <c r="CX56" s="62">
        <v>4541</v>
      </c>
      <c r="CY56" s="62"/>
      <c r="CZ56" s="62"/>
      <c r="DA56" s="62"/>
      <c r="DB56" s="62"/>
      <c r="DC56" s="62">
        <v>12992</v>
      </c>
      <c r="DD56" s="62"/>
      <c r="DE56" s="62"/>
      <c r="DF56" s="62"/>
      <c r="DG56" s="62"/>
    </row>
    <row r="57" spans="1:111" ht="15">
      <c r="A57" s="68" t="s">
        <v>326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 t="s">
        <v>327</v>
      </c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18"/>
      <c r="BD57" s="18"/>
      <c r="BE57" s="4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8"/>
      <c r="BQ57" s="7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</row>
    <row r="58" spans="1:111" ht="15.75" thickBo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17" t="s">
        <v>181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17" t="s">
        <v>181</v>
      </c>
      <c r="BC58" s="17"/>
      <c r="BD58" s="17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</row>
    <row r="59" spans="1:111" ht="15">
      <c r="A59" s="71" t="s">
        <v>284</v>
      </c>
      <c r="B59" s="72"/>
      <c r="C59" s="72"/>
      <c r="D59" s="72"/>
      <c r="E59" s="72"/>
      <c r="F59" s="72"/>
      <c r="G59" s="72" t="s">
        <v>286</v>
      </c>
      <c r="H59" s="72"/>
      <c r="I59" s="72"/>
      <c r="J59" s="72"/>
      <c r="K59" s="72"/>
      <c r="L59" s="72"/>
      <c r="M59" s="72" t="s">
        <v>285</v>
      </c>
      <c r="N59" s="72"/>
      <c r="O59" s="72"/>
      <c r="P59" s="72"/>
      <c r="Q59" s="72"/>
      <c r="R59" s="72"/>
      <c r="S59" s="72" t="s">
        <v>56</v>
      </c>
      <c r="T59" s="72"/>
      <c r="U59" s="72"/>
      <c r="V59" s="72"/>
      <c r="W59" s="72"/>
      <c r="X59" s="179" t="s">
        <v>282</v>
      </c>
      <c r="Y59" s="180"/>
      <c r="Z59" s="180"/>
      <c r="AA59" s="181"/>
      <c r="AB59" s="168" t="s">
        <v>284</v>
      </c>
      <c r="AC59" s="133"/>
      <c r="AD59" s="133"/>
      <c r="AE59" s="133"/>
      <c r="AF59" s="133"/>
      <c r="AG59" s="133"/>
      <c r="AH59" s="133"/>
      <c r="AI59" s="133"/>
      <c r="AJ59" s="71"/>
      <c r="AK59" s="175" t="s">
        <v>57</v>
      </c>
      <c r="AL59" s="175"/>
      <c r="AM59" s="175"/>
      <c r="AN59" s="175"/>
      <c r="AO59" s="175"/>
      <c r="AP59" s="175"/>
      <c r="AQ59" s="175" t="s">
        <v>283</v>
      </c>
      <c r="AR59" s="175"/>
      <c r="AS59" s="175"/>
      <c r="AT59" s="175"/>
      <c r="AU59" s="175"/>
      <c r="AV59" s="175"/>
      <c r="AW59" s="175" t="s">
        <v>58</v>
      </c>
      <c r="AX59" s="175"/>
      <c r="AY59" s="175"/>
      <c r="AZ59" s="175"/>
      <c r="BA59" s="175"/>
      <c r="BB59" s="177"/>
      <c r="BC59" s="31"/>
      <c r="BD59" s="31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</row>
    <row r="60" spans="1:111" ht="15">
      <c r="A60" s="89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82"/>
      <c r="Y60" s="183"/>
      <c r="Z60" s="183"/>
      <c r="AA60" s="184"/>
      <c r="AB60" s="169"/>
      <c r="AC60" s="88"/>
      <c r="AD60" s="88"/>
      <c r="AE60" s="88"/>
      <c r="AF60" s="88"/>
      <c r="AG60" s="88"/>
      <c r="AH60" s="88"/>
      <c r="AI60" s="88"/>
      <c r="AJ60" s="89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8"/>
      <c r="BC60" s="31"/>
      <c r="BD60" s="31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</row>
    <row r="61" spans="1:111" ht="15">
      <c r="A61" s="89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85" t="s">
        <v>529</v>
      </c>
      <c r="Y61" s="186"/>
      <c r="Z61" s="186"/>
      <c r="AA61" s="187"/>
      <c r="AB61" s="169"/>
      <c r="AC61" s="88"/>
      <c r="AD61" s="88"/>
      <c r="AE61" s="88"/>
      <c r="AF61" s="88"/>
      <c r="AG61" s="88"/>
      <c r="AH61" s="88"/>
      <c r="AI61" s="88"/>
      <c r="AJ61" s="89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8"/>
      <c r="BC61" s="31"/>
      <c r="BD61" s="31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</row>
    <row r="62" spans="1:111" ht="15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188"/>
      <c r="Y62" s="189"/>
      <c r="Z62" s="189"/>
      <c r="AA62" s="190"/>
      <c r="AB62" s="167"/>
      <c r="AC62" s="134"/>
      <c r="AD62" s="134"/>
      <c r="AE62" s="134"/>
      <c r="AF62" s="134"/>
      <c r="AG62" s="134"/>
      <c r="AH62" s="134"/>
      <c r="AI62" s="134"/>
      <c r="AJ62" s="73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1"/>
      <c r="BC62" s="31"/>
      <c r="BD62" s="31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</row>
    <row r="63" spans="1:111" ht="15">
      <c r="A63" s="15"/>
      <c r="B63" s="15"/>
      <c r="C63" s="15"/>
      <c r="D63" s="15"/>
      <c r="E63" s="15"/>
      <c r="F63" s="1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32"/>
      <c r="AC63" s="15"/>
      <c r="AD63" s="15"/>
      <c r="AE63" s="15"/>
      <c r="AF63" s="15"/>
      <c r="AG63" s="15"/>
      <c r="AH63" s="15"/>
      <c r="AI63" s="15"/>
      <c r="AJ63" s="1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</row>
    <row r="64" spans="1:111" ht="15.75" customHeight="1">
      <c r="A64" s="191" t="s">
        <v>287</v>
      </c>
      <c r="B64" s="191" t="s">
        <v>288</v>
      </c>
      <c r="C64" s="23"/>
      <c r="D64" s="129" t="s">
        <v>37</v>
      </c>
      <c r="E64" s="129"/>
      <c r="F64" s="130"/>
      <c r="G64" s="107">
        <f>SUM(G65:L66)</f>
        <v>23666713</v>
      </c>
      <c r="H64" s="107"/>
      <c r="I64" s="107"/>
      <c r="J64" s="107"/>
      <c r="K64" s="107"/>
      <c r="L64" s="107"/>
      <c r="M64" s="107">
        <f>SUM(M65:R66)</f>
        <v>21012988</v>
      </c>
      <c r="N64" s="107"/>
      <c r="O64" s="107"/>
      <c r="P64" s="107"/>
      <c r="Q64" s="107"/>
      <c r="R64" s="107"/>
      <c r="S64" s="107">
        <f>SUM(S65:W66)</f>
        <v>1974556</v>
      </c>
      <c r="T64" s="107"/>
      <c r="U64" s="107"/>
      <c r="V64" s="107"/>
      <c r="W64" s="107"/>
      <c r="X64" s="193">
        <v>90.7</v>
      </c>
      <c r="Y64" s="193"/>
      <c r="Z64" s="193"/>
      <c r="AA64" s="193"/>
      <c r="AB64" s="192" t="s">
        <v>290</v>
      </c>
      <c r="AC64" s="191" t="s">
        <v>291</v>
      </c>
      <c r="AD64" s="23"/>
      <c r="AE64" s="129" t="s">
        <v>37</v>
      </c>
      <c r="AF64" s="129"/>
      <c r="AG64" s="129"/>
      <c r="AH64" s="129"/>
      <c r="AI64" s="129"/>
      <c r="AJ64" s="130"/>
      <c r="AK64" s="90">
        <f>SUM(AQ64)-SUM(AW64)</f>
        <v>23667516</v>
      </c>
      <c r="AL64" s="86"/>
      <c r="AM64" s="86"/>
      <c r="AN64" s="86"/>
      <c r="AO64" s="86"/>
      <c r="AP64" s="86"/>
      <c r="AQ64" s="107">
        <f>SUM(AQ65)</f>
        <v>23757645</v>
      </c>
      <c r="AR64" s="107"/>
      <c r="AS64" s="107"/>
      <c r="AT64" s="107"/>
      <c r="AU64" s="107"/>
      <c r="AV64" s="107"/>
      <c r="AW64" s="107">
        <f>SUM(AW65)</f>
        <v>90129</v>
      </c>
      <c r="AX64" s="107"/>
      <c r="AY64" s="107"/>
      <c r="AZ64" s="107"/>
      <c r="BA64" s="107"/>
      <c r="BB64" s="107"/>
      <c r="BC64" s="10"/>
      <c r="BD64" s="10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</row>
    <row r="65" spans="1:111" ht="15.75" customHeight="1">
      <c r="A65" s="191"/>
      <c r="B65" s="191"/>
      <c r="C65" s="23"/>
      <c r="D65" s="129" t="s">
        <v>59</v>
      </c>
      <c r="E65" s="129"/>
      <c r="F65" s="130"/>
      <c r="G65" s="107">
        <v>21944929</v>
      </c>
      <c r="H65" s="107"/>
      <c r="I65" s="107"/>
      <c r="J65" s="107"/>
      <c r="K65" s="107"/>
      <c r="L65" s="107"/>
      <c r="M65" s="107">
        <v>20647820</v>
      </c>
      <c r="N65" s="107"/>
      <c r="O65" s="107"/>
      <c r="P65" s="107"/>
      <c r="Q65" s="107"/>
      <c r="R65" s="107"/>
      <c r="S65" s="107">
        <v>797108</v>
      </c>
      <c r="T65" s="107"/>
      <c r="U65" s="107"/>
      <c r="V65" s="107"/>
      <c r="W65" s="107"/>
      <c r="X65" s="193">
        <v>96.28</v>
      </c>
      <c r="Y65" s="193"/>
      <c r="Z65" s="193"/>
      <c r="AA65" s="193"/>
      <c r="AB65" s="192"/>
      <c r="AC65" s="191"/>
      <c r="AD65" s="23"/>
      <c r="AE65" s="129" t="s">
        <v>61</v>
      </c>
      <c r="AF65" s="129"/>
      <c r="AG65" s="129"/>
      <c r="AH65" s="129"/>
      <c r="AI65" s="129"/>
      <c r="AJ65" s="130"/>
      <c r="AK65" s="90">
        <f>SUM(AQ65)-SUM(AW65)</f>
        <v>23667516</v>
      </c>
      <c r="AL65" s="86"/>
      <c r="AM65" s="86"/>
      <c r="AN65" s="86"/>
      <c r="AO65" s="86"/>
      <c r="AP65" s="86"/>
      <c r="AQ65" s="107">
        <v>23757645</v>
      </c>
      <c r="AR65" s="107"/>
      <c r="AS65" s="107"/>
      <c r="AT65" s="107"/>
      <c r="AU65" s="107"/>
      <c r="AV65" s="107"/>
      <c r="AW65" s="107">
        <v>90129</v>
      </c>
      <c r="AX65" s="107"/>
      <c r="AY65" s="107"/>
      <c r="AZ65" s="107"/>
      <c r="BA65" s="107"/>
      <c r="BB65" s="107"/>
      <c r="BC65" s="10"/>
      <c r="BD65" s="10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</row>
    <row r="66" spans="1:111" ht="15.75" customHeight="1">
      <c r="A66" s="191"/>
      <c r="B66" s="191"/>
      <c r="C66" s="23"/>
      <c r="D66" s="129" t="s">
        <v>289</v>
      </c>
      <c r="E66" s="129"/>
      <c r="F66" s="130"/>
      <c r="G66" s="107">
        <v>1721784</v>
      </c>
      <c r="H66" s="107"/>
      <c r="I66" s="107"/>
      <c r="J66" s="107"/>
      <c r="K66" s="107"/>
      <c r="L66" s="107"/>
      <c r="M66" s="107">
        <v>365168</v>
      </c>
      <c r="N66" s="107"/>
      <c r="O66" s="107"/>
      <c r="P66" s="107"/>
      <c r="Q66" s="107"/>
      <c r="R66" s="107"/>
      <c r="S66" s="107">
        <v>1177448</v>
      </c>
      <c r="T66" s="107"/>
      <c r="U66" s="107"/>
      <c r="V66" s="107"/>
      <c r="W66" s="107"/>
      <c r="X66" s="193">
        <v>21.21</v>
      </c>
      <c r="Y66" s="193"/>
      <c r="Z66" s="193"/>
      <c r="AA66" s="193"/>
      <c r="AB66" s="192"/>
      <c r="AC66" s="191"/>
      <c r="AD66" s="23"/>
      <c r="AE66" s="129" t="s">
        <v>292</v>
      </c>
      <c r="AF66" s="129"/>
      <c r="AG66" s="129"/>
      <c r="AH66" s="129"/>
      <c r="AI66" s="129"/>
      <c r="AJ66" s="130"/>
      <c r="AK66" s="90"/>
      <c r="AL66" s="86"/>
      <c r="AM66" s="86"/>
      <c r="AN66" s="86"/>
      <c r="AO66" s="86"/>
      <c r="AP66" s="86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"/>
      <c r="BD66" s="10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</row>
    <row r="67" spans="1:111" ht="15">
      <c r="A67" s="23"/>
      <c r="B67" s="23"/>
      <c r="C67" s="23"/>
      <c r="D67" s="23"/>
      <c r="E67" s="23"/>
      <c r="F67" s="22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30"/>
      <c r="AC67" s="23"/>
      <c r="AD67" s="23"/>
      <c r="AE67" s="23"/>
      <c r="AF67" s="23"/>
      <c r="AG67" s="23"/>
      <c r="AH67" s="23"/>
      <c r="AI67" s="23"/>
      <c r="AJ67" s="22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</row>
    <row r="68" spans="1:111" ht="15">
      <c r="A68" s="23"/>
      <c r="B68" s="23"/>
      <c r="C68" s="23"/>
      <c r="D68" s="23"/>
      <c r="E68" s="23"/>
      <c r="F68" s="22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194" t="s">
        <v>9</v>
      </c>
      <c r="AC68" s="164"/>
      <c r="AD68" s="23"/>
      <c r="AE68" s="129" t="s">
        <v>37</v>
      </c>
      <c r="AF68" s="129"/>
      <c r="AG68" s="129"/>
      <c r="AH68" s="129"/>
      <c r="AI68" s="129"/>
      <c r="AJ68" s="130"/>
      <c r="AK68" s="90">
        <f>SUM(AQ68)-SUM(AW68)</f>
        <v>415062</v>
      </c>
      <c r="AL68" s="86"/>
      <c r="AM68" s="86"/>
      <c r="AN68" s="86"/>
      <c r="AO68" s="86"/>
      <c r="AP68" s="86"/>
      <c r="AQ68" s="107">
        <f>SUM(AQ69)</f>
        <v>415189</v>
      </c>
      <c r="AR68" s="107"/>
      <c r="AS68" s="107"/>
      <c r="AT68" s="107"/>
      <c r="AU68" s="107"/>
      <c r="AV68" s="107"/>
      <c r="AW68" s="107">
        <f>SUM(AW69)</f>
        <v>127</v>
      </c>
      <c r="AX68" s="107"/>
      <c r="AY68" s="107"/>
      <c r="AZ68" s="107"/>
      <c r="BA68" s="107"/>
      <c r="BB68" s="107"/>
      <c r="BC68" s="10"/>
      <c r="BD68" s="10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</row>
    <row r="69" spans="1:111" ht="15">
      <c r="A69" s="23"/>
      <c r="B69" s="23"/>
      <c r="C69" s="23"/>
      <c r="D69" s="23"/>
      <c r="E69" s="23"/>
      <c r="F69" s="22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194"/>
      <c r="AC69" s="164"/>
      <c r="AD69" s="23"/>
      <c r="AE69" s="129" t="s">
        <v>61</v>
      </c>
      <c r="AF69" s="129"/>
      <c r="AG69" s="129"/>
      <c r="AH69" s="129"/>
      <c r="AI69" s="129"/>
      <c r="AJ69" s="130"/>
      <c r="AK69" s="90">
        <f>SUM(AQ69)-SUM(AW69)</f>
        <v>415062</v>
      </c>
      <c r="AL69" s="86"/>
      <c r="AM69" s="86"/>
      <c r="AN69" s="86"/>
      <c r="AO69" s="86"/>
      <c r="AP69" s="86"/>
      <c r="AQ69" s="107">
        <v>415189</v>
      </c>
      <c r="AR69" s="107"/>
      <c r="AS69" s="107"/>
      <c r="AT69" s="107"/>
      <c r="AU69" s="107"/>
      <c r="AV69" s="107"/>
      <c r="AW69" s="107">
        <v>127</v>
      </c>
      <c r="AX69" s="107"/>
      <c r="AY69" s="107"/>
      <c r="AZ69" s="107"/>
      <c r="BA69" s="107"/>
      <c r="BB69" s="107"/>
      <c r="BC69" s="10"/>
      <c r="BD69" s="10"/>
      <c r="BE69" s="4"/>
      <c r="BF69" s="68" t="s">
        <v>319</v>
      </c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</row>
    <row r="70" spans="1:111" ht="15.75" thickBot="1">
      <c r="A70" s="23"/>
      <c r="B70" s="23"/>
      <c r="C70" s="23"/>
      <c r="D70" s="23"/>
      <c r="E70" s="23"/>
      <c r="F70" s="22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194"/>
      <c r="AC70" s="164"/>
      <c r="AD70" s="23"/>
      <c r="AE70" s="129" t="s">
        <v>292</v>
      </c>
      <c r="AF70" s="129"/>
      <c r="AG70" s="129"/>
      <c r="AH70" s="129"/>
      <c r="AI70" s="129"/>
      <c r="AJ70" s="130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17" t="s">
        <v>181</v>
      </c>
    </row>
    <row r="71" spans="1:111" ht="15">
      <c r="A71" s="23"/>
      <c r="B71" s="23"/>
      <c r="C71" s="23"/>
      <c r="D71" s="23"/>
      <c r="E71" s="23"/>
      <c r="F71" s="22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30"/>
      <c r="AC71" s="23"/>
      <c r="AD71" s="23"/>
      <c r="AE71" s="23"/>
      <c r="AF71" s="23"/>
      <c r="AG71" s="23"/>
      <c r="AH71" s="23"/>
      <c r="AI71" s="23"/>
      <c r="AJ71" s="22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71" t="s">
        <v>525</v>
      </c>
      <c r="BG71" s="72"/>
      <c r="BH71" s="72"/>
      <c r="BI71" s="72"/>
      <c r="BJ71" s="72"/>
      <c r="BK71" s="72"/>
      <c r="BL71" s="75" t="s">
        <v>6</v>
      </c>
      <c r="BM71" s="133"/>
      <c r="BN71" s="133"/>
      <c r="BO71" s="133"/>
      <c r="BP71" s="133"/>
      <c r="BQ71" s="133"/>
      <c r="BR71" s="133"/>
      <c r="BS71" s="71"/>
      <c r="BT71" s="175" t="s">
        <v>10</v>
      </c>
      <c r="BU71" s="175"/>
      <c r="BV71" s="175"/>
      <c r="BW71" s="175"/>
      <c r="BX71" s="175"/>
      <c r="BY71" s="175"/>
      <c r="BZ71" s="175"/>
      <c r="CA71" s="175"/>
      <c r="CB71" s="175" t="s">
        <v>315</v>
      </c>
      <c r="CC71" s="175"/>
      <c r="CD71" s="175"/>
      <c r="CE71" s="175"/>
      <c r="CF71" s="175"/>
      <c r="CG71" s="175"/>
      <c r="CH71" s="175"/>
      <c r="CI71" s="175"/>
      <c r="CJ71" s="175" t="s">
        <v>316</v>
      </c>
      <c r="CK71" s="175"/>
      <c r="CL71" s="175"/>
      <c r="CM71" s="175"/>
      <c r="CN71" s="175"/>
      <c r="CO71" s="175"/>
      <c r="CP71" s="175"/>
      <c r="CQ71" s="175"/>
      <c r="CR71" s="175" t="s">
        <v>317</v>
      </c>
      <c r="CS71" s="175"/>
      <c r="CT71" s="175"/>
      <c r="CU71" s="175"/>
      <c r="CV71" s="175"/>
      <c r="CW71" s="175"/>
      <c r="CX71" s="175"/>
      <c r="CY71" s="175"/>
      <c r="CZ71" s="175" t="s">
        <v>318</v>
      </c>
      <c r="DA71" s="175"/>
      <c r="DB71" s="175"/>
      <c r="DC71" s="175"/>
      <c r="DD71" s="175"/>
      <c r="DE71" s="175"/>
      <c r="DF71" s="175"/>
      <c r="DG71" s="177"/>
    </row>
    <row r="72" spans="1:111" ht="14.25">
      <c r="A72" s="23"/>
      <c r="B72" s="23"/>
      <c r="C72" s="23"/>
      <c r="D72" s="23"/>
      <c r="E72" s="23"/>
      <c r="F72" s="22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162" t="s">
        <v>10</v>
      </c>
      <c r="AC72" s="101"/>
      <c r="AD72" s="101"/>
      <c r="AE72" s="101"/>
      <c r="AF72" s="101"/>
      <c r="AG72" s="101"/>
      <c r="AH72" s="101"/>
      <c r="AI72" s="101"/>
      <c r="AJ72" s="102"/>
      <c r="AK72" s="90">
        <f>SUM(AQ72)-SUM(AW72)</f>
        <v>2697728</v>
      </c>
      <c r="AL72" s="86"/>
      <c r="AM72" s="86"/>
      <c r="AN72" s="86"/>
      <c r="AO72" s="86"/>
      <c r="AP72" s="86"/>
      <c r="AQ72" s="107">
        <v>2699485</v>
      </c>
      <c r="AR72" s="107"/>
      <c r="AS72" s="107"/>
      <c r="AT72" s="107"/>
      <c r="AU72" s="107"/>
      <c r="AV72" s="107"/>
      <c r="AW72" s="107">
        <v>1757</v>
      </c>
      <c r="AX72" s="107"/>
      <c r="AY72" s="107"/>
      <c r="AZ72" s="107"/>
      <c r="BA72" s="107"/>
      <c r="BB72" s="107"/>
      <c r="BC72" s="10"/>
      <c r="BD72" s="10"/>
      <c r="BE72" s="4"/>
      <c r="BF72" s="73"/>
      <c r="BG72" s="74"/>
      <c r="BH72" s="74"/>
      <c r="BI72" s="74"/>
      <c r="BJ72" s="74"/>
      <c r="BK72" s="74"/>
      <c r="BL72" s="76"/>
      <c r="BM72" s="134"/>
      <c r="BN72" s="134"/>
      <c r="BO72" s="134"/>
      <c r="BP72" s="134"/>
      <c r="BQ72" s="134"/>
      <c r="BR72" s="134"/>
      <c r="BS72" s="73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1"/>
    </row>
    <row r="73" spans="1:111" ht="14.25">
      <c r="A73" s="23"/>
      <c r="B73" s="23"/>
      <c r="C73" s="23"/>
      <c r="D73" s="23"/>
      <c r="E73" s="23"/>
      <c r="F73" s="22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29"/>
      <c r="AC73" s="20"/>
      <c r="AD73" s="20"/>
      <c r="AE73" s="20"/>
      <c r="AF73" s="20"/>
      <c r="AG73" s="20"/>
      <c r="AH73" s="20"/>
      <c r="AI73" s="20"/>
      <c r="AJ73" s="21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11"/>
      <c r="BG73" s="11"/>
      <c r="BH73" s="11"/>
      <c r="BI73" s="11"/>
      <c r="BJ73" s="11"/>
      <c r="BK73" s="12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</row>
    <row r="74" spans="1:111" ht="14.25">
      <c r="A74" s="23"/>
      <c r="B74" s="23"/>
      <c r="C74" s="23"/>
      <c r="D74" s="23"/>
      <c r="E74" s="23"/>
      <c r="F74" s="22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162" t="s">
        <v>62</v>
      </c>
      <c r="AC74" s="101"/>
      <c r="AD74" s="101"/>
      <c r="AE74" s="101"/>
      <c r="AF74" s="101"/>
      <c r="AG74" s="101"/>
      <c r="AH74" s="101"/>
      <c r="AI74" s="101"/>
      <c r="AJ74" s="102"/>
      <c r="AK74" s="90">
        <f>SUM(AQ74)-SUM(AW74)</f>
        <v>357925</v>
      </c>
      <c r="AL74" s="86"/>
      <c r="AM74" s="86"/>
      <c r="AN74" s="86"/>
      <c r="AO74" s="86"/>
      <c r="AP74" s="86"/>
      <c r="AQ74" s="107">
        <v>357925</v>
      </c>
      <c r="AR74" s="107"/>
      <c r="AS74" s="107"/>
      <c r="AT74" s="107"/>
      <c r="AU74" s="107"/>
      <c r="AV74" s="107"/>
      <c r="AW74" s="107" t="s">
        <v>547</v>
      </c>
      <c r="AX74" s="107"/>
      <c r="AY74" s="107"/>
      <c r="AZ74" s="107"/>
      <c r="BA74" s="107"/>
      <c r="BB74" s="107"/>
      <c r="BC74" s="10"/>
      <c r="BD74" s="10"/>
      <c r="BE74" s="4"/>
      <c r="BF74" s="88" t="s">
        <v>531</v>
      </c>
      <c r="BG74" s="88"/>
      <c r="BH74" s="88"/>
      <c r="BI74" s="88"/>
      <c r="BJ74" s="88"/>
      <c r="BK74" s="89"/>
      <c r="BL74" s="90">
        <f>SUM(BT74:DG74)</f>
        <v>49444</v>
      </c>
      <c r="BM74" s="107"/>
      <c r="BN74" s="107"/>
      <c r="BO74" s="107"/>
      <c r="BP74" s="107"/>
      <c r="BQ74" s="107"/>
      <c r="BR74" s="107"/>
      <c r="BS74" s="107"/>
      <c r="BT74" s="86">
        <v>42488</v>
      </c>
      <c r="BU74" s="86"/>
      <c r="BV74" s="86"/>
      <c r="BW74" s="86"/>
      <c r="BX74" s="86"/>
      <c r="BY74" s="86"/>
      <c r="BZ74" s="86"/>
      <c r="CA74" s="86"/>
      <c r="CB74" s="86">
        <v>2300</v>
      </c>
      <c r="CC74" s="86"/>
      <c r="CD74" s="86"/>
      <c r="CE74" s="86"/>
      <c r="CF74" s="86"/>
      <c r="CG74" s="86"/>
      <c r="CH74" s="86"/>
      <c r="CI74" s="86"/>
      <c r="CJ74" s="86">
        <v>162</v>
      </c>
      <c r="CK74" s="86"/>
      <c r="CL74" s="86"/>
      <c r="CM74" s="86"/>
      <c r="CN74" s="86"/>
      <c r="CO74" s="86"/>
      <c r="CP74" s="86"/>
      <c r="CQ74" s="86"/>
      <c r="CR74" s="86">
        <v>4454</v>
      </c>
      <c r="CS74" s="86"/>
      <c r="CT74" s="86"/>
      <c r="CU74" s="86"/>
      <c r="CV74" s="86"/>
      <c r="CW74" s="86"/>
      <c r="CX74" s="86"/>
      <c r="CY74" s="86"/>
      <c r="CZ74" s="86">
        <v>40</v>
      </c>
      <c r="DA74" s="86"/>
      <c r="DB74" s="86"/>
      <c r="DC74" s="86"/>
      <c r="DD74" s="86"/>
      <c r="DE74" s="86"/>
      <c r="DF74" s="86"/>
      <c r="DG74" s="86"/>
    </row>
    <row r="75" spans="1:111" ht="14.25">
      <c r="A75" s="23"/>
      <c r="B75" s="23"/>
      <c r="C75" s="23"/>
      <c r="D75" s="23"/>
      <c r="E75" s="23"/>
      <c r="F75" s="22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29"/>
      <c r="AC75" s="20"/>
      <c r="AD75" s="20"/>
      <c r="AE75" s="20"/>
      <c r="AF75" s="20"/>
      <c r="AG75" s="20"/>
      <c r="AH75" s="20"/>
      <c r="AI75" s="20"/>
      <c r="AJ75" s="21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11"/>
      <c r="BG75" s="11"/>
      <c r="BH75" s="11"/>
      <c r="BI75" s="11"/>
      <c r="BJ75" s="11"/>
      <c r="BK75" s="12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</row>
    <row r="76" spans="1:111" ht="14.25">
      <c r="A76" s="23"/>
      <c r="B76" s="23"/>
      <c r="C76" s="23"/>
      <c r="D76" s="23"/>
      <c r="E76" s="23"/>
      <c r="F76" s="22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162" t="s">
        <v>293</v>
      </c>
      <c r="AC76" s="101"/>
      <c r="AD76" s="101"/>
      <c r="AE76" s="101"/>
      <c r="AF76" s="101"/>
      <c r="AG76" s="101"/>
      <c r="AH76" s="101"/>
      <c r="AI76" s="101"/>
      <c r="AJ76" s="102"/>
      <c r="AK76" s="90">
        <f>SUM(AQ76)-SUM(AW76)</f>
        <v>15671897</v>
      </c>
      <c r="AL76" s="86"/>
      <c r="AM76" s="86"/>
      <c r="AN76" s="86"/>
      <c r="AO76" s="86"/>
      <c r="AP76" s="86"/>
      <c r="AQ76" s="107">
        <v>15671897</v>
      </c>
      <c r="AR76" s="107"/>
      <c r="AS76" s="107"/>
      <c r="AT76" s="107"/>
      <c r="AU76" s="107"/>
      <c r="AV76" s="107"/>
      <c r="AW76" s="107" t="s">
        <v>547</v>
      </c>
      <c r="AX76" s="107"/>
      <c r="AY76" s="107"/>
      <c r="AZ76" s="107"/>
      <c r="BA76" s="107"/>
      <c r="BB76" s="107"/>
      <c r="BC76" s="10"/>
      <c r="BD76" s="10"/>
      <c r="BE76" s="4"/>
      <c r="BF76" s="88" t="s">
        <v>314</v>
      </c>
      <c r="BG76" s="88"/>
      <c r="BH76" s="88"/>
      <c r="BI76" s="88"/>
      <c r="BJ76" s="88"/>
      <c r="BK76" s="89"/>
      <c r="BL76" s="90">
        <f>SUM(BT76:DG76)</f>
        <v>3055653</v>
      </c>
      <c r="BM76" s="107"/>
      <c r="BN76" s="107"/>
      <c r="BO76" s="107"/>
      <c r="BP76" s="107"/>
      <c r="BQ76" s="107"/>
      <c r="BR76" s="107"/>
      <c r="BS76" s="107"/>
      <c r="BT76" s="86">
        <v>2697728</v>
      </c>
      <c r="BU76" s="86"/>
      <c r="BV76" s="86"/>
      <c r="BW76" s="86"/>
      <c r="BX76" s="86"/>
      <c r="BY76" s="86"/>
      <c r="BZ76" s="86"/>
      <c r="CA76" s="86"/>
      <c r="CB76" s="86">
        <v>235830</v>
      </c>
      <c r="CC76" s="86"/>
      <c r="CD76" s="86"/>
      <c r="CE76" s="86"/>
      <c r="CF76" s="86"/>
      <c r="CG76" s="86"/>
      <c r="CH76" s="86"/>
      <c r="CI76" s="86"/>
      <c r="CJ76" s="86">
        <v>1605</v>
      </c>
      <c r="CK76" s="86"/>
      <c r="CL76" s="86"/>
      <c r="CM76" s="86"/>
      <c r="CN76" s="86"/>
      <c r="CO76" s="86"/>
      <c r="CP76" s="86"/>
      <c r="CQ76" s="86"/>
      <c r="CR76" s="86">
        <v>116185</v>
      </c>
      <c r="CS76" s="86"/>
      <c r="CT76" s="86"/>
      <c r="CU76" s="86"/>
      <c r="CV76" s="86"/>
      <c r="CW76" s="86"/>
      <c r="CX76" s="86"/>
      <c r="CY76" s="86"/>
      <c r="CZ76" s="86">
        <v>4305</v>
      </c>
      <c r="DA76" s="86"/>
      <c r="DB76" s="86"/>
      <c r="DC76" s="86"/>
      <c r="DD76" s="86"/>
      <c r="DE76" s="86"/>
      <c r="DF76" s="86"/>
      <c r="DG76" s="86"/>
    </row>
    <row r="77" spans="1:111" ht="14.25">
      <c r="A77" s="6"/>
      <c r="B77" s="6"/>
      <c r="C77" s="6"/>
      <c r="D77" s="6"/>
      <c r="E77" s="6"/>
      <c r="F77" s="8"/>
      <c r="G77" s="7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28"/>
      <c r="AB77" s="27"/>
      <c r="AC77" s="6"/>
      <c r="AD77" s="6"/>
      <c r="AE77" s="6"/>
      <c r="AF77" s="6"/>
      <c r="AG77" s="6"/>
      <c r="AH77" s="6"/>
      <c r="AI77" s="6"/>
      <c r="AJ77" s="8"/>
      <c r="AK77" s="7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23"/>
      <c r="BD77" s="23"/>
      <c r="BE77" s="4"/>
      <c r="BF77" s="6"/>
      <c r="BG77" s="6"/>
      <c r="BH77" s="6"/>
      <c r="BI77" s="6"/>
      <c r="BJ77" s="6"/>
      <c r="BK77" s="8"/>
      <c r="BL77" s="7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</row>
    <row r="78" spans="1:111" ht="14.25">
      <c r="A78" s="5" t="s">
        <v>328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 t="s">
        <v>298</v>
      </c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</row>
    <row r="79" spans="1:111" ht="14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</row>
    <row r="80" spans="1:111" ht="14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</row>
    <row r="81" spans="1:111" ht="14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</row>
    <row r="82" spans="1:111" ht="14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</row>
    <row r="83" spans="1:111" ht="14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</row>
    <row r="84" spans="1:111" ht="14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</row>
    <row r="85" spans="1:111" ht="14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</row>
    <row r="86" spans="1:111" ht="14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</row>
    <row r="87" spans="1:111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</row>
    <row r="88" spans="1:111" ht="14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</row>
    <row r="89" spans="1:111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</row>
    <row r="90" spans="1:111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</row>
    <row r="91" spans="1:111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</row>
    <row r="92" spans="1:111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</row>
    <row r="93" spans="1:111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</row>
    <row r="94" spans="1:111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</row>
    <row r="95" spans="1:111" ht="14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</row>
    <row r="96" spans="1:111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</row>
    <row r="97" spans="1:111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</row>
    <row r="98" spans="1:111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</row>
    <row r="99" spans="1:111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</row>
    <row r="100" spans="1:111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</row>
    <row r="101" spans="1:111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</row>
    <row r="102" spans="1:111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</row>
    <row r="103" spans="1:111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</row>
    <row r="104" spans="1:111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</row>
    <row r="105" spans="1:111" ht="14.25">
      <c r="A105" s="56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</row>
  </sheetData>
  <sheetProtection/>
  <mergeCells count="409">
    <mergeCell ref="AB57:BB57"/>
    <mergeCell ref="BF6:DG6"/>
    <mergeCell ref="BF4:DG4"/>
    <mergeCell ref="A4:BB4"/>
    <mergeCell ref="A6:BB6"/>
    <mergeCell ref="A19:BB19"/>
    <mergeCell ref="A21:BB21"/>
    <mergeCell ref="CX54:DB54"/>
    <mergeCell ref="DC54:DG54"/>
    <mergeCell ref="CX56:DB56"/>
    <mergeCell ref="CZ74:DG74"/>
    <mergeCell ref="BT76:CA76"/>
    <mergeCell ref="CB76:CI76"/>
    <mergeCell ref="CJ76:CQ76"/>
    <mergeCell ref="CR76:CY76"/>
    <mergeCell ref="CZ76:DG76"/>
    <mergeCell ref="DC56:DG56"/>
    <mergeCell ref="BL74:BS74"/>
    <mergeCell ref="BL76:BS76"/>
    <mergeCell ref="BT74:CA74"/>
    <mergeCell ref="CB74:CI74"/>
    <mergeCell ref="CJ74:CQ74"/>
    <mergeCell ref="CR74:CY74"/>
    <mergeCell ref="BX56:CD56"/>
    <mergeCell ref="CE56:CK56"/>
    <mergeCell ref="CL56:CR56"/>
    <mergeCell ref="CS54:CW54"/>
    <mergeCell ref="CS56:CW56"/>
    <mergeCell ref="BQ56:BW56"/>
    <mergeCell ref="BX49:CD49"/>
    <mergeCell ref="CE49:CK49"/>
    <mergeCell ref="CL49:CR49"/>
    <mergeCell ref="BX52:CD52"/>
    <mergeCell ref="CE52:CK52"/>
    <mergeCell ref="BQ52:BW52"/>
    <mergeCell ref="BQ54:BW54"/>
    <mergeCell ref="CX45:DB46"/>
    <mergeCell ref="CS49:CW49"/>
    <mergeCell ref="CS52:CW52"/>
    <mergeCell ref="CX49:DB49"/>
    <mergeCell ref="DC49:DG49"/>
    <mergeCell ref="CX52:DB52"/>
    <mergeCell ref="DC52:DG52"/>
    <mergeCell ref="CL52:CR52"/>
    <mergeCell ref="BX54:CD54"/>
    <mergeCell ref="CE54:CK54"/>
    <mergeCell ref="CL54:CR54"/>
    <mergeCell ref="CM26:CS26"/>
    <mergeCell ref="CT26:CZ26"/>
    <mergeCell ref="BF43:DG43"/>
    <mergeCell ref="CX47:DB47"/>
    <mergeCell ref="DC45:DG46"/>
    <mergeCell ref="DC47:DG47"/>
    <mergeCell ref="DA26:DG26"/>
    <mergeCell ref="BF30:BN31"/>
    <mergeCell ref="BR30:CB31"/>
    <mergeCell ref="BO30:BQ31"/>
    <mergeCell ref="CG30:CK31"/>
    <mergeCell ref="CO30:CX31"/>
    <mergeCell ref="DB30:DF31"/>
    <mergeCell ref="CM22:CS22"/>
    <mergeCell ref="CT22:CZ22"/>
    <mergeCell ref="DA22:DG22"/>
    <mergeCell ref="BY24:CE24"/>
    <mergeCell ref="CF24:CL24"/>
    <mergeCell ref="CM24:CS24"/>
    <mergeCell ref="CT24:CZ24"/>
    <mergeCell ref="DA24:DG24"/>
    <mergeCell ref="BY18:CE18"/>
    <mergeCell ref="CF18:CL18"/>
    <mergeCell ref="CM18:CS18"/>
    <mergeCell ref="CT18:CZ18"/>
    <mergeCell ref="DA18:DG18"/>
    <mergeCell ref="BY20:CE20"/>
    <mergeCell ref="CF20:CL20"/>
    <mergeCell ref="CM20:CS20"/>
    <mergeCell ref="CT20:CZ20"/>
    <mergeCell ref="DA20:DG20"/>
    <mergeCell ref="BY13:CE13"/>
    <mergeCell ref="DA13:DG13"/>
    <mergeCell ref="BY16:CE16"/>
    <mergeCell ref="CF16:CL16"/>
    <mergeCell ref="CM16:CS16"/>
    <mergeCell ref="CT16:CZ16"/>
    <mergeCell ref="DA16:DG16"/>
    <mergeCell ref="BR13:BX13"/>
    <mergeCell ref="BR16:BX16"/>
    <mergeCell ref="BR18:BX18"/>
    <mergeCell ref="BR20:BX20"/>
    <mergeCell ref="BR22:BX22"/>
    <mergeCell ref="BR24:BX24"/>
    <mergeCell ref="BF76:BK76"/>
    <mergeCell ref="BF71:BK72"/>
    <mergeCell ref="BL71:BS72"/>
    <mergeCell ref="BT71:CA72"/>
    <mergeCell ref="CB71:CI72"/>
    <mergeCell ref="CJ71:CQ72"/>
    <mergeCell ref="BF49:BP49"/>
    <mergeCell ref="BM52:BP52"/>
    <mergeCell ref="BM54:BP54"/>
    <mergeCell ref="BF53:BK53"/>
    <mergeCell ref="BF56:BP56"/>
    <mergeCell ref="BF74:BK74"/>
    <mergeCell ref="BF69:DG69"/>
    <mergeCell ref="CR71:CY72"/>
    <mergeCell ref="CZ71:DG72"/>
    <mergeCell ref="BQ49:BW49"/>
    <mergeCell ref="BF45:BP47"/>
    <mergeCell ref="BQ45:BW47"/>
    <mergeCell ref="BX45:CD47"/>
    <mergeCell ref="CE45:CK47"/>
    <mergeCell ref="CL45:CR47"/>
    <mergeCell ref="CS45:CW47"/>
    <mergeCell ref="BN22:BQ22"/>
    <mergeCell ref="BN24:BQ24"/>
    <mergeCell ref="BN26:BQ26"/>
    <mergeCell ref="BF24:BL24"/>
    <mergeCell ref="BY22:CE22"/>
    <mergeCell ref="CF22:CL22"/>
    <mergeCell ref="BY26:CE26"/>
    <mergeCell ref="CF26:CL26"/>
    <mergeCell ref="BR26:BX26"/>
    <mergeCell ref="DA10:DG11"/>
    <mergeCell ref="CT8:DG9"/>
    <mergeCell ref="BF13:BQ13"/>
    <mergeCell ref="BN16:BQ16"/>
    <mergeCell ref="BN18:BQ18"/>
    <mergeCell ref="BN20:BQ20"/>
    <mergeCell ref="BF18:BL18"/>
    <mergeCell ref="CF13:CL13"/>
    <mergeCell ref="CM13:CS13"/>
    <mergeCell ref="CT13:CZ13"/>
    <mergeCell ref="BF8:BQ11"/>
    <mergeCell ref="BR8:BX11"/>
    <mergeCell ref="BY8:CE11"/>
    <mergeCell ref="CF8:CL11"/>
    <mergeCell ref="CM8:CS11"/>
    <mergeCell ref="CT10:CZ11"/>
    <mergeCell ref="AW15:BB15"/>
    <mergeCell ref="M16:R16"/>
    <mergeCell ref="S16:X16"/>
    <mergeCell ref="Y16:AD16"/>
    <mergeCell ref="AE16:AJ16"/>
    <mergeCell ref="AK16:AP16"/>
    <mergeCell ref="AQ16:AV16"/>
    <mergeCell ref="AW16:BB16"/>
    <mergeCell ref="AE13:AJ13"/>
    <mergeCell ref="AK13:AP13"/>
    <mergeCell ref="AQ13:AV13"/>
    <mergeCell ref="AW13:BB13"/>
    <mergeCell ref="M15:R15"/>
    <mergeCell ref="S15:X15"/>
    <mergeCell ref="Y15:AD15"/>
    <mergeCell ref="AE15:AJ15"/>
    <mergeCell ref="AK15:AP15"/>
    <mergeCell ref="AQ15:AV15"/>
    <mergeCell ref="AK74:AP74"/>
    <mergeCell ref="AQ74:AV74"/>
    <mergeCell ref="AW74:BB74"/>
    <mergeCell ref="AK76:AP76"/>
    <mergeCell ref="AQ76:AV76"/>
    <mergeCell ref="AW76:BB76"/>
    <mergeCell ref="AK69:AP69"/>
    <mergeCell ref="AQ69:AV69"/>
    <mergeCell ref="AW69:BB69"/>
    <mergeCell ref="AK72:AP72"/>
    <mergeCell ref="AQ72:AV72"/>
    <mergeCell ref="AW72:BB72"/>
    <mergeCell ref="AK66:AP66"/>
    <mergeCell ref="AQ66:AV66"/>
    <mergeCell ref="AW66:BB66"/>
    <mergeCell ref="AK68:AP68"/>
    <mergeCell ref="AQ68:AV68"/>
    <mergeCell ref="AW68:BB68"/>
    <mergeCell ref="AK64:AP64"/>
    <mergeCell ref="AQ64:AV64"/>
    <mergeCell ref="AW64:BB64"/>
    <mergeCell ref="AK65:AP65"/>
    <mergeCell ref="AQ65:AV65"/>
    <mergeCell ref="AW65:BB65"/>
    <mergeCell ref="AE69:AJ69"/>
    <mergeCell ref="AE70:AJ70"/>
    <mergeCell ref="AB68:AC70"/>
    <mergeCell ref="AB72:AJ72"/>
    <mergeCell ref="AB74:AJ74"/>
    <mergeCell ref="AB76:AJ76"/>
    <mergeCell ref="X65:AA65"/>
    <mergeCell ref="X66:AA66"/>
    <mergeCell ref="AE64:AJ64"/>
    <mergeCell ref="AE65:AJ65"/>
    <mergeCell ref="AE66:AJ66"/>
    <mergeCell ref="AE68:AJ68"/>
    <mergeCell ref="AC64:AC66"/>
    <mergeCell ref="G64:L64"/>
    <mergeCell ref="M64:R64"/>
    <mergeCell ref="M65:R65"/>
    <mergeCell ref="M66:R66"/>
    <mergeCell ref="G65:L65"/>
    <mergeCell ref="G66:L66"/>
    <mergeCell ref="A64:A66"/>
    <mergeCell ref="B64:B66"/>
    <mergeCell ref="D64:F64"/>
    <mergeCell ref="D65:F65"/>
    <mergeCell ref="D66:F66"/>
    <mergeCell ref="AB64:AB66"/>
    <mergeCell ref="S64:W64"/>
    <mergeCell ref="S65:W65"/>
    <mergeCell ref="S66:W66"/>
    <mergeCell ref="X64:AA64"/>
    <mergeCell ref="AB59:AJ62"/>
    <mergeCell ref="AK59:AP62"/>
    <mergeCell ref="AQ59:AV62"/>
    <mergeCell ref="AW59:BB62"/>
    <mergeCell ref="X59:AA60"/>
    <mergeCell ref="X61:AA62"/>
    <mergeCell ref="AO46:AU46"/>
    <mergeCell ref="A54:K54"/>
    <mergeCell ref="L54:R54"/>
    <mergeCell ref="AC45:AC47"/>
    <mergeCell ref="AB31:AC44"/>
    <mergeCell ref="AD31:AE39"/>
    <mergeCell ref="AE40:AE42"/>
    <mergeCell ref="AB49:AN49"/>
    <mergeCell ref="AB50:AN50"/>
    <mergeCell ref="AB51:AN51"/>
    <mergeCell ref="AV52:BB52"/>
    <mergeCell ref="AB25:AN26"/>
    <mergeCell ref="AB23:BB24"/>
    <mergeCell ref="A34:A39"/>
    <mergeCell ref="D49:K49"/>
    <mergeCell ref="D50:K50"/>
    <mergeCell ref="Q49:R49"/>
    <mergeCell ref="Q50:R50"/>
    <mergeCell ref="AO45:AU45"/>
    <mergeCell ref="AV45:BB45"/>
    <mergeCell ref="AV50:BB50"/>
    <mergeCell ref="AO54:AU54"/>
    <mergeCell ref="AV54:BB54"/>
    <mergeCell ref="A30:A32"/>
    <mergeCell ref="A44:A46"/>
    <mergeCell ref="A49:B51"/>
    <mergeCell ref="AD40:AD42"/>
    <mergeCell ref="AO51:AU51"/>
    <mergeCell ref="AV51:BB51"/>
    <mergeCell ref="AO52:AU52"/>
    <mergeCell ref="AV43:BB43"/>
    <mergeCell ref="AO44:AU44"/>
    <mergeCell ref="AV44:BB44"/>
    <mergeCell ref="AO53:AU53"/>
    <mergeCell ref="AV53:BB53"/>
    <mergeCell ref="AO48:AU48"/>
    <mergeCell ref="AV48:BB48"/>
    <mergeCell ref="AO49:AU49"/>
    <mergeCell ref="AV49:BB49"/>
    <mergeCell ref="AO50:AU50"/>
    <mergeCell ref="AO40:AU40"/>
    <mergeCell ref="AV40:BB40"/>
    <mergeCell ref="AO41:AU41"/>
    <mergeCell ref="AV41:BB41"/>
    <mergeCell ref="AV46:BB46"/>
    <mergeCell ref="AO47:AU47"/>
    <mergeCell ref="AV47:BB47"/>
    <mergeCell ref="AO42:AU42"/>
    <mergeCell ref="AV42:BB42"/>
    <mergeCell ref="AO43:AU43"/>
    <mergeCell ref="AO37:AU37"/>
    <mergeCell ref="AV37:BB37"/>
    <mergeCell ref="AO38:AU38"/>
    <mergeCell ref="AV38:BB38"/>
    <mergeCell ref="AO39:AU39"/>
    <mergeCell ref="AV39:BB39"/>
    <mergeCell ref="AO34:AU34"/>
    <mergeCell ref="AV34:BB34"/>
    <mergeCell ref="AO35:AU35"/>
    <mergeCell ref="AV35:BB35"/>
    <mergeCell ref="AO36:AU36"/>
    <mergeCell ref="AV36:BB36"/>
    <mergeCell ref="AO31:AU31"/>
    <mergeCell ref="AV31:BB31"/>
    <mergeCell ref="AO32:AU32"/>
    <mergeCell ref="AV32:BB32"/>
    <mergeCell ref="AO33:AU33"/>
    <mergeCell ref="AV33:BB33"/>
    <mergeCell ref="AB53:AN53"/>
    <mergeCell ref="AB54:AN54"/>
    <mergeCell ref="AD43:AN43"/>
    <mergeCell ref="AD44:AN44"/>
    <mergeCell ref="AD45:AN45"/>
    <mergeCell ref="AD46:AN46"/>
    <mergeCell ref="AD47:AN47"/>
    <mergeCell ref="AB48:AN48"/>
    <mergeCell ref="AB45:AB47"/>
    <mergeCell ref="AB52:AN52"/>
    <mergeCell ref="AF37:AN37"/>
    <mergeCell ref="AF38:AN38"/>
    <mergeCell ref="AF39:AN39"/>
    <mergeCell ref="AF40:AN40"/>
    <mergeCell ref="AF41:AN41"/>
    <mergeCell ref="AF42:AN42"/>
    <mergeCell ref="U53:AA53"/>
    <mergeCell ref="U54:AA54"/>
    <mergeCell ref="AB28:AN28"/>
    <mergeCell ref="AB30:AN30"/>
    <mergeCell ref="AF31:AN31"/>
    <mergeCell ref="AF32:AN32"/>
    <mergeCell ref="AF33:AN33"/>
    <mergeCell ref="AF34:AN34"/>
    <mergeCell ref="AF35:AN35"/>
    <mergeCell ref="AF36:AN36"/>
    <mergeCell ref="N45:T45"/>
    <mergeCell ref="U45:AA45"/>
    <mergeCell ref="N46:T46"/>
    <mergeCell ref="U46:AA46"/>
    <mergeCell ref="U47:AA47"/>
    <mergeCell ref="N48:T48"/>
    <mergeCell ref="U48:AA48"/>
    <mergeCell ref="N41:T41"/>
    <mergeCell ref="U41:AA41"/>
    <mergeCell ref="N42:T42"/>
    <mergeCell ref="U42:AA42"/>
    <mergeCell ref="U43:AA43"/>
    <mergeCell ref="N44:T44"/>
    <mergeCell ref="U44:AA44"/>
    <mergeCell ref="N37:T37"/>
    <mergeCell ref="U37:AA37"/>
    <mergeCell ref="N38:T38"/>
    <mergeCell ref="U38:AA38"/>
    <mergeCell ref="U39:AA39"/>
    <mergeCell ref="N40:T40"/>
    <mergeCell ref="U40:AA40"/>
    <mergeCell ref="U33:AA33"/>
    <mergeCell ref="N34:T34"/>
    <mergeCell ref="U34:AA34"/>
    <mergeCell ref="U35:AA35"/>
    <mergeCell ref="N36:T36"/>
    <mergeCell ref="U36:AA36"/>
    <mergeCell ref="D51:S51"/>
    <mergeCell ref="N47:T47"/>
    <mergeCell ref="A59:F62"/>
    <mergeCell ref="G59:L62"/>
    <mergeCell ref="M59:R62"/>
    <mergeCell ref="S59:W62"/>
    <mergeCell ref="A57:AA57"/>
    <mergeCell ref="U49:AA49"/>
    <mergeCell ref="U50:AA50"/>
    <mergeCell ref="U51:AA51"/>
    <mergeCell ref="A41:M41"/>
    <mergeCell ref="A42:M42"/>
    <mergeCell ref="A43:M43"/>
    <mergeCell ref="C44:M44"/>
    <mergeCell ref="C45:M45"/>
    <mergeCell ref="A53:S53"/>
    <mergeCell ref="N43:T43"/>
    <mergeCell ref="C46:M46"/>
    <mergeCell ref="A47:M47"/>
    <mergeCell ref="A48:M48"/>
    <mergeCell ref="C37:M37"/>
    <mergeCell ref="C38:M38"/>
    <mergeCell ref="C39:M39"/>
    <mergeCell ref="A40:M40"/>
    <mergeCell ref="N28:T28"/>
    <mergeCell ref="N30:T30"/>
    <mergeCell ref="N31:T31"/>
    <mergeCell ref="N35:T35"/>
    <mergeCell ref="N39:T39"/>
    <mergeCell ref="C31:M31"/>
    <mergeCell ref="C32:M32"/>
    <mergeCell ref="C33:M33"/>
    <mergeCell ref="C34:M34"/>
    <mergeCell ref="C35:M35"/>
    <mergeCell ref="C36:M36"/>
    <mergeCell ref="AO25:AU26"/>
    <mergeCell ref="U31:AA31"/>
    <mergeCell ref="N32:T32"/>
    <mergeCell ref="U32:AA32"/>
    <mergeCell ref="N33:T33"/>
    <mergeCell ref="AV25:BB26"/>
    <mergeCell ref="A28:M28"/>
    <mergeCell ref="C30:M30"/>
    <mergeCell ref="U28:AA28"/>
    <mergeCell ref="U30:AA30"/>
    <mergeCell ref="AO28:AU28"/>
    <mergeCell ref="AV28:BB28"/>
    <mergeCell ref="AO30:AU30"/>
    <mergeCell ref="AV30:BB30"/>
    <mergeCell ref="A15:F15"/>
    <mergeCell ref="A16:F16"/>
    <mergeCell ref="N25:T26"/>
    <mergeCell ref="U25:AA26"/>
    <mergeCell ref="A25:M26"/>
    <mergeCell ref="A23:AA24"/>
    <mergeCell ref="G15:L15"/>
    <mergeCell ref="G16:L16"/>
    <mergeCell ref="AE10:AJ11"/>
    <mergeCell ref="AK10:AP11"/>
    <mergeCell ref="AQ10:AV11"/>
    <mergeCell ref="AW10:BB11"/>
    <mergeCell ref="AE8:BB9"/>
    <mergeCell ref="A13:F13"/>
    <mergeCell ref="G13:L13"/>
    <mergeCell ref="M13:R13"/>
    <mergeCell ref="S13:X13"/>
    <mergeCell ref="Y13:AD13"/>
    <mergeCell ref="A8:F11"/>
    <mergeCell ref="G10:L11"/>
    <mergeCell ref="M10:R11"/>
    <mergeCell ref="S10:X11"/>
    <mergeCell ref="G8:X9"/>
    <mergeCell ref="Y8:AD11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05"/>
  <sheetViews>
    <sheetView zoomScale="80" zoomScaleNormal="80" zoomScalePageLayoutView="75" workbookViewId="0" topLeftCell="A42">
      <selection activeCell="CT46" sqref="CT46"/>
    </sheetView>
  </sheetViews>
  <sheetFormatPr defaultColWidth="9.00390625" defaultRowHeight="13.5"/>
  <cols>
    <col min="1" max="9" width="2.625" style="1" customWidth="1"/>
    <col min="10" max="56" width="2.50390625" style="1" customWidth="1"/>
    <col min="57" max="57" width="2.625" style="1" customWidth="1"/>
    <col min="58" max="63" width="2.25390625" style="1" customWidth="1"/>
    <col min="64" max="64" width="3.00390625" style="1" customWidth="1"/>
    <col min="65" max="65" width="3.125" style="1" customWidth="1"/>
    <col min="66" max="67" width="2.875" style="1" customWidth="1"/>
    <col min="68" max="68" width="3.00390625" style="1" customWidth="1"/>
    <col min="69" max="69" width="2.50390625" style="1" customWidth="1"/>
    <col min="70" max="73" width="3.00390625" style="1" customWidth="1"/>
    <col min="74" max="113" width="2.50390625" style="1" customWidth="1"/>
    <col min="114" max="16384" width="9.00390625" style="1" customWidth="1"/>
  </cols>
  <sheetData>
    <row r="1" spans="1:113" ht="17.25" customHeight="1">
      <c r="A1" s="26" t="s">
        <v>329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25" t="s">
        <v>330</v>
      </c>
    </row>
    <row r="2" spans="1:113" ht="17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</row>
    <row r="4" spans="1:113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68" t="s">
        <v>363</v>
      </c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</row>
    <row r="5" spans="1:113" ht="18" thickBot="1">
      <c r="A5" s="67" t="s">
        <v>364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17" t="s">
        <v>181</v>
      </c>
    </row>
    <row r="6" spans="1:113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133" t="s">
        <v>16</v>
      </c>
      <c r="BG6" s="133"/>
      <c r="BH6" s="133"/>
      <c r="BI6" s="133"/>
      <c r="BJ6" s="133"/>
      <c r="BK6" s="71"/>
      <c r="BL6" s="175" t="s">
        <v>347</v>
      </c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 t="s">
        <v>348</v>
      </c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7"/>
    </row>
    <row r="7" spans="1:113" ht="16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88"/>
      <c r="BG7" s="88"/>
      <c r="BH7" s="88"/>
      <c r="BI7" s="88"/>
      <c r="BJ7" s="88"/>
      <c r="BK7" s="89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1"/>
    </row>
    <row r="8" spans="1:113" ht="16.5" customHeight="1">
      <c r="A8" s="68" t="s">
        <v>365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4"/>
      <c r="BF8" s="88"/>
      <c r="BG8" s="88"/>
      <c r="BH8" s="88"/>
      <c r="BI8" s="88"/>
      <c r="BJ8" s="88"/>
      <c r="BK8" s="89"/>
      <c r="BL8" s="176" t="s">
        <v>87</v>
      </c>
      <c r="BM8" s="176"/>
      <c r="BN8" s="176"/>
      <c r="BO8" s="176"/>
      <c r="BP8" s="176"/>
      <c r="BQ8" s="176"/>
      <c r="BR8" s="176" t="s">
        <v>343</v>
      </c>
      <c r="BS8" s="176"/>
      <c r="BT8" s="176"/>
      <c r="BU8" s="176"/>
      <c r="BV8" s="176"/>
      <c r="BW8" s="176"/>
      <c r="BX8" s="176" t="s">
        <v>344</v>
      </c>
      <c r="BY8" s="176"/>
      <c r="BZ8" s="176"/>
      <c r="CA8" s="176"/>
      <c r="CB8" s="176"/>
      <c r="CC8" s="176"/>
      <c r="CD8" s="176" t="s">
        <v>88</v>
      </c>
      <c r="CE8" s="176"/>
      <c r="CF8" s="176"/>
      <c r="CG8" s="176"/>
      <c r="CH8" s="176"/>
      <c r="CI8" s="176"/>
      <c r="CJ8" s="215" t="s">
        <v>551</v>
      </c>
      <c r="CK8" s="215"/>
      <c r="CL8" s="215"/>
      <c r="CM8" s="215"/>
      <c r="CN8" s="215"/>
      <c r="CO8" s="215"/>
      <c r="CP8" s="215"/>
      <c r="CQ8" s="215" t="s">
        <v>552</v>
      </c>
      <c r="CR8" s="215"/>
      <c r="CS8" s="215"/>
      <c r="CT8" s="215"/>
      <c r="CU8" s="215"/>
      <c r="CV8" s="215"/>
      <c r="CW8" s="215"/>
      <c r="CX8" s="218" t="s">
        <v>345</v>
      </c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9"/>
    </row>
    <row r="9" spans="1:113" ht="16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88"/>
      <c r="BG9" s="88"/>
      <c r="BH9" s="88"/>
      <c r="BI9" s="88"/>
      <c r="BJ9" s="88"/>
      <c r="BK9" s="89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120" t="s">
        <v>346</v>
      </c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1"/>
    </row>
    <row r="10" spans="1:113" ht="16.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88"/>
      <c r="BG10" s="88"/>
      <c r="BH10" s="88"/>
      <c r="BI10" s="88"/>
      <c r="BJ10" s="88"/>
      <c r="BK10" s="89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160" t="s">
        <v>89</v>
      </c>
      <c r="CY10" s="160"/>
      <c r="CZ10" s="160"/>
      <c r="DA10" s="160"/>
      <c r="DB10" s="160"/>
      <c r="DC10" s="160"/>
      <c r="DD10" s="160" t="s">
        <v>5</v>
      </c>
      <c r="DE10" s="160"/>
      <c r="DF10" s="160"/>
      <c r="DG10" s="160"/>
      <c r="DH10" s="160"/>
      <c r="DI10" s="217"/>
    </row>
    <row r="11" spans="1:113" ht="16.5" customHeight="1">
      <c r="A11" s="133" t="s">
        <v>68</v>
      </c>
      <c r="B11" s="133"/>
      <c r="C11" s="133"/>
      <c r="D11" s="133"/>
      <c r="E11" s="133"/>
      <c r="F11" s="133"/>
      <c r="G11" s="133"/>
      <c r="H11" s="133"/>
      <c r="I11" s="71"/>
      <c r="J11" s="75" t="s">
        <v>336</v>
      </c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71"/>
      <c r="AG11" s="207" t="s">
        <v>337</v>
      </c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4"/>
      <c r="BF11" s="134"/>
      <c r="BG11" s="134"/>
      <c r="BH11" s="134"/>
      <c r="BI11" s="134"/>
      <c r="BJ11" s="134"/>
      <c r="BK11" s="73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6"/>
    </row>
    <row r="12" spans="1:113" ht="16.5" customHeight="1">
      <c r="A12" s="88"/>
      <c r="B12" s="88"/>
      <c r="C12" s="88"/>
      <c r="D12" s="88"/>
      <c r="E12" s="88"/>
      <c r="F12" s="88"/>
      <c r="G12" s="88"/>
      <c r="H12" s="88"/>
      <c r="I12" s="89"/>
      <c r="J12" s="76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73"/>
      <c r="AG12" s="209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4"/>
      <c r="BF12" s="101" t="s">
        <v>166</v>
      </c>
      <c r="BG12" s="101"/>
      <c r="BH12" s="101"/>
      <c r="BI12" s="101"/>
      <c r="BJ12" s="101"/>
      <c r="BK12" s="102"/>
      <c r="BL12" s="243">
        <v>2966499</v>
      </c>
      <c r="BM12" s="244"/>
      <c r="BN12" s="244"/>
      <c r="BO12" s="244"/>
      <c r="BP12" s="244"/>
      <c r="BQ12" s="244"/>
      <c r="BR12" s="86">
        <v>2945770</v>
      </c>
      <c r="BS12" s="86"/>
      <c r="BT12" s="86"/>
      <c r="BU12" s="86"/>
      <c r="BV12" s="86"/>
      <c r="BW12" s="86"/>
      <c r="BX12" s="86">
        <v>18213</v>
      </c>
      <c r="BY12" s="86"/>
      <c r="BZ12" s="86"/>
      <c r="CA12" s="86"/>
      <c r="CB12" s="86"/>
      <c r="CC12" s="86"/>
      <c r="CD12" s="86">
        <v>2515</v>
      </c>
      <c r="CE12" s="86"/>
      <c r="CF12" s="86"/>
      <c r="CG12" s="86"/>
      <c r="CH12" s="86"/>
      <c r="CI12" s="86"/>
      <c r="CJ12" s="107">
        <v>15190</v>
      </c>
      <c r="CK12" s="107"/>
      <c r="CL12" s="107"/>
      <c r="CM12" s="107"/>
      <c r="CN12" s="107"/>
      <c r="CO12" s="107"/>
      <c r="CP12" s="107"/>
      <c r="CQ12" s="107">
        <v>13646</v>
      </c>
      <c r="CR12" s="107"/>
      <c r="CS12" s="107"/>
      <c r="CT12" s="107"/>
      <c r="CU12" s="107"/>
      <c r="CV12" s="107"/>
      <c r="CW12" s="107"/>
      <c r="CX12" s="86">
        <v>75242</v>
      </c>
      <c r="CY12" s="86"/>
      <c r="CZ12" s="86"/>
      <c r="DA12" s="86"/>
      <c r="DB12" s="86"/>
      <c r="DC12" s="86"/>
      <c r="DD12" s="86">
        <v>7106654</v>
      </c>
      <c r="DE12" s="86"/>
      <c r="DF12" s="86"/>
      <c r="DG12" s="86"/>
      <c r="DH12" s="86"/>
      <c r="DI12" s="86"/>
    </row>
    <row r="13" spans="1:113" ht="16.5" customHeight="1">
      <c r="A13" s="88"/>
      <c r="B13" s="88"/>
      <c r="C13" s="88"/>
      <c r="D13" s="88"/>
      <c r="E13" s="88"/>
      <c r="F13" s="88"/>
      <c r="G13" s="88"/>
      <c r="H13" s="88"/>
      <c r="I13" s="89"/>
      <c r="J13" s="141" t="s">
        <v>6</v>
      </c>
      <c r="K13" s="142"/>
      <c r="L13" s="142"/>
      <c r="M13" s="143"/>
      <c r="N13" s="238" t="s">
        <v>334</v>
      </c>
      <c r="O13" s="238"/>
      <c r="P13" s="239"/>
      <c r="Q13" s="240" t="s">
        <v>532</v>
      </c>
      <c r="R13" s="238"/>
      <c r="S13" s="238"/>
      <c r="T13" s="239"/>
      <c r="U13" s="240" t="s">
        <v>533</v>
      </c>
      <c r="V13" s="238"/>
      <c r="W13" s="238"/>
      <c r="X13" s="239"/>
      <c r="Y13" s="240" t="s">
        <v>534</v>
      </c>
      <c r="Z13" s="238"/>
      <c r="AA13" s="238"/>
      <c r="AB13" s="239"/>
      <c r="AC13" s="240" t="s">
        <v>335</v>
      </c>
      <c r="AD13" s="238"/>
      <c r="AE13" s="238"/>
      <c r="AF13" s="239"/>
      <c r="AG13" s="141" t="s">
        <v>6</v>
      </c>
      <c r="AH13" s="142"/>
      <c r="AI13" s="142"/>
      <c r="AJ13" s="143"/>
      <c r="AK13" s="211" t="s">
        <v>334</v>
      </c>
      <c r="AL13" s="211"/>
      <c r="AM13" s="211"/>
      <c r="AN13" s="211"/>
      <c r="AO13" s="211" t="s">
        <v>532</v>
      </c>
      <c r="AP13" s="211"/>
      <c r="AQ13" s="211"/>
      <c r="AR13" s="211"/>
      <c r="AS13" s="211" t="s">
        <v>533</v>
      </c>
      <c r="AT13" s="211"/>
      <c r="AU13" s="211"/>
      <c r="AV13" s="211"/>
      <c r="AW13" s="211" t="s">
        <v>534</v>
      </c>
      <c r="AX13" s="211"/>
      <c r="AY13" s="211"/>
      <c r="AZ13" s="211"/>
      <c r="BA13" s="211" t="s">
        <v>335</v>
      </c>
      <c r="BB13" s="211"/>
      <c r="BC13" s="211"/>
      <c r="BD13" s="214"/>
      <c r="BE13" s="4"/>
      <c r="BF13" s="101">
        <v>57</v>
      </c>
      <c r="BG13" s="101"/>
      <c r="BH13" s="101"/>
      <c r="BI13" s="101"/>
      <c r="BJ13" s="101"/>
      <c r="BK13" s="102"/>
      <c r="BL13" s="90">
        <v>3275063</v>
      </c>
      <c r="BM13" s="86"/>
      <c r="BN13" s="86"/>
      <c r="BO13" s="86"/>
      <c r="BP13" s="86"/>
      <c r="BQ13" s="86"/>
      <c r="BR13" s="86">
        <v>3253017</v>
      </c>
      <c r="BS13" s="86"/>
      <c r="BT13" s="86"/>
      <c r="BU13" s="86"/>
      <c r="BV13" s="86"/>
      <c r="BW13" s="86"/>
      <c r="BX13" s="86">
        <v>20578</v>
      </c>
      <c r="BY13" s="86"/>
      <c r="BZ13" s="86"/>
      <c r="CA13" s="86"/>
      <c r="CB13" s="86"/>
      <c r="CC13" s="86"/>
      <c r="CD13" s="86">
        <v>1468</v>
      </c>
      <c r="CE13" s="86"/>
      <c r="CF13" s="86"/>
      <c r="CG13" s="86"/>
      <c r="CH13" s="86"/>
      <c r="CI13" s="86"/>
      <c r="CJ13" s="107">
        <v>17064</v>
      </c>
      <c r="CK13" s="107"/>
      <c r="CL13" s="107"/>
      <c r="CM13" s="107"/>
      <c r="CN13" s="107"/>
      <c r="CO13" s="107"/>
      <c r="CP13" s="107"/>
      <c r="CQ13" s="107">
        <v>15629</v>
      </c>
      <c r="CR13" s="107"/>
      <c r="CS13" s="107"/>
      <c r="CT13" s="107"/>
      <c r="CU13" s="107"/>
      <c r="CV13" s="107"/>
      <c r="CW13" s="107"/>
      <c r="CX13" s="86">
        <v>86077</v>
      </c>
      <c r="CY13" s="86"/>
      <c r="CZ13" s="86"/>
      <c r="DA13" s="86"/>
      <c r="DB13" s="86"/>
      <c r="DC13" s="86"/>
      <c r="DD13" s="86">
        <v>8111527</v>
      </c>
      <c r="DE13" s="86"/>
      <c r="DF13" s="86"/>
      <c r="DG13" s="86"/>
      <c r="DH13" s="86"/>
      <c r="DI13" s="86"/>
    </row>
    <row r="14" spans="1:113" ht="16.5" customHeight="1">
      <c r="A14" s="134"/>
      <c r="B14" s="134"/>
      <c r="C14" s="134"/>
      <c r="D14" s="134"/>
      <c r="E14" s="134"/>
      <c r="F14" s="134"/>
      <c r="G14" s="134"/>
      <c r="H14" s="134"/>
      <c r="I14" s="73"/>
      <c r="J14" s="76"/>
      <c r="K14" s="134"/>
      <c r="L14" s="134"/>
      <c r="M14" s="73"/>
      <c r="N14" s="151"/>
      <c r="O14" s="151"/>
      <c r="P14" s="152"/>
      <c r="Q14" s="150"/>
      <c r="R14" s="151"/>
      <c r="S14" s="151"/>
      <c r="T14" s="152"/>
      <c r="U14" s="150"/>
      <c r="V14" s="151"/>
      <c r="W14" s="151"/>
      <c r="X14" s="152"/>
      <c r="Y14" s="150"/>
      <c r="Z14" s="151"/>
      <c r="AA14" s="151"/>
      <c r="AB14" s="152"/>
      <c r="AC14" s="150"/>
      <c r="AD14" s="151"/>
      <c r="AE14" s="151"/>
      <c r="AF14" s="152"/>
      <c r="AG14" s="76"/>
      <c r="AH14" s="134"/>
      <c r="AI14" s="134"/>
      <c r="AJ14" s="73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4"/>
      <c r="BE14" s="4"/>
      <c r="BF14" s="101">
        <v>58</v>
      </c>
      <c r="BG14" s="101"/>
      <c r="BH14" s="101"/>
      <c r="BI14" s="101"/>
      <c r="BJ14" s="101"/>
      <c r="BK14" s="102"/>
      <c r="BL14" s="90">
        <v>3439782</v>
      </c>
      <c r="BM14" s="86"/>
      <c r="BN14" s="86"/>
      <c r="BO14" s="86"/>
      <c r="BP14" s="86"/>
      <c r="BQ14" s="86"/>
      <c r="BR14" s="86">
        <v>3418173</v>
      </c>
      <c r="BS14" s="86"/>
      <c r="BT14" s="86"/>
      <c r="BU14" s="86"/>
      <c r="BV14" s="86"/>
      <c r="BW14" s="86"/>
      <c r="BX14" s="86">
        <v>21609</v>
      </c>
      <c r="BY14" s="86"/>
      <c r="BZ14" s="86"/>
      <c r="CA14" s="86"/>
      <c r="CB14" s="86"/>
      <c r="CC14" s="86"/>
      <c r="CD14" s="86" t="s">
        <v>535</v>
      </c>
      <c r="CE14" s="86"/>
      <c r="CF14" s="86"/>
      <c r="CG14" s="86"/>
      <c r="CH14" s="86"/>
      <c r="CI14" s="86"/>
      <c r="CJ14" s="107">
        <v>17408</v>
      </c>
      <c r="CK14" s="107"/>
      <c r="CL14" s="107"/>
      <c r="CM14" s="107"/>
      <c r="CN14" s="107"/>
      <c r="CO14" s="107"/>
      <c r="CP14" s="107"/>
      <c r="CQ14" s="107">
        <v>15838</v>
      </c>
      <c r="CR14" s="107"/>
      <c r="CS14" s="107"/>
      <c r="CT14" s="107"/>
      <c r="CU14" s="107"/>
      <c r="CV14" s="107"/>
      <c r="CW14" s="107"/>
      <c r="CX14" s="86">
        <v>92438</v>
      </c>
      <c r="CY14" s="86"/>
      <c r="CZ14" s="86"/>
      <c r="DA14" s="86"/>
      <c r="DB14" s="86"/>
      <c r="DC14" s="86"/>
      <c r="DD14" s="86">
        <v>9213169</v>
      </c>
      <c r="DE14" s="86"/>
      <c r="DF14" s="86"/>
      <c r="DG14" s="86"/>
      <c r="DH14" s="86"/>
      <c r="DI14" s="86"/>
    </row>
    <row r="15" spans="1:113" ht="16.5" customHeight="1">
      <c r="A15" s="15"/>
      <c r="B15" s="15"/>
      <c r="C15" s="15"/>
      <c r="D15" s="15"/>
      <c r="E15" s="15"/>
      <c r="F15" s="15"/>
      <c r="G15" s="15"/>
      <c r="H15" s="15"/>
      <c r="I15" s="1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101">
        <v>59</v>
      </c>
      <c r="BG15" s="101"/>
      <c r="BH15" s="101"/>
      <c r="BI15" s="101"/>
      <c r="BJ15" s="101"/>
      <c r="BK15" s="102"/>
      <c r="BL15" s="90">
        <v>3676072</v>
      </c>
      <c r="BM15" s="86"/>
      <c r="BN15" s="86"/>
      <c r="BO15" s="86"/>
      <c r="BP15" s="86"/>
      <c r="BQ15" s="86"/>
      <c r="BR15" s="86">
        <v>3646772</v>
      </c>
      <c r="BS15" s="86"/>
      <c r="BT15" s="86"/>
      <c r="BU15" s="86"/>
      <c r="BV15" s="86"/>
      <c r="BW15" s="86"/>
      <c r="BX15" s="86">
        <v>27755</v>
      </c>
      <c r="BY15" s="86"/>
      <c r="BZ15" s="86"/>
      <c r="CA15" s="86"/>
      <c r="CB15" s="86"/>
      <c r="CC15" s="86"/>
      <c r="CD15" s="86">
        <v>1545</v>
      </c>
      <c r="CE15" s="86"/>
      <c r="CF15" s="86"/>
      <c r="CG15" s="86"/>
      <c r="CH15" s="86"/>
      <c r="CI15" s="86"/>
      <c r="CJ15" s="107">
        <v>17846</v>
      </c>
      <c r="CK15" s="107"/>
      <c r="CL15" s="107"/>
      <c r="CM15" s="107"/>
      <c r="CN15" s="107"/>
      <c r="CO15" s="107"/>
      <c r="CP15" s="107"/>
      <c r="CQ15" s="107">
        <v>14966</v>
      </c>
      <c r="CR15" s="107"/>
      <c r="CS15" s="107"/>
      <c r="CT15" s="107"/>
      <c r="CU15" s="107"/>
      <c r="CV15" s="107"/>
      <c r="CW15" s="107"/>
      <c r="CX15" s="86">
        <v>89565</v>
      </c>
      <c r="CY15" s="86"/>
      <c r="CZ15" s="86"/>
      <c r="DA15" s="86"/>
      <c r="DB15" s="86"/>
      <c r="DC15" s="86"/>
      <c r="DD15" s="86">
        <v>9197910</v>
      </c>
      <c r="DE15" s="86"/>
      <c r="DF15" s="86"/>
      <c r="DG15" s="86"/>
      <c r="DH15" s="86"/>
      <c r="DI15" s="86"/>
    </row>
    <row r="16" spans="1:113" ht="16.5" customHeight="1">
      <c r="A16" s="126" t="s">
        <v>6</v>
      </c>
      <c r="B16" s="126"/>
      <c r="C16" s="126"/>
      <c r="D16" s="126"/>
      <c r="E16" s="126"/>
      <c r="F16" s="126"/>
      <c r="G16" s="126"/>
      <c r="H16" s="126"/>
      <c r="I16" s="127"/>
      <c r="J16" s="153">
        <f>SUM(J19,J21,J23,J25,J27,J51,J53,J55,J58,J60,J62,J64)</f>
        <v>17910</v>
      </c>
      <c r="K16" s="65"/>
      <c r="L16" s="65"/>
      <c r="M16" s="65"/>
      <c r="N16" s="110">
        <f>SUM(N19,N21,N23,N25,N27,N51,N53,N55,N58,N60,N62,N64)</f>
        <v>9572</v>
      </c>
      <c r="O16" s="110"/>
      <c r="P16" s="110"/>
      <c r="Q16" s="154">
        <f>SUM(Q19,Q21,Q23,Q25,Q27,Q51,Q53,Q55,Q58,Q60,Q62,Q64)</f>
        <v>6673</v>
      </c>
      <c r="R16" s="154"/>
      <c r="S16" s="154"/>
      <c r="T16" s="154"/>
      <c r="U16" s="154">
        <f>SUM(U19,U21,U23,U25,U27,U51,U53,U55,U58,U60,U62,U64)</f>
        <v>1266</v>
      </c>
      <c r="V16" s="154"/>
      <c r="W16" s="154"/>
      <c r="X16" s="154"/>
      <c r="Y16" s="154">
        <f>SUM(Y19,Y21,Y23,Y25,Y27,Y51,Y53,Y55,Y58,Y60,Y62,Y64)</f>
        <v>366</v>
      </c>
      <c r="Z16" s="154"/>
      <c r="AA16" s="154"/>
      <c r="AB16" s="154"/>
      <c r="AC16" s="154">
        <f>SUM(AC19,AC21,AC23,AC25,AC27,AC51,AC53,AC55,AC58,AC60,AC62,AC64)</f>
        <v>33</v>
      </c>
      <c r="AD16" s="154"/>
      <c r="AE16" s="154"/>
      <c r="AF16" s="154"/>
      <c r="AG16" s="154">
        <f>SUM(AG19,AG21,AG23,AG25,AG27,AG51,AG53,AG55,AG58,AG60,AG62,AG64)</f>
        <v>259932</v>
      </c>
      <c r="AH16" s="154"/>
      <c r="AI16" s="154"/>
      <c r="AJ16" s="154"/>
      <c r="AK16" s="154">
        <f>SUM(AK19,AK21,AK23,AK25,AK27,AK51,AK53,AK55,AK58,AK60,AK62,AK64)</f>
        <v>17801</v>
      </c>
      <c r="AL16" s="154"/>
      <c r="AM16" s="154"/>
      <c r="AN16" s="154"/>
      <c r="AO16" s="154">
        <f>SUM(AO19,AO21,AO23,AO25,AO27,AO51,AO53,AO55,AO58,AO60,AO62,AO64)</f>
        <v>74342</v>
      </c>
      <c r="AP16" s="154"/>
      <c r="AQ16" s="154"/>
      <c r="AR16" s="154"/>
      <c r="AS16" s="154">
        <f>SUM(AS19,AS21,AS23,AS25,AS27,AS51,AS53,AS55,AS58,AS60,AS62,AS64)</f>
        <v>65649</v>
      </c>
      <c r="AT16" s="154"/>
      <c r="AU16" s="154"/>
      <c r="AV16" s="154"/>
      <c r="AW16" s="154">
        <f>SUM(AW19,AW21,AW23,AW25,AW27,AW51,AW53,AW55,AW58,AW60,AW62,AW64)</f>
        <v>66765</v>
      </c>
      <c r="AX16" s="154"/>
      <c r="AY16" s="154"/>
      <c r="AZ16" s="154"/>
      <c r="BA16" s="154">
        <f>SUM(BA19,BA21,BA23,BA25,BA27,BA51,BA53,BA55,BA58,BA60,BA62,BA64)</f>
        <v>35375</v>
      </c>
      <c r="BB16" s="154"/>
      <c r="BC16" s="154"/>
      <c r="BD16" s="154"/>
      <c r="BE16" s="4"/>
      <c r="BF16" s="212">
        <v>60</v>
      </c>
      <c r="BG16" s="212"/>
      <c r="BH16" s="212"/>
      <c r="BI16" s="212"/>
      <c r="BJ16" s="212"/>
      <c r="BK16" s="213"/>
      <c r="BL16" s="241">
        <f>SUM(BR16:CI16)</f>
        <v>3888931</v>
      </c>
      <c r="BM16" s="242"/>
      <c r="BN16" s="242"/>
      <c r="BO16" s="242"/>
      <c r="BP16" s="242"/>
      <c r="BQ16" s="242"/>
      <c r="BR16" s="242">
        <v>3858707</v>
      </c>
      <c r="BS16" s="242"/>
      <c r="BT16" s="242"/>
      <c r="BU16" s="242"/>
      <c r="BV16" s="242"/>
      <c r="BW16" s="242"/>
      <c r="BX16" s="242">
        <v>30224</v>
      </c>
      <c r="BY16" s="242"/>
      <c r="BZ16" s="242"/>
      <c r="CA16" s="242"/>
      <c r="CB16" s="242"/>
      <c r="CC16" s="242"/>
      <c r="CD16" s="242" t="s">
        <v>535</v>
      </c>
      <c r="CE16" s="242"/>
      <c r="CF16" s="242"/>
      <c r="CG16" s="242"/>
      <c r="CH16" s="242"/>
      <c r="CI16" s="242"/>
      <c r="CJ16" s="242">
        <v>17508</v>
      </c>
      <c r="CK16" s="242"/>
      <c r="CL16" s="242"/>
      <c r="CM16" s="242"/>
      <c r="CN16" s="242"/>
      <c r="CO16" s="242"/>
      <c r="CP16" s="242"/>
      <c r="CQ16" s="242">
        <v>14362</v>
      </c>
      <c r="CR16" s="242"/>
      <c r="CS16" s="242"/>
      <c r="CT16" s="242"/>
      <c r="CU16" s="242"/>
      <c r="CV16" s="242"/>
      <c r="CW16" s="242"/>
      <c r="CX16" s="242">
        <v>74116</v>
      </c>
      <c r="CY16" s="242"/>
      <c r="CZ16" s="242"/>
      <c r="DA16" s="242"/>
      <c r="DB16" s="242"/>
      <c r="DC16" s="242"/>
      <c r="DD16" s="242">
        <v>7218836</v>
      </c>
      <c r="DE16" s="242"/>
      <c r="DF16" s="242"/>
      <c r="DG16" s="242"/>
      <c r="DH16" s="242"/>
      <c r="DI16" s="242"/>
    </row>
    <row r="17" spans="1:113" ht="16.5" customHeight="1">
      <c r="A17" s="20"/>
      <c r="B17" s="20"/>
      <c r="C17" s="20"/>
      <c r="D17" s="20"/>
      <c r="E17" s="20"/>
      <c r="F17" s="20"/>
      <c r="G17" s="20"/>
      <c r="H17" s="20"/>
      <c r="I17" s="2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</row>
    <row r="18" spans="1:113" ht="16.5" customHeight="1">
      <c r="A18" s="20"/>
      <c r="B18" s="20"/>
      <c r="C18" s="20"/>
      <c r="D18" s="20"/>
      <c r="E18" s="20"/>
      <c r="F18" s="20"/>
      <c r="G18" s="20"/>
      <c r="H18" s="20"/>
      <c r="I18" s="2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68" t="s">
        <v>558</v>
      </c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</row>
    <row r="19" spans="1:113" ht="16.5" customHeight="1" thickBot="1">
      <c r="A19" s="101" t="s">
        <v>69</v>
      </c>
      <c r="B19" s="101"/>
      <c r="C19" s="101"/>
      <c r="D19" s="101"/>
      <c r="E19" s="101"/>
      <c r="F19" s="101"/>
      <c r="G19" s="101"/>
      <c r="H19" s="101"/>
      <c r="I19" s="102"/>
      <c r="J19" s="103">
        <f>SUM(N19:AF19)</f>
        <v>49</v>
      </c>
      <c r="K19" s="83"/>
      <c r="L19" s="83"/>
      <c r="M19" s="83"/>
      <c r="N19" s="109">
        <v>34</v>
      </c>
      <c r="O19" s="109"/>
      <c r="P19" s="109"/>
      <c r="Q19" s="83">
        <v>14</v>
      </c>
      <c r="R19" s="83"/>
      <c r="S19" s="83"/>
      <c r="T19" s="83"/>
      <c r="U19" s="83">
        <v>1</v>
      </c>
      <c r="V19" s="83"/>
      <c r="W19" s="83"/>
      <c r="X19" s="83"/>
      <c r="Y19" s="83" t="s">
        <v>535</v>
      </c>
      <c r="Z19" s="83"/>
      <c r="AA19" s="83"/>
      <c r="AB19" s="83"/>
      <c r="AC19" s="83" t="s">
        <v>535</v>
      </c>
      <c r="AD19" s="83"/>
      <c r="AE19" s="83"/>
      <c r="AF19" s="83"/>
      <c r="AG19" s="83">
        <f>SUM(AK19:BD19)</f>
        <v>246</v>
      </c>
      <c r="AH19" s="83"/>
      <c r="AI19" s="83"/>
      <c r="AJ19" s="83"/>
      <c r="AK19" s="83">
        <v>48</v>
      </c>
      <c r="AL19" s="83"/>
      <c r="AM19" s="83"/>
      <c r="AN19" s="83"/>
      <c r="AO19" s="83">
        <v>154</v>
      </c>
      <c r="AP19" s="83"/>
      <c r="AQ19" s="83"/>
      <c r="AR19" s="83"/>
      <c r="AS19" s="83">
        <v>44</v>
      </c>
      <c r="AT19" s="83"/>
      <c r="AU19" s="83"/>
      <c r="AV19" s="83"/>
      <c r="AW19" s="83" t="s">
        <v>535</v>
      </c>
      <c r="AX19" s="83"/>
      <c r="AY19" s="83"/>
      <c r="AZ19" s="83"/>
      <c r="BA19" s="83" t="s">
        <v>535</v>
      </c>
      <c r="BB19" s="83"/>
      <c r="BC19" s="83"/>
      <c r="BD19" s="83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17" t="s">
        <v>181</v>
      </c>
    </row>
    <row r="20" spans="1:113" ht="16.5" customHeight="1">
      <c r="A20" s="20"/>
      <c r="B20" s="20"/>
      <c r="C20" s="20"/>
      <c r="D20" s="20"/>
      <c r="E20" s="20"/>
      <c r="F20" s="20"/>
      <c r="G20" s="20"/>
      <c r="H20" s="20"/>
      <c r="I20" s="2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7" t="s">
        <v>90</v>
      </c>
      <c r="BG20" s="69"/>
      <c r="BH20" s="69"/>
      <c r="BI20" s="69"/>
      <c r="BJ20" s="69"/>
      <c r="BK20" s="69"/>
      <c r="BL20" s="75" t="s">
        <v>350</v>
      </c>
      <c r="BM20" s="133"/>
      <c r="BN20" s="133"/>
      <c r="BO20" s="133"/>
      <c r="BP20" s="71"/>
      <c r="BQ20" s="69" t="s">
        <v>37</v>
      </c>
      <c r="BR20" s="69"/>
      <c r="BS20" s="69"/>
      <c r="BT20" s="69"/>
      <c r="BU20" s="69"/>
      <c r="BV20" s="207" t="s">
        <v>352</v>
      </c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</row>
    <row r="21" spans="1:113" ht="16.5" customHeight="1">
      <c r="A21" s="101" t="s">
        <v>338</v>
      </c>
      <c r="B21" s="101"/>
      <c r="C21" s="101"/>
      <c r="D21" s="101"/>
      <c r="E21" s="101"/>
      <c r="F21" s="101"/>
      <c r="G21" s="101"/>
      <c r="H21" s="101"/>
      <c r="I21" s="102"/>
      <c r="J21" s="103">
        <f>SUM(N21:AF21)</f>
        <v>66</v>
      </c>
      <c r="K21" s="83"/>
      <c r="L21" s="83"/>
      <c r="M21" s="83"/>
      <c r="N21" s="109">
        <v>42</v>
      </c>
      <c r="O21" s="109"/>
      <c r="P21" s="109"/>
      <c r="Q21" s="83">
        <v>20</v>
      </c>
      <c r="R21" s="83"/>
      <c r="S21" s="83"/>
      <c r="T21" s="83"/>
      <c r="U21" s="83">
        <v>4</v>
      </c>
      <c r="V21" s="83"/>
      <c r="W21" s="83"/>
      <c r="X21" s="83"/>
      <c r="Y21" s="83" t="s">
        <v>535</v>
      </c>
      <c r="Z21" s="83"/>
      <c r="AA21" s="83"/>
      <c r="AB21" s="83"/>
      <c r="AC21" s="83" t="s">
        <v>535</v>
      </c>
      <c r="AD21" s="83"/>
      <c r="AE21" s="83"/>
      <c r="AF21" s="83"/>
      <c r="AG21" s="83">
        <f>SUM(AK21:BD21)</f>
        <v>411</v>
      </c>
      <c r="AH21" s="83"/>
      <c r="AI21" s="83"/>
      <c r="AJ21" s="83"/>
      <c r="AK21" s="83">
        <v>57</v>
      </c>
      <c r="AL21" s="83"/>
      <c r="AM21" s="83"/>
      <c r="AN21" s="83"/>
      <c r="AO21" s="83">
        <v>180</v>
      </c>
      <c r="AP21" s="83"/>
      <c r="AQ21" s="83"/>
      <c r="AR21" s="83"/>
      <c r="AS21" s="83">
        <v>174</v>
      </c>
      <c r="AT21" s="83"/>
      <c r="AU21" s="83"/>
      <c r="AV21" s="83"/>
      <c r="AW21" s="83" t="s">
        <v>535</v>
      </c>
      <c r="AX21" s="83"/>
      <c r="AY21" s="83"/>
      <c r="AZ21" s="83"/>
      <c r="BA21" s="83" t="s">
        <v>535</v>
      </c>
      <c r="BB21" s="83"/>
      <c r="BC21" s="83"/>
      <c r="BD21" s="83"/>
      <c r="BE21" s="4"/>
      <c r="BF21" s="98"/>
      <c r="BG21" s="99"/>
      <c r="BH21" s="99"/>
      <c r="BI21" s="99"/>
      <c r="BJ21" s="99"/>
      <c r="BK21" s="99"/>
      <c r="BL21" s="217"/>
      <c r="BM21" s="88"/>
      <c r="BN21" s="88"/>
      <c r="BO21" s="88"/>
      <c r="BP21" s="89"/>
      <c r="BQ21" s="99"/>
      <c r="BR21" s="99"/>
      <c r="BS21" s="99"/>
      <c r="BT21" s="99"/>
      <c r="BU21" s="99"/>
      <c r="BV21" s="209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</row>
    <row r="22" spans="1:113" ht="16.5" customHeight="1">
      <c r="A22" s="20"/>
      <c r="B22" s="20"/>
      <c r="C22" s="20"/>
      <c r="D22" s="20"/>
      <c r="E22" s="20"/>
      <c r="F22" s="20"/>
      <c r="G22" s="20"/>
      <c r="H22" s="20"/>
      <c r="I22" s="2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8"/>
      <c r="BG22" s="99"/>
      <c r="BH22" s="99"/>
      <c r="BI22" s="99"/>
      <c r="BJ22" s="99"/>
      <c r="BK22" s="99"/>
      <c r="BL22" s="217"/>
      <c r="BM22" s="88"/>
      <c r="BN22" s="88"/>
      <c r="BO22" s="88"/>
      <c r="BP22" s="89"/>
      <c r="BQ22" s="99"/>
      <c r="BR22" s="99"/>
      <c r="BS22" s="99"/>
      <c r="BT22" s="99"/>
      <c r="BU22" s="99"/>
      <c r="BV22" s="141" t="s">
        <v>351</v>
      </c>
      <c r="BW22" s="142"/>
      <c r="BX22" s="142"/>
      <c r="BY22" s="142"/>
      <c r="BZ22" s="142"/>
      <c r="CA22" s="142"/>
      <c r="CB22" s="142"/>
      <c r="CC22" s="142"/>
      <c r="CD22" s="142"/>
      <c r="CE22" s="143"/>
      <c r="CF22" s="223" t="s">
        <v>508</v>
      </c>
      <c r="CG22" s="224"/>
      <c r="CH22" s="224"/>
      <c r="CI22" s="224"/>
      <c r="CJ22" s="224"/>
      <c r="CK22" s="224"/>
      <c r="CL22" s="224"/>
      <c r="CM22" s="224"/>
      <c r="CN22" s="224"/>
      <c r="CO22" s="225"/>
      <c r="CP22" s="99" t="s">
        <v>349</v>
      </c>
      <c r="CQ22" s="99"/>
      <c r="CR22" s="99"/>
      <c r="CS22" s="99"/>
      <c r="CT22" s="99"/>
      <c r="CU22" s="99"/>
      <c r="CV22" s="99"/>
      <c r="CW22" s="99"/>
      <c r="CX22" s="99"/>
      <c r="CY22" s="99"/>
      <c r="CZ22" s="141" t="s">
        <v>353</v>
      </c>
      <c r="DA22" s="142"/>
      <c r="DB22" s="142"/>
      <c r="DC22" s="142"/>
      <c r="DD22" s="142"/>
      <c r="DE22" s="142"/>
      <c r="DF22" s="142"/>
      <c r="DG22" s="142"/>
      <c r="DH22" s="142"/>
      <c r="DI22" s="142"/>
    </row>
    <row r="23" spans="1:113" ht="16.5" customHeight="1">
      <c r="A23" s="101" t="s">
        <v>70</v>
      </c>
      <c r="B23" s="101"/>
      <c r="C23" s="101"/>
      <c r="D23" s="101"/>
      <c r="E23" s="101"/>
      <c r="F23" s="101"/>
      <c r="G23" s="101"/>
      <c r="H23" s="101"/>
      <c r="I23" s="102"/>
      <c r="J23" s="103">
        <f>SUM(N23:AF23)</f>
        <v>58</v>
      </c>
      <c r="K23" s="83"/>
      <c r="L23" s="83"/>
      <c r="M23" s="83"/>
      <c r="N23" s="109">
        <v>26</v>
      </c>
      <c r="O23" s="109"/>
      <c r="P23" s="109"/>
      <c r="Q23" s="83">
        <v>30</v>
      </c>
      <c r="R23" s="83"/>
      <c r="S23" s="83"/>
      <c r="T23" s="83"/>
      <c r="U23" s="83">
        <v>2</v>
      </c>
      <c r="V23" s="83"/>
      <c r="W23" s="83"/>
      <c r="X23" s="83"/>
      <c r="Y23" s="83" t="s">
        <v>535</v>
      </c>
      <c r="Z23" s="83"/>
      <c r="AA23" s="83"/>
      <c r="AB23" s="83"/>
      <c r="AC23" s="83" t="s">
        <v>535</v>
      </c>
      <c r="AD23" s="83"/>
      <c r="AE23" s="83"/>
      <c r="AF23" s="83"/>
      <c r="AG23" s="83">
        <f>SUM(AK23:BD23)</f>
        <v>466</v>
      </c>
      <c r="AH23" s="83"/>
      <c r="AI23" s="83"/>
      <c r="AJ23" s="83"/>
      <c r="AK23" s="83">
        <v>34</v>
      </c>
      <c r="AL23" s="83"/>
      <c r="AM23" s="83"/>
      <c r="AN23" s="83"/>
      <c r="AO23" s="83">
        <v>274</v>
      </c>
      <c r="AP23" s="83"/>
      <c r="AQ23" s="83"/>
      <c r="AR23" s="83"/>
      <c r="AS23" s="83">
        <v>158</v>
      </c>
      <c r="AT23" s="83"/>
      <c r="AU23" s="83"/>
      <c r="AV23" s="83"/>
      <c r="AW23" s="83" t="s">
        <v>535</v>
      </c>
      <c r="AX23" s="83"/>
      <c r="AY23" s="83"/>
      <c r="AZ23" s="83"/>
      <c r="BA23" s="83" t="s">
        <v>535</v>
      </c>
      <c r="BB23" s="83"/>
      <c r="BC23" s="83"/>
      <c r="BD23" s="83"/>
      <c r="BE23" s="4"/>
      <c r="BF23" s="98"/>
      <c r="BG23" s="99"/>
      <c r="BH23" s="99"/>
      <c r="BI23" s="99"/>
      <c r="BJ23" s="99"/>
      <c r="BK23" s="99"/>
      <c r="BL23" s="217"/>
      <c r="BM23" s="88"/>
      <c r="BN23" s="88"/>
      <c r="BO23" s="88"/>
      <c r="BP23" s="89"/>
      <c r="BQ23" s="99"/>
      <c r="BR23" s="99"/>
      <c r="BS23" s="99"/>
      <c r="BT23" s="99"/>
      <c r="BU23" s="99"/>
      <c r="BV23" s="76"/>
      <c r="BW23" s="134"/>
      <c r="BX23" s="134"/>
      <c r="BY23" s="134"/>
      <c r="BZ23" s="134"/>
      <c r="CA23" s="134"/>
      <c r="CB23" s="134"/>
      <c r="CC23" s="134"/>
      <c r="CD23" s="134"/>
      <c r="CE23" s="73"/>
      <c r="CF23" s="209"/>
      <c r="CG23" s="210"/>
      <c r="CH23" s="210"/>
      <c r="CI23" s="210"/>
      <c r="CJ23" s="210"/>
      <c r="CK23" s="210"/>
      <c r="CL23" s="210"/>
      <c r="CM23" s="210"/>
      <c r="CN23" s="210"/>
      <c r="CO23" s="226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76"/>
      <c r="DA23" s="134"/>
      <c r="DB23" s="134"/>
      <c r="DC23" s="134"/>
      <c r="DD23" s="134"/>
      <c r="DE23" s="134"/>
      <c r="DF23" s="134"/>
      <c r="DG23" s="134"/>
      <c r="DH23" s="134"/>
      <c r="DI23" s="134"/>
    </row>
    <row r="24" spans="1:113" ht="16.5" customHeight="1">
      <c r="A24" s="20"/>
      <c r="B24" s="20"/>
      <c r="C24" s="20"/>
      <c r="D24" s="20"/>
      <c r="E24" s="20"/>
      <c r="F24" s="20"/>
      <c r="G24" s="20"/>
      <c r="H24" s="20"/>
      <c r="I24" s="21"/>
      <c r="J24" s="103"/>
      <c r="K24" s="83"/>
      <c r="L24" s="83"/>
      <c r="M24" s="8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98"/>
      <c r="BG24" s="99"/>
      <c r="BH24" s="99"/>
      <c r="BI24" s="99"/>
      <c r="BJ24" s="99"/>
      <c r="BK24" s="99"/>
      <c r="BL24" s="217"/>
      <c r="BM24" s="88"/>
      <c r="BN24" s="88"/>
      <c r="BO24" s="88"/>
      <c r="BP24" s="89"/>
      <c r="BQ24" s="99"/>
      <c r="BR24" s="99"/>
      <c r="BS24" s="99"/>
      <c r="BT24" s="99"/>
      <c r="BU24" s="99"/>
      <c r="BV24" s="77" t="s">
        <v>89</v>
      </c>
      <c r="BW24" s="77"/>
      <c r="BX24" s="77"/>
      <c r="BY24" s="77"/>
      <c r="BZ24" s="77" t="s">
        <v>91</v>
      </c>
      <c r="CA24" s="77"/>
      <c r="CB24" s="77"/>
      <c r="CC24" s="77"/>
      <c r="CD24" s="77"/>
      <c r="CE24" s="77"/>
      <c r="CF24" s="77" t="s">
        <v>89</v>
      </c>
      <c r="CG24" s="77"/>
      <c r="CH24" s="77"/>
      <c r="CI24" s="77"/>
      <c r="CJ24" s="77" t="s">
        <v>91</v>
      </c>
      <c r="CK24" s="77"/>
      <c r="CL24" s="77"/>
      <c r="CM24" s="77"/>
      <c r="CN24" s="77"/>
      <c r="CO24" s="77"/>
      <c r="CP24" s="77" t="s">
        <v>89</v>
      </c>
      <c r="CQ24" s="77"/>
      <c r="CR24" s="77"/>
      <c r="CS24" s="77"/>
      <c r="CT24" s="77" t="s">
        <v>91</v>
      </c>
      <c r="CU24" s="77"/>
      <c r="CV24" s="77"/>
      <c r="CW24" s="77"/>
      <c r="CX24" s="77"/>
      <c r="CY24" s="77"/>
      <c r="CZ24" s="77" t="s">
        <v>89</v>
      </c>
      <c r="DA24" s="77"/>
      <c r="DB24" s="77"/>
      <c r="DC24" s="77"/>
      <c r="DD24" s="77" t="s">
        <v>91</v>
      </c>
      <c r="DE24" s="77"/>
      <c r="DF24" s="77"/>
      <c r="DG24" s="77"/>
      <c r="DH24" s="77"/>
      <c r="DI24" s="78"/>
    </row>
    <row r="25" spans="1:113" ht="16.5" customHeight="1">
      <c r="A25" s="101" t="s">
        <v>71</v>
      </c>
      <c r="B25" s="101"/>
      <c r="C25" s="101"/>
      <c r="D25" s="101"/>
      <c r="E25" s="101"/>
      <c r="F25" s="101"/>
      <c r="G25" s="101"/>
      <c r="H25" s="101"/>
      <c r="I25" s="102"/>
      <c r="J25" s="103">
        <f>SUM(N25:AF25)</f>
        <v>2674</v>
      </c>
      <c r="K25" s="83"/>
      <c r="L25" s="83"/>
      <c r="M25" s="83"/>
      <c r="N25" s="109">
        <v>1669</v>
      </c>
      <c r="O25" s="109"/>
      <c r="P25" s="109"/>
      <c r="Q25" s="83">
        <v>870</v>
      </c>
      <c r="R25" s="83"/>
      <c r="S25" s="83"/>
      <c r="T25" s="83"/>
      <c r="U25" s="83">
        <v>108</v>
      </c>
      <c r="V25" s="83"/>
      <c r="W25" s="83"/>
      <c r="X25" s="83"/>
      <c r="Y25" s="83">
        <v>27</v>
      </c>
      <c r="Z25" s="83"/>
      <c r="AA25" s="83"/>
      <c r="AB25" s="83"/>
      <c r="AC25" s="83" t="s">
        <v>535</v>
      </c>
      <c r="AD25" s="83"/>
      <c r="AE25" s="83"/>
      <c r="AF25" s="83"/>
      <c r="AG25" s="83">
        <f>SUM(AK25:BD25)</f>
        <v>21941</v>
      </c>
      <c r="AH25" s="83"/>
      <c r="AI25" s="83"/>
      <c r="AJ25" s="83"/>
      <c r="AK25" s="83">
        <v>2289</v>
      </c>
      <c r="AL25" s="83"/>
      <c r="AM25" s="83"/>
      <c r="AN25" s="83"/>
      <c r="AO25" s="83">
        <v>9363</v>
      </c>
      <c r="AP25" s="83"/>
      <c r="AQ25" s="83"/>
      <c r="AR25" s="83"/>
      <c r="AS25" s="83">
        <v>5385</v>
      </c>
      <c r="AT25" s="83"/>
      <c r="AU25" s="83"/>
      <c r="AV25" s="83"/>
      <c r="AW25" s="83">
        <v>4904</v>
      </c>
      <c r="AX25" s="83"/>
      <c r="AY25" s="83"/>
      <c r="AZ25" s="83"/>
      <c r="BA25" s="83" t="s">
        <v>535</v>
      </c>
      <c r="BB25" s="83"/>
      <c r="BC25" s="83"/>
      <c r="BD25" s="83"/>
      <c r="BE25" s="4"/>
      <c r="BF25" s="98"/>
      <c r="BG25" s="99"/>
      <c r="BH25" s="99"/>
      <c r="BI25" s="99"/>
      <c r="BJ25" s="99"/>
      <c r="BK25" s="99"/>
      <c r="BL25" s="76"/>
      <c r="BM25" s="134"/>
      <c r="BN25" s="134"/>
      <c r="BO25" s="134"/>
      <c r="BP25" s="73"/>
      <c r="BQ25" s="99"/>
      <c r="BR25" s="99"/>
      <c r="BS25" s="99"/>
      <c r="BT25" s="99"/>
      <c r="BU25" s="99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8"/>
    </row>
    <row r="26" spans="1:113" ht="16.5" customHeight="1">
      <c r="A26" s="20"/>
      <c r="B26" s="20"/>
      <c r="C26" s="20"/>
      <c r="D26" s="20"/>
      <c r="E26" s="20"/>
      <c r="F26" s="20"/>
      <c r="G26" s="20"/>
      <c r="H26" s="20"/>
      <c r="I26" s="2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131" t="s">
        <v>37</v>
      </c>
      <c r="BG26" s="131"/>
      <c r="BH26" s="131"/>
      <c r="BI26" s="131"/>
      <c r="BJ26" s="131"/>
      <c r="BK26" s="132"/>
      <c r="BL26" s="227">
        <f>SUM(BL28:BP34)</f>
        <v>11358621</v>
      </c>
      <c r="BM26" s="228"/>
      <c r="BN26" s="228"/>
      <c r="BO26" s="228"/>
      <c r="BP26" s="228"/>
      <c r="BQ26" s="228">
        <f>SUM(BQ28:BU34)</f>
        <v>10435648</v>
      </c>
      <c r="BR26" s="228"/>
      <c r="BS26" s="228"/>
      <c r="BT26" s="228"/>
      <c r="BU26" s="228"/>
      <c r="BV26" s="228">
        <f>SUM(BV28:BY34)</f>
        <v>74116</v>
      </c>
      <c r="BW26" s="228"/>
      <c r="BX26" s="228"/>
      <c r="BY26" s="228"/>
      <c r="BZ26" s="228">
        <f>SUM(BZ28:CE34)</f>
        <v>7896417</v>
      </c>
      <c r="CA26" s="228"/>
      <c r="CB26" s="228"/>
      <c r="CC26" s="228"/>
      <c r="CD26" s="228"/>
      <c r="CE26" s="228"/>
      <c r="CF26" s="228">
        <f>SUM(CF28:CI34)</f>
        <v>9751</v>
      </c>
      <c r="CG26" s="228"/>
      <c r="CH26" s="228"/>
      <c r="CI26" s="228"/>
      <c r="CJ26" s="228">
        <f>SUM(CJ28:CO34)</f>
        <v>2098971</v>
      </c>
      <c r="CK26" s="228"/>
      <c r="CL26" s="228"/>
      <c r="CM26" s="228"/>
      <c r="CN26" s="228"/>
      <c r="CO26" s="228"/>
      <c r="CP26" s="228">
        <f>SUM(CP28:CS34)</f>
        <v>985</v>
      </c>
      <c r="CQ26" s="228"/>
      <c r="CR26" s="228"/>
      <c r="CS26" s="228"/>
      <c r="CT26" s="228">
        <f>SUM(CT28:CY34)</f>
        <v>410296</v>
      </c>
      <c r="CU26" s="228"/>
      <c r="CV26" s="228"/>
      <c r="CW26" s="228"/>
      <c r="CX26" s="228"/>
      <c r="CY26" s="228"/>
      <c r="CZ26" s="228">
        <f>SUM(CZ28:DC34)</f>
        <v>1851</v>
      </c>
      <c r="DA26" s="228"/>
      <c r="DB26" s="228"/>
      <c r="DC26" s="228"/>
      <c r="DD26" s="228">
        <f>SUM(DD28:DI34)</f>
        <v>29964</v>
      </c>
      <c r="DE26" s="228"/>
      <c r="DF26" s="228"/>
      <c r="DG26" s="228"/>
      <c r="DH26" s="228"/>
      <c r="DI26" s="228"/>
    </row>
    <row r="27" spans="1:113" ht="16.5" customHeight="1">
      <c r="A27" s="101" t="s">
        <v>72</v>
      </c>
      <c r="B27" s="101"/>
      <c r="C27" s="101"/>
      <c r="D27" s="101"/>
      <c r="E27" s="101"/>
      <c r="F27" s="101"/>
      <c r="G27" s="101"/>
      <c r="H27" s="101"/>
      <c r="I27" s="102"/>
      <c r="J27" s="103">
        <f>SUM(N27:AF27)</f>
        <v>5500</v>
      </c>
      <c r="K27" s="83"/>
      <c r="L27" s="83"/>
      <c r="M27" s="83"/>
      <c r="N27" s="109">
        <v>2885</v>
      </c>
      <c r="O27" s="109"/>
      <c r="P27" s="109"/>
      <c r="Q27" s="83">
        <v>2024</v>
      </c>
      <c r="R27" s="83"/>
      <c r="S27" s="83"/>
      <c r="T27" s="83"/>
      <c r="U27" s="83">
        <v>447</v>
      </c>
      <c r="V27" s="83"/>
      <c r="W27" s="83"/>
      <c r="X27" s="83"/>
      <c r="Y27" s="83">
        <v>129</v>
      </c>
      <c r="Z27" s="83"/>
      <c r="AA27" s="83"/>
      <c r="AB27" s="83"/>
      <c r="AC27" s="83">
        <v>15</v>
      </c>
      <c r="AD27" s="83"/>
      <c r="AE27" s="83"/>
      <c r="AF27" s="83"/>
      <c r="AG27" s="83">
        <f>SUM(AK27:BD27)</f>
        <v>92208</v>
      </c>
      <c r="AH27" s="83"/>
      <c r="AI27" s="83"/>
      <c r="AJ27" s="83"/>
      <c r="AK27" s="83">
        <v>5343</v>
      </c>
      <c r="AL27" s="83"/>
      <c r="AM27" s="83"/>
      <c r="AN27" s="83"/>
      <c r="AO27" s="83">
        <v>23651</v>
      </c>
      <c r="AP27" s="83"/>
      <c r="AQ27" s="83"/>
      <c r="AR27" s="83"/>
      <c r="AS27" s="83">
        <v>22499</v>
      </c>
      <c r="AT27" s="83"/>
      <c r="AU27" s="83"/>
      <c r="AV27" s="83"/>
      <c r="AW27" s="83">
        <v>24536</v>
      </c>
      <c r="AX27" s="83"/>
      <c r="AY27" s="83"/>
      <c r="AZ27" s="83"/>
      <c r="BA27" s="83">
        <v>16179</v>
      </c>
      <c r="BB27" s="83"/>
      <c r="BC27" s="83"/>
      <c r="BD27" s="83"/>
      <c r="BE27" s="4"/>
      <c r="BF27" s="23"/>
      <c r="BG27" s="23"/>
      <c r="BH27" s="23"/>
      <c r="BI27" s="23"/>
      <c r="BJ27" s="23"/>
      <c r="BK27" s="22"/>
      <c r="BL27" s="4"/>
      <c r="BM27" s="4"/>
      <c r="BN27" s="4"/>
      <c r="BO27" s="4"/>
      <c r="BP27" s="4"/>
      <c r="BQ27" s="23"/>
      <c r="BR27" s="23"/>
      <c r="BS27" s="23"/>
      <c r="BT27" s="23"/>
      <c r="BU27" s="23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</row>
    <row r="28" spans="1:113" ht="16.5" customHeight="1">
      <c r="A28" s="20"/>
      <c r="B28" s="20"/>
      <c r="C28" s="20"/>
      <c r="D28" s="20"/>
      <c r="E28" s="20"/>
      <c r="F28" s="20"/>
      <c r="G28" s="20"/>
      <c r="H28" s="20"/>
      <c r="I28" s="2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101" t="s">
        <v>92</v>
      </c>
      <c r="BG28" s="101"/>
      <c r="BH28" s="101"/>
      <c r="BI28" s="101"/>
      <c r="BJ28" s="101"/>
      <c r="BK28" s="102"/>
      <c r="BL28" s="90">
        <v>5535684</v>
      </c>
      <c r="BM28" s="86"/>
      <c r="BN28" s="86"/>
      <c r="BO28" s="86"/>
      <c r="BP28" s="86"/>
      <c r="BQ28" s="86">
        <f aca="true" t="shared" si="0" ref="BQ28:BQ34">SUM(BZ28,CJ28,CT28,DD28)</f>
        <v>5091490</v>
      </c>
      <c r="BR28" s="86"/>
      <c r="BS28" s="86"/>
      <c r="BT28" s="86"/>
      <c r="BU28" s="86"/>
      <c r="BV28" s="86">
        <v>38438</v>
      </c>
      <c r="BW28" s="86"/>
      <c r="BX28" s="86"/>
      <c r="BY28" s="86"/>
      <c r="BZ28" s="86">
        <v>4217984</v>
      </c>
      <c r="CA28" s="86"/>
      <c r="CB28" s="86"/>
      <c r="CC28" s="86"/>
      <c r="CD28" s="86"/>
      <c r="CE28" s="86"/>
      <c r="CF28" s="86">
        <v>2768</v>
      </c>
      <c r="CG28" s="86"/>
      <c r="CH28" s="86"/>
      <c r="CI28" s="86"/>
      <c r="CJ28" s="86">
        <v>598969</v>
      </c>
      <c r="CK28" s="86"/>
      <c r="CL28" s="86"/>
      <c r="CM28" s="86"/>
      <c r="CN28" s="86"/>
      <c r="CO28" s="86"/>
      <c r="CP28" s="86">
        <v>569</v>
      </c>
      <c r="CQ28" s="86"/>
      <c r="CR28" s="86"/>
      <c r="CS28" s="86"/>
      <c r="CT28" s="86">
        <v>245596</v>
      </c>
      <c r="CU28" s="86"/>
      <c r="CV28" s="86"/>
      <c r="CW28" s="86"/>
      <c r="CX28" s="86"/>
      <c r="CY28" s="86"/>
      <c r="CZ28" s="86">
        <v>1786</v>
      </c>
      <c r="DA28" s="86"/>
      <c r="DB28" s="86"/>
      <c r="DC28" s="86"/>
      <c r="DD28" s="86">
        <v>28941</v>
      </c>
      <c r="DE28" s="86"/>
      <c r="DF28" s="86"/>
      <c r="DG28" s="86"/>
      <c r="DH28" s="86"/>
      <c r="DI28" s="86"/>
    </row>
    <row r="29" spans="1:113" ht="16.5" customHeight="1">
      <c r="A29" s="20"/>
      <c r="B29" s="101" t="s">
        <v>73</v>
      </c>
      <c r="C29" s="101"/>
      <c r="D29" s="101"/>
      <c r="E29" s="101"/>
      <c r="F29" s="101"/>
      <c r="G29" s="101"/>
      <c r="H29" s="101"/>
      <c r="I29" s="102"/>
      <c r="J29" s="103">
        <f>SUM(N29:AF29)</f>
        <v>461</v>
      </c>
      <c r="K29" s="83"/>
      <c r="L29" s="83"/>
      <c r="M29" s="83"/>
      <c r="N29" s="109">
        <v>206</v>
      </c>
      <c r="O29" s="109"/>
      <c r="P29" s="109"/>
      <c r="Q29" s="83">
        <v>201</v>
      </c>
      <c r="R29" s="83"/>
      <c r="S29" s="83"/>
      <c r="T29" s="83"/>
      <c r="U29" s="83">
        <v>42</v>
      </c>
      <c r="V29" s="83"/>
      <c r="W29" s="83"/>
      <c r="X29" s="83"/>
      <c r="Y29" s="83">
        <v>12</v>
      </c>
      <c r="Z29" s="83"/>
      <c r="AA29" s="83"/>
      <c r="AB29" s="83"/>
      <c r="AC29" s="83" t="s">
        <v>535</v>
      </c>
      <c r="AD29" s="83"/>
      <c r="AE29" s="83"/>
      <c r="AF29" s="83"/>
      <c r="AG29" s="83">
        <f>SUM(AK29:BD29)</f>
        <v>7048</v>
      </c>
      <c r="AH29" s="83"/>
      <c r="AI29" s="83"/>
      <c r="AJ29" s="83"/>
      <c r="AK29" s="83">
        <v>427</v>
      </c>
      <c r="AL29" s="83"/>
      <c r="AM29" s="83"/>
      <c r="AN29" s="83"/>
      <c r="AO29" s="83">
        <v>2308</v>
      </c>
      <c r="AP29" s="83"/>
      <c r="AQ29" s="83"/>
      <c r="AR29" s="83"/>
      <c r="AS29" s="83">
        <v>2068</v>
      </c>
      <c r="AT29" s="83"/>
      <c r="AU29" s="83"/>
      <c r="AV29" s="83"/>
      <c r="AW29" s="83">
        <v>2245</v>
      </c>
      <c r="AX29" s="83"/>
      <c r="AY29" s="83"/>
      <c r="AZ29" s="83"/>
      <c r="BA29" s="83" t="s">
        <v>535</v>
      </c>
      <c r="BB29" s="83"/>
      <c r="BC29" s="83"/>
      <c r="BD29" s="83"/>
      <c r="BE29" s="4"/>
      <c r="BF29" s="101" t="s">
        <v>93</v>
      </c>
      <c r="BG29" s="101"/>
      <c r="BH29" s="101"/>
      <c r="BI29" s="101"/>
      <c r="BJ29" s="101"/>
      <c r="BK29" s="102"/>
      <c r="BL29" s="90">
        <v>1406514</v>
      </c>
      <c r="BM29" s="86"/>
      <c r="BN29" s="86"/>
      <c r="BO29" s="86"/>
      <c r="BP29" s="86"/>
      <c r="BQ29" s="86">
        <f t="shared" si="0"/>
        <v>1253292</v>
      </c>
      <c r="BR29" s="86"/>
      <c r="BS29" s="86"/>
      <c r="BT29" s="86"/>
      <c r="BU29" s="86"/>
      <c r="BV29" s="86">
        <v>9571</v>
      </c>
      <c r="BW29" s="86"/>
      <c r="BX29" s="86"/>
      <c r="BY29" s="86"/>
      <c r="BZ29" s="86">
        <v>1041615</v>
      </c>
      <c r="CA29" s="86"/>
      <c r="CB29" s="86"/>
      <c r="CC29" s="86"/>
      <c r="CD29" s="86"/>
      <c r="CE29" s="86"/>
      <c r="CF29" s="86">
        <v>709</v>
      </c>
      <c r="CG29" s="86"/>
      <c r="CH29" s="86"/>
      <c r="CI29" s="86"/>
      <c r="CJ29" s="86">
        <v>155096</v>
      </c>
      <c r="CK29" s="86"/>
      <c r="CL29" s="86"/>
      <c r="CM29" s="86"/>
      <c r="CN29" s="86"/>
      <c r="CO29" s="86"/>
      <c r="CP29" s="86">
        <v>132</v>
      </c>
      <c r="CQ29" s="86"/>
      <c r="CR29" s="86"/>
      <c r="CS29" s="86"/>
      <c r="CT29" s="86">
        <v>55633</v>
      </c>
      <c r="CU29" s="86"/>
      <c r="CV29" s="86"/>
      <c r="CW29" s="86"/>
      <c r="CX29" s="86"/>
      <c r="CY29" s="86"/>
      <c r="CZ29" s="86">
        <v>63</v>
      </c>
      <c r="DA29" s="86"/>
      <c r="DB29" s="86"/>
      <c r="DC29" s="86"/>
      <c r="DD29" s="86">
        <v>948</v>
      </c>
      <c r="DE29" s="86"/>
      <c r="DF29" s="86"/>
      <c r="DG29" s="86"/>
      <c r="DH29" s="86"/>
      <c r="DI29" s="86"/>
    </row>
    <row r="30" spans="1:113" ht="16.5" customHeight="1">
      <c r="A30" s="20"/>
      <c r="B30" s="20"/>
      <c r="C30" s="20"/>
      <c r="D30" s="20"/>
      <c r="E30" s="20"/>
      <c r="F30" s="20"/>
      <c r="G30" s="20"/>
      <c r="H30" s="20"/>
      <c r="I30" s="2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101" t="s">
        <v>94</v>
      </c>
      <c r="BG30" s="101"/>
      <c r="BH30" s="101"/>
      <c r="BI30" s="101"/>
      <c r="BJ30" s="101"/>
      <c r="BK30" s="102"/>
      <c r="BL30" s="90">
        <v>756641</v>
      </c>
      <c r="BM30" s="86"/>
      <c r="BN30" s="86"/>
      <c r="BO30" s="86"/>
      <c r="BP30" s="86"/>
      <c r="BQ30" s="86">
        <f t="shared" si="0"/>
        <v>687698</v>
      </c>
      <c r="BR30" s="86"/>
      <c r="BS30" s="86"/>
      <c r="BT30" s="86"/>
      <c r="BU30" s="86"/>
      <c r="BV30" s="86">
        <v>5925</v>
      </c>
      <c r="BW30" s="86"/>
      <c r="BX30" s="86"/>
      <c r="BY30" s="86"/>
      <c r="BZ30" s="86">
        <v>585348</v>
      </c>
      <c r="CA30" s="86"/>
      <c r="CB30" s="86"/>
      <c r="CC30" s="86"/>
      <c r="CD30" s="86"/>
      <c r="CE30" s="86"/>
      <c r="CF30" s="86">
        <v>405</v>
      </c>
      <c r="CG30" s="86"/>
      <c r="CH30" s="86"/>
      <c r="CI30" s="86"/>
      <c r="CJ30" s="86">
        <v>79326</v>
      </c>
      <c r="CK30" s="86"/>
      <c r="CL30" s="86"/>
      <c r="CM30" s="86"/>
      <c r="CN30" s="86"/>
      <c r="CO30" s="86"/>
      <c r="CP30" s="86">
        <v>63</v>
      </c>
      <c r="CQ30" s="86"/>
      <c r="CR30" s="86"/>
      <c r="CS30" s="86"/>
      <c r="CT30" s="86">
        <v>22949</v>
      </c>
      <c r="CU30" s="86"/>
      <c r="CV30" s="86"/>
      <c r="CW30" s="86"/>
      <c r="CX30" s="86"/>
      <c r="CY30" s="86"/>
      <c r="CZ30" s="86">
        <v>2</v>
      </c>
      <c r="DA30" s="86"/>
      <c r="DB30" s="86"/>
      <c r="DC30" s="86"/>
      <c r="DD30" s="86">
        <v>75</v>
      </c>
      <c r="DE30" s="86"/>
      <c r="DF30" s="86"/>
      <c r="DG30" s="86"/>
      <c r="DH30" s="86"/>
      <c r="DI30" s="86"/>
    </row>
    <row r="31" spans="1:113" ht="16.5" customHeight="1">
      <c r="A31" s="20"/>
      <c r="B31" s="101" t="s">
        <v>74</v>
      </c>
      <c r="C31" s="101"/>
      <c r="D31" s="101"/>
      <c r="E31" s="101"/>
      <c r="F31" s="101"/>
      <c r="G31" s="101"/>
      <c r="H31" s="101"/>
      <c r="I31" s="102"/>
      <c r="J31" s="103">
        <f>SUM(N31:AF31)</f>
        <v>1982</v>
      </c>
      <c r="K31" s="83"/>
      <c r="L31" s="83"/>
      <c r="M31" s="83"/>
      <c r="N31" s="109">
        <v>1202</v>
      </c>
      <c r="O31" s="109"/>
      <c r="P31" s="109"/>
      <c r="Q31" s="83">
        <v>593</v>
      </c>
      <c r="R31" s="83"/>
      <c r="S31" s="83"/>
      <c r="T31" s="83"/>
      <c r="U31" s="83">
        <v>143</v>
      </c>
      <c r="V31" s="83"/>
      <c r="W31" s="83"/>
      <c r="X31" s="83"/>
      <c r="Y31" s="83">
        <v>42</v>
      </c>
      <c r="Z31" s="83"/>
      <c r="AA31" s="83"/>
      <c r="AB31" s="83"/>
      <c r="AC31" s="83">
        <v>2</v>
      </c>
      <c r="AD31" s="83"/>
      <c r="AE31" s="83"/>
      <c r="AF31" s="83"/>
      <c r="AG31" s="83">
        <f>SUM(AK31:BD31)</f>
        <v>25974</v>
      </c>
      <c r="AH31" s="83"/>
      <c r="AI31" s="83"/>
      <c r="AJ31" s="83"/>
      <c r="AK31" s="83">
        <v>2060</v>
      </c>
      <c r="AL31" s="83"/>
      <c r="AM31" s="83"/>
      <c r="AN31" s="83"/>
      <c r="AO31" s="83">
        <v>6905</v>
      </c>
      <c r="AP31" s="83"/>
      <c r="AQ31" s="83"/>
      <c r="AR31" s="83"/>
      <c r="AS31" s="83">
        <v>7167</v>
      </c>
      <c r="AT31" s="83"/>
      <c r="AU31" s="83"/>
      <c r="AV31" s="83"/>
      <c r="AW31" s="83">
        <v>7496</v>
      </c>
      <c r="AX31" s="83"/>
      <c r="AY31" s="83"/>
      <c r="AZ31" s="83"/>
      <c r="BA31" s="83">
        <v>2346</v>
      </c>
      <c r="BB31" s="83"/>
      <c r="BC31" s="83"/>
      <c r="BD31" s="83"/>
      <c r="BE31" s="4"/>
      <c r="BF31" s="101" t="s">
        <v>536</v>
      </c>
      <c r="BG31" s="101"/>
      <c r="BH31" s="101"/>
      <c r="BI31" s="101"/>
      <c r="BJ31" s="101"/>
      <c r="BK31" s="102"/>
      <c r="BL31" s="90">
        <v>1314038</v>
      </c>
      <c r="BM31" s="86"/>
      <c r="BN31" s="86"/>
      <c r="BO31" s="86"/>
      <c r="BP31" s="86"/>
      <c r="BQ31" s="86">
        <f t="shared" si="0"/>
        <v>1261925</v>
      </c>
      <c r="BR31" s="86"/>
      <c r="BS31" s="86"/>
      <c r="BT31" s="86"/>
      <c r="BU31" s="86"/>
      <c r="BV31" s="86">
        <v>5018</v>
      </c>
      <c r="BW31" s="86"/>
      <c r="BX31" s="86"/>
      <c r="BY31" s="86"/>
      <c r="BZ31" s="86">
        <v>580359</v>
      </c>
      <c r="CA31" s="86"/>
      <c r="CB31" s="86"/>
      <c r="CC31" s="86"/>
      <c r="CD31" s="86"/>
      <c r="CE31" s="86"/>
      <c r="CF31" s="86">
        <v>2956</v>
      </c>
      <c r="CG31" s="86"/>
      <c r="CH31" s="86"/>
      <c r="CI31" s="86"/>
      <c r="CJ31" s="86">
        <v>663143</v>
      </c>
      <c r="CK31" s="86"/>
      <c r="CL31" s="86"/>
      <c r="CM31" s="86"/>
      <c r="CN31" s="86"/>
      <c r="CO31" s="86"/>
      <c r="CP31" s="86">
        <v>44</v>
      </c>
      <c r="CQ31" s="86"/>
      <c r="CR31" s="86"/>
      <c r="CS31" s="86"/>
      <c r="CT31" s="86">
        <v>18423</v>
      </c>
      <c r="CU31" s="86"/>
      <c r="CV31" s="86"/>
      <c r="CW31" s="86"/>
      <c r="CX31" s="86"/>
      <c r="CY31" s="86"/>
      <c r="CZ31" s="86" t="s">
        <v>535</v>
      </c>
      <c r="DA31" s="86"/>
      <c r="DB31" s="86"/>
      <c r="DC31" s="86"/>
      <c r="DD31" s="86" t="s">
        <v>535</v>
      </c>
      <c r="DE31" s="86"/>
      <c r="DF31" s="86"/>
      <c r="DG31" s="86"/>
      <c r="DH31" s="86"/>
      <c r="DI31" s="86"/>
    </row>
    <row r="32" spans="1:113" ht="16.5" customHeight="1">
      <c r="A32" s="20"/>
      <c r="B32" s="20"/>
      <c r="C32" s="20"/>
      <c r="D32" s="20"/>
      <c r="E32" s="20"/>
      <c r="F32" s="20"/>
      <c r="G32" s="20"/>
      <c r="H32" s="20"/>
      <c r="I32" s="2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101" t="s">
        <v>95</v>
      </c>
      <c r="BG32" s="101"/>
      <c r="BH32" s="101"/>
      <c r="BI32" s="101"/>
      <c r="BJ32" s="101"/>
      <c r="BK32" s="102"/>
      <c r="BL32" s="90">
        <v>781002</v>
      </c>
      <c r="BM32" s="86"/>
      <c r="BN32" s="86"/>
      <c r="BO32" s="86"/>
      <c r="BP32" s="86"/>
      <c r="BQ32" s="86">
        <f t="shared" si="0"/>
        <v>674073</v>
      </c>
      <c r="BR32" s="86"/>
      <c r="BS32" s="86"/>
      <c r="BT32" s="86"/>
      <c r="BU32" s="86"/>
      <c r="BV32" s="86">
        <v>4842</v>
      </c>
      <c r="BW32" s="86"/>
      <c r="BX32" s="86"/>
      <c r="BY32" s="86"/>
      <c r="BZ32" s="86">
        <v>517910</v>
      </c>
      <c r="CA32" s="86"/>
      <c r="CB32" s="86"/>
      <c r="CC32" s="86"/>
      <c r="CD32" s="86"/>
      <c r="CE32" s="86"/>
      <c r="CF32" s="86">
        <v>624</v>
      </c>
      <c r="CG32" s="86"/>
      <c r="CH32" s="86"/>
      <c r="CI32" s="86"/>
      <c r="CJ32" s="86">
        <v>126343</v>
      </c>
      <c r="CK32" s="86"/>
      <c r="CL32" s="86"/>
      <c r="CM32" s="86"/>
      <c r="CN32" s="86"/>
      <c r="CO32" s="86"/>
      <c r="CP32" s="86">
        <v>75</v>
      </c>
      <c r="CQ32" s="86"/>
      <c r="CR32" s="86"/>
      <c r="CS32" s="86"/>
      <c r="CT32" s="86">
        <v>29820</v>
      </c>
      <c r="CU32" s="86"/>
      <c r="CV32" s="86"/>
      <c r="CW32" s="86"/>
      <c r="CX32" s="86"/>
      <c r="CY32" s="86"/>
      <c r="CZ32" s="86" t="s">
        <v>535</v>
      </c>
      <c r="DA32" s="86"/>
      <c r="DB32" s="86"/>
      <c r="DC32" s="86"/>
      <c r="DD32" s="86" t="s">
        <v>535</v>
      </c>
      <c r="DE32" s="86"/>
      <c r="DF32" s="86"/>
      <c r="DG32" s="86"/>
      <c r="DH32" s="86"/>
      <c r="DI32" s="86"/>
    </row>
    <row r="33" spans="1:113" ht="16.5" customHeight="1">
      <c r="A33" s="20"/>
      <c r="B33" s="101" t="s">
        <v>75</v>
      </c>
      <c r="C33" s="101"/>
      <c r="D33" s="101"/>
      <c r="E33" s="101"/>
      <c r="F33" s="101"/>
      <c r="G33" s="101"/>
      <c r="H33" s="101"/>
      <c r="I33" s="102"/>
      <c r="J33" s="103">
        <f>SUM(N33:AF33)</f>
        <v>528</v>
      </c>
      <c r="K33" s="83"/>
      <c r="L33" s="83"/>
      <c r="M33" s="83"/>
      <c r="N33" s="109">
        <v>326</v>
      </c>
      <c r="O33" s="109"/>
      <c r="P33" s="109"/>
      <c r="Q33" s="83">
        <v>186</v>
      </c>
      <c r="R33" s="83"/>
      <c r="S33" s="83"/>
      <c r="T33" s="83"/>
      <c r="U33" s="83">
        <v>13</v>
      </c>
      <c r="V33" s="83"/>
      <c r="W33" s="83"/>
      <c r="X33" s="83"/>
      <c r="Y33" s="83">
        <v>3</v>
      </c>
      <c r="Z33" s="83"/>
      <c r="AA33" s="83"/>
      <c r="AB33" s="83"/>
      <c r="AC33" s="83" t="s">
        <v>535</v>
      </c>
      <c r="AD33" s="83"/>
      <c r="AE33" s="83"/>
      <c r="AF33" s="83"/>
      <c r="AG33" s="83">
        <f>SUM(AK33:BD33)</f>
        <v>4027</v>
      </c>
      <c r="AH33" s="83"/>
      <c r="AI33" s="83"/>
      <c r="AJ33" s="83"/>
      <c r="AK33" s="83">
        <v>599</v>
      </c>
      <c r="AL33" s="83"/>
      <c r="AM33" s="83"/>
      <c r="AN33" s="83"/>
      <c r="AO33" s="83">
        <v>1817</v>
      </c>
      <c r="AP33" s="83"/>
      <c r="AQ33" s="83"/>
      <c r="AR33" s="83"/>
      <c r="AS33" s="83">
        <v>650</v>
      </c>
      <c r="AT33" s="83"/>
      <c r="AU33" s="83"/>
      <c r="AV33" s="83"/>
      <c r="AW33" s="83">
        <v>961</v>
      </c>
      <c r="AX33" s="83"/>
      <c r="AY33" s="83"/>
      <c r="AZ33" s="83"/>
      <c r="BA33" s="83" t="s">
        <v>535</v>
      </c>
      <c r="BB33" s="83"/>
      <c r="BC33" s="83"/>
      <c r="BD33" s="83"/>
      <c r="BE33" s="4"/>
      <c r="BF33" s="101" t="s">
        <v>96</v>
      </c>
      <c r="BG33" s="101"/>
      <c r="BH33" s="101"/>
      <c r="BI33" s="101"/>
      <c r="BJ33" s="101"/>
      <c r="BK33" s="102"/>
      <c r="BL33" s="90">
        <v>731152</v>
      </c>
      <c r="BM33" s="86"/>
      <c r="BN33" s="86"/>
      <c r="BO33" s="86"/>
      <c r="BP33" s="86"/>
      <c r="BQ33" s="86">
        <f t="shared" si="0"/>
        <v>653460</v>
      </c>
      <c r="BR33" s="86"/>
      <c r="BS33" s="86"/>
      <c r="BT33" s="86"/>
      <c r="BU33" s="86"/>
      <c r="BV33" s="86">
        <v>5587</v>
      </c>
      <c r="BW33" s="86"/>
      <c r="BX33" s="86"/>
      <c r="BY33" s="86"/>
      <c r="BZ33" s="86">
        <v>487316</v>
      </c>
      <c r="CA33" s="86"/>
      <c r="CB33" s="86"/>
      <c r="CC33" s="86"/>
      <c r="CD33" s="86"/>
      <c r="CE33" s="86"/>
      <c r="CF33" s="86">
        <v>777</v>
      </c>
      <c r="CG33" s="86"/>
      <c r="CH33" s="86"/>
      <c r="CI33" s="86"/>
      <c r="CJ33" s="86">
        <v>150610</v>
      </c>
      <c r="CK33" s="86"/>
      <c r="CL33" s="86"/>
      <c r="CM33" s="86"/>
      <c r="CN33" s="86"/>
      <c r="CO33" s="86"/>
      <c r="CP33" s="86">
        <v>44</v>
      </c>
      <c r="CQ33" s="86"/>
      <c r="CR33" s="86"/>
      <c r="CS33" s="86"/>
      <c r="CT33" s="86">
        <v>15534</v>
      </c>
      <c r="CU33" s="86"/>
      <c r="CV33" s="86"/>
      <c r="CW33" s="86"/>
      <c r="CX33" s="86"/>
      <c r="CY33" s="86"/>
      <c r="CZ33" s="86" t="s">
        <v>535</v>
      </c>
      <c r="DA33" s="86"/>
      <c r="DB33" s="86"/>
      <c r="DC33" s="86"/>
      <c r="DD33" s="86" t="s">
        <v>535</v>
      </c>
      <c r="DE33" s="86"/>
      <c r="DF33" s="86"/>
      <c r="DG33" s="86"/>
      <c r="DH33" s="86"/>
      <c r="DI33" s="86"/>
    </row>
    <row r="34" spans="1:113" ht="16.5" customHeight="1">
      <c r="A34" s="20"/>
      <c r="B34" s="20"/>
      <c r="C34" s="20"/>
      <c r="D34" s="20"/>
      <c r="E34" s="20"/>
      <c r="F34" s="20"/>
      <c r="G34" s="20"/>
      <c r="H34" s="20"/>
      <c r="I34" s="2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229" t="s">
        <v>97</v>
      </c>
      <c r="BG34" s="229"/>
      <c r="BH34" s="229"/>
      <c r="BI34" s="229"/>
      <c r="BJ34" s="229"/>
      <c r="BK34" s="230"/>
      <c r="BL34" s="232">
        <v>833590</v>
      </c>
      <c r="BM34" s="231"/>
      <c r="BN34" s="231"/>
      <c r="BO34" s="231"/>
      <c r="BP34" s="231"/>
      <c r="BQ34" s="231">
        <f t="shared" si="0"/>
        <v>813710</v>
      </c>
      <c r="BR34" s="231"/>
      <c r="BS34" s="231"/>
      <c r="BT34" s="231"/>
      <c r="BU34" s="231"/>
      <c r="BV34" s="231">
        <v>4735</v>
      </c>
      <c r="BW34" s="231"/>
      <c r="BX34" s="231"/>
      <c r="BY34" s="231"/>
      <c r="BZ34" s="231">
        <v>465885</v>
      </c>
      <c r="CA34" s="231"/>
      <c r="CB34" s="231"/>
      <c r="CC34" s="231"/>
      <c r="CD34" s="231"/>
      <c r="CE34" s="231"/>
      <c r="CF34" s="231">
        <v>1512</v>
      </c>
      <c r="CG34" s="231"/>
      <c r="CH34" s="231"/>
      <c r="CI34" s="231"/>
      <c r="CJ34" s="231">
        <v>325484</v>
      </c>
      <c r="CK34" s="231"/>
      <c r="CL34" s="231"/>
      <c r="CM34" s="231"/>
      <c r="CN34" s="231"/>
      <c r="CO34" s="231"/>
      <c r="CP34" s="231">
        <v>58</v>
      </c>
      <c r="CQ34" s="231"/>
      <c r="CR34" s="231"/>
      <c r="CS34" s="231"/>
      <c r="CT34" s="231">
        <v>22341</v>
      </c>
      <c r="CU34" s="231"/>
      <c r="CV34" s="231"/>
      <c r="CW34" s="231"/>
      <c r="CX34" s="231"/>
      <c r="CY34" s="231"/>
      <c r="CZ34" s="231" t="s">
        <v>535</v>
      </c>
      <c r="DA34" s="231"/>
      <c r="DB34" s="231"/>
      <c r="DC34" s="231"/>
      <c r="DD34" s="231" t="s">
        <v>535</v>
      </c>
      <c r="DE34" s="231"/>
      <c r="DF34" s="231"/>
      <c r="DG34" s="231"/>
      <c r="DH34" s="231"/>
      <c r="DI34" s="231"/>
    </row>
    <row r="35" spans="1:113" ht="16.5" customHeight="1" thickBot="1">
      <c r="A35" s="20"/>
      <c r="B35" s="101" t="s">
        <v>76</v>
      </c>
      <c r="C35" s="101"/>
      <c r="D35" s="101"/>
      <c r="E35" s="101"/>
      <c r="F35" s="101"/>
      <c r="G35" s="101"/>
      <c r="H35" s="101"/>
      <c r="I35" s="102"/>
      <c r="J35" s="103">
        <f>SUM(N35:AF35)</f>
        <v>323</v>
      </c>
      <c r="K35" s="83"/>
      <c r="L35" s="83"/>
      <c r="M35" s="83"/>
      <c r="N35" s="109">
        <v>141</v>
      </c>
      <c r="O35" s="109"/>
      <c r="P35" s="109"/>
      <c r="Q35" s="83">
        <v>143</v>
      </c>
      <c r="R35" s="83"/>
      <c r="S35" s="83"/>
      <c r="T35" s="83"/>
      <c r="U35" s="83">
        <v>32</v>
      </c>
      <c r="V35" s="83"/>
      <c r="W35" s="83"/>
      <c r="X35" s="83"/>
      <c r="Y35" s="83">
        <v>6</v>
      </c>
      <c r="Z35" s="83"/>
      <c r="AA35" s="83"/>
      <c r="AB35" s="83"/>
      <c r="AC35" s="83">
        <v>1</v>
      </c>
      <c r="AD35" s="83"/>
      <c r="AE35" s="83"/>
      <c r="AF35" s="83"/>
      <c r="AG35" s="83">
        <f>SUM(AK35:BD35)</f>
        <v>4870</v>
      </c>
      <c r="AH35" s="83"/>
      <c r="AI35" s="83"/>
      <c r="AJ35" s="83"/>
      <c r="AK35" s="83">
        <v>280</v>
      </c>
      <c r="AL35" s="83"/>
      <c r="AM35" s="83"/>
      <c r="AN35" s="83"/>
      <c r="AO35" s="83">
        <v>1692</v>
      </c>
      <c r="AP35" s="83"/>
      <c r="AQ35" s="83"/>
      <c r="AR35" s="83"/>
      <c r="AS35" s="83">
        <v>1479</v>
      </c>
      <c r="AT35" s="83"/>
      <c r="AU35" s="83"/>
      <c r="AV35" s="83"/>
      <c r="AW35" s="83">
        <v>842</v>
      </c>
      <c r="AX35" s="83"/>
      <c r="AY35" s="83"/>
      <c r="AZ35" s="83"/>
      <c r="BA35" s="83">
        <v>577</v>
      </c>
      <c r="BB35" s="83"/>
      <c r="BC35" s="83"/>
      <c r="BD35" s="83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</row>
    <row r="36" spans="1:113" ht="16.5" customHeight="1">
      <c r="A36" s="20"/>
      <c r="B36" s="20"/>
      <c r="C36" s="20"/>
      <c r="D36" s="20"/>
      <c r="E36" s="20"/>
      <c r="F36" s="20"/>
      <c r="G36" s="20"/>
      <c r="H36" s="20"/>
      <c r="I36" s="2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97" t="s">
        <v>90</v>
      </c>
      <c r="BG36" s="69"/>
      <c r="BH36" s="69"/>
      <c r="BI36" s="69"/>
      <c r="BJ36" s="69"/>
      <c r="BK36" s="69"/>
      <c r="BL36" s="69" t="s">
        <v>37</v>
      </c>
      <c r="BM36" s="69"/>
      <c r="BN36" s="69"/>
      <c r="BO36" s="69"/>
      <c r="BP36" s="69"/>
      <c r="BQ36" s="69"/>
      <c r="BR36" s="69" t="s">
        <v>357</v>
      </c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70"/>
    </row>
    <row r="37" spans="1:113" ht="16.5" customHeight="1">
      <c r="A37" s="20"/>
      <c r="B37" s="101" t="s">
        <v>339</v>
      </c>
      <c r="C37" s="101"/>
      <c r="D37" s="101"/>
      <c r="E37" s="101"/>
      <c r="F37" s="101"/>
      <c r="G37" s="101"/>
      <c r="H37" s="101"/>
      <c r="I37" s="102"/>
      <c r="J37" s="103">
        <f>SUM(N37:AF37)</f>
        <v>42</v>
      </c>
      <c r="K37" s="83"/>
      <c r="L37" s="83"/>
      <c r="M37" s="83"/>
      <c r="N37" s="109">
        <v>15</v>
      </c>
      <c r="O37" s="109"/>
      <c r="P37" s="109"/>
      <c r="Q37" s="83">
        <v>17</v>
      </c>
      <c r="R37" s="83"/>
      <c r="S37" s="83"/>
      <c r="T37" s="83"/>
      <c r="U37" s="83">
        <v>7</v>
      </c>
      <c r="V37" s="83"/>
      <c r="W37" s="83"/>
      <c r="X37" s="83"/>
      <c r="Y37" s="83">
        <v>3</v>
      </c>
      <c r="Z37" s="83"/>
      <c r="AA37" s="83"/>
      <c r="AB37" s="83"/>
      <c r="AC37" s="83" t="s">
        <v>535</v>
      </c>
      <c r="AD37" s="83"/>
      <c r="AE37" s="83"/>
      <c r="AF37" s="83"/>
      <c r="AG37" s="83">
        <f>SUM(AK37:BD37)</f>
        <v>1372</v>
      </c>
      <c r="AH37" s="83"/>
      <c r="AI37" s="83"/>
      <c r="AJ37" s="83"/>
      <c r="AK37" s="83">
        <v>33</v>
      </c>
      <c r="AL37" s="83"/>
      <c r="AM37" s="83"/>
      <c r="AN37" s="83"/>
      <c r="AO37" s="83">
        <v>235</v>
      </c>
      <c r="AP37" s="83"/>
      <c r="AQ37" s="83"/>
      <c r="AR37" s="83"/>
      <c r="AS37" s="83">
        <v>378</v>
      </c>
      <c r="AT37" s="83"/>
      <c r="AU37" s="83"/>
      <c r="AV37" s="83"/>
      <c r="AW37" s="83">
        <v>726</v>
      </c>
      <c r="AX37" s="83"/>
      <c r="AY37" s="83"/>
      <c r="AZ37" s="83"/>
      <c r="BA37" s="83" t="s">
        <v>535</v>
      </c>
      <c r="BB37" s="83"/>
      <c r="BC37" s="83"/>
      <c r="BD37" s="83"/>
      <c r="BE37" s="4"/>
      <c r="BF37" s="98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122"/>
    </row>
    <row r="38" spans="1:113" ht="16.5" customHeight="1">
      <c r="A38" s="20"/>
      <c r="B38" s="20"/>
      <c r="C38" s="20"/>
      <c r="D38" s="20"/>
      <c r="E38" s="20"/>
      <c r="F38" s="20"/>
      <c r="G38" s="20"/>
      <c r="H38" s="20"/>
      <c r="I38" s="2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98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 t="s">
        <v>98</v>
      </c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 t="s">
        <v>356</v>
      </c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141" t="s">
        <v>99</v>
      </c>
      <c r="CO38" s="142"/>
      <c r="CP38" s="142"/>
      <c r="CQ38" s="142"/>
      <c r="CR38" s="142"/>
      <c r="CS38" s="142"/>
      <c r="CT38" s="142"/>
      <c r="CU38" s="142"/>
      <c r="CV38" s="142"/>
      <c r="CW38" s="142"/>
      <c r="CX38" s="143"/>
      <c r="CY38" s="99" t="s">
        <v>354</v>
      </c>
      <c r="CZ38" s="99"/>
      <c r="DA38" s="99"/>
      <c r="DB38" s="99"/>
      <c r="DC38" s="99"/>
      <c r="DD38" s="99"/>
      <c r="DE38" s="99"/>
      <c r="DF38" s="99"/>
      <c r="DG38" s="99"/>
      <c r="DH38" s="99"/>
      <c r="DI38" s="122"/>
    </row>
    <row r="39" spans="1:113" ht="16.5" customHeight="1">
      <c r="A39" s="20"/>
      <c r="B39" s="101" t="s">
        <v>537</v>
      </c>
      <c r="C39" s="101"/>
      <c r="D39" s="101"/>
      <c r="E39" s="101"/>
      <c r="F39" s="101"/>
      <c r="G39" s="101"/>
      <c r="H39" s="101"/>
      <c r="I39" s="102"/>
      <c r="J39" s="103">
        <f>SUM(N39:AF39)</f>
        <v>270</v>
      </c>
      <c r="K39" s="83"/>
      <c r="L39" s="83"/>
      <c r="M39" s="83"/>
      <c r="N39" s="109">
        <v>125</v>
      </c>
      <c r="O39" s="109"/>
      <c r="P39" s="109"/>
      <c r="Q39" s="83">
        <v>123</v>
      </c>
      <c r="R39" s="83"/>
      <c r="S39" s="83"/>
      <c r="T39" s="83"/>
      <c r="U39" s="83">
        <v>19</v>
      </c>
      <c r="V39" s="83"/>
      <c r="W39" s="83"/>
      <c r="X39" s="83"/>
      <c r="Y39" s="83">
        <v>2</v>
      </c>
      <c r="Z39" s="83"/>
      <c r="AA39" s="83"/>
      <c r="AB39" s="83"/>
      <c r="AC39" s="83">
        <v>1</v>
      </c>
      <c r="AD39" s="83"/>
      <c r="AE39" s="83"/>
      <c r="AF39" s="83"/>
      <c r="AG39" s="83">
        <f>SUM(AK39:BD39)</f>
        <v>4050</v>
      </c>
      <c r="AH39" s="83"/>
      <c r="AI39" s="83"/>
      <c r="AJ39" s="83"/>
      <c r="AK39" s="83">
        <v>206</v>
      </c>
      <c r="AL39" s="83"/>
      <c r="AM39" s="83"/>
      <c r="AN39" s="83"/>
      <c r="AO39" s="83">
        <v>1596</v>
      </c>
      <c r="AP39" s="83"/>
      <c r="AQ39" s="83"/>
      <c r="AR39" s="83"/>
      <c r="AS39" s="83">
        <v>891</v>
      </c>
      <c r="AT39" s="83"/>
      <c r="AU39" s="83"/>
      <c r="AV39" s="83"/>
      <c r="AW39" s="83">
        <v>369</v>
      </c>
      <c r="AX39" s="83"/>
      <c r="AY39" s="83"/>
      <c r="AZ39" s="83"/>
      <c r="BA39" s="83">
        <v>988</v>
      </c>
      <c r="BB39" s="83"/>
      <c r="BC39" s="83"/>
      <c r="BD39" s="83"/>
      <c r="BE39" s="4"/>
      <c r="BF39" s="98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76"/>
      <c r="CO39" s="134"/>
      <c r="CP39" s="134"/>
      <c r="CQ39" s="134"/>
      <c r="CR39" s="134"/>
      <c r="CS39" s="134"/>
      <c r="CT39" s="134"/>
      <c r="CU39" s="134"/>
      <c r="CV39" s="134"/>
      <c r="CW39" s="134"/>
      <c r="CX39" s="73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122"/>
    </row>
    <row r="40" spans="1:113" ht="16.5" customHeight="1">
      <c r="A40" s="20"/>
      <c r="B40" s="20"/>
      <c r="C40" s="20"/>
      <c r="D40" s="20"/>
      <c r="E40" s="20"/>
      <c r="F40" s="20"/>
      <c r="G40" s="20"/>
      <c r="H40" s="20"/>
      <c r="I40" s="21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98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77" t="s">
        <v>89</v>
      </c>
      <c r="BS40" s="77"/>
      <c r="BT40" s="77"/>
      <c r="BU40" s="77"/>
      <c r="BV40" s="77"/>
      <c r="BW40" s="77" t="s">
        <v>355</v>
      </c>
      <c r="BX40" s="77"/>
      <c r="BY40" s="77"/>
      <c r="BZ40" s="77"/>
      <c r="CA40" s="77"/>
      <c r="CB40" s="77"/>
      <c r="CC40" s="77" t="s">
        <v>89</v>
      </c>
      <c r="CD40" s="77"/>
      <c r="CE40" s="77"/>
      <c r="CF40" s="77"/>
      <c r="CG40" s="77"/>
      <c r="CH40" s="77" t="s">
        <v>355</v>
      </c>
      <c r="CI40" s="77"/>
      <c r="CJ40" s="77"/>
      <c r="CK40" s="77"/>
      <c r="CL40" s="77"/>
      <c r="CM40" s="77"/>
      <c r="CN40" s="77" t="s">
        <v>89</v>
      </c>
      <c r="CO40" s="77"/>
      <c r="CP40" s="77"/>
      <c r="CQ40" s="77"/>
      <c r="CR40" s="77"/>
      <c r="CS40" s="77" t="s">
        <v>355</v>
      </c>
      <c r="CT40" s="77"/>
      <c r="CU40" s="77"/>
      <c r="CV40" s="77"/>
      <c r="CW40" s="77"/>
      <c r="CX40" s="77"/>
      <c r="CY40" s="77" t="s">
        <v>89</v>
      </c>
      <c r="CZ40" s="77"/>
      <c r="DA40" s="77"/>
      <c r="DB40" s="77"/>
      <c r="DC40" s="77"/>
      <c r="DD40" s="77" t="s">
        <v>355</v>
      </c>
      <c r="DE40" s="77"/>
      <c r="DF40" s="77"/>
      <c r="DG40" s="77"/>
      <c r="DH40" s="77"/>
      <c r="DI40" s="78"/>
    </row>
    <row r="41" spans="1:113" ht="16.5" customHeight="1">
      <c r="A41" s="20"/>
      <c r="B41" s="101" t="s">
        <v>77</v>
      </c>
      <c r="C41" s="101"/>
      <c r="D41" s="101"/>
      <c r="E41" s="101"/>
      <c r="F41" s="101"/>
      <c r="G41" s="101"/>
      <c r="H41" s="101"/>
      <c r="I41" s="102"/>
      <c r="J41" s="103">
        <f>SUM(N41:AF41)</f>
        <v>115</v>
      </c>
      <c r="K41" s="83"/>
      <c r="L41" s="83"/>
      <c r="M41" s="83"/>
      <c r="N41" s="109">
        <v>50</v>
      </c>
      <c r="O41" s="109"/>
      <c r="P41" s="109"/>
      <c r="Q41" s="83">
        <v>51</v>
      </c>
      <c r="R41" s="83"/>
      <c r="S41" s="83"/>
      <c r="T41" s="83"/>
      <c r="U41" s="83">
        <v>11</v>
      </c>
      <c r="V41" s="83"/>
      <c r="W41" s="83"/>
      <c r="X41" s="83"/>
      <c r="Y41" s="83">
        <v>3</v>
      </c>
      <c r="Z41" s="83"/>
      <c r="AA41" s="83"/>
      <c r="AB41" s="83"/>
      <c r="AC41" s="83" t="s">
        <v>535</v>
      </c>
      <c r="AD41" s="83"/>
      <c r="AE41" s="83"/>
      <c r="AF41" s="83"/>
      <c r="AG41" s="83">
        <f>SUM(AK41:BD41)</f>
        <v>1624</v>
      </c>
      <c r="AH41" s="83"/>
      <c r="AI41" s="83"/>
      <c r="AJ41" s="83"/>
      <c r="AK41" s="83">
        <v>99</v>
      </c>
      <c r="AL41" s="83"/>
      <c r="AM41" s="83"/>
      <c r="AN41" s="83"/>
      <c r="AO41" s="83">
        <v>597</v>
      </c>
      <c r="AP41" s="83"/>
      <c r="AQ41" s="83"/>
      <c r="AR41" s="83"/>
      <c r="AS41" s="83">
        <v>549</v>
      </c>
      <c r="AT41" s="83"/>
      <c r="AU41" s="83"/>
      <c r="AV41" s="83"/>
      <c r="AW41" s="83">
        <v>379</v>
      </c>
      <c r="AX41" s="83"/>
      <c r="AY41" s="83"/>
      <c r="AZ41" s="83"/>
      <c r="BA41" s="83" t="s">
        <v>535</v>
      </c>
      <c r="BB41" s="83"/>
      <c r="BC41" s="83"/>
      <c r="BD41" s="83"/>
      <c r="BE41" s="4"/>
      <c r="BF41" s="98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8"/>
    </row>
    <row r="42" spans="1:113" ht="16.5" customHeight="1">
      <c r="A42" s="20"/>
      <c r="B42" s="20"/>
      <c r="C42" s="20"/>
      <c r="D42" s="20"/>
      <c r="E42" s="20"/>
      <c r="F42" s="20"/>
      <c r="G42" s="20"/>
      <c r="H42" s="20"/>
      <c r="I42" s="21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131" t="s">
        <v>37</v>
      </c>
      <c r="BG42" s="131"/>
      <c r="BH42" s="131"/>
      <c r="BI42" s="131"/>
      <c r="BJ42" s="131"/>
      <c r="BK42" s="132"/>
      <c r="BL42" s="233">
        <f>SUM(BL44:BQ50)</f>
        <v>922973</v>
      </c>
      <c r="BM42" s="234"/>
      <c r="BN42" s="234"/>
      <c r="BO42" s="234"/>
      <c r="BP42" s="234"/>
      <c r="BQ42" s="234"/>
      <c r="BR42" s="235">
        <f>SUM(BR44:BV50)</f>
        <v>313</v>
      </c>
      <c r="BS42" s="235"/>
      <c r="BT42" s="235"/>
      <c r="BU42" s="235"/>
      <c r="BV42" s="235"/>
      <c r="BW42" s="234">
        <f>SUM(BW44:CB50)</f>
        <v>41966</v>
      </c>
      <c r="BX42" s="234"/>
      <c r="BY42" s="234"/>
      <c r="BZ42" s="234"/>
      <c r="CA42" s="234"/>
      <c r="CB42" s="234"/>
      <c r="CC42" s="235">
        <f>SUM(CC44:CG50)</f>
        <v>3744</v>
      </c>
      <c r="CD42" s="235"/>
      <c r="CE42" s="235"/>
      <c r="CF42" s="235"/>
      <c r="CG42" s="235"/>
      <c r="CH42" s="234">
        <f>SUM(CH44:CM50)</f>
        <v>880111</v>
      </c>
      <c r="CI42" s="234"/>
      <c r="CJ42" s="234"/>
      <c r="CK42" s="234"/>
      <c r="CL42" s="234"/>
      <c r="CM42" s="234"/>
      <c r="CN42" s="235">
        <f>SUM(CN44:CR50)</f>
        <v>12</v>
      </c>
      <c r="CO42" s="235"/>
      <c r="CP42" s="235"/>
      <c r="CQ42" s="235"/>
      <c r="CR42" s="235"/>
      <c r="CS42" s="234">
        <f>SUM(CS44:CX50)</f>
        <v>896</v>
      </c>
      <c r="CT42" s="234"/>
      <c r="CU42" s="234"/>
      <c r="CV42" s="234"/>
      <c r="CW42" s="234"/>
      <c r="CX42" s="234"/>
      <c r="CY42" s="235" t="s">
        <v>535</v>
      </c>
      <c r="CZ42" s="235"/>
      <c r="DA42" s="235"/>
      <c r="DB42" s="235"/>
      <c r="DC42" s="235"/>
      <c r="DD42" s="234" t="s">
        <v>535</v>
      </c>
      <c r="DE42" s="234"/>
      <c r="DF42" s="234"/>
      <c r="DG42" s="234"/>
      <c r="DH42" s="234"/>
      <c r="DI42" s="234"/>
    </row>
    <row r="43" spans="1:113" ht="16.5" customHeight="1">
      <c r="A43" s="20"/>
      <c r="B43" s="101" t="s">
        <v>340</v>
      </c>
      <c r="C43" s="101"/>
      <c r="D43" s="101"/>
      <c r="E43" s="101"/>
      <c r="F43" s="101"/>
      <c r="G43" s="101"/>
      <c r="H43" s="101"/>
      <c r="I43" s="102"/>
      <c r="J43" s="103">
        <f>SUM(N43:AF43)</f>
        <v>33</v>
      </c>
      <c r="K43" s="83"/>
      <c r="L43" s="83"/>
      <c r="M43" s="83"/>
      <c r="N43" s="109">
        <v>16</v>
      </c>
      <c r="O43" s="109"/>
      <c r="P43" s="109"/>
      <c r="Q43" s="83">
        <v>14</v>
      </c>
      <c r="R43" s="83"/>
      <c r="S43" s="83"/>
      <c r="T43" s="83"/>
      <c r="U43" s="83">
        <v>3</v>
      </c>
      <c r="V43" s="83"/>
      <c r="W43" s="83"/>
      <c r="X43" s="83"/>
      <c r="Y43" s="83" t="s">
        <v>535</v>
      </c>
      <c r="Z43" s="83"/>
      <c r="AA43" s="83"/>
      <c r="AB43" s="83"/>
      <c r="AC43" s="83" t="s">
        <v>535</v>
      </c>
      <c r="AD43" s="83"/>
      <c r="AE43" s="83"/>
      <c r="AF43" s="83"/>
      <c r="AG43" s="83">
        <f>SUM(AK43:BD43)</f>
        <v>285</v>
      </c>
      <c r="AH43" s="83"/>
      <c r="AI43" s="83"/>
      <c r="AJ43" s="83"/>
      <c r="AK43" s="83">
        <v>27</v>
      </c>
      <c r="AL43" s="83"/>
      <c r="AM43" s="83"/>
      <c r="AN43" s="83"/>
      <c r="AO43" s="83">
        <v>123</v>
      </c>
      <c r="AP43" s="83"/>
      <c r="AQ43" s="83"/>
      <c r="AR43" s="83"/>
      <c r="AS43" s="83">
        <v>135</v>
      </c>
      <c r="AT43" s="83"/>
      <c r="AU43" s="83"/>
      <c r="AV43" s="83"/>
      <c r="AW43" s="83" t="s">
        <v>535</v>
      </c>
      <c r="AX43" s="83"/>
      <c r="AY43" s="83"/>
      <c r="AZ43" s="83"/>
      <c r="BA43" s="83" t="s">
        <v>535</v>
      </c>
      <c r="BB43" s="83"/>
      <c r="BC43" s="83"/>
      <c r="BD43" s="83"/>
      <c r="BE43" s="4"/>
      <c r="BF43" s="23"/>
      <c r="BG43" s="23"/>
      <c r="BH43" s="23"/>
      <c r="BI43" s="23"/>
      <c r="BJ43" s="23"/>
      <c r="BK43" s="22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</row>
    <row r="44" spans="1:113" ht="16.5" customHeight="1">
      <c r="A44" s="20"/>
      <c r="B44" s="20"/>
      <c r="C44" s="20"/>
      <c r="D44" s="20"/>
      <c r="E44" s="20"/>
      <c r="F44" s="20"/>
      <c r="G44" s="20"/>
      <c r="H44" s="20"/>
      <c r="I44" s="21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101" t="s">
        <v>92</v>
      </c>
      <c r="BG44" s="101"/>
      <c r="BH44" s="101"/>
      <c r="BI44" s="101"/>
      <c r="BJ44" s="101"/>
      <c r="BK44" s="102"/>
      <c r="BL44" s="103">
        <f aca="true" t="shared" si="1" ref="BL44:BL50">SUM(BW44,CH44,CS44,DD44)</f>
        <v>444194</v>
      </c>
      <c r="BM44" s="83"/>
      <c r="BN44" s="83"/>
      <c r="BO44" s="83"/>
      <c r="BP44" s="83"/>
      <c r="BQ44" s="83"/>
      <c r="BR44" s="117">
        <v>134</v>
      </c>
      <c r="BS44" s="117"/>
      <c r="BT44" s="117"/>
      <c r="BU44" s="117"/>
      <c r="BV44" s="117"/>
      <c r="BW44" s="83">
        <v>18887</v>
      </c>
      <c r="BX44" s="83"/>
      <c r="BY44" s="83"/>
      <c r="BZ44" s="83"/>
      <c r="CA44" s="83"/>
      <c r="CB44" s="83"/>
      <c r="CC44" s="117">
        <v>1733</v>
      </c>
      <c r="CD44" s="117"/>
      <c r="CE44" s="117"/>
      <c r="CF44" s="117"/>
      <c r="CG44" s="117"/>
      <c r="CH44" s="83">
        <v>424916</v>
      </c>
      <c r="CI44" s="83"/>
      <c r="CJ44" s="83"/>
      <c r="CK44" s="83"/>
      <c r="CL44" s="83"/>
      <c r="CM44" s="83"/>
      <c r="CN44" s="117">
        <v>7</v>
      </c>
      <c r="CO44" s="117"/>
      <c r="CP44" s="117"/>
      <c r="CQ44" s="117"/>
      <c r="CR44" s="117"/>
      <c r="CS44" s="83">
        <v>391</v>
      </c>
      <c r="CT44" s="83"/>
      <c r="CU44" s="83"/>
      <c r="CV44" s="83"/>
      <c r="CW44" s="83"/>
      <c r="CX44" s="83"/>
      <c r="CY44" s="117" t="s">
        <v>535</v>
      </c>
      <c r="CZ44" s="117"/>
      <c r="DA44" s="117"/>
      <c r="DB44" s="117"/>
      <c r="DC44" s="117"/>
      <c r="DD44" s="83" t="s">
        <v>535</v>
      </c>
      <c r="DE44" s="83"/>
      <c r="DF44" s="83"/>
      <c r="DG44" s="83"/>
      <c r="DH44" s="83"/>
      <c r="DI44" s="83"/>
    </row>
    <row r="45" spans="1:113" ht="16.5" customHeight="1">
      <c r="A45" s="20"/>
      <c r="B45" s="101" t="s">
        <v>78</v>
      </c>
      <c r="C45" s="101"/>
      <c r="D45" s="101"/>
      <c r="E45" s="101"/>
      <c r="F45" s="101"/>
      <c r="G45" s="101"/>
      <c r="H45" s="101"/>
      <c r="I45" s="102"/>
      <c r="J45" s="103">
        <f>SUM(N45:AF45)</f>
        <v>429</v>
      </c>
      <c r="K45" s="83"/>
      <c r="L45" s="83"/>
      <c r="M45" s="83"/>
      <c r="N45" s="109">
        <v>215</v>
      </c>
      <c r="O45" s="109"/>
      <c r="P45" s="109"/>
      <c r="Q45" s="83">
        <v>174</v>
      </c>
      <c r="R45" s="83"/>
      <c r="S45" s="83"/>
      <c r="T45" s="83"/>
      <c r="U45" s="83">
        <v>32</v>
      </c>
      <c r="V45" s="83"/>
      <c r="W45" s="83"/>
      <c r="X45" s="83"/>
      <c r="Y45" s="83">
        <v>7</v>
      </c>
      <c r="Z45" s="83"/>
      <c r="AA45" s="83"/>
      <c r="AB45" s="83"/>
      <c r="AC45" s="83">
        <v>1</v>
      </c>
      <c r="AD45" s="83"/>
      <c r="AE45" s="83"/>
      <c r="AF45" s="83"/>
      <c r="AG45" s="83">
        <f>SUM(AK45:BD45)</f>
        <v>5583</v>
      </c>
      <c r="AH45" s="83"/>
      <c r="AI45" s="83"/>
      <c r="AJ45" s="83"/>
      <c r="AK45" s="83">
        <v>421</v>
      </c>
      <c r="AL45" s="83"/>
      <c r="AM45" s="83"/>
      <c r="AN45" s="83"/>
      <c r="AO45" s="83">
        <v>2008</v>
      </c>
      <c r="AP45" s="83"/>
      <c r="AQ45" s="83"/>
      <c r="AR45" s="83"/>
      <c r="AS45" s="83">
        <v>1437</v>
      </c>
      <c r="AT45" s="83"/>
      <c r="AU45" s="83"/>
      <c r="AV45" s="83"/>
      <c r="AW45" s="83">
        <v>1197</v>
      </c>
      <c r="AX45" s="83"/>
      <c r="AY45" s="83"/>
      <c r="AZ45" s="83"/>
      <c r="BA45" s="83">
        <v>520</v>
      </c>
      <c r="BB45" s="83"/>
      <c r="BC45" s="83"/>
      <c r="BD45" s="83"/>
      <c r="BE45" s="4"/>
      <c r="BF45" s="101" t="s">
        <v>93</v>
      </c>
      <c r="BG45" s="101"/>
      <c r="BH45" s="101"/>
      <c r="BI45" s="101"/>
      <c r="BJ45" s="101"/>
      <c r="BK45" s="102"/>
      <c r="BL45" s="103">
        <f t="shared" si="1"/>
        <v>153222</v>
      </c>
      <c r="BM45" s="83"/>
      <c r="BN45" s="83"/>
      <c r="BO45" s="83"/>
      <c r="BP45" s="83"/>
      <c r="BQ45" s="83"/>
      <c r="BR45" s="117">
        <v>47</v>
      </c>
      <c r="BS45" s="117"/>
      <c r="BT45" s="117"/>
      <c r="BU45" s="117"/>
      <c r="BV45" s="117"/>
      <c r="BW45" s="83">
        <v>6788</v>
      </c>
      <c r="BX45" s="83"/>
      <c r="BY45" s="83"/>
      <c r="BZ45" s="83"/>
      <c r="CA45" s="83"/>
      <c r="CB45" s="83"/>
      <c r="CC45" s="117">
        <v>593</v>
      </c>
      <c r="CD45" s="117"/>
      <c r="CE45" s="117"/>
      <c r="CF45" s="117"/>
      <c r="CG45" s="117"/>
      <c r="CH45" s="83">
        <v>146434</v>
      </c>
      <c r="CI45" s="83"/>
      <c r="CJ45" s="83"/>
      <c r="CK45" s="83"/>
      <c r="CL45" s="83"/>
      <c r="CM45" s="83"/>
      <c r="CN45" s="117" t="s">
        <v>535</v>
      </c>
      <c r="CO45" s="117"/>
      <c r="CP45" s="117"/>
      <c r="CQ45" s="117"/>
      <c r="CR45" s="117"/>
      <c r="CS45" s="83" t="s">
        <v>535</v>
      </c>
      <c r="CT45" s="83"/>
      <c r="CU45" s="83"/>
      <c r="CV45" s="83"/>
      <c r="CW45" s="83"/>
      <c r="CX45" s="83"/>
      <c r="CY45" s="117" t="s">
        <v>535</v>
      </c>
      <c r="CZ45" s="117"/>
      <c r="DA45" s="117"/>
      <c r="DB45" s="117"/>
      <c r="DC45" s="117"/>
      <c r="DD45" s="83" t="s">
        <v>535</v>
      </c>
      <c r="DE45" s="83"/>
      <c r="DF45" s="83"/>
      <c r="DG45" s="83"/>
      <c r="DH45" s="83"/>
      <c r="DI45" s="83"/>
    </row>
    <row r="46" spans="1:113" ht="16.5" customHeight="1">
      <c r="A46" s="20"/>
      <c r="B46" s="20"/>
      <c r="C46" s="20"/>
      <c r="D46" s="20"/>
      <c r="E46" s="20"/>
      <c r="F46" s="20"/>
      <c r="G46" s="20"/>
      <c r="H46" s="20"/>
      <c r="I46" s="21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101" t="s">
        <v>94</v>
      </c>
      <c r="BG46" s="101"/>
      <c r="BH46" s="101"/>
      <c r="BI46" s="101"/>
      <c r="BJ46" s="101"/>
      <c r="BK46" s="102"/>
      <c r="BL46" s="103">
        <f t="shared" si="1"/>
        <v>68943</v>
      </c>
      <c r="BM46" s="83"/>
      <c r="BN46" s="83"/>
      <c r="BO46" s="83"/>
      <c r="BP46" s="83"/>
      <c r="BQ46" s="83"/>
      <c r="BR46" s="117">
        <v>26</v>
      </c>
      <c r="BS46" s="117"/>
      <c r="BT46" s="117"/>
      <c r="BU46" s="117"/>
      <c r="BV46" s="117"/>
      <c r="BW46" s="83">
        <v>3310</v>
      </c>
      <c r="BX46" s="83"/>
      <c r="BY46" s="83"/>
      <c r="BZ46" s="83"/>
      <c r="CA46" s="83"/>
      <c r="CB46" s="83"/>
      <c r="CC46" s="117">
        <v>312</v>
      </c>
      <c r="CD46" s="117"/>
      <c r="CE46" s="117"/>
      <c r="CF46" s="117"/>
      <c r="CG46" s="117"/>
      <c r="CH46" s="83">
        <v>65469</v>
      </c>
      <c r="CI46" s="83"/>
      <c r="CJ46" s="83"/>
      <c r="CK46" s="83"/>
      <c r="CL46" s="83"/>
      <c r="CM46" s="83"/>
      <c r="CN46" s="117">
        <v>1</v>
      </c>
      <c r="CO46" s="117"/>
      <c r="CP46" s="117"/>
      <c r="CQ46" s="117"/>
      <c r="CR46" s="117"/>
      <c r="CS46" s="83">
        <v>164</v>
      </c>
      <c r="CT46" s="83"/>
      <c r="CU46" s="83"/>
      <c r="CV46" s="83"/>
      <c r="CW46" s="83"/>
      <c r="CX46" s="83"/>
      <c r="CY46" s="117" t="s">
        <v>535</v>
      </c>
      <c r="CZ46" s="117"/>
      <c r="DA46" s="117"/>
      <c r="DB46" s="117"/>
      <c r="DC46" s="117"/>
      <c r="DD46" s="83" t="s">
        <v>535</v>
      </c>
      <c r="DE46" s="83"/>
      <c r="DF46" s="83"/>
      <c r="DG46" s="83"/>
      <c r="DH46" s="83"/>
      <c r="DI46" s="83"/>
    </row>
    <row r="47" spans="1:113" ht="16.5" customHeight="1">
      <c r="A47" s="20"/>
      <c r="B47" s="101" t="s">
        <v>79</v>
      </c>
      <c r="C47" s="101"/>
      <c r="D47" s="101"/>
      <c r="E47" s="101"/>
      <c r="F47" s="101"/>
      <c r="G47" s="101"/>
      <c r="H47" s="101"/>
      <c r="I47" s="102"/>
      <c r="J47" s="103">
        <f>SUM(N47:AF47)</f>
        <v>1000</v>
      </c>
      <c r="K47" s="83"/>
      <c r="L47" s="83"/>
      <c r="M47" s="83"/>
      <c r="N47" s="109">
        <v>425</v>
      </c>
      <c r="O47" s="109"/>
      <c r="P47" s="109"/>
      <c r="Q47" s="83">
        <v>386</v>
      </c>
      <c r="R47" s="83"/>
      <c r="S47" s="83"/>
      <c r="T47" s="83"/>
      <c r="U47" s="83">
        <v>133</v>
      </c>
      <c r="V47" s="83"/>
      <c r="W47" s="83"/>
      <c r="X47" s="83"/>
      <c r="Y47" s="83">
        <v>46</v>
      </c>
      <c r="Z47" s="83"/>
      <c r="AA47" s="83"/>
      <c r="AB47" s="83"/>
      <c r="AC47" s="83">
        <v>10</v>
      </c>
      <c r="AD47" s="83"/>
      <c r="AE47" s="83"/>
      <c r="AF47" s="83"/>
      <c r="AG47" s="83">
        <f>SUM(AK47:BD47)</f>
        <v>34158</v>
      </c>
      <c r="AH47" s="83"/>
      <c r="AI47" s="83"/>
      <c r="AJ47" s="83"/>
      <c r="AK47" s="83">
        <v>876</v>
      </c>
      <c r="AL47" s="83"/>
      <c r="AM47" s="83"/>
      <c r="AN47" s="83"/>
      <c r="AO47" s="83">
        <v>4818</v>
      </c>
      <c r="AP47" s="83"/>
      <c r="AQ47" s="83"/>
      <c r="AR47" s="83"/>
      <c r="AS47" s="83">
        <v>7201</v>
      </c>
      <c r="AT47" s="83"/>
      <c r="AU47" s="83"/>
      <c r="AV47" s="83"/>
      <c r="AW47" s="83">
        <v>9515</v>
      </c>
      <c r="AX47" s="83"/>
      <c r="AY47" s="83"/>
      <c r="AZ47" s="83"/>
      <c r="BA47" s="83">
        <v>11748</v>
      </c>
      <c r="BB47" s="83"/>
      <c r="BC47" s="83"/>
      <c r="BD47" s="83"/>
      <c r="BE47" s="4"/>
      <c r="BF47" s="101" t="s">
        <v>536</v>
      </c>
      <c r="BG47" s="101"/>
      <c r="BH47" s="101"/>
      <c r="BI47" s="101"/>
      <c r="BJ47" s="101"/>
      <c r="BK47" s="102"/>
      <c r="BL47" s="103">
        <f t="shared" si="1"/>
        <v>52113</v>
      </c>
      <c r="BM47" s="83"/>
      <c r="BN47" s="83"/>
      <c r="BO47" s="83"/>
      <c r="BP47" s="83"/>
      <c r="BQ47" s="83"/>
      <c r="BR47" s="117">
        <v>35</v>
      </c>
      <c r="BS47" s="117"/>
      <c r="BT47" s="117"/>
      <c r="BU47" s="117"/>
      <c r="BV47" s="117"/>
      <c r="BW47" s="83">
        <v>3578</v>
      </c>
      <c r="BX47" s="83"/>
      <c r="BY47" s="83"/>
      <c r="BZ47" s="83"/>
      <c r="CA47" s="83"/>
      <c r="CB47" s="83"/>
      <c r="CC47" s="117">
        <v>277</v>
      </c>
      <c r="CD47" s="117"/>
      <c r="CE47" s="117"/>
      <c r="CF47" s="117"/>
      <c r="CG47" s="117"/>
      <c r="CH47" s="83">
        <v>48328</v>
      </c>
      <c r="CI47" s="83"/>
      <c r="CJ47" s="83"/>
      <c r="CK47" s="83"/>
      <c r="CL47" s="83"/>
      <c r="CM47" s="83"/>
      <c r="CN47" s="117">
        <v>3</v>
      </c>
      <c r="CO47" s="117"/>
      <c r="CP47" s="117"/>
      <c r="CQ47" s="117"/>
      <c r="CR47" s="117"/>
      <c r="CS47" s="83">
        <v>207</v>
      </c>
      <c r="CT47" s="83"/>
      <c r="CU47" s="83"/>
      <c r="CV47" s="83"/>
      <c r="CW47" s="83"/>
      <c r="CX47" s="83"/>
      <c r="CY47" s="117" t="s">
        <v>535</v>
      </c>
      <c r="CZ47" s="117"/>
      <c r="DA47" s="117"/>
      <c r="DB47" s="117"/>
      <c r="DC47" s="117"/>
      <c r="DD47" s="83" t="s">
        <v>535</v>
      </c>
      <c r="DE47" s="83"/>
      <c r="DF47" s="83"/>
      <c r="DG47" s="83"/>
      <c r="DH47" s="83"/>
      <c r="DI47" s="83"/>
    </row>
    <row r="48" spans="1:113" ht="16.5" customHeight="1">
      <c r="A48" s="20"/>
      <c r="B48" s="20"/>
      <c r="C48" s="20"/>
      <c r="D48" s="20"/>
      <c r="E48" s="20"/>
      <c r="F48" s="20"/>
      <c r="G48" s="20"/>
      <c r="H48" s="20"/>
      <c r="I48" s="2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101" t="s">
        <v>95</v>
      </c>
      <c r="BG48" s="101"/>
      <c r="BH48" s="101"/>
      <c r="BI48" s="101"/>
      <c r="BJ48" s="101"/>
      <c r="BK48" s="102"/>
      <c r="BL48" s="103">
        <f t="shared" si="1"/>
        <v>106929</v>
      </c>
      <c r="BM48" s="83"/>
      <c r="BN48" s="83"/>
      <c r="BO48" s="83"/>
      <c r="BP48" s="83"/>
      <c r="BQ48" s="83"/>
      <c r="BR48" s="117">
        <v>30</v>
      </c>
      <c r="BS48" s="117"/>
      <c r="BT48" s="117"/>
      <c r="BU48" s="117"/>
      <c r="BV48" s="117"/>
      <c r="BW48" s="83">
        <v>4417</v>
      </c>
      <c r="BX48" s="83"/>
      <c r="BY48" s="83"/>
      <c r="BZ48" s="83"/>
      <c r="CA48" s="83"/>
      <c r="CB48" s="83"/>
      <c r="CC48" s="117">
        <v>417</v>
      </c>
      <c r="CD48" s="117"/>
      <c r="CE48" s="117"/>
      <c r="CF48" s="117"/>
      <c r="CG48" s="117"/>
      <c r="CH48" s="83">
        <v>102512</v>
      </c>
      <c r="CI48" s="83"/>
      <c r="CJ48" s="83"/>
      <c r="CK48" s="83"/>
      <c r="CL48" s="83"/>
      <c r="CM48" s="83"/>
      <c r="CN48" s="117" t="s">
        <v>535</v>
      </c>
      <c r="CO48" s="117"/>
      <c r="CP48" s="117"/>
      <c r="CQ48" s="117"/>
      <c r="CR48" s="117"/>
      <c r="CS48" s="83" t="s">
        <v>535</v>
      </c>
      <c r="CT48" s="83"/>
      <c r="CU48" s="83"/>
      <c r="CV48" s="83"/>
      <c r="CW48" s="83"/>
      <c r="CX48" s="83"/>
      <c r="CY48" s="117" t="s">
        <v>535</v>
      </c>
      <c r="CZ48" s="117"/>
      <c r="DA48" s="117"/>
      <c r="DB48" s="117"/>
      <c r="DC48" s="117"/>
      <c r="DD48" s="83" t="s">
        <v>535</v>
      </c>
      <c r="DE48" s="83"/>
      <c r="DF48" s="83"/>
      <c r="DG48" s="83"/>
      <c r="DH48" s="83"/>
      <c r="DI48" s="83"/>
    </row>
    <row r="49" spans="1:113" ht="16.5" customHeight="1">
      <c r="A49" s="20"/>
      <c r="B49" s="101" t="s">
        <v>80</v>
      </c>
      <c r="C49" s="101"/>
      <c r="D49" s="101"/>
      <c r="E49" s="101"/>
      <c r="F49" s="101"/>
      <c r="G49" s="101"/>
      <c r="H49" s="101"/>
      <c r="I49" s="102"/>
      <c r="J49" s="103">
        <f>SUM(N49:AF49)</f>
        <v>317</v>
      </c>
      <c r="K49" s="83"/>
      <c r="L49" s="83"/>
      <c r="M49" s="83"/>
      <c r="N49" s="109">
        <v>164</v>
      </c>
      <c r="O49" s="109"/>
      <c r="P49" s="109"/>
      <c r="Q49" s="83">
        <v>136</v>
      </c>
      <c r="R49" s="83"/>
      <c r="S49" s="83"/>
      <c r="T49" s="83"/>
      <c r="U49" s="83">
        <v>12</v>
      </c>
      <c r="V49" s="83"/>
      <c r="W49" s="83"/>
      <c r="X49" s="83"/>
      <c r="Y49" s="83">
        <v>5</v>
      </c>
      <c r="Z49" s="83"/>
      <c r="AA49" s="83"/>
      <c r="AB49" s="83"/>
      <c r="AC49" s="83" t="s">
        <v>535</v>
      </c>
      <c r="AD49" s="83"/>
      <c r="AE49" s="83"/>
      <c r="AF49" s="83"/>
      <c r="AG49" s="83">
        <f>SUM(AK49:BD49)</f>
        <v>3217</v>
      </c>
      <c r="AH49" s="83"/>
      <c r="AI49" s="83"/>
      <c r="AJ49" s="83"/>
      <c r="AK49" s="83">
        <v>315</v>
      </c>
      <c r="AL49" s="83"/>
      <c r="AM49" s="83"/>
      <c r="AN49" s="83"/>
      <c r="AO49" s="83">
        <v>1552</v>
      </c>
      <c r="AP49" s="83"/>
      <c r="AQ49" s="83"/>
      <c r="AR49" s="83"/>
      <c r="AS49" s="83">
        <v>544</v>
      </c>
      <c r="AT49" s="83"/>
      <c r="AU49" s="83"/>
      <c r="AV49" s="83"/>
      <c r="AW49" s="83">
        <v>806</v>
      </c>
      <c r="AX49" s="83"/>
      <c r="AY49" s="83"/>
      <c r="AZ49" s="83"/>
      <c r="BA49" s="83" t="s">
        <v>535</v>
      </c>
      <c r="BB49" s="83"/>
      <c r="BC49" s="83"/>
      <c r="BD49" s="83"/>
      <c r="BE49" s="4"/>
      <c r="BF49" s="101" t="s">
        <v>96</v>
      </c>
      <c r="BG49" s="101"/>
      <c r="BH49" s="101"/>
      <c r="BI49" s="101"/>
      <c r="BJ49" s="101"/>
      <c r="BK49" s="102"/>
      <c r="BL49" s="103">
        <f t="shared" si="1"/>
        <v>77692</v>
      </c>
      <c r="BM49" s="83"/>
      <c r="BN49" s="83"/>
      <c r="BO49" s="83"/>
      <c r="BP49" s="83"/>
      <c r="BQ49" s="83"/>
      <c r="BR49" s="117">
        <v>25</v>
      </c>
      <c r="BS49" s="117"/>
      <c r="BT49" s="117"/>
      <c r="BU49" s="117"/>
      <c r="BV49" s="117"/>
      <c r="BW49" s="83">
        <v>3192</v>
      </c>
      <c r="BX49" s="83"/>
      <c r="BY49" s="83"/>
      <c r="BZ49" s="83"/>
      <c r="CA49" s="83"/>
      <c r="CB49" s="83"/>
      <c r="CC49" s="117">
        <v>314</v>
      </c>
      <c r="CD49" s="117"/>
      <c r="CE49" s="117"/>
      <c r="CF49" s="117"/>
      <c r="CG49" s="117"/>
      <c r="CH49" s="83">
        <v>74500</v>
      </c>
      <c r="CI49" s="83"/>
      <c r="CJ49" s="83"/>
      <c r="CK49" s="83"/>
      <c r="CL49" s="83"/>
      <c r="CM49" s="83"/>
      <c r="CN49" s="117" t="s">
        <v>535</v>
      </c>
      <c r="CO49" s="117"/>
      <c r="CP49" s="117"/>
      <c r="CQ49" s="117"/>
      <c r="CR49" s="117"/>
      <c r="CS49" s="83" t="s">
        <v>535</v>
      </c>
      <c r="CT49" s="83"/>
      <c r="CU49" s="83"/>
      <c r="CV49" s="83"/>
      <c r="CW49" s="83"/>
      <c r="CX49" s="83"/>
      <c r="CY49" s="117" t="s">
        <v>535</v>
      </c>
      <c r="CZ49" s="117"/>
      <c r="DA49" s="117"/>
      <c r="DB49" s="117"/>
      <c r="DC49" s="117"/>
      <c r="DD49" s="83" t="s">
        <v>535</v>
      </c>
      <c r="DE49" s="83"/>
      <c r="DF49" s="83"/>
      <c r="DG49" s="83"/>
      <c r="DH49" s="83"/>
      <c r="DI49" s="83"/>
    </row>
    <row r="50" spans="1:113" ht="16.5" customHeight="1">
      <c r="A50" s="20"/>
      <c r="B50" s="20"/>
      <c r="C50" s="20"/>
      <c r="D50" s="20"/>
      <c r="E50" s="20"/>
      <c r="F50" s="20"/>
      <c r="G50" s="20"/>
      <c r="H50" s="20"/>
      <c r="I50" s="21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229" t="s">
        <v>97</v>
      </c>
      <c r="BG50" s="229"/>
      <c r="BH50" s="229"/>
      <c r="BI50" s="229"/>
      <c r="BJ50" s="229"/>
      <c r="BK50" s="230"/>
      <c r="BL50" s="237">
        <f t="shared" si="1"/>
        <v>19880</v>
      </c>
      <c r="BM50" s="204"/>
      <c r="BN50" s="204"/>
      <c r="BO50" s="204"/>
      <c r="BP50" s="204"/>
      <c r="BQ50" s="204"/>
      <c r="BR50" s="245">
        <v>16</v>
      </c>
      <c r="BS50" s="245"/>
      <c r="BT50" s="245"/>
      <c r="BU50" s="245"/>
      <c r="BV50" s="245"/>
      <c r="BW50" s="204">
        <v>1794</v>
      </c>
      <c r="BX50" s="204"/>
      <c r="BY50" s="204"/>
      <c r="BZ50" s="204"/>
      <c r="CA50" s="204"/>
      <c r="CB50" s="204"/>
      <c r="CC50" s="245">
        <v>98</v>
      </c>
      <c r="CD50" s="245"/>
      <c r="CE50" s="245"/>
      <c r="CF50" s="245"/>
      <c r="CG50" s="245"/>
      <c r="CH50" s="204">
        <v>17952</v>
      </c>
      <c r="CI50" s="204"/>
      <c r="CJ50" s="204"/>
      <c r="CK50" s="204"/>
      <c r="CL50" s="204"/>
      <c r="CM50" s="204"/>
      <c r="CN50" s="245">
        <v>1</v>
      </c>
      <c r="CO50" s="245"/>
      <c r="CP50" s="245"/>
      <c r="CQ50" s="245"/>
      <c r="CR50" s="245"/>
      <c r="CS50" s="204">
        <v>134</v>
      </c>
      <c r="CT50" s="204"/>
      <c r="CU50" s="204"/>
      <c r="CV50" s="204"/>
      <c r="CW50" s="204"/>
      <c r="CX50" s="204"/>
      <c r="CY50" s="245" t="s">
        <v>535</v>
      </c>
      <c r="CZ50" s="245"/>
      <c r="DA50" s="245"/>
      <c r="DB50" s="245"/>
      <c r="DC50" s="245"/>
      <c r="DD50" s="204" t="s">
        <v>535</v>
      </c>
      <c r="DE50" s="204"/>
      <c r="DF50" s="204"/>
      <c r="DG50" s="204"/>
      <c r="DH50" s="204"/>
      <c r="DI50" s="204"/>
    </row>
    <row r="51" spans="1:113" ht="16.5" customHeight="1">
      <c r="A51" s="101" t="s">
        <v>341</v>
      </c>
      <c r="B51" s="101"/>
      <c r="C51" s="101"/>
      <c r="D51" s="101"/>
      <c r="E51" s="101"/>
      <c r="F51" s="101"/>
      <c r="G51" s="101"/>
      <c r="H51" s="101"/>
      <c r="I51" s="102"/>
      <c r="J51" s="103">
        <f>SUM(N51:AF51)</f>
        <v>4088</v>
      </c>
      <c r="K51" s="83"/>
      <c r="L51" s="83"/>
      <c r="M51" s="83"/>
      <c r="N51" s="109">
        <v>2139</v>
      </c>
      <c r="O51" s="109"/>
      <c r="P51" s="109"/>
      <c r="Q51" s="83">
        <v>1600</v>
      </c>
      <c r="R51" s="83"/>
      <c r="S51" s="83"/>
      <c r="T51" s="83"/>
      <c r="U51" s="83">
        <v>280</v>
      </c>
      <c r="V51" s="83"/>
      <c r="W51" s="83"/>
      <c r="X51" s="83"/>
      <c r="Y51" s="83">
        <v>63</v>
      </c>
      <c r="Z51" s="83"/>
      <c r="AA51" s="83"/>
      <c r="AB51" s="83"/>
      <c r="AC51" s="83">
        <v>6</v>
      </c>
      <c r="AD51" s="83"/>
      <c r="AE51" s="83"/>
      <c r="AF51" s="83"/>
      <c r="AG51" s="83">
        <f>SUM(AK51:BD51)</f>
        <v>51510</v>
      </c>
      <c r="AH51" s="83"/>
      <c r="AI51" s="83"/>
      <c r="AJ51" s="83"/>
      <c r="AK51" s="83">
        <v>4362</v>
      </c>
      <c r="AL51" s="83"/>
      <c r="AM51" s="83"/>
      <c r="AN51" s="83"/>
      <c r="AO51" s="83">
        <v>17268</v>
      </c>
      <c r="AP51" s="83"/>
      <c r="AQ51" s="83"/>
      <c r="AR51" s="83"/>
      <c r="AS51" s="83">
        <v>14726</v>
      </c>
      <c r="AT51" s="83"/>
      <c r="AU51" s="83"/>
      <c r="AV51" s="83"/>
      <c r="AW51" s="83">
        <v>11055</v>
      </c>
      <c r="AX51" s="83"/>
      <c r="AY51" s="83"/>
      <c r="AZ51" s="83"/>
      <c r="BA51" s="83">
        <v>4099</v>
      </c>
      <c r="BB51" s="83"/>
      <c r="BC51" s="83"/>
      <c r="BD51" s="83"/>
      <c r="BE51" s="4"/>
      <c r="BF51" s="5" t="s">
        <v>331</v>
      </c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</row>
    <row r="52" spans="1:113" ht="16.5" customHeight="1">
      <c r="A52" s="20"/>
      <c r="B52" s="20"/>
      <c r="C52" s="20"/>
      <c r="D52" s="20"/>
      <c r="E52" s="20"/>
      <c r="F52" s="20"/>
      <c r="G52" s="20"/>
      <c r="H52" s="20"/>
      <c r="I52" s="2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 t="s">
        <v>332</v>
      </c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</row>
    <row r="53" spans="1:113" ht="16.5" customHeight="1">
      <c r="A53" s="101" t="s">
        <v>81</v>
      </c>
      <c r="B53" s="101"/>
      <c r="C53" s="101"/>
      <c r="D53" s="101"/>
      <c r="E53" s="101"/>
      <c r="F53" s="101"/>
      <c r="G53" s="101"/>
      <c r="H53" s="101"/>
      <c r="I53" s="102"/>
      <c r="J53" s="103">
        <f>SUM(N53:AF53)</f>
        <v>299</v>
      </c>
      <c r="K53" s="83"/>
      <c r="L53" s="83"/>
      <c r="M53" s="83"/>
      <c r="N53" s="109">
        <v>121</v>
      </c>
      <c r="O53" s="109"/>
      <c r="P53" s="109"/>
      <c r="Q53" s="83">
        <v>98</v>
      </c>
      <c r="R53" s="83"/>
      <c r="S53" s="83"/>
      <c r="T53" s="83"/>
      <c r="U53" s="83">
        <v>51</v>
      </c>
      <c r="V53" s="83"/>
      <c r="W53" s="83"/>
      <c r="X53" s="83"/>
      <c r="Y53" s="83">
        <v>26</v>
      </c>
      <c r="Z53" s="83"/>
      <c r="AA53" s="83"/>
      <c r="AB53" s="83"/>
      <c r="AC53" s="83">
        <v>3</v>
      </c>
      <c r="AD53" s="83"/>
      <c r="AE53" s="83"/>
      <c r="AF53" s="83"/>
      <c r="AG53" s="83">
        <f>SUM(AK53:BD53)</f>
        <v>13102</v>
      </c>
      <c r="AH53" s="83"/>
      <c r="AI53" s="83"/>
      <c r="AJ53" s="83"/>
      <c r="AK53" s="83">
        <v>241</v>
      </c>
      <c r="AL53" s="83"/>
      <c r="AM53" s="83"/>
      <c r="AN53" s="83"/>
      <c r="AO53" s="83">
        <v>1233</v>
      </c>
      <c r="AP53" s="83"/>
      <c r="AQ53" s="83"/>
      <c r="AR53" s="83"/>
      <c r="AS53" s="83">
        <v>2687</v>
      </c>
      <c r="AT53" s="83"/>
      <c r="AU53" s="83"/>
      <c r="AV53" s="83"/>
      <c r="AW53" s="83">
        <v>4567</v>
      </c>
      <c r="AX53" s="83"/>
      <c r="AY53" s="83"/>
      <c r="AZ53" s="83"/>
      <c r="BA53" s="83">
        <v>4374</v>
      </c>
      <c r="BB53" s="83"/>
      <c r="BC53" s="83"/>
      <c r="BD53" s="83"/>
      <c r="BE53" s="4"/>
      <c r="BF53" s="67" t="s">
        <v>553</v>
      </c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</row>
    <row r="54" spans="1:113" ht="16.5" customHeight="1">
      <c r="A54" s="20"/>
      <c r="B54" s="20"/>
      <c r="C54" s="20"/>
      <c r="D54" s="20"/>
      <c r="E54" s="20"/>
      <c r="F54" s="20"/>
      <c r="G54" s="20"/>
      <c r="H54" s="20"/>
      <c r="I54" s="21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</row>
    <row r="55" spans="1:113" ht="16.5" customHeight="1">
      <c r="A55" s="101" t="s">
        <v>82</v>
      </c>
      <c r="B55" s="101"/>
      <c r="C55" s="101"/>
      <c r="D55" s="101"/>
      <c r="E55" s="101"/>
      <c r="F55" s="101"/>
      <c r="G55" s="101"/>
      <c r="H55" s="101"/>
      <c r="I55" s="102"/>
      <c r="J55" s="103">
        <f>SUM(N55:AF55)</f>
        <v>593</v>
      </c>
      <c r="K55" s="83"/>
      <c r="L55" s="83"/>
      <c r="M55" s="83"/>
      <c r="N55" s="63">
        <v>162</v>
      </c>
      <c r="O55" s="63"/>
      <c r="P55" s="63"/>
      <c r="Q55" s="83">
        <v>310</v>
      </c>
      <c r="R55" s="83"/>
      <c r="S55" s="83"/>
      <c r="T55" s="83"/>
      <c r="U55" s="83">
        <v>91</v>
      </c>
      <c r="V55" s="83"/>
      <c r="W55" s="83"/>
      <c r="X55" s="83"/>
      <c r="Y55" s="83">
        <v>25</v>
      </c>
      <c r="Z55" s="83"/>
      <c r="AA55" s="83"/>
      <c r="AB55" s="83"/>
      <c r="AC55" s="83">
        <v>5</v>
      </c>
      <c r="AD55" s="83"/>
      <c r="AE55" s="83"/>
      <c r="AF55" s="83"/>
      <c r="AG55" s="83">
        <f>SUM(AK55:BD55)</f>
        <v>20717</v>
      </c>
      <c r="AH55" s="83"/>
      <c r="AI55" s="83"/>
      <c r="AJ55" s="83"/>
      <c r="AK55" s="83">
        <v>329</v>
      </c>
      <c r="AL55" s="83"/>
      <c r="AM55" s="83"/>
      <c r="AN55" s="83"/>
      <c r="AO55" s="83">
        <v>4033</v>
      </c>
      <c r="AP55" s="83"/>
      <c r="AQ55" s="83"/>
      <c r="AR55" s="83"/>
      <c r="AS55" s="83">
        <v>4747</v>
      </c>
      <c r="AT55" s="83"/>
      <c r="AU55" s="83"/>
      <c r="AV55" s="83"/>
      <c r="AW55" s="83">
        <v>4718</v>
      </c>
      <c r="AX55" s="83"/>
      <c r="AY55" s="83"/>
      <c r="AZ55" s="83"/>
      <c r="BA55" s="83">
        <v>6890</v>
      </c>
      <c r="BB55" s="83"/>
      <c r="BC55" s="83"/>
      <c r="BD55" s="83"/>
      <c r="BE55" s="4"/>
      <c r="BF55" s="68" t="s">
        <v>333</v>
      </c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</row>
    <row r="56" spans="1:113" ht="16.5" customHeight="1" thickBot="1">
      <c r="A56" s="101" t="s">
        <v>83</v>
      </c>
      <c r="B56" s="101"/>
      <c r="C56" s="101"/>
      <c r="D56" s="101"/>
      <c r="E56" s="101"/>
      <c r="F56" s="101"/>
      <c r="G56" s="101"/>
      <c r="H56" s="101"/>
      <c r="I56" s="102"/>
      <c r="J56" s="103"/>
      <c r="K56" s="83"/>
      <c r="L56" s="83"/>
      <c r="M56" s="83"/>
      <c r="N56" s="63"/>
      <c r="O56" s="63"/>
      <c r="P56" s="6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</row>
    <row r="57" spans="1:113" ht="16.5" customHeight="1">
      <c r="A57" s="20"/>
      <c r="B57" s="20"/>
      <c r="C57" s="20"/>
      <c r="D57" s="20"/>
      <c r="E57" s="20"/>
      <c r="F57" s="20"/>
      <c r="G57" s="20"/>
      <c r="H57" s="20"/>
      <c r="I57" s="21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133" t="s">
        <v>16</v>
      </c>
      <c r="BG57" s="133"/>
      <c r="BH57" s="133"/>
      <c r="BI57" s="133"/>
      <c r="BJ57" s="133"/>
      <c r="BK57" s="71"/>
      <c r="BL57" s="144" t="s">
        <v>550</v>
      </c>
      <c r="BM57" s="145"/>
      <c r="BN57" s="145"/>
      <c r="BO57" s="145"/>
      <c r="BP57" s="146"/>
      <c r="BQ57" s="175" t="s">
        <v>100</v>
      </c>
      <c r="BR57" s="175"/>
      <c r="BS57" s="175"/>
      <c r="BT57" s="175"/>
      <c r="BU57" s="175"/>
      <c r="BV57" s="236" t="s">
        <v>539</v>
      </c>
      <c r="BW57" s="236"/>
      <c r="BX57" s="236"/>
      <c r="BY57" s="236"/>
      <c r="BZ57" s="236"/>
      <c r="CA57" s="236" t="s">
        <v>540</v>
      </c>
      <c r="CB57" s="236"/>
      <c r="CC57" s="236"/>
      <c r="CD57" s="236"/>
      <c r="CE57" s="236"/>
      <c r="CF57" s="220" t="s">
        <v>358</v>
      </c>
      <c r="CG57" s="220"/>
      <c r="CH57" s="220"/>
      <c r="CI57" s="220"/>
      <c r="CJ57" s="220"/>
      <c r="CK57" s="220" t="s">
        <v>359</v>
      </c>
      <c r="CL57" s="220"/>
      <c r="CM57" s="220"/>
      <c r="CN57" s="220"/>
      <c r="CO57" s="220"/>
      <c r="CP57" s="175" t="s">
        <v>360</v>
      </c>
      <c r="CQ57" s="175"/>
      <c r="CR57" s="175"/>
      <c r="CS57" s="175"/>
      <c r="CT57" s="175"/>
      <c r="CU57" s="175"/>
      <c r="CV57" s="175"/>
      <c r="CW57" s="175"/>
      <c r="CX57" s="175"/>
      <c r="CY57" s="175"/>
      <c r="CZ57" s="220" t="s">
        <v>362</v>
      </c>
      <c r="DA57" s="220"/>
      <c r="DB57" s="220"/>
      <c r="DC57" s="220"/>
      <c r="DD57" s="220"/>
      <c r="DE57" s="175" t="s">
        <v>103</v>
      </c>
      <c r="DF57" s="175"/>
      <c r="DG57" s="175"/>
      <c r="DH57" s="175"/>
      <c r="DI57" s="177"/>
    </row>
    <row r="58" spans="1:113" ht="16.5" customHeight="1">
      <c r="A58" s="101" t="s">
        <v>84</v>
      </c>
      <c r="B58" s="101"/>
      <c r="C58" s="101"/>
      <c r="D58" s="101"/>
      <c r="E58" s="101"/>
      <c r="F58" s="101"/>
      <c r="G58" s="101"/>
      <c r="H58" s="101"/>
      <c r="I58" s="102"/>
      <c r="J58" s="103">
        <f>SUM(N58:AF58)</f>
        <v>14</v>
      </c>
      <c r="K58" s="83"/>
      <c r="L58" s="83"/>
      <c r="M58" s="83"/>
      <c r="N58" s="109">
        <v>7</v>
      </c>
      <c r="O58" s="109"/>
      <c r="P58" s="109"/>
      <c r="Q58" s="83">
        <v>5</v>
      </c>
      <c r="R58" s="83"/>
      <c r="S58" s="83"/>
      <c r="T58" s="83"/>
      <c r="U58" s="83">
        <v>1</v>
      </c>
      <c r="V58" s="83"/>
      <c r="W58" s="83"/>
      <c r="X58" s="83"/>
      <c r="Y58" s="83" t="s">
        <v>535</v>
      </c>
      <c r="Z58" s="83"/>
      <c r="AA58" s="83"/>
      <c r="AB58" s="83"/>
      <c r="AC58" s="83">
        <v>1</v>
      </c>
      <c r="AD58" s="83"/>
      <c r="AE58" s="83"/>
      <c r="AF58" s="83"/>
      <c r="AG58" s="83">
        <v>1532</v>
      </c>
      <c r="AH58" s="83"/>
      <c r="AI58" s="83"/>
      <c r="AJ58" s="83"/>
      <c r="AK58" s="83">
        <v>15</v>
      </c>
      <c r="AL58" s="83"/>
      <c r="AM58" s="83"/>
      <c r="AN58" s="83"/>
      <c r="AO58" s="83">
        <v>55</v>
      </c>
      <c r="AP58" s="83"/>
      <c r="AQ58" s="83"/>
      <c r="AR58" s="83"/>
      <c r="AS58" s="83">
        <v>32</v>
      </c>
      <c r="AT58" s="83"/>
      <c r="AU58" s="83"/>
      <c r="AV58" s="83"/>
      <c r="AW58" s="83" t="s">
        <v>535</v>
      </c>
      <c r="AX58" s="83"/>
      <c r="AY58" s="83"/>
      <c r="AZ58" s="83"/>
      <c r="BA58" s="83" t="s">
        <v>535</v>
      </c>
      <c r="BB58" s="83"/>
      <c r="BC58" s="83"/>
      <c r="BD58" s="83"/>
      <c r="BE58" s="4"/>
      <c r="BF58" s="88"/>
      <c r="BG58" s="88"/>
      <c r="BH58" s="88"/>
      <c r="BI58" s="88"/>
      <c r="BJ58" s="88"/>
      <c r="BK58" s="89"/>
      <c r="BL58" s="147"/>
      <c r="BM58" s="148"/>
      <c r="BN58" s="148"/>
      <c r="BO58" s="148"/>
      <c r="BP58" s="149"/>
      <c r="BQ58" s="176"/>
      <c r="BR58" s="176"/>
      <c r="BS58" s="176"/>
      <c r="BT58" s="176"/>
      <c r="BU58" s="176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21"/>
      <c r="CG58" s="221"/>
      <c r="CH58" s="221"/>
      <c r="CI58" s="221"/>
      <c r="CJ58" s="221"/>
      <c r="CK58" s="221"/>
      <c r="CL58" s="221"/>
      <c r="CM58" s="221"/>
      <c r="CN58" s="221"/>
      <c r="CO58" s="221"/>
      <c r="CP58" s="120" t="s">
        <v>361</v>
      </c>
      <c r="CQ58" s="120"/>
      <c r="CR58" s="120"/>
      <c r="CS58" s="120"/>
      <c r="CT58" s="120"/>
      <c r="CU58" s="120"/>
      <c r="CV58" s="120"/>
      <c r="CW58" s="120"/>
      <c r="CX58" s="120"/>
      <c r="CY58" s="120"/>
      <c r="CZ58" s="221"/>
      <c r="DA58" s="221"/>
      <c r="DB58" s="221"/>
      <c r="DC58" s="221"/>
      <c r="DD58" s="221"/>
      <c r="DE58" s="176"/>
      <c r="DF58" s="176"/>
      <c r="DG58" s="176"/>
      <c r="DH58" s="176"/>
      <c r="DI58" s="178"/>
    </row>
    <row r="59" spans="1:113" ht="16.5" customHeight="1">
      <c r="A59" s="20"/>
      <c r="B59" s="20"/>
      <c r="C59" s="20"/>
      <c r="D59" s="20"/>
      <c r="E59" s="20"/>
      <c r="F59" s="20"/>
      <c r="G59" s="20"/>
      <c r="H59" s="20"/>
      <c r="I59" s="21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88"/>
      <c r="BG59" s="88"/>
      <c r="BH59" s="88"/>
      <c r="BI59" s="88"/>
      <c r="BJ59" s="88"/>
      <c r="BK59" s="89"/>
      <c r="BL59" s="147"/>
      <c r="BM59" s="148"/>
      <c r="BN59" s="148"/>
      <c r="BO59" s="148"/>
      <c r="BP59" s="149"/>
      <c r="BQ59" s="176"/>
      <c r="BR59" s="176"/>
      <c r="BS59" s="176"/>
      <c r="BT59" s="176"/>
      <c r="BU59" s="176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21"/>
      <c r="CG59" s="221"/>
      <c r="CH59" s="221"/>
      <c r="CI59" s="221"/>
      <c r="CJ59" s="221"/>
      <c r="CK59" s="221"/>
      <c r="CL59" s="221"/>
      <c r="CM59" s="221"/>
      <c r="CN59" s="221"/>
      <c r="CO59" s="221"/>
      <c r="CP59" s="160" t="s">
        <v>101</v>
      </c>
      <c r="CQ59" s="160"/>
      <c r="CR59" s="160"/>
      <c r="CS59" s="160"/>
      <c r="CT59" s="160"/>
      <c r="CU59" s="160" t="s">
        <v>102</v>
      </c>
      <c r="CV59" s="160"/>
      <c r="CW59" s="160"/>
      <c r="CX59" s="160"/>
      <c r="CY59" s="160"/>
      <c r="CZ59" s="221"/>
      <c r="DA59" s="221"/>
      <c r="DB59" s="221"/>
      <c r="DC59" s="221"/>
      <c r="DD59" s="221"/>
      <c r="DE59" s="176"/>
      <c r="DF59" s="176"/>
      <c r="DG59" s="176"/>
      <c r="DH59" s="176"/>
      <c r="DI59" s="178"/>
    </row>
    <row r="60" spans="1:113" ht="16.5" customHeight="1">
      <c r="A60" s="101" t="s">
        <v>85</v>
      </c>
      <c r="B60" s="101"/>
      <c r="C60" s="101"/>
      <c r="D60" s="101"/>
      <c r="E60" s="101"/>
      <c r="F60" s="101"/>
      <c r="G60" s="101"/>
      <c r="H60" s="101"/>
      <c r="I60" s="102"/>
      <c r="J60" s="103">
        <f>SUM(N60:AF60)</f>
        <v>4355</v>
      </c>
      <c r="K60" s="83"/>
      <c r="L60" s="83"/>
      <c r="M60" s="83"/>
      <c r="N60" s="109">
        <v>2353</v>
      </c>
      <c r="O60" s="109"/>
      <c r="P60" s="109"/>
      <c r="Q60" s="83">
        <v>1631</v>
      </c>
      <c r="R60" s="83"/>
      <c r="S60" s="83"/>
      <c r="T60" s="83"/>
      <c r="U60" s="83">
        <v>273</v>
      </c>
      <c r="V60" s="83"/>
      <c r="W60" s="83"/>
      <c r="X60" s="83"/>
      <c r="Y60" s="83">
        <v>95</v>
      </c>
      <c r="Z60" s="83"/>
      <c r="AA60" s="83"/>
      <c r="AB60" s="83"/>
      <c r="AC60" s="83">
        <v>3</v>
      </c>
      <c r="AD60" s="83"/>
      <c r="AE60" s="83"/>
      <c r="AF60" s="83"/>
      <c r="AG60" s="83">
        <v>56167</v>
      </c>
      <c r="AH60" s="83"/>
      <c r="AI60" s="83"/>
      <c r="AJ60" s="83"/>
      <c r="AK60" s="83">
        <v>4829</v>
      </c>
      <c r="AL60" s="83"/>
      <c r="AM60" s="83"/>
      <c r="AN60" s="83"/>
      <c r="AO60" s="83">
        <v>17393</v>
      </c>
      <c r="AP60" s="83"/>
      <c r="AQ60" s="83"/>
      <c r="AR60" s="83"/>
      <c r="AS60" s="83">
        <v>14836</v>
      </c>
      <c r="AT60" s="83"/>
      <c r="AU60" s="83"/>
      <c r="AV60" s="83"/>
      <c r="AW60" s="83">
        <v>16706</v>
      </c>
      <c r="AX60" s="83"/>
      <c r="AY60" s="83"/>
      <c r="AZ60" s="83"/>
      <c r="BA60" s="83">
        <v>1430</v>
      </c>
      <c r="BB60" s="83"/>
      <c r="BC60" s="83"/>
      <c r="BD60" s="83"/>
      <c r="BE60" s="4"/>
      <c r="BF60" s="134"/>
      <c r="BG60" s="134"/>
      <c r="BH60" s="134"/>
      <c r="BI60" s="134"/>
      <c r="BJ60" s="134"/>
      <c r="BK60" s="73"/>
      <c r="BL60" s="150"/>
      <c r="BM60" s="151"/>
      <c r="BN60" s="151"/>
      <c r="BO60" s="151"/>
      <c r="BP60" s="152"/>
      <c r="BQ60" s="120"/>
      <c r="BR60" s="120"/>
      <c r="BS60" s="120"/>
      <c r="BT60" s="120"/>
      <c r="BU60" s="120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22"/>
      <c r="CG60" s="222"/>
      <c r="CH60" s="222"/>
      <c r="CI60" s="222"/>
      <c r="CJ60" s="222"/>
      <c r="CK60" s="222"/>
      <c r="CL60" s="222"/>
      <c r="CM60" s="222"/>
      <c r="CN60" s="222"/>
      <c r="CO60" s="222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222"/>
      <c r="DA60" s="222"/>
      <c r="DB60" s="222"/>
      <c r="DC60" s="222"/>
      <c r="DD60" s="222"/>
      <c r="DE60" s="120"/>
      <c r="DF60" s="120"/>
      <c r="DG60" s="120"/>
      <c r="DH60" s="120"/>
      <c r="DI60" s="121"/>
    </row>
    <row r="61" spans="1:113" ht="16.5" customHeight="1">
      <c r="A61" s="20"/>
      <c r="B61" s="20"/>
      <c r="C61" s="20"/>
      <c r="D61" s="20"/>
      <c r="E61" s="20"/>
      <c r="F61" s="20"/>
      <c r="G61" s="20"/>
      <c r="H61" s="20"/>
      <c r="I61" s="21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20"/>
      <c r="BG61" s="20"/>
      <c r="BH61" s="20"/>
      <c r="BI61" s="20"/>
      <c r="BJ61" s="20"/>
      <c r="BK61" s="21"/>
      <c r="BL61" s="47"/>
      <c r="BM61" s="47"/>
      <c r="BN61" s="47"/>
      <c r="BO61" s="47"/>
      <c r="BP61" s="47"/>
      <c r="BQ61" s="31"/>
      <c r="BR61" s="31"/>
      <c r="BS61" s="31"/>
      <c r="BT61" s="31"/>
      <c r="BU61" s="31" t="s">
        <v>147</v>
      </c>
      <c r="BV61" s="47"/>
      <c r="BW61" s="47"/>
      <c r="BX61" s="47"/>
      <c r="BY61" s="238" t="s">
        <v>104</v>
      </c>
      <c r="BZ61" s="238"/>
      <c r="CA61" s="47"/>
      <c r="CB61" s="47"/>
      <c r="CC61" s="47"/>
      <c r="CD61" s="238" t="s">
        <v>104</v>
      </c>
      <c r="CE61" s="238"/>
      <c r="CF61" s="53"/>
      <c r="CG61" s="53"/>
      <c r="CH61" s="53"/>
      <c r="CI61" s="52"/>
      <c r="CJ61" s="52" t="s">
        <v>105</v>
      </c>
      <c r="CK61" s="53"/>
      <c r="CL61" s="53"/>
      <c r="CM61" s="53"/>
      <c r="CN61" s="52"/>
      <c r="CO61" s="52" t="s">
        <v>105</v>
      </c>
      <c r="CP61" s="20"/>
      <c r="CQ61" s="20"/>
      <c r="CR61" s="20"/>
      <c r="CS61" s="20"/>
      <c r="CT61" s="52" t="s">
        <v>105</v>
      </c>
      <c r="CU61" s="20"/>
      <c r="CV61" s="20"/>
      <c r="CW61" s="20"/>
      <c r="CX61" s="20"/>
      <c r="CY61" s="52" t="s">
        <v>105</v>
      </c>
      <c r="CZ61" s="53"/>
      <c r="DA61" s="53"/>
      <c r="DB61" s="53"/>
      <c r="DC61" s="53"/>
      <c r="DD61" s="52" t="s">
        <v>105</v>
      </c>
      <c r="DE61" s="31"/>
      <c r="DF61" s="31"/>
      <c r="DG61" s="31"/>
      <c r="DH61" s="31"/>
      <c r="DI61" s="52" t="s">
        <v>105</v>
      </c>
    </row>
    <row r="62" spans="1:113" ht="16.5" customHeight="1">
      <c r="A62" s="101" t="s">
        <v>86</v>
      </c>
      <c r="B62" s="101"/>
      <c r="C62" s="101"/>
      <c r="D62" s="101"/>
      <c r="E62" s="101"/>
      <c r="F62" s="101"/>
      <c r="G62" s="101"/>
      <c r="H62" s="101"/>
      <c r="I62" s="102"/>
      <c r="J62" s="103">
        <f>SUM(N62:AF62)</f>
        <v>214</v>
      </c>
      <c r="K62" s="83"/>
      <c r="L62" s="83"/>
      <c r="M62" s="83"/>
      <c r="N62" s="109">
        <v>134</v>
      </c>
      <c r="O62" s="109"/>
      <c r="P62" s="109"/>
      <c r="Q62" s="83">
        <v>71</v>
      </c>
      <c r="R62" s="83"/>
      <c r="S62" s="83"/>
      <c r="T62" s="83"/>
      <c r="U62" s="83">
        <v>8</v>
      </c>
      <c r="V62" s="83"/>
      <c r="W62" s="83"/>
      <c r="X62" s="83"/>
      <c r="Y62" s="83">
        <v>1</v>
      </c>
      <c r="Z62" s="83"/>
      <c r="AA62" s="83"/>
      <c r="AB62" s="83"/>
      <c r="AC62" s="83" t="s">
        <v>535</v>
      </c>
      <c r="AD62" s="83"/>
      <c r="AE62" s="83"/>
      <c r="AF62" s="83"/>
      <c r="AG62" s="83">
        <v>1632</v>
      </c>
      <c r="AH62" s="83"/>
      <c r="AI62" s="83"/>
      <c r="AJ62" s="83"/>
      <c r="AK62" s="83">
        <v>254</v>
      </c>
      <c r="AL62" s="83"/>
      <c r="AM62" s="83"/>
      <c r="AN62" s="83"/>
      <c r="AO62" s="83">
        <v>738</v>
      </c>
      <c r="AP62" s="83"/>
      <c r="AQ62" s="83"/>
      <c r="AR62" s="83"/>
      <c r="AS62" s="83">
        <v>361</v>
      </c>
      <c r="AT62" s="83"/>
      <c r="AU62" s="83"/>
      <c r="AV62" s="83"/>
      <c r="AW62" s="83">
        <v>279</v>
      </c>
      <c r="AX62" s="83"/>
      <c r="AY62" s="83"/>
      <c r="AZ62" s="83"/>
      <c r="BA62" s="83">
        <v>2403</v>
      </c>
      <c r="BB62" s="83"/>
      <c r="BC62" s="83"/>
      <c r="BD62" s="83"/>
      <c r="BE62" s="4"/>
      <c r="BF62" s="101" t="s">
        <v>166</v>
      </c>
      <c r="BG62" s="101"/>
      <c r="BH62" s="101"/>
      <c r="BI62" s="101"/>
      <c r="BJ62" s="101"/>
      <c r="BK62" s="102"/>
      <c r="BL62" s="90">
        <v>22961</v>
      </c>
      <c r="BM62" s="107"/>
      <c r="BN62" s="107"/>
      <c r="BO62" s="107"/>
      <c r="BP62" s="107"/>
      <c r="BQ62" s="86">
        <v>362087</v>
      </c>
      <c r="BR62" s="86"/>
      <c r="BS62" s="86"/>
      <c r="BT62" s="86"/>
      <c r="BU62" s="86"/>
      <c r="BV62" s="86">
        <v>8212553</v>
      </c>
      <c r="BW62" s="86"/>
      <c r="BX62" s="86"/>
      <c r="BY62" s="86"/>
      <c r="BZ62" s="86"/>
      <c r="CA62" s="86">
        <v>5456803</v>
      </c>
      <c r="CB62" s="86"/>
      <c r="CC62" s="86"/>
      <c r="CD62" s="86"/>
      <c r="CE62" s="86"/>
      <c r="CF62" s="86">
        <v>3471</v>
      </c>
      <c r="CG62" s="86"/>
      <c r="CH62" s="86"/>
      <c r="CI62" s="86"/>
      <c r="CJ62" s="86"/>
      <c r="CK62" s="86">
        <v>3652</v>
      </c>
      <c r="CL62" s="86"/>
      <c r="CM62" s="86"/>
      <c r="CN62" s="86"/>
      <c r="CO62" s="86"/>
      <c r="CP62" s="86">
        <v>3817361</v>
      </c>
      <c r="CQ62" s="86"/>
      <c r="CR62" s="86"/>
      <c r="CS62" s="86"/>
      <c r="CT62" s="86"/>
      <c r="CU62" s="86">
        <v>342863</v>
      </c>
      <c r="CV62" s="86"/>
      <c r="CW62" s="86"/>
      <c r="CX62" s="86"/>
      <c r="CY62" s="86"/>
      <c r="CZ62" s="86">
        <v>1156432</v>
      </c>
      <c r="DA62" s="86"/>
      <c r="DB62" s="86"/>
      <c r="DC62" s="86"/>
      <c r="DD62" s="86"/>
      <c r="DE62" s="86">
        <v>5938</v>
      </c>
      <c r="DF62" s="86"/>
      <c r="DG62" s="86"/>
      <c r="DH62" s="86"/>
      <c r="DI62" s="86"/>
    </row>
    <row r="63" spans="1:113" ht="16.5" customHeight="1">
      <c r="A63" s="20"/>
      <c r="B63" s="20"/>
      <c r="C63" s="20"/>
      <c r="D63" s="20"/>
      <c r="E63" s="20"/>
      <c r="F63" s="20"/>
      <c r="G63" s="20"/>
      <c r="H63" s="20"/>
      <c r="I63" s="21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101">
        <v>57</v>
      </c>
      <c r="BG63" s="101"/>
      <c r="BH63" s="101"/>
      <c r="BI63" s="101"/>
      <c r="BJ63" s="101"/>
      <c r="BK63" s="102"/>
      <c r="BL63" s="90">
        <v>24257</v>
      </c>
      <c r="BM63" s="107"/>
      <c r="BN63" s="107"/>
      <c r="BO63" s="107"/>
      <c r="BP63" s="107"/>
      <c r="BQ63" s="86">
        <v>320017</v>
      </c>
      <c r="BR63" s="86"/>
      <c r="BS63" s="86"/>
      <c r="BT63" s="86"/>
      <c r="BU63" s="86"/>
      <c r="BV63" s="86">
        <v>8611863</v>
      </c>
      <c r="BW63" s="86"/>
      <c r="BX63" s="86"/>
      <c r="BY63" s="86"/>
      <c r="BZ63" s="86"/>
      <c r="CA63" s="86">
        <v>5509580</v>
      </c>
      <c r="CB63" s="86"/>
      <c r="CC63" s="86"/>
      <c r="CD63" s="86"/>
      <c r="CE63" s="86"/>
      <c r="CF63" s="86">
        <v>3625</v>
      </c>
      <c r="CG63" s="86"/>
      <c r="CH63" s="86"/>
      <c r="CI63" s="86"/>
      <c r="CJ63" s="86"/>
      <c r="CK63" s="86">
        <v>3710</v>
      </c>
      <c r="CL63" s="86"/>
      <c r="CM63" s="86"/>
      <c r="CN63" s="86"/>
      <c r="CO63" s="86"/>
      <c r="CP63" s="86">
        <v>5497300</v>
      </c>
      <c r="CQ63" s="86"/>
      <c r="CR63" s="86"/>
      <c r="CS63" s="86"/>
      <c r="CT63" s="86"/>
      <c r="CU63" s="86">
        <v>420388</v>
      </c>
      <c r="CV63" s="86"/>
      <c r="CW63" s="86"/>
      <c r="CX63" s="86"/>
      <c r="CY63" s="86"/>
      <c r="CZ63" s="86">
        <v>1221602</v>
      </c>
      <c r="DA63" s="86"/>
      <c r="DB63" s="86"/>
      <c r="DC63" s="86"/>
      <c r="DD63" s="86"/>
      <c r="DE63" s="86">
        <v>6190</v>
      </c>
      <c r="DF63" s="86"/>
      <c r="DG63" s="86"/>
      <c r="DH63" s="86"/>
      <c r="DI63" s="86"/>
    </row>
    <row r="64" spans="1:113" ht="16.5" customHeight="1">
      <c r="A64" s="101" t="s">
        <v>40</v>
      </c>
      <c r="B64" s="101"/>
      <c r="C64" s="101"/>
      <c r="D64" s="101"/>
      <c r="E64" s="101"/>
      <c r="F64" s="101"/>
      <c r="G64" s="101"/>
      <c r="H64" s="101"/>
      <c r="I64" s="102"/>
      <c r="J64" s="103" t="s">
        <v>535</v>
      </c>
      <c r="K64" s="62"/>
      <c r="L64" s="62"/>
      <c r="M64" s="62"/>
      <c r="N64" s="109" t="s">
        <v>535</v>
      </c>
      <c r="O64" s="109"/>
      <c r="P64" s="109"/>
      <c r="Q64" s="83" t="s">
        <v>535</v>
      </c>
      <c r="R64" s="83"/>
      <c r="S64" s="83"/>
      <c r="T64" s="83"/>
      <c r="U64" s="83" t="s">
        <v>535</v>
      </c>
      <c r="V64" s="83"/>
      <c r="W64" s="83"/>
      <c r="X64" s="83"/>
      <c r="Y64" s="83" t="s">
        <v>535</v>
      </c>
      <c r="Z64" s="83"/>
      <c r="AA64" s="83"/>
      <c r="AB64" s="83"/>
      <c r="AC64" s="83" t="s">
        <v>535</v>
      </c>
      <c r="AD64" s="83"/>
      <c r="AE64" s="83"/>
      <c r="AF64" s="83"/>
      <c r="AG64" s="83" t="s">
        <v>535</v>
      </c>
      <c r="AH64" s="83"/>
      <c r="AI64" s="83"/>
      <c r="AJ64" s="83"/>
      <c r="AK64" s="83" t="s">
        <v>535</v>
      </c>
      <c r="AL64" s="83"/>
      <c r="AM64" s="83"/>
      <c r="AN64" s="83"/>
      <c r="AO64" s="83" t="s">
        <v>535</v>
      </c>
      <c r="AP64" s="83"/>
      <c r="AQ64" s="83"/>
      <c r="AR64" s="83"/>
      <c r="AS64" s="83" t="s">
        <v>535</v>
      </c>
      <c r="AT64" s="83"/>
      <c r="AU64" s="83"/>
      <c r="AV64" s="83"/>
      <c r="AW64" s="83" t="s">
        <v>535</v>
      </c>
      <c r="AX64" s="83"/>
      <c r="AY64" s="83"/>
      <c r="AZ64" s="83"/>
      <c r="BA64" s="83" t="s">
        <v>535</v>
      </c>
      <c r="BB64" s="83"/>
      <c r="BC64" s="83"/>
      <c r="BD64" s="83"/>
      <c r="BE64" s="4"/>
      <c r="BF64" s="101">
        <v>58</v>
      </c>
      <c r="BG64" s="101"/>
      <c r="BH64" s="101"/>
      <c r="BI64" s="101"/>
      <c r="BJ64" s="101"/>
      <c r="BK64" s="102"/>
      <c r="BL64" s="90">
        <v>24405</v>
      </c>
      <c r="BM64" s="107"/>
      <c r="BN64" s="107"/>
      <c r="BO64" s="107"/>
      <c r="BP64" s="107"/>
      <c r="BQ64" s="86">
        <v>348312</v>
      </c>
      <c r="BR64" s="86"/>
      <c r="BS64" s="86"/>
      <c r="BT64" s="86"/>
      <c r="BU64" s="86"/>
      <c r="BV64" s="86">
        <v>8310112</v>
      </c>
      <c r="BW64" s="86"/>
      <c r="BX64" s="86"/>
      <c r="BY64" s="86"/>
      <c r="BZ64" s="86"/>
      <c r="CA64" s="86">
        <v>5584898</v>
      </c>
      <c r="CB64" s="86"/>
      <c r="CC64" s="86"/>
      <c r="CD64" s="86"/>
      <c r="CE64" s="86"/>
      <c r="CF64" s="86">
        <v>3667</v>
      </c>
      <c r="CG64" s="86"/>
      <c r="CH64" s="86"/>
      <c r="CI64" s="86"/>
      <c r="CJ64" s="86"/>
      <c r="CK64" s="86">
        <v>3821</v>
      </c>
      <c r="CL64" s="86"/>
      <c r="CM64" s="86"/>
      <c r="CN64" s="86"/>
      <c r="CO64" s="86"/>
      <c r="CP64" s="86" t="s">
        <v>538</v>
      </c>
      <c r="CQ64" s="86"/>
      <c r="CR64" s="86"/>
      <c r="CS64" s="86"/>
      <c r="CT64" s="86"/>
      <c r="CU64" s="86" t="s">
        <v>538</v>
      </c>
      <c r="CV64" s="86"/>
      <c r="CW64" s="86"/>
      <c r="CX64" s="86"/>
      <c r="CY64" s="86"/>
      <c r="CZ64" s="86">
        <v>1287331</v>
      </c>
      <c r="DA64" s="86"/>
      <c r="DB64" s="86"/>
      <c r="DC64" s="86"/>
      <c r="DD64" s="86"/>
      <c r="DE64" s="86" t="s">
        <v>538</v>
      </c>
      <c r="DF64" s="86"/>
      <c r="DG64" s="86"/>
      <c r="DH64" s="86"/>
      <c r="DI64" s="86"/>
    </row>
    <row r="65" spans="1:113" ht="16.5" customHeight="1">
      <c r="A65" s="20"/>
      <c r="B65" s="20"/>
      <c r="C65" s="20"/>
      <c r="D65" s="20"/>
      <c r="E65" s="20"/>
      <c r="F65" s="20"/>
      <c r="G65" s="20"/>
      <c r="H65" s="20"/>
      <c r="I65" s="21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4"/>
      <c r="BF65" s="101">
        <v>59</v>
      </c>
      <c r="BG65" s="101"/>
      <c r="BH65" s="101"/>
      <c r="BI65" s="101"/>
      <c r="BJ65" s="101"/>
      <c r="BK65" s="102"/>
      <c r="BL65" s="90">
        <v>24590</v>
      </c>
      <c r="BM65" s="107"/>
      <c r="BN65" s="107"/>
      <c r="BO65" s="107"/>
      <c r="BP65" s="107"/>
      <c r="BQ65" s="86">
        <v>323415</v>
      </c>
      <c r="BR65" s="86"/>
      <c r="BS65" s="86"/>
      <c r="BT65" s="86"/>
      <c r="BU65" s="86"/>
      <c r="BV65" s="86">
        <v>8794427</v>
      </c>
      <c r="BW65" s="86"/>
      <c r="BX65" s="86"/>
      <c r="BY65" s="86"/>
      <c r="BZ65" s="86"/>
      <c r="CA65" s="86">
        <v>6043280</v>
      </c>
      <c r="CB65" s="86"/>
      <c r="CC65" s="86"/>
      <c r="CD65" s="86"/>
      <c r="CE65" s="86"/>
      <c r="CF65" s="86">
        <v>3851</v>
      </c>
      <c r="CG65" s="86"/>
      <c r="CH65" s="86"/>
      <c r="CI65" s="86"/>
      <c r="CJ65" s="86"/>
      <c r="CK65" s="86">
        <v>3970</v>
      </c>
      <c r="CL65" s="86"/>
      <c r="CM65" s="86"/>
      <c r="CN65" s="86"/>
      <c r="CO65" s="86"/>
      <c r="CP65" s="86">
        <v>6816566</v>
      </c>
      <c r="CQ65" s="86"/>
      <c r="CR65" s="86"/>
      <c r="CS65" s="86"/>
      <c r="CT65" s="86"/>
      <c r="CU65" s="86">
        <v>443157</v>
      </c>
      <c r="CV65" s="86"/>
      <c r="CW65" s="86"/>
      <c r="CX65" s="86"/>
      <c r="CY65" s="86"/>
      <c r="CZ65" s="86">
        <v>1273038</v>
      </c>
      <c r="DA65" s="86"/>
      <c r="DB65" s="86"/>
      <c r="DC65" s="86"/>
      <c r="DD65" s="86"/>
      <c r="DE65" s="86" t="s">
        <v>538</v>
      </c>
      <c r="DF65" s="86"/>
      <c r="DG65" s="86"/>
      <c r="DH65" s="86"/>
      <c r="DI65" s="86"/>
    </row>
    <row r="66" spans="1:113" ht="16.5" customHeight="1">
      <c r="A66" s="6"/>
      <c r="B66" s="6"/>
      <c r="C66" s="6"/>
      <c r="D66" s="6"/>
      <c r="E66" s="6"/>
      <c r="F66" s="6"/>
      <c r="G66" s="6"/>
      <c r="H66" s="6"/>
      <c r="I66" s="8"/>
      <c r="J66" s="7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4"/>
      <c r="BF66" s="212">
        <v>60</v>
      </c>
      <c r="BG66" s="212"/>
      <c r="BH66" s="212"/>
      <c r="BI66" s="212"/>
      <c r="BJ66" s="212"/>
      <c r="BK66" s="213"/>
      <c r="BL66" s="241">
        <v>24319</v>
      </c>
      <c r="BM66" s="242"/>
      <c r="BN66" s="242"/>
      <c r="BO66" s="242"/>
      <c r="BP66" s="242"/>
      <c r="BQ66" s="242">
        <v>333478</v>
      </c>
      <c r="BR66" s="242"/>
      <c r="BS66" s="242"/>
      <c r="BT66" s="242"/>
      <c r="BU66" s="242"/>
      <c r="BV66" s="242">
        <v>8947151</v>
      </c>
      <c r="BW66" s="242"/>
      <c r="BX66" s="242"/>
      <c r="BY66" s="242"/>
      <c r="BZ66" s="242"/>
      <c r="CA66" s="242">
        <v>5968409</v>
      </c>
      <c r="CB66" s="242"/>
      <c r="CC66" s="242"/>
      <c r="CD66" s="242"/>
      <c r="CE66" s="242"/>
      <c r="CF66" s="242">
        <v>4116</v>
      </c>
      <c r="CG66" s="242"/>
      <c r="CH66" s="242"/>
      <c r="CI66" s="242"/>
      <c r="CJ66" s="242"/>
      <c r="CK66" s="242">
        <v>4004</v>
      </c>
      <c r="CL66" s="242"/>
      <c r="CM66" s="242"/>
      <c r="CN66" s="242"/>
      <c r="CO66" s="242"/>
      <c r="CP66" s="242">
        <v>6438000</v>
      </c>
      <c r="CQ66" s="242"/>
      <c r="CR66" s="242"/>
      <c r="CS66" s="242"/>
      <c r="CT66" s="242"/>
      <c r="CU66" s="242">
        <v>425862</v>
      </c>
      <c r="CV66" s="242"/>
      <c r="CW66" s="242"/>
      <c r="CX66" s="242"/>
      <c r="CY66" s="242"/>
      <c r="CZ66" s="242">
        <v>1259265</v>
      </c>
      <c r="DA66" s="242"/>
      <c r="DB66" s="242"/>
      <c r="DC66" s="242"/>
      <c r="DD66" s="242"/>
      <c r="DE66" s="242" t="s">
        <v>538</v>
      </c>
      <c r="DF66" s="242"/>
      <c r="DG66" s="242"/>
      <c r="DH66" s="242"/>
      <c r="DI66" s="242"/>
    </row>
    <row r="67" spans="1:113" ht="16.5" customHeight="1">
      <c r="A67" s="4" t="s">
        <v>332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 t="s">
        <v>342</v>
      </c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</row>
    <row r="68" spans="1:113" ht="14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</row>
    <row r="69" spans="1:113" ht="14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</row>
    <row r="70" spans="1:113" ht="14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</row>
    <row r="71" spans="1:113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</row>
    <row r="72" spans="1:113" ht="14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</row>
    <row r="73" spans="1:113" ht="14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</row>
    <row r="74" spans="1:113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</row>
    <row r="75" spans="1:113" ht="14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</row>
    <row r="76" spans="1:113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</row>
    <row r="77" spans="1:113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</row>
    <row r="78" spans="1:113" ht="14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</row>
    <row r="79" spans="1:113" ht="14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</row>
    <row r="80" spans="1:113" ht="14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</row>
    <row r="81" spans="1:113" ht="14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</row>
    <row r="82" spans="1:113" ht="14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</row>
    <row r="83" spans="1:113" ht="14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</row>
    <row r="84" spans="1:113" ht="14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</row>
    <row r="85" spans="1:113" ht="14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</row>
    <row r="86" spans="1:113" ht="14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</row>
    <row r="87" spans="1:113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</row>
    <row r="88" spans="1:113" ht="14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</row>
    <row r="89" spans="1:113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</row>
    <row r="90" spans="1:113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</row>
    <row r="91" spans="1:113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</row>
    <row r="92" spans="1:113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</row>
    <row r="93" spans="1:113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</row>
    <row r="94" spans="1:113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</row>
    <row r="95" spans="1:113" ht="14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</row>
    <row r="96" spans="1:113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</row>
    <row r="97" spans="1:113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</row>
    <row r="98" spans="1:113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</row>
    <row r="99" spans="1:113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</row>
    <row r="100" spans="1:113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</row>
    <row r="101" spans="1:113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</row>
    <row r="102" spans="1:113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</row>
    <row r="103" spans="1:113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</row>
    <row r="104" spans="1:113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</row>
    <row r="105" spans="1:113" ht="14.25">
      <c r="A105" s="56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</row>
  </sheetData>
  <sheetProtection/>
  <mergeCells count="662">
    <mergeCell ref="BF18:DI18"/>
    <mergeCell ref="BF4:DI4"/>
    <mergeCell ref="A5:BD5"/>
    <mergeCell ref="A8:BD8"/>
    <mergeCell ref="CZ66:DD66"/>
    <mergeCell ref="DE66:DI66"/>
    <mergeCell ref="BY61:BZ61"/>
    <mergeCell ref="CD61:CE61"/>
    <mergeCell ref="BF53:DI53"/>
    <mergeCell ref="BF55:DI55"/>
    <mergeCell ref="BV66:BZ66"/>
    <mergeCell ref="CA66:CE66"/>
    <mergeCell ref="CF66:CJ66"/>
    <mergeCell ref="CK66:CO66"/>
    <mergeCell ref="CP66:CT66"/>
    <mergeCell ref="CU66:CY66"/>
    <mergeCell ref="CZ64:DD64"/>
    <mergeCell ref="DE64:DI64"/>
    <mergeCell ref="BV65:BZ65"/>
    <mergeCell ref="CA65:CE65"/>
    <mergeCell ref="CF65:CJ65"/>
    <mergeCell ref="CK65:CO65"/>
    <mergeCell ref="CP65:CT65"/>
    <mergeCell ref="CU65:CY65"/>
    <mergeCell ref="CZ65:DD65"/>
    <mergeCell ref="DE65:DI65"/>
    <mergeCell ref="BV64:BZ64"/>
    <mergeCell ref="CA64:CE64"/>
    <mergeCell ref="CF64:CJ64"/>
    <mergeCell ref="CK64:CO64"/>
    <mergeCell ref="CP64:CT64"/>
    <mergeCell ref="CU64:CY64"/>
    <mergeCell ref="CZ62:DD62"/>
    <mergeCell ref="DE62:DI62"/>
    <mergeCell ref="BV63:BZ63"/>
    <mergeCell ref="CA63:CE63"/>
    <mergeCell ref="CF63:CJ63"/>
    <mergeCell ref="CK63:CO63"/>
    <mergeCell ref="CP63:CT63"/>
    <mergeCell ref="CU63:CY63"/>
    <mergeCell ref="CZ63:DD63"/>
    <mergeCell ref="DE63:DI63"/>
    <mergeCell ref="BV62:BZ62"/>
    <mergeCell ref="CA62:CE62"/>
    <mergeCell ref="CF62:CJ62"/>
    <mergeCell ref="CK62:CO62"/>
    <mergeCell ref="CP62:CT62"/>
    <mergeCell ref="CU62:CY62"/>
    <mergeCell ref="BL66:BP66"/>
    <mergeCell ref="BQ62:BU62"/>
    <mergeCell ref="BQ63:BU63"/>
    <mergeCell ref="BQ64:BU64"/>
    <mergeCell ref="BQ65:BU65"/>
    <mergeCell ref="BQ66:BU66"/>
    <mergeCell ref="CC50:CG50"/>
    <mergeCell ref="CH50:CM50"/>
    <mergeCell ref="CN50:CR50"/>
    <mergeCell ref="CS50:CX50"/>
    <mergeCell ref="CY50:DC50"/>
    <mergeCell ref="DD50:DI50"/>
    <mergeCell ref="DD48:DI48"/>
    <mergeCell ref="CC49:CG49"/>
    <mergeCell ref="CH49:CM49"/>
    <mergeCell ref="CN49:CR49"/>
    <mergeCell ref="CS49:CX49"/>
    <mergeCell ref="CY49:DC49"/>
    <mergeCell ref="DD49:DI49"/>
    <mergeCell ref="CH47:CM47"/>
    <mergeCell ref="CN47:CR47"/>
    <mergeCell ref="CS47:CX47"/>
    <mergeCell ref="CY47:DC47"/>
    <mergeCell ref="DD47:DI47"/>
    <mergeCell ref="CC48:CG48"/>
    <mergeCell ref="CH48:CM48"/>
    <mergeCell ref="CN48:CR48"/>
    <mergeCell ref="CS48:CX48"/>
    <mergeCell ref="CY48:DC48"/>
    <mergeCell ref="DD45:DI45"/>
    <mergeCell ref="CC46:CG46"/>
    <mergeCell ref="CH46:CM46"/>
    <mergeCell ref="CN46:CR46"/>
    <mergeCell ref="CS46:CX46"/>
    <mergeCell ref="CY46:DC46"/>
    <mergeCell ref="DD46:DI46"/>
    <mergeCell ref="CS45:CX45"/>
    <mergeCell ref="CY45:DC45"/>
    <mergeCell ref="DD42:DI42"/>
    <mergeCell ref="CC44:CG44"/>
    <mergeCell ref="CH44:CM44"/>
    <mergeCell ref="CN44:CR44"/>
    <mergeCell ref="CS44:CX44"/>
    <mergeCell ref="CY44:DC44"/>
    <mergeCell ref="DD44:DI44"/>
    <mergeCell ref="BW48:CB48"/>
    <mergeCell ref="BR50:BV50"/>
    <mergeCell ref="BW50:CB50"/>
    <mergeCell ref="CC42:CG42"/>
    <mergeCell ref="CH42:CM42"/>
    <mergeCell ref="CN42:CR42"/>
    <mergeCell ref="CC45:CG45"/>
    <mergeCell ref="CH45:CM45"/>
    <mergeCell ref="CN45:CR45"/>
    <mergeCell ref="CC47:CG47"/>
    <mergeCell ref="BW44:CB44"/>
    <mergeCell ref="BR45:BV45"/>
    <mergeCell ref="BW45:CB45"/>
    <mergeCell ref="BR46:BV46"/>
    <mergeCell ref="BW46:CB46"/>
    <mergeCell ref="BR47:BV47"/>
    <mergeCell ref="BW47:CB47"/>
    <mergeCell ref="BL44:BQ44"/>
    <mergeCell ref="BL45:BQ45"/>
    <mergeCell ref="BL46:BQ46"/>
    <mergeCell ref="BL47:BQ47"/>
    <mergeCell ref="BL48:BQ48"/>
    <mergeCell ref="BR42:BV42"/>
    <mergeCell ref="BR44:BV44"/>
    <mergeCell ref="BR48:BV48"/>
    <mergeCell ref="CP33:CS33"/>
    <mergeCell ref="CT33:CY33"/>
    <mergeCell ref="CZ33:DC33"/>
    <mergeCell ref="DD33:DI33"/>
    <mergeCell ref="CF34:CI34"/>
    <mergeCell ref="CJ34:CO34"/>
    <mergeCell ref="CP34:CS34"/>
    <mergeCell ref="CT34:CY34"/>
    <mergeCell ref="CZ34:DC34"/>
    <mergeCell ref="DD34:DI34"/>
    <mergeCell ref="CZ31:DC31"/>
    <mergeCell ref="DD31:DI31"/>
    <mergeCell ref="CF32:CI32"/>
    <mergeCell ref="CJ32:CO32"/>
    <mergeCell ref="CP32:CS32"/>
    <mergeCell ref="CT32:CY32"/>
    <mergeCell ref="CZ32:DC32"/>
    <mergeCell ref="DD32:DI32"/>
    <mergeCell ref="CZ29:DC29"/>
    <mergeCell ref="DD29:DI29"/>
    <mergeCell ref="CF30:CI30"/>
    <mergeCell ref="CJ30:CO30"/>
    <mergeCell ref="CP30:CS30"/>
    <mergeCell ref="CT30:CY30"/>
    <mergeCell ref="CZ30:DC30"/>
    <mergeCell ref="DD30:DI30"/>
    <mergeCell ref="CF29:CI29"/>
    <mergeCell ref="CJ29:CO29"/>
    <mergeCell ref="CZ26:DC26"/>
    <mergeCell ref="DD26:DI26"/>
    <mergeCell ref="CF28:CI28"/>
    <mergeCell ref="CJ28:CO28"/>
    <mergeCell ref="CP28:CS28"/>
    <mergeCell ref="CT28:CY28"/>
    <mergeCell ref="CZ28:DC28"/>
    <mergeCell ref="DD28:DI28"/>
    <mergeCell ref="CP26:CS26"/>
    <mergeCell ref="CT26:CY26"/>
    <mergeCell ref="CP29:CS29"/>
    <mergeCell ref="CT29:CY29"/>
    <mergeCell ref="BV33:BY33"/>
    <mergeCell ref="BZ33:CE33"/>
    <mergeCell ref="BV34:BY34"/>
    <mergeCell ref="BZ34:CE34"/>
    <mergeCell ref="CF31:CI31"/>
    <mergeCell ref="CJ31:CO31"/>
    <mergeCell ref="CP31:CS31"/>
    <mergeCell ref="CT31:CY31"/>
    <mergeCell ref="CF26:CI26"/>
    <mergeCell ref="CJ26:CO26"/>
    <mergeCell ref="CF33:CI33"/>
    <mergeCell ref="CJ33:CO33"/>
    <mergeCell ref="BV30:BY30"/>
    <mergeCell ref="BZ30:CE30"/>
    <mergeCell ref="BV31:BY31"/>
    <mergeCell ref="BZ31:CE31"/>
    <mergeCell ref="BV32:BY32"/>
    <mergeCell ref="BZ32:CE32"/>
    <mergeCell ref="BV26:BY26"/>
    <mergeCell ref="BZ26:CE26"/>
    <mergeCell ref="BV28:BY28"/>
    <mergeCell ref="BZ28:CE28"/>
    <mergeCell ref="BV29:BY29"/>
    <mergeCell ref="BZ29:CE29"/>
    <mergeCell ref="BQ26:BU26"/>
    <mergeCell ref="BQ28:BU28"/>
    <mergeCell ref="BQ29:BU29"/>
    <mergeCell ref="BQ30:BU30"/>
    <mergeCell ref="BQ31:BU31"/>
    <mergeCell ref="BQ32:BU32"/>
    <mergeCell ref="CJ13:CP13"/>
    <mergeCell ref="CQ12:CW12"/>
    <mergeCell ref="CQ13:CW13"/>
    <mergeCell ref="CQ14:CW14"/>
    <mergeCell ref="CQ15:CW15"/>
    <mergeCell ref="CQ16:CW16"/>
    <mergeCell ref="CJ12:CP12"/>
    <mergeCell ref="CJ14:CP14"/>
    <mergeCell ref="CJ15:CP15"/>
    <mergeCell ref="DD13:DI13"/>
    <mergeCell ref="CX14:DC14"/>
    <mergeCell ref="DD14:DI14"/>
    <mergeCell ref="CX15:DC15"/>
    <mergeCell ref="DD15:DI15"/>
    <mergeCell ref="DD16:DI16"/>
    <mergeCell ref="BR16:BW16"/>
    <mergeCell ref="BX16:CC16"/>
    <mergeCell ref="CD16:CI16"/>
    <mergeCell ref="CX12:DC12"/>
    <mergeCell ref="CX16:DC16"/>
    <mergeCell ref="CJ16:CP16"/>
    <mergeCell ref="BX13:CC13"/>
    <mergeCell ref="CD13:CI13"/>
    <mergeCell ref="BR13:BW13"/>
    <mergeCell ref="BR12:BW12"/>
    <mergeCell ref="CD14:CI14"/>
    <mergeCell ref="CD15:CI15"/>
    <mergeCell ref="BR14:BW14"/>
    <mergeCell ref="BX14:CC14"/>
    <mergeCell ref="BR15:BW15"/>
    <mergeCell ref="BX15:CC15"/>
    <mergeCell ref="BX12:CC12"/>
    <mergeCell ref="CD12:CI12"/>
    <mergeCell ref="AK64:AN64"/>
    <mergeCell ref="AO64:AR64"/>
    <mergeCell ref="AS64:AV64"/>
    <mergeCell ref="AW64:AZ64"/>
    <mergeCell ref="BA64:BD64"/>
    <mergeCell ref="BL12:BQ12"/>
    <mergeCell ref="BL13:BQ13"/>
    <mergeCell ref="BL14:BQ14"/>
    <mergeCell ref="BL15:BQ15"/>
    <mergeCell ref="BL16:BQ16"/>
    <mergeCell ref="N64:P64"/>
    <mergeCell ref="Q64:T64"/>
    <mergeCell ref="U64:X64"/>
    <mergeCell ref="Y64:AB64"/>
    <mergeCell ref="AC64:AF64"/>
    <mergeCell ref="AG64:AJ64"/>
    <mergeCell ref="AG62:AJ62"/>
    <mergeCell ref="AK62:AN62"/>
    <mergeCell ref="AS62:AV62"/>
    <mergeCell ref="AW62:AZ62"/>
    <mergeCell ref="BA62:BD62"/>
    <mergeCell ref="AK60:AN60"/>
    <mergeCell ref="AO60:AR60"/>
    <mergeCell ref="AS60:AV60"/>
    <mergeCell ref="AW60:AZ60"/>
    <mergeCell ref="BA60:BD60"/>
    <mergeCell ref="N62:P62"/>
    <mergeCell ref="Q62:T62"/>
    <mergeCell ref="U62:X62"/>
    <mergeCell ref="Y62:AB62"/>
    <mergeCell ref="AC62:AF62"/>
    <mergeCell ref="AO58:AR58"/>
    <mergeCell ref="AO62:AR62"/>
    <mergeCell ref="AS58:AV58"/>
    <mergeCell ref="AW58:AZ58"/>
    <mergeCell ref="BA58:BD58"/>
    <mergeCell ref="N60:P60"/>
    <mergeCell ref="Q60:T60"/>
    <mergeCell ref="U60:X60"/>
    <mergeCell ref="Y60:AB60"/>
    <mergeCell ref="AC60:AF60"/>
    <mergeCell ref="AG60:AJ60"/>
    <mergeCell ref="AK53:AN53"/>
    <mergeCell ref="AO53:AR53"/>
    <mergeCell ref="AS53:AV53"/>
    <mergeCell ref="AW53:AZ53"/>
    <mergeCell ref="BA53:BD53"/>
    <mergeCell ref="U58:X58"/>
    <mergeCell ref="Y58:AB58"/>
    <mergeCell ref="AC58:AF58"/>
    <mergeCell ref="AG58:AJ58"/>
    <mergeCell ref="AK58:AN58"/>
    <mergeCell ref="N53:P53"/>
    <mergeCell ref="Q53:T53"/>
    <mergeCell ref="U53:X53"/>
    <mergeCell ref="Y53:AB53"/>
    <mergeCell ref="AC53:AF53"/>
    <mergeCell ref="AG53:AJ53"/>
    <mergeCell ref="AG51:AJ51"/>
    <mergeCell ref="AK51:AN51"/>
    <mergeCell ref="AO51:AR51"/>
    <mergeCell ref="AS51:AV51"/>
    <mergeCell ref="AW51:AZ51"/>
    <mergeCell ref="BA51:BD51"/>
    <mergeCell ref="AK49:AN49"/>
    <mergeCell ref="AO49:AR49"/>
    <mergeCell ref="AS49:AV49"/>
    <mergeCell ref="AW49:AZ49"/>
    <mergeCell ref="BA49:BD49"/>
    <mergeCell ref="N51:P51"/>
    <mergeCell ref="Q51:T51"/>
    <mergeCell ref="U51:X51"/>
    <mergeCell ref="Y51:AB51"/>
    <mergeCell ref="AC51:AF51"/>
    <mergeCell ref="N49:P49"/>
    <mergeCell ref="Q49:T49"/>
    <mergeCell ref="U49:X49"/>
    <mergeCell ref="Y49:AB49"/>
    <mergeCell ref="AC49:AF49"/>
    <mergeCell ref="AG49:AJ49"/>
    <mergeCell ref="AG47:AJ47"/>
    <mergeCell ref="AK47:AN47"/>
    <mergeCell ref="AO47:AR47"/>
    <mergeCell ref="AS47:AV47"/>
    <mergeCell ref="AW47:AZ47"/>
    <mergeCell ref="BA47:BD47"/>
    <mergeCell ref="AK45:AN45"/>
    <mergeCell ref="AO45:AR45"/>
    <mergeCell ref="AS45:AV45"/>
    <mergeCell ref="AW45:AZ45"/>
    <mergeCell ref="BA45:BD45"/>
    <mergeCell ref="N47:P47"/>
    <mergeCell ref="Q47:T47"/>
    <mergeCell ref="U47:X47"/>
    <mergeCell ref="Y47:AB47"/>
    <mergeCell ref="AC47:AF47"/>
    <mergeCell ref="N45:P45"/>
    <mergeCell ref="Q45:T45"/>
    <mergeCell ref="U45:X45"/>
    <mergeCell ref="Y45:AB45"/>
    <mergeCell ref="AC45:AF45"/>
    <mergeCell ref="AG45:AJ45"/>
    <mergeCell ref="AG43:AJ43"/>
    <mergeCell ref="AK43:AN43"/>
    <mergeCell ref="AO43:AR43"/>
    <mergeCell ref="AS43:AV43"/>
    <mergeCell ref="AW43:AZ43"/>
    <mergeCell ref="BA43:BD43"/>
    <mergeCell ref="AK41:AN41"/>
    <mergeCell ref="AO41:AR41"/>
    <mergeCell ref="AS41:AV41"/>
    <mergeCell ref="AW41:AZ41"/>
    <mergeCell ref="BA41:BD41"/>
    <mergeCell ref="N43:P43"/>
    <mergeCell ref="Q43:T43"/>
    <mergeCell ref="U43:X43"/>
    <mergeCell ref="Y43:AB43"/>
    <mergeCell ref="AC43:AF43"/>
    <mergeCell ref="N41:P41"/>
    <mergeCell ref="Q41:T41"/>
    <mergeCell ref="U41:X41"/>
    <mergeCell ref="Y41:AB41"/>
    <mergeCell ref="AC41:AF41"/>
    <mergeCell ref="AG41:AJ41"/>
    <mergeCell ref="AG39:AJ39"/>
    <mergeCell ref="AK39:AN39"/>
    <mergeCell ref="AO39:AR39"/>
    <mergeCell ref="AS39:AV39"/>
    <mergeCell ref="AW39:AZ39"/>
    <mergeCell ref="BA39:BD39"/>
    <mergeCell ref="AK37:AN37"/>
    <mergeCell ref="AO37:AR37"/>
    <mergeCell ref="AS37:AV37"/>
    <mergeCell ref="AW37:AZ37"/>
    <mergeCell ref="BA37:BD37"/>
    <mergeCell ref="N39:P39"/>
    <mergeCell ref="Q39:T39"/>
    <mergeCell ref="U39:X39"/>
    <mergeCell ref="Y39:AB39"/>
    <mergeCell ref="AC39:AF39"/>
    <mergeCell ref="N37:P37"/>
    <mergeCell ref="Q37:T37"/>
    <mergeCell ref="U37:X37"/>
    <mergeCell ref="Y37:AB37"/>
    <mergeCell ref="AC37:AF37"/>
    <mergeCell ref="AG37:AJ37"/>
    <mergeCell ref="AG35:AJ35"/>
    <mergeCell ref="AK35:AN35"/>
    <mergeCell ref="AO35:AR35"/>
    <mergeCell ref="AS35:AV35"/>
    <mergeCell ref="AW35:AZ35"/>
    <mergeCell ref="BA35:BD35"/>
    <mergeCell ref="AK33:AN33"/>
    <mergeCell ref="AO33:AR33"/>
    <mergeCell ref="AS33:AV33"/>
    <mergeCell ref="AW33:AZ33"/>
    <mergeCell ref="BA33:BD33"/>
    <mergeCell ref="N35:P35"/>
    <mergeCell ref="Q35:T35"/>
    <mergeCell ref="U35:X35"/>
    <mergeCell ref="Y35:AB35"/>
    <mergeCell ref="AC35:AF35"/>
    <mergeCell ref="N33:P33"/>
    <mergeCell ref="Q33:T33"/>
    <mergeCell ref="U33:X33"/>
    <mergeCell ref="Y33:AB33"/>
    <mergeCell ref="AC33:AF33"/>
    <mergeCell ref="AG33:AJ33"/>
    <mergeCell ref="AG31:AJ31"/>
    <mergeCell ref="AK31:AN31"/>
    <mergeCell ref="AO31:AR31"/>
    <mergeCell ref="AS31:AV31"/>
    <mergeCell ref="AW31:AZ31"/>
    <mergeCell ref="BA31:BD31"/>
    <mergeCell ref="AK29:AN29"/>
    <mergeCell ref="AO29:AR29"/>
    <mergeCell ref="AS29:AV29"/>
    <mergeCell ref="AW29:AZ29"/>
    <mergeCell ref="BA29:BD29"/>
    <mergeCell ref="N31:P31"/>
    <mergeCell ref="Q31:T31"/>
    <mergeCell ref="U31:X31"/>
    <mergeCell ref="Y31:AB31"/>
    <mergeCell ref="AC31:AF31"/>
    <mergeCell ref="N29:P29"/>
    <mergeCell ref="Q29:T29"/>
    <mergeCell ref="U29:X29"/>
    <mergeCell ref="Y29:AB29"/>
    <mergeCell ref="AC29:AF29"/>
    <mergeCell ref="AG29:AJ29"/>
    <mergeCell ref="AG27:AJ27"/>
    <mergeCell ref="AK27:AN27"/>
    <mergeCell ref="AO27:AR27"/>
    <mergeCell ref="AS27:AV27"/>
    <mergeCell ref="AW27:AZ27"/>
    <mergeCell ref="BA27:BD27"/>
    <mergeCell ref="AK25:AN25"/>
    <mergeCell ref="AO25:AR25"/>
    <mergeCell ref="AS25:AV25"/>
    <mergeCell ref="AW25:AZ25"/>
    <mergeCell ref="BA25:BD25"/>
    <mergeCell ref="N27:P27"/>
    <mergeCell ref="Q27:T27"/>
    <mergeCell ref="U27:X27"/>
    <mergeCell ref="Y27:AB27"/>
    <mergeCell ref="AC27:AF27"/>
    <mergeCell ref="N25:P25"/>
    <mergeCell ref="Q25:T25"/>
    <mergeCell ref="U25:X25"/>
    <mergeCell ref="Y25:AB25"/>
    <mergeCell ref="AC25:AF25"/>
    <mergeCell ref="AG25:AJ25"/>
    <mergeCell ref="AG23:AJ23"/>
    <mergeCell ref="AK23:AN23"/>
    <mergeCell ref="AO23:AR23"/>
    <mergeCell ref="AS23:AV23"/>
    <mergeCell ref="AW23:AZ23"/>
    <mergeCell ref="BA23:BD23"/>
    <mergeCell ref="AK21:AN21"/>
    <mergeCell ref="AO21:AR21"/>
    <mergeCell ref="AS21:AV21"/>
    <mergeCell ref="AW21:AZ21"/>
    <mergeCell ref="BA21:BD21"/>
    <mergeCell ref="N23:P23"/>
    <mergeCell ref="Q23:T23"/>
    <mergeCell ref="U23:X23"/>
    <mergeCell ref="Y23:AB23"/>
    <mergeCell ref="AC23:AF23"/>
    <mergeCell ref="N21:P21"/>
    <mergeCell ref="Q21:T21"/>
    <mergeCell ref="U21:X21"/>
    <mergeCell ref="Y21:AB21"/>
    <mergeCell ref="AC21:AF21"/>
    <mergeCell ref="AG21:AJ21"/>
    <mergeCell ref="AG19:AJ19"/>
    <mergeCell ref="AK19:AN19"/>
    <mergeCell ref="AO19:AR19"/>
    <mergeCell ref="AS19:AV19"/>
    <mergeCell ref="AW19:AZ19"/>
    <mergeCell ref="BA19:BD19"/>
    <mergeCell ref="N16:P16"/>
    <mergeCell ref="N19:P19"/>
    <mergeCell ref="Q19:T19"/>
    <mergeCell ref="U19:X19"/>
    <mergeCell ref="Y19:AB19"/>
    <mergeCell ref="AC19:AF19"/>
    <mergeCell ref="AS55:AV56"/>
    <mergeCell ref="AW55:AZ56"/>
    <mergeCell ref="BA55:BD56"/>
    <mergeCell ref="Q16:T16"/>
    <mergeCell ref="U16:X16"/>
    <mergeCell ref="Y16:AB16"/>
    <mergeCell ref="AC16:AF16"/>
    <mergeCell ref="AG16:AJ16"/>
    <mergeCell ref="AK16:AN16"/>
    <mergeCell ref="AO16:AR16"/>
    <mergeCell ref="A60:I60"/>
    <mergeCell ref="A62:I62"/>
    <mergeCell ref="A64:I64"/>
    <mergeCell ref="J16:M16"/>
    <mergeCell ref="J19:M19"/>
    <mergeCell ref="J21:M21"/>
    <mergeCell ref="J23:M23"/>
    <mergeCell ref="J24:M24"/>
    <mergeCell ref="J25:M25"/>
    <mergeCell ref="J27:M27"/>
    <mergeCell ref="B49:I49"/>
    <mergeCell ref="A51:I51"/>
    <mergeCell ref="A53:I53"/>
    <mergeCell ref="A55:I55"/>
    <mergeCell ref="A56:I56"/>
    <mergeCell ref="A58:I58"/>
    <mergeCell ref="BF66:BK66"/>
    <mergeCell ref="B29:I29"/>
    <mergeCell ref="J11:AF12"/>
    <mergeCell ref="J13:M14"/>
    <mergeCell ref="N13:P14"/>
    <mergeCell ref="Q13:T14"/>
    <mergeCell ref="U13:X14"/>
    <mergeCell ref="Y13:AB14"/>
    <mergeCell ref="AC13:AF14"/>
    <mergeCell ref="A11:I14"/>
    <mergeCell ref="CZ57:DD60"/>
    <mergeCell ref="DE57:DI60"/>
    <mergeCell ref="BF62:BK62"/>
    <mergeCell ref="BF63:BK63"/>
    <mergeCell ref="BF64:BK64"/>
    <mergeCell ref="BF65:BK65"/>
    <mergeCell ref="BL62:BP62"/>
    <mergeCell ref="BL63:BP63"/>
    <mergeCell ref="BL64:BP64"/>
    <mergeCell ref="BL65:BP65"/>
    <mergeCell ref="BF50:BK50"/>
    <mergeCell ref="BF57:BK60"/>
    <mergeCell ref="BL57:BP60"/>
    <mergeCell ref="BQ57:BU60"/>
    <mergeCell ref="BV57:BZ60"/>
    <mergeCell ref="BL49:BQ49"/>
    <mergeCell ref="BL50:BQ50"/>
    <mergeCell ref="BR49:BV49"/>
    <mergeCell ref="BW49:CB49"/>
    <mergeCell ref="CA57:CE60"/>
    <mergeCell ref="BF44:BK44"/>
    <mergeCell ref="BF45:BK45"/>
    <mergeCell ref="BF46:BK46"/>
    <mergeCell ref="BF47:BK47"/>
    <mergeCell ref="BF48:BK48"/>
    <mergeCell ref="BF49:BK49"/>
    <mergeCell ref="CN40:CR41"/>
    <mergeCell ref="CS40:CX41"/>
    <mergeCell ref="CY40:DC41"/>
    <mergeCell ref="DD40:DI41"/>
    <mergeCell ref="BF42:BK42"/>
    <mergeCell ref="BL42:BQ42"/>
    <mergeCell ref="BW42:CB42"/>
    <mergeCell ref="CS42:CX42"/>
    <mergeCell ref="BR40:BV41"/>
    <mergeCell ref="CY42:DC42"/>
    <mergeCell ref="BW40:CB41"/>
    <mergeCell ref="BR38:CB39"/>
    <mergeCell ref="BR36:DI37"/>
    <mergeCell ref="BL33:BP33"/>
    <mergeCell ref="BL34:BP34"/>
    <mergeCell ref="CC38:CM39"/>
    <mergeCell ref="CN38:CX39"/>
    <mergeCell ref="CY38:DI39"/>
    <mergeCell ref="CC40:CG41"/>
    <mergeCell ref="CH40:CM41"/>
    <mergeCell ref="BF31:BK31"/>
    <mergeCell ref="BF32:BK32"/>
    <mergeCell ref="BF33:BK33"/>
    <mergeCell ref="BF34:BK34"/>
    <mergeCell ref="BF36:BK41"/>
    <mergeCell ref="BL36:BQ41"/>
    <mergeCell ref="BL31:BP31"/>
    <mergeCell ref="BL32:BP32"/>
    <mergeCell ref="BQ33:BU33"/>
    <mergeCell ref="BQ34:BU34"/>
    <mergeCell ref="BF26:BK26"/>
    <mergeCell ref="BF28:BK28"/>
    <mergeCell ref="BF29:BK29"/>
    <mergeCell ref="BF30:BK30"/>
    <mergeCell ref="BL26:BP26"/>
    <mergeCell ref="BL28:BP28"/>
    <mergeCell ref="BL29:BP29"/>
    <mergeCell ref="BL30:BP30"/>
    <mergeCell ref="BL20:BP25"/>
    <mergeCell ref="BQ20:BU25"/>
    <mergeCell ref="BV24:BY25"/>
    <mergeCell ref="BZ24:CE25"/>
    <mergeCell ref="BV22:CE23"/>
    <mergeCell ref="CF22:CO23"/>
    <mergeCell ref="BV20:DI21"/>
    <mergeCell ref="CP22:CY23"/>
    <mergeCell ref="CZ22:DI23"/>
    <mergeCell ref="CF24:CI25"/>
    <mergeCell ref="CF57:CJ60"/>
    <mergeCell ref="CK57:CO60"/>
    <mergeCell ref="CP59:CT60"/>
    <mergeCell ref="CU59:CY60"/>
    <mergeCell ref="CP57:CY57"/>
    <mergeCell ref="CP58:CY58"/>
    <mergeCell ref="DD10:DI11"/>
    <mergeCell ref="CX8:DI8"/>
    <mergeCell ref="CX9:DI9"/>
    <mergeCell ref="CJ24:CO25"/>
    <mergeCell ref="CP24:CS25"/>
    <mergeCell ref="CT24:CY25"/>
    <mergeCell ref="CZ24:DC25"/>
    <mergeCell ref="DD24:DI25"/>
    <mergeCell ref="DD12:DI12"/>
    <mergeCell ref="CX13:DC13"/>
    <mergeCell ref="BL6:CI7"/>
    <mergeCell ref="CJ6:DI7"/>
    <mergeCell ref="BF6:BK11"/>
    <mergeCell ref="BL8:BQ11"/>
    <mergeCell ref="BR8:BW11"/>
    <mergeCell ref="BX8:CC11"/>
    <mergeCell ref="CD8:CI11"/>
    <mergeCell ref="CJ8:CP11"/>
    <mergeCell ref="CQ8:CW11"/>
    <mergeCell ref="CX10:DC11"/>
    <mergeCell ref="BF12:BK12"/>
    <mergeCell ref="BF13:BK13"/>
    <mergeCell ref="BF14:BK14"/>
    <mergeCell ref="BF15:BK15"/>
    <mergeCell ref="A16:I16"/>
    <mergeCell ref="A19:I19"/>
    <mergeCell ref="BA13:BD14"/>
    <mergeCell ref="AS16:AV16"/>
    <mergeCell ref="AW16:AZ16"/>
    <mergeCell ref="BA16:BD16"/>
    <mergeCell ref="B41:I41"/>
    <mergeCell ref="A21:I21"/>
    <mergeCell ref="A23:I23"/>
    <mergeCell ref="J29:M29"/>
    <mergeCell ref="J31:M31"/>
    <mergeCell ref="BF16:BK16"/>
    <mergeCell ref="BF20:BK25"/>
    <mergeCell ref="A25:I25"/>
    <mergeCell ref="A27:I27"/>
    <mergeCell ref="B31:I31"/>
    <mergeCell ref="J45:M45"/>
    <mergeCell ref="J47:M47"/>
    <mergeCell ref="J33:M33"/>
    <mergeCell ref="J35:M35"/>
    <mergeCell ref="J37:M37"/>
    <mergeCell ref="J39:M39"/>
    <mergeCell ref="J41:M41"/>
    <mergeCell ref="J49:M49"/>
    <mergeCell ref="J51:M51"/>
    <mergeCell ref="B33:I33"/>
    <mergeCell ref="B35:I35"/>
    <mergeCell ref="B37:I37"/>
    <mergeCell ref="B39:I39"/>
    <mergeCell ref="B43:I43"/>
    <mergeCell ref="B45:I45"/>
    <mergeCell ref="B47:I47"/>
    <mergeCell ref="J43:M43"/>
    <mergeCell ref="J53:M53"/>
    <mergeCell ref="J58:M58"/>
    <mergeCell ref="J55:M56"/>
    <mergeCell ref="J60:M60"/>
    <mergeCell ref="J62:M62"/>
    <mergeCell ref="J64:M64"/>
    <mergeCell ref="N55:P56"/>
    <mergeCell ref="Q55:T56"/>
    <mergeCell ref="N58:P58"/>
    <mergeCell ref="Q58:T58"/>
    <mergeCell ref="AG11:BD12"/>
    <mergeCell ref="AG13:AJ14"/>
    <mergeCell ref="AK13:AN14"/>
    <mergeCell ref="AO13:AR14"/>
    <mergeCell ref="AS13:AV14"/>
    <mergeCell ref="AW13:AZ14"/>
    <mergeCell ref="U55:X56"/>
    <mergeCell ref="Y55:AB56"/>
    <mergeCell ref="AC55:AF56"/>
    <mergeCell ref="AG55:AJ56"/>
    <mergeCell ref="AK55:AN56"/>
    <mergeCell ref="AO55:AR56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05"/>
  <sheetViews>
    <sheetView zoomScale="80" zoomScaleNormal="80" zoomScalePageLayoutView="0" workbookViewId="0" topLeftCell="BI1">
      <selection activeCell="CT46" sqref="CT46"/>
    </sheetView>
  </sheetViews>
  <sheetFormatPr defaultColWidth="9.00390625" defaultRowHeight="13.5"/>
  <cols>
    <col min="1" max="66" width="2.625" style="1" customWidth="1"/>
    <col min="67" max="69" width="3.125" style="1" customWidth="1"/>
    <col min="70" max="73" width="2.625" style="1" customWidth="1"/>
    <col min="74" max="76" width="3.125" style="1" customWidth="1"/>
    <col min="77" max="80" width="2.625" style="1" customWidth="1"/>
    <col min="81" max="83" width="3.125" style="1" customWidth="1"/>
    <col min="84" max="87" width="2.625" style="1" customWidth="1"/>
    <col min="88" max="90" width="3.125" style="1" customWidth="1"/>
    <col min="91" max="94" width="2.625" style="1" customWidth="1"/>
    <col min="95" max="97" width="3.125" style="1" customWidth="1"/>
    <col min="98" max="109" width="2.625" style="1" customWidth="1"/>
    <col min="110" max="16384" width="9.00390625" style="1" customWidth="1"/>
  </cols>
  <sheetData>
    <row r="1" spans="1:105" ht="14.25">
      <c r="A1" s="26" t="s">
        <v>366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25" t="s">
        <v>374</v>
      </c>
    </row>
    <row r="2" spans="1:105" ht="14.25">
      <c r="A2" s="2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25"/>
    </row>
    <row r="3" spans="1:105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</row>
    <row r="4" spans="1:105" ht="17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67" t="s">
        <v>406</v>
      </c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</row>
    <row r="5" spans="1:105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</row>
    <row r="6" spans="1:105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</row>
    <row r="7" spans="1:105" ht="14.25">
      <c r="A7" s="68" t="s">
        <v>408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4"/>
      <c r="BD7" s="68" t="s">
        <v>407</v>
      </c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</row>
    <row r="8" spans="1:105" ht="1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6"/>
      <c r="R8" s="46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17" t="s">
        <v>181</v>
      </c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ht="14.25">
      <c r="A9" s="133" t="s">
        <v>16</v>
      </c>
      <c r="B9" s="133"/>
      <c r="C9" s="133"/>
      <c r="D9" s="133"/>
      <c r="E9" s="133"/>
      <c r="F9" s="71"/>
      <c r="G9" s="82" t="s">
        <v>378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 t="s">
        <v>379</v>
      </c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 t="s">
        <v>380</v>
      </c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79"/>
      <c r="BC9" s="4"/>
      <c r="BD9" s="133" t="s">
        <v>119</v>
      </c>
      <c r="BE9" s="133"/>
      <c r="BF9" s="133"/>
      <c r="BG9" s="133"/>
      <c r="BH9" s="71"/>
      <c r="BI9" s="75" t="s">
        <v>122</v>
      </c>
      <c r="BJ9" s="133"/>
      <c r="BK9" s="133"/>
      <c r="BL9" s="133"/>
      <c r="BM9" s="71"/>
      <c r="BN9" s="69" t="s">
        <v>123</v>
      </c>
      <c r="BO9" s="69"/>
      <c r="BP9" s="69"/>
      <c r="BQ9" s="69"/>
      <c r="BR9" s="69"/>
      <c r="BS9" s="75" t="s">
        <v>124</v>
      </c>
      <c r="BT9" s="133"/>
      <c r="BU9" s="133"/>
      <c r="BV9" s="133"/>
      <c r="BW9" s="71"/>
      <c r="BX9" s="69" t="s">
        <v>400</v>
      </c>
      <c r="BY9" s="69"/>
      <c r="BZ9" s="69"/>
      <c r="CA9" s="69"/>
      <c r="CB9" s="69"/>
      <c r="CC9" s="69" t="s">
        <v>125</v>
      </c>
      <c r="CD9" s="69"/>
      <c r="CE9" s="69"/>
      <c r="CF9" s="69"/>
      <c r="CG9" s="69"/>
      <c r="CH9" s="75" t="s">
        <v>126</v>
      </c>
      <c r="CI9" s="133"/>
      <c r="CJ9" s="133"/>
      <c r="CK9" s="133"/>
      <c r="CL9" s="71"/>
      <c r="CM9" s="69" t="s">
        <v>127</v>
      </c>
      <c r="CN9" s="69"/>
      <c r="CO9" s="69"/>
      <c r="CP9" s="69"/>
      <c r="CQ9" s="69"/>
      <c r="CR9" s="177" t="s">
        <v>371</v>
      </c>
      <c r="CS9" s="197"/>
      <c r="CT9" s="197"/>
      <c r="CU9" s="197"/>
      <c r="CV9" s="258"/>
      <c r="CW9" s="75" t="s">
        <v>401</v>
      </c>
      <c r="CX9" s="133"/>
      <c r="CY9" s="133"/>
      <c r="CZ9" s="133"/>
      <c r="DA9" s="133"/>
    </row>
    <row r="10" spans="1:105" ht="14.25">
      <c r="A10" s="88"/>
      <c r="B10" s="88"/>
      <c r="C10" s="88"/>
      <c r="D10" s="88"/>
      <c r="E10" s="88"/>
      <c r="F10" s="89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8"/>
      <c r="BC10" s="4"/>
      <c r="BD10" s="88"/>
      <c r="BE10" s="88"/>
      <c r="BF10" s="88"/>
      <c r="BG10" s="88"/>
      <c r="BH10" s="89"/>
      <c r="BI10" s="76"/>
      <c r="BJ10" s="134"/>
      <c r="BK10" s="134"/>
      <c r="BL10" s="134"/>
      <c r="BM10" s="73"/>
      <c r="BN10" s="99"/>
      <c r="BO10" s="99"/>
      <c r="BP10" s="99"/>
      <c r="BQ10" s="99"/>
      <c r="BR10" s="99"/>
      <c r="BS10" s="76"/>
      <c r="BT10" s="134"/>
      <c r="BU10" s="134"/>
      <c r="BV10" s="134"/>
      <c r="BW10" s="73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76"/>
      <c r="CI10" s="134"/>
      <c r="CJ10" s="134"/>
      <c r="CK10" s="134"/>
      <c r="CL10" s="73"/>
      <c r="CM10" s="99"/>
      <c r="CN10" s="99"/>
      <c r="CO10" s="99"/>
      <c r="CP10" s="99"/>
      <c r="CQ10" s="99"/>
      <c r="CR10" s="121" t="s">
        <v>542</v>
      </c>
      <c r="CS10" s="198"/>
      <c r="CT10" s="198"/>
      <c r="CU10" s="198"/>
      <c r="CV10" s="205"/>
      <c r="CW10" s="76" t="s">
        <v>370</v>
      </c>
      <c r="CX10" s="134"/>
      <c r="CY10" s="134"/>
      <c r="CZ10" s="134"/>
      <c r="DA10" s="134"/>
    </row>
    <row r="11" spans="1:105" ht="14.25">
      <c r="A11" s="88"/>
      <c r="B11" s="88"/>
      <c r="C11" s="88"/>
      <c r="D11" s="88"/>
      <c r="E11" s="88"/>
      <c r="F11" s="89"/>
      <c r="G11" s="77" t="s">
        <v>375</v>
      </c>
      <c r="H11" s="77"/>
      <c r="I11" s="77"/>
      <c r="J11" s="77"/>
      <c r="K11" s="77" t="s">
        <v>376</v>
      </c>
      <c r="L11" s="77"/>
      <c r="M11" s="77"/>
      <c r="N11" s="77"/>
      <c r="O11" s="77"/>
      <c r="P11" s="77" t="s">
        <v>377</v>
      </c>
      <c r="Q11" s="77"/>
      <c r="R11" s="77"/>
      <c r="S11" s="77"/>
      <c r="T11" s="77"/>
      <c r="U11" s="77"/>
      <c r="V11" s="77"/>
      <c r="W11" s="77" t="s">
        <v>375</v>
      </c>
      <c r="X11" s="77"/>
      <c r="Y11" s="77"/>
      <c r="Z11" s="77"/>
      <c r="AA11" s="77" t="s">
        <v>376</v>
      </c>
      <c r="AB11" s="77"/>
      <c r="AC11" s="77"/>
      <c r="AD11" s="77"/>
      <c r="AE11" s="77"/>
      <c r="AF11" s="77" t="s">
        <v>377</v>
      </c>
      <c r="AG11" s="77"/>
      <c r="AH11" s="77"/>
      <c r="AI11" s="77"/>
      <c r="AJ11" s="77"/>
      <c r="AK11" s="77"/>
      <c r="AL11" s="77"/>
      <c r="AM11" s="77" t="s">
        <v>375</v>
      </c>
      <c r="AN11" s="77"/>
      <c r="AO11" s="77"/>
      <c r="AP11" s="77"/>
      <c r="AQ11" s="77" t="s">
        <v>376</v>
      </c>
      <c r="AR11" s="77"/>
      <c r="AS11" s="77"/>
      <c r="AT11" s="77"/>
      <c r="AU11" s="77"/>
      <c r="AV11" s="77" t="s">
        <v>377</v>
      </c>
      <c r="AW11" s="77"/>
      <c r="AX11" s="77"/>
      <c r="AY11" s="77"/>
      <c r="AZ11" s="77"/>
      <c r="BA11" s="77"/>
      <c r="BB11" s="78"/>
      <c r="BC11" s="4"/>
      <c r="BD11" s="88"/>
      <c r="BE11" s="88"/>
      <c r="BF11" s="88"/>
      <c r="BG11" s="88"/>
      <c r="BH11" s="89"/>
      <c r="BI11" s="99" t="s">
        <v>120</v>
      </c>
      <c r="BJ11" s="99"/>
      <c r="BK11" s="99"/>
      <c r="BL11" s="99" t="s">
        <v>121</v>
      </c>
      <c r="BM11" s="99"/>
      <c r="BN11" s="99" t="s">
        <v>120</v>
      </c>
      <c r="BO11" s="99"/>
      <c r="BP11" s="99"/>
      <c r="BQ11" s="99" t="s">
        <v>121</v>
      </c>
      <c r="BR11" s="99"/>
      <c r="BS11" s="99" t="s">
        <v>120</v>
      </c>
      <c r="BT11" s="99"/>
      <c r="BU11" s="99"/>
      <c r="BV11" s="99" t="s">
        <v>121</v>
      </c>
      <c r="BW11" s="99"/>
      <c r="BX11" s="99" t="s">
        <v>120</v>
      </c>
      <c r="BY11" s="99"/>
      <c r="BZ11" s="99"/>
      <c r="CA11" s="99" t="s">
        <v>121</v>
      </c>
      <c r="CB11" s="99"/>
      <c r="CC11" s="99" t="s">
        <v>120</v>
      </c>
      <c r="CD11" s="99"/>
      <c r="CE11" s="99"/>
      <c r="CF11" s="99" t="s">
        <v>121</v>
      </c>
      <c r="CG11" s="99"/>
      <c r="CH11" s="99" t="s">
        <v>120</v>
      </c>
      <c r="CI11" s="99"/>
      <c r="CJ11" s="99"/>
      <c r="CK11" s="99" t="s">
        <v>121</v>
      </c>
      <c r="CL11" s="99"/>
      <c r="CM11" s="99" t="s">
        <v>120</v>
      </c>
      <c r="CN11" s="99"/>
      <c r="CO11" s="99"/>
      <c r="CP11" s="99" t="s">
        <v>121</v>
      </c>
      <c r="CQ11" s="99"/>
      <c r="CR11" s="99" t="s">
        <v>120</v>
      </c>
      <c r="CS11" s="99"/>
      <c r="CT11" s="99"/>
      <c r="CU11" s="99" t="s">
        <v>121</v>
      </c>
      <c r="CV11" s="99"/>
      <c r="CW11" s="99" t="s">
        <v>120</v>
      </c>
      <c r="CX11" s="99"/>
      <c r="CY11" s="99"/>
      <c r="CZ11" s="99" t="s">
        <v>121</v>
      </c>
      <c r="DA11" s="122"/>
    </row>
    <row r="12" spans="1:105" ht="14.25">
      <c r="A12" s="134"/>
      <c r="B12" s="134"/>
      <c r="C12" s="134"/>
      <c r="D12" s="134"/>
      <c r="E12" s="134"/>
      <c r="F12" s="73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8"/>
      <c r="BC12" s="4"/>
      <c r="BD12" s="134"/>
      <c r="BE12" s="134"/>
      <c r="BF12" s="134"/>
      <c r="BG12" s="134"/>
      <c r="BH12" s="73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122"/>
    </row>
    <row r="13" spans="1:105" ht="14.25">
      <c r="A13" s="15"/>
      <c r="B13" s="15"/>
      <c r="C13" s="15"/>
      <c r="D13" s="15"/>
      <c r="E13" s="15"/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3"/>
      <c r="BE13" s="43"/>
      <c r="BF13" s="43"/>
      <c r="BG13" s="43"/>
      <c r="BH13" s="42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</row>
    <row r="14" spans="1:105" ht="14.25">
      <c r="A14" s="101" t="s">
        <v>166</v>
      </c>
      <c r="B14" s="101"/>
      <c r="C14" s="101"/>
      <c r="D14" s="101"/>
      <c r="E14" s="101"/>
      <c r="F14" s="102"/>
      <c r="G14" s="103">
        <v>48383</v>
      </c>
      <c r="H14" s="62"/>
      <c r="I14" s="62"/>
      <c r="J14" s="62"/>
      <c r="K14" s="109">
        <v>8353</v>
      </c>
      <c r="L14" s="109"/>
      <c r="M14" s="109"/>
      <c r="N14" s="109"/>
      <c r="O14" s="109"/>
      <c r="P14" s="107">
        <v>5456804</v>
      </c>
      <c r="Q14" s="107"/>
      <c r="R14" s="107"/>
      <c r="S14" s="107"/>
      <c r="T14" s="107"/>
      <c r="U14" s="107"/>
      <c r="V14" s="107"/>
      <c r="W14" s="83">
        <v>31072</v>
      </c>
      <c r="X14" s="83"/>
      <c r="Y14" s="83"/>
      <c r="Z14" s="83"/>
      <c r="AA14" s="117">
        <v>602303</v>
      </c>
      <c r="AB14" s="117"/>
      <c r="AC14" s="117"/>
      <c r="AD14" s="117"/>
      <c r="AE14" s="117"/>
      <c r="AF14" s="86">
        <v>2125951</v>
      </c>
      <c r="AG14" s="86"/>
      <c r="AH14" s="86"/>
      <c r="AI14" s="86"/>
      <c r="AJ14" s="86"/>
      <c r="AK14" s="86"/>
      <c r="AL14" s="86"/>
      <c r="AM14" s="83">
        <v>8100</v>
      </c>
      <c r="AN14" s="83"/>
      <c r="AO14" s="83"/>
      <c r="AP14" s="83"/>
      <c r="AQ14" s="117">
        <v>246995</v>
      </c>
      <c r="AR14" s="117"/>
      <c r="AS14" s="117"/>
      <c r="AT14" s="117"/>
      <c r="AU14" s="117"/>
      <c r="AV14" s="86">
        <v>879982</v>
      </c>
      <c r="AW14" s="86"/>
      <c r="AX14" s="86"/>
      <c r="AY14" s="86"/>
      <c r="AZ14" s="86"/>
      <c r="BA14" s="86"/>
      <c r="BB14" s="86"/>
      <c r="BC14" s="4"/>
      <c r="BD14" s="259" t="s">
        <v>541</v>
      </c>
      <c r="BE14" s="259"/>
      <c r="BF14" s="259"/>
      <c r="BG14" s="259"/>
      <c r="BH14" s="260"/>
      <c r="BI14" s="261">
        <f>SUM(BI16:BK32)</f>
        <v>1</v>
      </c>
      <c r="BJ14" s="262"/>
      <c r="BK14" s="262"/>
      <c r="BL14" s="64">
        <f>SUM(BL16:BM32)</f>
        <v>60</v>
      </c>
      <c r="BM14" s="64"/>
      <c r="BN14" s="253">
        <f>SUM(BN16:BP32)</f>
        <v>7</v>
      </c>
      <c r="BO14" s="253"/>
      <c r="BP14" s="253"/>
      <c r="BQ14" s="115">
        <f>SUM(BQ16:BR32)</f>
        <v>507</v>
      </c>
      <c r="BR14" s="115"/>
      <c r="BS14" s="253">
        <f>SUM(BS16:BU32)</f>
        <v>2</v>
      </c>
      <c r="BT14" s="253"/>
      <c r="BU14" s="253"/>
      <c r="BV14" s="115">
        <f>SUM(BV16:BW32)</f>
        <v>49</v>
      </c>
      <c r="BW14" s="115"/>
      <c r="BX14" s="253">
        <f>SUM(BX16:BZ32)</f>
        <v>6</v>
      </c>
      <c r="BY14" s="253"/>
      <c r="BZ14" s="253"/>
      <c r="CA14" s="115">
        <f>SUM(CA16:CB32)</f>
        <v>322</v>
      </c>
      <c r="CB14" s="115"/>
      <c r="CC14" s="253">
        <f>SUM(CC16:CE32)</f>
        <v>8</v>
      </c>
      <c r="CD14" s="253"/>
      <c r="CE14" s="253"/>
      <c r="CF14" s="115">
        <f>SUM(CF16:CG32)</f>
        <v>42</v>
      </c>
      <c r="CG14" s="115"/>
      <c r="CH14" s="253">
        <f>SUM(CH16:CJ32)</f>
        <v>5</v>
      </c>
      <c r="CI14" s="253"/>
      <c r="CJ14" s="253"/>
      <c r="CK14" s="115">
        <f>SUM(CK16:CL32)</f>
        <v>65</v>
      </c>
      <c r="CL14" s="115"/>
      <c r="CM14" s="253">
        <f>SUM(CM16:CO32)</f>
        <v>1</v>
      </c>
      <c r="CN14" s="253"/>
      <c r="CO14" s="253"/>
      <c r="CP14" s="115">
        <f>SUM(CP16:CQ32)</f>
        <v>30</v>
      </c>
      <c r="CQ14" s="115"/>
      <c r="CR14" s="253">
        <f>SUM(CR16:CT32)</f>
        <v>2</v>
      </c>
      <c r="CS14" s="253"/>
      <c r="CT14" s="253"/>
      <c r="CU14" s="115">
        <f>SUM(CU16:CV32)</f>
        <v>320</v>
      </c>
      <c r="CV14" s="115"/>
      <c r="CW14" s="253">
        <f>SUM(CW16:CY32)</f>
        <v>1</v>
      </c>
      <c r="CX14" s="253"/>
      <c r="CY14" s="253"/>
      <c r="CZ14" s="115">
        <f>SUM(CZ16:DA32)</f>
        <v>60</v>
      </c>
      <c r="DA14" s="115"/>
    </row>
    <row r="15" spans="1:105" ht="14.25">
      <c r="A15" s="101">
        <v>57</v>
      </c>
      <c r="B15" s="101"/>
      <c r="C15" s="101"/>
      <c r="D15" s="101"/>
      <c r="E15" s="101"/>
      <c r="F15" s="102"/>
      <c r="G15" s="103">
        <v>46148</v>
      </c>
      <c r="H15" s="62"/>
      <c r="I15" s="62"/>
      <c r="J15" s="62"/>
      <c r="K15" s="109">
        <v>7432</v>
      </c>
      <c r="L15" s="109"/>
      <c r="M15" s="109"/>
      <c r="N15" s="109"/>
      <c r="O15" s="109"/>
      <c r="P15" s="107">
        <v>5509580</v>
      </c>
      <c r="Q15" s="107"/>
      <c r="R15" s="107"/>
      <c r="S15" s="107"/>
      <c r="T15" s="107"/>
      <c r="U15" s="107"/>
      <c r="V15" s="107"/>
      <c r="W15" s="83">
        <v>28940</v>
      </c>
      <c r="X15" s="83"/>
      <c r="Y15" s="83"/>
      <c r="Z15" s="83"/>
      <c r="AA15" s="117">
        <v>572728</v>
      </c>
      <c r="AB15" s="117"/>
      <c r="AC15" s="117"/>
      <c r="AD15" s="117"/>
      <c r="AE15" s="117"/>
      <c r="AF15" s="86">
        <v>2075436</v>
      </c>
      <c r="AG15" s="86"/>
      <c r="AH15" s="86"/>
      <c r="AI15" s="86"/>
      <c r="AJ15" s="86"/>
      <c r="AK15" s="86"/>
      <c r="AL15" s="86"/>
      <c r="AM15" s="83">
        <v>7897</v>
      </c>
      <c r="AN15" s="83"/>
      <c r="AO15" s="83"/>
      <c r="AP15" s="83"/>
      <c r="AQ15" s="117">
        <v>238815</v>
      </c>
      <c r="AR15" s="117"/>
      <c r="AS15" s="117"/>
      <c r="AT15" s="117"/>
      <c r="AU15" s="117"/>
      <c r="AV15" s="86">
        <v>872345</v>
      </c>
      <c r="AW15" s="86"/>
      <c r="AX15" s="86"/>
      <c r="AY15" s="86"/>
      <c r="AZ15" s="86"/>
      <c r="BA15" s="86"/>
      <c r="BB15" s="86"/>
      <c r="BC15" s="4"/>
      <c r="BD15" s="11"/>
      <c r="BE15" s="11"/>
      <c r="BF15" s="11"/>
      <c r="BG15" s="11"/>
      <c r="BH15" s="12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1:105" ht="14.25">
      <c r="A16" s="101">
        <v>58</v>
      </c>
      <c r="B16" s="101"/>
      <c r="C16" s="101"/>
      <c r="D16" s="101"/>
      <c r="E16" s="101"/>
      <c r="F16" s="102"/>
      <c r="G16" s="103">
        <v>44005</v>
      </c>
      <c r="H16" s="62"/>
      <c r="I16" s="62"/>
      <c r="J16" s="62"/>
      <c r="K16" s="109">
        <v>7045</v>
      </c>
      <c r="L16" s="109"/>
      <c r="M16" s="109"/>
      <c r="N16" s="109"/>
      <c r="O16" s="109"/>
      <c r="P16" s="107">
        <v>5596470</v>
      </c>
      <c r="Q16" s="107"/>
      <c r="R16" s="107"/>
      <c r="S16" s="107"/>
      <c r="T16" s="107"/>
      <c r="U16" s="107"/>
      <c r="V16" s="107"/>
      <c r="W16" s="83">
        <v>26951</v>
      </c>
      <c r="X16" s="83"/>
      <c r="Y16" s="83"/>
      <c r="Z16" s="83"/>
      <c r="AA16" s="117">
        <v>542797</v>
      </c>
      <c r="AB16" s="117"/>
      <c r="AC16" s="117"/>
      <c r="AD16" s="117"/>
      <c r="AE16" s="117"/>
      <c r="AF16" s="86">
        <v>2032303</v>
      </c>
      <c r="AG16" s="86"/>
      <c r="AH16" s="86"/>
      <c r="AI16" s="86"/>
      <c r="AJ16" s="86"/>
      <c r="AK16" s="86"/>
      <c r="AL16" s="86"/>
      <c r="AM16" s="83">
        <v>7574</v>
      </c>
      <c r="AN16" s="83"/>
      <c r="AO16" s="83"/>
      <c r="AP16" s="83"/>
      <c r="AQ16" s="117">
        <v>227398</v>
      </c>
      <c r="AR16" s="117"/>
      <c r="AS16" s="117"/>
      <c r="AT16" s="117"/>
      <c r="AU16" s="117"/>
      <c r="AV16" s="86">
        <v>855662</v>
      </c>
      <c r="AW16" s="86"/>
      <c r="AX16" s="86"/>
      <c r="AY16" s="86"/>
      <c r="AZ16" s="86"/>
      <c r="BA16" s="86"/>
      <c r="BB16" s="86"/>
      <c r="BC16" s="4"/>
      <c r="BD16" s="88" t="s">
        <v>384</v>
      </c>
      <c r="BE16" s="88"/>
      <c r="BF16" s="88"/>
      <c r="BG16" s="88"/>
      <c r="BH16" s="89"/>
      <c r="BI16" s="254">
        <v>1</v>
      </c>
      <c r="BJ16" s="255"/>
      <c r="BK16" s="255"/>
      <c r="BL16" s="63">
        <v>60</v>
      </c>
      <c r="BM16" s="63"/>
      <c r="BN16" s="251">
        <v>4</v>
      </c>
      <c r="BO16" s="251"/>
      <c r="BP16" s="251"/>
      <c r="BQ16" s="113">
        <v>294</v>
      </c>
      <c r="BR16" s="113"/>
      <c r="BS16" s="251">
        <v>1</v>
      </c>
      <c r="BT16" s="251"/>
      <c r="BU16" s="251"/>
      <c r="BV16" s="113">
        <v>40</v>
      </c>
      <c r="BW16" s="113"/>
      <c r="BX16" s="251">
        <v>3</v>
      </c>
      <c r="BY16" s="251"/>
      <c r="BZ16" s="251"/>
      <c r="CA16" s="113">
        <v>152</v>
      </c>
      <c r="CB16" s="113"/>
      <c r="CC16" s="251">
        <v>2</v>
      </c>
      <c r="CD16" s="251"/>
      <c r="CE16" s="251"/>
      <c r="CF16" s="113">
        <v>11</v>
      </c>
      <c r="CG16" s="113"/>
      <c r="CH16" s="251">
        <v>2</v>
      </c>
      <c r="CI16" s="251"/>
      <c r="CJ16" s="251"/>
      <c r="CK16" s="113">
        <v>28</v>
      </c>
      <c r="CL16" s="113"/>
      <c r="CM16" s="251" t="s">
        <v>510</v>
      </c>
      <c r="CN16" s="251"/>
      <c r="CO16" s="251"/>
      <c r="CP16" s="63" t="s">
        <v>510</v>
      </c>
      <c r="CQ16" s="63"/>
      <c r="CR16" s="251">
        <v>1</v>
      </c>
      <c r="CS16" s="251"/>
      <c r="CT16" s="251"/>
      <c r="CU16" s="113">
        <v>180</v>
      </c>
      <c r="CV16" s="113"/>
      <c r="CW16" s="251">
        <v>1</v>
      </c>
      <c r="CX16" s="251"/>
      <c r="CY16" s="251"/>
      <c r="CZ16" s="113">
        <v>60</v>
      </c>
      <c r="DA16" s="113"/>
    </row>
    <row r="17" spans="1:105" ht="14.25">
      <c r="A17" s="101">
        <v>59</v>
      </c>
      <c r="B17" s="101"/>
      <c r="C17" s="101"/>
      <c r="D17" s="101"/>
      <c r="E17" s="101"/>
      <c r="F17" s="102"/>
      <c r="G17" s="103">
        <v>46177</v>
      </c>
      <c r="H17" s="62"/>
      <c r="I17" s="62"/>
      <c r="J17" s="62"/>
      <c r="K17" s="109">
        <v>7261</v>
      </c>
      <c r="L17" s="109"/>
      <c r="M17" s="109"/>
      <c r="N17" s="109"/>
      <c r="O17" s="109"/>
      <c r="P17" s="107">
        <v>6043280</v>
      </c>
      <c r="Q17" s="107"/>
      <c r="R17" s="107"/>
      <c r="S17" s="107"/>
      <c r="T17" s="107"/>
      <c r="U17" s="107"/>
      <c r="V17" s="107"/>
      <c r="W17" s="83">
        <v>28388</v>
      </c>
      <c r="X17" s="83"/>
      <c r="Y17" s="83"/>
      <c r="Z17" s="83"/>
      <c r="AA17" s="117">
        <v>584300</v>
      </c>
      <c r="AB17" s="117"/>
      <c r="AC17" s="117"/>
      <c r="AD17" s="117"/>
      <c r="AE17" s="117"/>
      <c r="AF17" s="86">
        <v>2269801</v>
      </c>
      <c r="AG17" s="86"/>
      <c r="AH17" s="86"/>
      <c r="AI17" s="86"/>
      <c r="AJ17" s="86"/>
      <c r="AK17" s="86"/>
      <c r="AL17" s="86"/>
      <c r="AM17" s="83">
        <v>7957</v>
      </c>
      <c r="AN17" s="83"/>
      <c r="AO17" s="83"/>
      <c r="AP17" s="83"/>
      <c r="AQ17" s="117">
        <v>241231</v>
      </c>
      <c r="AR17" s="117"/>
      <c r="AS17" s="117"/>
      <c r="AT17" s="117"/>
      <c r="AU17" s="117"/>
      <c r="AV17" s="86">
        <v>934165</v>
      </c>
      <c r="AW17" s="86"/>
      <c r="AX17" s="86"/>
      <c r="AY17" s="86"/>
      <c r="AZ17" s="86"/>
      <c r="BA17" s="86"/>
      <c r="BB17" s="86"/>
      <c r="BC17" s="4"/>
      <c r="BD17" s="88" t="s">
        <v>385</v>
      </c>
      <c r="BE17" s="88"/>
      <c r="BF17" s="88"/>
      <c r="BG17" s="88"/>
      <c r="BH17" s="89"/>
      <c r="BI17" s="254" t="s">
        <v>510</v>
      </c>
      <c r="BJ17" s="255"/>
      <c r="BK17" s="255"/>
      <c r="BL17" s="63" t="s">
        <v>510</v>
      </c>
      <c r="BM17" s="63"/>
      <c r="BN17" s="251" t="s">
        <v>510</v>
      </c>
      <c r="BO17" s="251"/>
      <c r="BP17" s="251"/>
      <c r="BQ17" s="63" t="s">
        <v>510</v>
      </c>
      <c r="BR17" s="63"/>
      <c r="BS17" s="251">
        <v>1</v>
      </c>
      <c r="BT17" s="251"/>
      <c r="BU17" s="251"/>
      <c r="BV17" s="113">
        <v>9</v>
      </c>
      <c r="BW17" s="113"/>
      <c r="BX17" s="251" t="s">
        <v>510</v>
      </c>
      <c r="BY17" s="251"/>
      <c r="BZ17" s="251"/>
      <c r="CA17" s="63" t="s">
        <v>510</v>
      </c>
      <c r="CB17" s="63"/>
      <c r="CC17" s="251">
        <v>1</v>
      </c>
      <c r="CD17" s="251"/>
      <c r="CE17" s="251"/>
      <c r="CF17" s="113">
        <v>5</v>
      </c>
      <c r="CG17" s="113"/>
      <c r="CH17" s="251">
        <v>1</v>
      </c>
      <c r="CI17" s="251"/>
      <c r="CJ17" s="251"/>
      <c r="CK17" s="113">
        <v>12</v>
      </c>
      <c r="CL17" s="113"/>
      <c r="CM17" s="251" t="s">
        <v>510</v>
      </c>
      <c r="CN17" s="251"/>
      <c r="CO17" s="251"/>
      <c r="CP17" s="63" t="s">
        <v>510</v>
      </c>
      <c r="CQ17" s="63"/>
      <c r="CR17" s="251" t="s">
        <v>510</v>
      </c>
      <c r="CS17" s="251"/>
      <c r="CT17" s="251"/>
      <c r="CU17" s="63" t="s">
        <v>510</v>
      </c>
      <c r="CV17" s="63"/>
      <c r="CW17" s="251" t="s">
        <v>510</v>
      </c>
      <c r="CX17" s="251"/>
      <c r="CY17" s="251"/>
      <c r="CZ17" s="63" t="s">
        <v>510</v>
      </c>
      <c r="DA17" s="63"/>
    </row>
    <row r="18" spans="1:105" ht="14.25">
      <c r="A18" s="126">
        <v>60</v>
      </c>
      <c r="B18" s="126"/>
      <c r="C18" s="126"/>
      <c r="D18" s="126"/>
      <c r="E18" s="126"/>
      <c r="F18" s="127"/>
      <c r="G18" s="153">
        <f>SUM(G20:J21)</f>
        <v>43357</v>
      </c>
      <c r="H18" s="65"/>
      <c r="I18" s="65"/>
      <c r="J18" s="65"/>
      <c r="K18" s="110">
        <f>SUM(K20:O21)</f>
        <v>7039</v>
      </c>
      <c r="L18" s="110"/>
      <c r="M18" s="110"/>
      <c r="N18" s="110"/>
      <c r="O18" s="110"/>
      <c r="P18" s="95">
        <f>SUM(P20:V21)</f>
        <v>5968409</v>
      </c>
      <c r="Q18" s="95"/>
      <c r="R18" s="95"/>
      <c r="S18" s="95"/>
      <c r="T18" s="95"/>
      <c r="U18" s="95"/>
      <c r="V18" s="95"/>
      <c r="W18" s="154">
        <f>SUM(W20:Z21)</f>
        <v>26169</v>
      </c>
      <c r="X18" s="154"/>
      <c r="Y18" s="154"/>
      <c r="Z18" s="154"/>
      <c r="AA18" s="116">
        <f>SUM(AA20:AE21)</f>
        <v>522451</v>
      </c>
      <c r="AB18" s="116"/>
      <c r="AC18" s="116"/>
      <c r="AD18" s="116"/>
      <c r="AE18" s="116"/>
      <c r="AF18" s="91">
        <f>SUM(AF20:AL21)</f>
        <v>2150770</v>
      </c>
      <c r="AG18" s="91"/>
      <c r="AH18" s="91"/>
      <c r="AI18" s="91"/>
      <c r="AJ18" s="91"/>
      <c r="AK18" s="91"/>
      <c r="AL18" s="91"/>
      <c r="AM18" s="154">
        <f>SUM(AM20:AP21)</f>
        <v>7163</v>
      </c>
      <c r="AN18" s="154"/>
      <c r="AO18" s="154"/>
      <c r="AP18" s="154"/>
      <c r="AQ18" s="116">
        <f>SUM(AQ20:AU21)</f>
        <v>219008</v>
      </c>
      <c r="AR18" s="116"/>
      <c r="AS18" s="116"/>
      <c r="AT18" s="116"/>
      <c r="AU18" s="116"/>
      <c r="AV18" s="91">
        <f>SUM(AV20:BB21)</f>
        <v>877004</v>
      </c>
      <c r="AW18" s="91"/>
      <c r="AX18" s="91"/>
      <c r="AY18" s="91"/>
      <c r="AZ18" s="91"/>
      <c r="BA18" s="91"/>
      <c r="BB18" s="91"/>
      <c r="BC18" s="4"/>
      <c r="BD18" s="88" t="s">
        <v>386</v>
      </c>
      <c r="BE18" s="88"/>
      <c r="BF18" s="88"/>
      <c r="BG18" s="88"/>
      <c r="BH18" s="89"/>
      <c r="BI18" s="254" t="s">
        <v>510</v>
      </c>
      <c r="BJ18" s="255"/>
      <c r="BK18" s="255"/>
      <c r="BL18" s="63" t="s">
        <v>510</v>
      </c>
      <c r="BM18" s="63"/>
      <c r="BN18" s="251">
        <v>1</v>
      </c>
      <c r="BO18" s="251"/>
      <c r="BP18" s="251"/>
      <c r="BQ18" s="113">
        <v>50</v>
      </c>
      <c r="BR18" s="113"/>
      <c r="BS18" s="251" t="s">
        <v>510</v>
      </c>
      <c r="BT18" s="251"/>
      <c r="BU18" s="251"/>
      <c r="BV18" s="63" t="s">
        <v>510</v>
      </c>
      <c r="BW18" s="63"/>
      <c r="BX18" s="251">
        <v>1</v>
      </c>
      <c r="BY18" s="251"/>
      <c r="BZ18" s="251"/>
      <c r="CA18" s="113">
        <v>30</v>
      </c>
      <c r="CB18" s="113"/>
      <c r="CC18" s="251">
        <v>1</v>
      </c>
      <c r="CD18" s="251"/>
      <c r="CE18" s="251"/>
      <c r="CF18" s="113">
        <v>6</v>
      </c>
      <c r="CG18" s="113"/>
      <c r="CH18" s="251" t="s">
        <v>510</v>
      </c>
      <c r="CI18" s="251"/>
      <c r="CJ18" s="251"/>
      <c r="CK18" s="63" t="s">
        <v>510</v>
      </c>
      <c r="CL18" s="63"/>
      <c r="CM18" s="251" t="s">
        <v>510</v>
      </c>
      <c r="CN18" s="251"/>
      <c r="CO18" s="251"/>
      <c r="CP18" s="63" t="s">
        <v>510</v>
      </c>
      <c r="CQ18" s="63"/>
      <c r="CR18" s="251">
        <v>1</v>
      </c>
      <c r="CS18" s="251"/>
      <c r="CT18" s="251"/>
      <c r="CU18" s="113">
        <v>140</v>
      </c>
      <c r="CV18" s="113"/>
      <c r="CW18" s="251" t="s">
        <v>510</v>
      </c>
      <c r="CX18" s="251"/>
      <c r="CY18" s="251"/>
      <c r="CZ18" s="63" t="s">
        <v>510</v>
      </c>
      <c r="DA18" s="63"/>
    </row>
    <row r="19" spans="1:105" ht="14.25">
      <c r="A19" s="20"/>
      <c r="B19" s="20"/>
      <c r="C19" s="20"/>
      <c r="D19" s="20"/>
      <c r="E19" s="20"/>
      <c r="F19" s="2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4"/>
      <c r="BD19" s="88" t="s">
        <v>387</v>
      </c>
      <c r="BE19" s="88"/>
      <c r="BF19" s="88"/>
      <c r="BG19" s="88"/>
      <c r="BH19" s="89"/>
      <c r="BI19" s="254" t="s">
        <v>510</v>
      </c>
      <c r="BJ19" s="255"/>
      <c r="BK19" s="255"/>
      <c r="BL19" s="63" t="s">
        <v>510</v>
      </c>
      <c r="BM19" s="63"/>
      <c r="BN19" s="251" t="s">
        <v>510</v>
      </c>
      <c r="BO19" s="251"/>
      <c r="BP19" s="251"/>
      <c r="BQ19" s="63" t="s">
        <v>510</v>
      </c>
      <c r="BR19" s="63"/>
      <c r="BS19" s="251" t="s">
        <v>510</v>
      </c>
      <c r="BT19" s="251"/>
      <c r="BU19" s="251"/>
      <c r="BV19" s="63" t="s">
        <v>510</v>
      </c>
      <c r="BW19" s="63"/>
      <c r="BX19" s="251" t="s">
        <v>510</v>
      </c>
      <c r="BY19" s="251"/>
      <c r="BZ19" s="251"/>
      <c r="CA19" s="63" t="s">
        <v>510</v>
      </c>
      <c r="CB19" s="63"/>
      <c r="CC19" s="251" t="s">
        <v>510</v>
      </c>
      <c r="CD19" s="251"/>
      <c r="CE19" s="251"/>
      <c r="CF19" s="63" t="s">
        <v>510</v>
      </c>
      <c r="CG19" s="63"/>
      <c r="CH19" s="251" t="s">
        <v>510</v>
      </c>
      <c r="CI19" s="251"/>
      <c r="CJ19" s="251"/>
      <c r="CK19" s="63" t="s">
        <v>510</v>
      </c>
      <c r="CL19" s="63"/>
      <c r="CM19" s="251" t="s">
        <v>510</v>
      </c>
      <c r="CN19" s="251"/>
      <c r="CO19" s="251"/>
      <c r="CP19" s="63" t="s">
        <v>510</v>
      </c>
      <c r="CQ19" s="63"/>
      <c r="CR19" s="251" t="s">
        <v>510</v>
      </c>
      <c r="CS19" s="251"/>
      <c r="CT19" s="251"/>
      <c r="CU19" s="63" t="s">
        <v>510</v>
      </c>
      <c r="CV19" s="63"/>
      <c r="CW19" s="251" t="s">
        <v>510</v>
      </c>
      <c r="CX19" s="251"/>
      <c r="CY19" s="251"/>
      <c r="CZ19" s="63" t="s">
        <v>510</v>
      </c>
      <c r="DA19" s="63"/>
    </row>
    <row r="20" spans="1:105" ht="14.25">
      <c r="A20" s="101" t="s">
        <v>106</v>
      </c>
      <c r="B20" s="101"/>
      <c r="C20" s="101"/>
      <c r="D20" s="101"/>
      <c r="E20" s="101"/>
      <c r="F20" s="102"/>
      <c r="G20" s="103">
        <v>40089</v>
      </c>
      <c r="H20" s="62"/>
      <c r="I20" s="62"/>
      <c r="J20" s="62"/>
      <c r="K20" s="109">
        <v>6587</v>
      </c>
      <c r="L20" s="109"/>
      <c r="M20" s="109"/>
      <c r="N20" s="109"/>
      <c r="O20" s="109"/>
      <c r="P20" s="107">
        <v>5542339</v>
      </c>
      <c r="Q20" s="107"/>
      <c r="R20" s="107"/>
      <c r="S20" s="107"/>
      <c r="T20" s="107"/>
      <c r="U20" s="107"/>
      <c r="V20" s="107"/>
      <c r="W20" s="83">
        <v>23895</v>
      </c>
      <c r="X20" s="83"/>
      <c r="Y20" s="83"/>
      <c r="Z20" s="83"/>
      <c r="AA20" s="117">
        <v>472620</v>
      </c>
      <c r="AB20" s="117"/>
      <c r="AC20" s="117"/>
      <c r="AD20" s="117"/>
      <c r="AE20" s="117"/>
      <c r="AF20" s="86">
        <v>1902692</v>
      </c>
      <c r="AG20" s="86"/>
      <c r="AH20" s="86"/>
      <c r="AI20" s="86"/>
      <c r="AJ20" s="86"/>
      <c r="AK20" s="86"/>
      <c r="AL20" s="86"/>
      <c r="AM20" s="83">
        <v>6628</v>
      </c>
      <c r="AN20" s="83"/>
      <c r="AO20" s="83"/>
      <c r="AP20" s="83"/>
      <c r="AQ20" s="117">
        <v>199214</v>
      </c>
      <c r="AR20" s="117"/>
      <c r="AS20" s="117"/>
      <c r="AT20" s="117"/>
      <c r="AU20" s="117"/>
      <c r="AV20" s="86">
        <v>818431</v>
      </c>
      <c r="AW20" s="86"/>
      <c r="AX20" s="86"/>
      <c r="AY20" s="86"/>
      <c r="AZ20" s="86"/>
      <c r="BA20" s="86"/>
      <c r="BB20" s="86"/>
      <c r="BC20" s="4"/>
      <c r="BD20" s="88" t="s">
        <v>388</v>
      </c>
      <c r="BE20" s="88"/>
      <c r="BF20" s="88"/>
      <c r="BG20" s="88"/>
      <c r="BH20" s="89"/>
      <c r="BI20" s="254" t="s">
        <v>510</v>
      </c>
      <c r="BJ20" s="255"/>
      <c r="BK20" s="255"/>
      <c r="BL20" s="63" t="s">
        <v>510</v>
      </c>
      <c r="BM20" s="63"/>
      <c r="BN20" s="251" t="s">
        <v>510</v>
      </c>
      <c r="BO20" s="251"/>
      <c r="BP20" s="251"/>
      <c r="BQ20" s="63" t="s">
        <v>510</v>
      </c>
      <c r="BR20" s="63"/>
      <c r="BS20" s="251" t="s">
        <v>510</v>
      </c>
      <c r="BT20" s="251"/>
      <c r="BU20" s="251"/>
      <c r="BV20" s="63" t="s">
        <v>510</v>
      </c>
      <c r="BW20" s="63"/>
      <c r="BX20" s="251" t="s">
        <v>510</v>
      </c>
      <c r="BY20" s="251"/>
      <c r="BZ20" s="251"/>
      <c r="CA20" s="63" t="s">
        <v>510</v>
      </c>
      <c r="CB20" s="63"/>
      <c r="CC20" s="251" t="s">
        <v>510</v>
      </c>
      <c r="CD20" s="251"/>
      <c r="CE20" s="251"/>
      <c r="CF20" s="63" t="s">
        <v>510</v>
      </c>
      <c r="CG20" s="63"/>
      <c r="CH20" s="251" t="s">
        <v>510</v>
      </c>
      <c r="CI20" s="251"/>
      <c r="CJ20" s="251"/>
      <c r="CK20" s="63" t="s">
        <v>510</v>
      </c>
      <c r="CL20" s="63"/>
      <c r="CM20" s="251" t="s">
        <v>510</v>
      </c>
      <c r="CN20" s="251"/>
      <c r="CO20" s="251"/>
      <c r="CP20" s="63" t="s">
        <v>510</v>
      </c>
      <c r="CQ20" s="63"/>
      <c r="CR20" s="251" t="s">
        <v>510</v>
      </c>
      <c r="CS20" s="251"/>
      <c r="CT20" s="251"/>
      <c r="CU20" s="63" t="s">
        <v>510</v>
      </c>
      <c r="CV20" s="63"/>
      <c r="CW20" s="251" t="s">
        <v>510</v>
      </c>
      <c r="CX20" s="251"/>
      <c r="CY20" s="251"/>
      <c r="CZ20" s="63" t="s">
        <v>510</v>
      </c>
      <c r="DA20" s="63"/>
    </row>
    <row r="21" spans="1:105" ht="14.25">
      <c r="A21" s="101" t="s">
        <v>107</v>
      </c>
      <c r="B21" s="101"/>
      <c r="C21" s="101"/>
      <c r="D21" s="101"/>
      <c r="E21" s="101"/>
      <c r="F21" s="102"/>
      <c r="G21" s="103">
        <v>3268</v>
      </c>
      <c r="H21" s="62"/>
      <c r="I21" s="62"/>
      <c r="J21" s="62"/>
      <c r="K21" s="109">
        <v>452</v>
      </c>
      <c r="L21" s="109"/>
      <c r="M21" s="109"/>
      <c r="N21" s="109"/>
      <c r="O21" s="109"/>
      <c r="P21" s="107">
        <v>426070</v>
      </c>
      <c r="Q21" s="107"/>
      <c r="R21" s="107"/>
      <c r="S21" s="107"/>
      <c r="T21" s="107"/>
      <c r="U21" s="107"/>
      <c r="V21" s="107"/>
      <c r="W21" s="83">
        <v>2274</v>
      </c>
      <c r="X21" s="83"/>
      <c r="Y21" s="83"/>
      <c r="Z21" s="83"/>
      <c r="AA21" s="117">
        <v>49831</v>
      </c>
      <c r="AB21" s="117"/>
      <c r="AC21" s="117"/>
      <c r="AD21" s="117"/>
      <c r="AE21" s="117"/>
      <c r="AF21" s="86">
        <v>248078</v>
      </c>
      <c r="AG21" s="86"/>
      <c r="AH21" s="86"/>
      <c r="AI21" s="86"/>
      <c r="AJ21" s="86"/>
      <c r="AK21" s="86"/>
      <c r="AL21" s="86"/>
      <c r="AM21" s="83">
        <v>535</v>
      </c>
      <c r="AN21" s="83"/>
      <c r="AO21" s="83"/>
      <c r="AP21" s="83"/>
      <c r="AQ21" s="117">
        <v>19794</v>
      </c>
      <c r="AR21" s="117"/>
      <c r="AS21" s="117"/>
      <c r="AT21" s="117"/>
      <c r="AU21" s="117"/>
      <c r="AV21" s="86">
        <v>58573</v>
      </c>
      <c r="AW21" s="86"/>
      <c r="AX21" s="86"/>
      <c r="AY21" s="86"/>
      <c r="AZ21" s="86"/>
      <c r="BA21" s="86"/>
      <c r="BB21" s="86"/>
      <c r="BC21" s="4"/>
      <c r="BD21" s="88" t="s">
        <v>389</v>
      </c>
      <c r="BE21" s="88"/>
      <c r="BF21" s="88"/>
      <c r="BG21" s="88"/>
      <c r="BH21" s="89"/>
      <c r="BI21" s="254" t="s">
        <v>510</v>
      </c>
      <c r="BJ21" s="255"/>
      <c r="BK21" s="255"/>
      <c r="BL21" s="63" t="s">
        <v>510</v>
      </c>
      <c r="BM21" s="63"/>
      <c r="BN21" s="251">
        <v>1</v>
      </c>
      <c r="BO21" s="251"/>
      <c r="BP21" s="251"/>
      <c r="BQ21" s="113">
        <v>108</v>
      </c>
      <c r="BR21" s="113"/>
      <c r="BS21" s="251" t="s">
        <v>510</v>
      </c>
      <c r="BT21" s="251"/>
      <c r="BU21" s="251"/>
      <c r="BV21" s="63" t="s">
        <v>510</v>
      </c>
      <c r="BW21" s="63"/>
      <c r="BX21" s="251">
        <v>1</v>
      </c>
      <c r="BY21" s="251"/>
      <c r="BZ21" s="251"/>
      <c r="CA21" s="113">
        <v>80</v>
      </c>
      <c r="CB21" s="113"/>
      <c r="CC21" s="251">
        <v>1</v>
      </c>
      <c r="CD21" s="251"/>
      <c r="CE21" s="251"/>
      <c r="CF21" s="113">
        <v>5</v>
      </c>
      <c r="CG21" s="113"/>
      <c r="CH21" s="251">
        <v>1</v>
      </c>
      <c r="CI21" s="251"/>
      <c r="CJ21" s="251"/>
      <c r="CK21" s="113">
        <v>15</v>
      </c>
      <c r="CL21" s="113"/>
      <c r="CM21" s="251" t="s">
        <v>510</v>
      </c>
      <c r="CN21" s="251"/>
      <c r="CO21" s="251"/>
      <c r="CP21" s="63" t="s">
        <v>510</v>
      </c>
      <c r="CQ21" s="63"/>
      <c r="CR21" s="251" t="s">
        <v>510</v>
      </c>
      <c r="CS21" s="251"/>
      <c r="CT21" s="251"/>
      <c r="CU21" s="63" t="s">
        <v>510</v>
      </c>
      <c r="CV21" s="63"/>
      <c r="CW21" s="251" t="s">
        <v>510</v>
      </c>
      <c r="CX21" s="251"/>
      <c r="CY21" s="251"/>
      <c r="CZ21" s="63" t="s">
        <v>510</v>
      </c>
      <c r="DA21" s="63"/>
    </row>
    <row r="22" spans="1:105" ht="14.25">
      <c r="A22" s="6"/>
      <c r="B22" s="6"/>
      <c r="C22" s="6"/>
      <c r="D22" s="6"/>
      <c r="E22" s="6"/>
      <c r="F22" s="8"/>
      <c r="G22" s="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4"/>
      <c r="BD22" s="88" t="s">
        <v>390</v>
      </c>
      <c r="BE22" s="88"/>
      <c r="BF22" s="88"/>
      <c r="BG22" s="88"/>
      <c r="BH22" s="89"/>
      <c r="BI22" s="254" t="s">
        <v>510</v>
      </c>
      <c r="BJ22" s="255"/>
      <c r="BK22" s="255"/>
      <c r="BL22" s="63" t="s">
        <v>510</v>
      </c>
      <c r="BM22" s="63"/>
      <c r="BN22" s="251" t="s">
        <v>510</v>
      </c>
      <c r="BO22" s="251"/>
      <c r="BP22" s="251"/>
      <c r="BQ22" s="63" t="s">
        <v>510</v>
      </c>
      <c r="BR22" s="63"/>
      <c r="BS22" s="251" t="s">
        <v>510</v>
      </c>
      <c r="BT22" s="251"/>
      <c r="BU22" s="251"/>
      <c r="BV22" s="63" t="s">
        <v>510</v>
      </c>
      <c r="BW22" s="63"/>
      <c r="BX22" s="251" t="s">
        <v>510</v>
      </c>
      <c r="BY22" s="251"/>
      <c r="BZ22" s="251"/>
      <c r="CA22" s="63" t="s">
        <v>510</v>
      </c>
      <c r="CB22" s="63"/>
      <c r="CC22" s="251">
        <v>1</v>
      </c>
      <c r="CD22" s="251"/>
      <c r="CE22" s="251"/>
      <c r="CF22" s="113">
        <v>2</v>
      </c>
      <c r="CG22" s="113"/>
      <c r="CH22" s="251">
        <v>1</v>
      </c>
      <c r="CI22" s="251"/>
      <c r="CJ22" s="251"/>
      <c r="CK22" s="113">
        <v>10</v>
      </c>
      <c r="CL22" s="113"/>
      <c r="CM22" s="251" t="s">
        <v>510</v>
      </c>
      <c r="CN22" s="251"/>
      <c r="CO22" s="251"/>
      <c r="CP22" s="63" t="s">
        <v>510</v>
      </c>
      <c r="CQ22" s="63"/>
      <c r="CR22" s="251" t="s">
        <v>510</v>
      </c>
      <c r="CS22" s="251"/>
      <c r="CT22" s="251"/>
      <c r="CU22" s="63" t="s">
        <v>510</v>
      </c>
      <c r="CV22" s="63"/>
      <c r="CW22" s="251" t="s">
        <v>510</v>
      </c>
      <c r="CX22" s="251"/>
      <c r="CY22" s="251"/>
      <c r="CZ22" s="63" t="s">
        <v>510</v>
      </c>
      <c r="DA22" s="63"/>
    </row>
    <row r="23" spans="1:10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8" t="s">
        <v>391</v>
      </c>
      <c r="BE23" s="88"/>
      <c r="BF23" s="88"/>
      <c r="BG23" s="88"/>
      <c r="BH23" s="89"/>
      <c r="BI23" s="254" t="s">
        <v>510</v>
      </c>
      <c r="BJ23" s="255"/>
      <c r="BK23" s="255"/>
      <c r="BL23" s="63" t="s">
        <v>510</v>
      </c>
      <c r="BM23" s="63"/>
      <c r="BN23" s="251" t="s">
        <v>510</v>
      </c>
      <c r="BO23" s="251"/>
      <c r="BP23" s="251"/>
      <c r="BQ23" s="63" t="s">
        <v>510</v>
      </c>
      <c r="BR23" s="63"/>
      <c r="BS23" s="251" t="s">
        <v>510</v>
      </c>
      <c r="BT23" s="251"/>
      <c r="BU23" s="251"/>
      <c r="BV23" s="63" t="s">
        <v>510</v>
      </c>
      <c r="BW23" s="63"/>
      <c r="BX23" s="251">
        <v>1</v>
      </c>
      <c r="BY23" s="251"/>
      <c r="BZ23" s="251"/>
      <c r="CA23" s="113">
        <v>60</v>
      </c>
      <c r="CB23" s="113"/>
      <c r="CC23" s="251">
        <v>1</v>
      </c>
      <c r="CD23" s="251"/>
      <c r="CE23" s="251"/>
      <c r="CF23" s="113">
        <v>7</v>
      </c>
      <c r="CG23" s="113"/>
      <c r="CH23" s="251" t="s">
        <v>510</v>
      </c>
      <c r="CI23" s="251"/>
      <c r="CJ23" s="251"/>
      <c r="CK23" s="63" t="s">
        <v>510</v>
      </c>
      <c r="CL23" s="63"/>
      <c r="CM23" s="251" t="s">
        <v>510</v>
      </c>
      <c r="CN23" s="251"/>
      <c r="CO23" s="251"/>
      <c r="CP23" s="63" t="s">
        <v>510</v>
      </c>
      <c r="CQ23" s="63"/>
      <c r="CR23" s="251" t="s">
        <v>510</v>
      </c>
      <c r="CS23" s="251"/>
      <c r="CT23" s="251"/>
      <c r="CU23" s="63" t="s">
        <v>510</v>
      </c>
      <c r="CV23" s="63"/>
      <c r="CW23" s="251" t="s">
        <v>510</v>
      </c>
      <c r="CX23" s="251"/>
      <c r="CY23" s="251"/>
      <c r="CZ23" s="63" t="s">
        <v>510</v>
      </c>
      <c r="DA23" s="63"/>
    </row>
    <row r="24" spans="1:10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11"/>
      <c r="BE24" s="11"/>
      <c r="BF24" s="11"/>
      <c r="BG24" s="11"/>
      <c r="BH24" s="12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</row>
    <row r="25" spans="1:105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88" t="s">
        <v>392</v>
      </c>
      <c r="BE25" s="88"/>
      <c r="BF25" s="88"/>
      <c r="BG25" s="88"/>
      <c r="BH25" s="89"/>
      <c r="BI25" s="254" t="s">
        <v>510</v>
      </c>
      <c r="BJ25" s="255"/>
      <c r="BK25" s="255"/>
      <c r="BL25" s="63" t="s">
        <v>510</v>
      </c>
      <c r="BM25" s="63"/>
      <c r="BN25" s="251" t="s">
        <v>510</v>
      </c>
      <c r="BO25" s="251"/>
      <c r="BP25" s="251"/>
      <c r="BQ25" s="63" t="s">
        <v>510</v>
      </c>
      <c r="BR25" s="63"/>
      <c r="BS25" s="251" t="s">
        <v>510</v>
      </c>
      <c r="BT25" s="251"/>
      <c r="BU25" s="251"/>
      <c r="BV25" s="63" t="s">
        <v>510</v>
      </c>
      <c r="BW25" s="63"/>
      <c r="BX25" s="251" t="s">
        <v>510</v>
      </c>
      <c r="BY25" s="251"/>
      <c r="BZ25" s="251"/>
      <c r="CA25" s="63" t="s">
        <v>510</v>
      </c>
      <c r="CB25" s="63"/>
      <c r="CC25" s="251" t="s">
        <v>510</v>
      </c>
      <c r="CD25" s="251"/>
      <c r="CE25" s="251"/>
      <c r="CF25" s="63" t="s">
        <v>510</v>
      </c>
      <c r="CG25" s="63"/>
      <c r="CH25" s="251" t="s">
        <v>510</v>
      </c>
      <c r="CI25" s="251"/>
      <c r="CJ25" s="251"/>
      <c r="CK25" s="63" t="s">
        <v>510</v>
      </c>
      <c r="CL25" s="63"/>
      <c r="CM25" s="251" t="s">
        <v>510</v>
      </c>
      <c r="CN25" s="251"/>
      <c r="CO25" s="251"/>
      <c r="CP25" s="63" t="s">
        <v>510</v>
      </c>
      <c r="CQ25" s="63"/>
      <c r="CR25" s="251" t="s">
        <v>510</v>
      </c>
      <c r="CS25" s="251"/>
      <c r="CT25" s="251"/>
      <c r="CU25" s="63" t="s">
        <v>510</v>
      </c>
      <c r="CV25" s="63"/>
      <c r="CW25" s="251" t="s">
        <v>510</v>
      </c>
      <c r="CX25" s="251"/>
      <c r="CY25" s="251"/>
      <c r="CZ25" s="63" t="s">
        <v>510</v>
      </c>
      <c r="DA25" s="63"/>
    </row>
    <row r="26" spans="1:105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88" t="s">
        <v>393</v>
      </c>
      <c r="BE26" s="88"/>
      <c r="BF26" s="88"/>
      <c r="BG26" s="88"/>
      <c r="BH26" s="89"/>
      <c r="BI26" s="254" t="s">
        <v>510</v>
      </c>
      <c r="BJ26" s="255"/>
      <c r="BK26" s="255"/>
      <c r="BL26" s="63" t="s">
        <v>510</v>
      </c>
      <c r="BM26" s="63"/>
      <c r="BN26" s="251" t="s">
        <v>510</v>
      </c>
      <c r="BO26" s="251"/>
      <c r="BP26" s="251"/>
      <c r="BQ26" s="63" t="s">
        <v>510</v>
      </c>
      <c r="BR26" s="63"/>
      <c r="BS26" s="251" t="s">
        <v>510</v>
      </c>
      <c r="BT26" s="251"/>
      <c r="BU26" s="251"/>
      <c r="BV26" s="63" t="s">
        <v>510</v>
      </c>
      <c r="BW26" s="63"/>
      <c r="BX26" s="251" t="s">
        <v>510</v>
      </c>
      <c r="BY26" s="251"/>
      <c r="BZ26" s="251"/>
      <c r="CA26" s="63" t="s">
        <v>510</v>
      </c>
      <c r="CB26" s="63"/>
      <c r="CC26" s="251" t="s">
        <v>510</v>
      </c>
      <c r="CD26" s="251"/>
      <c r="CE26" s="251"/>
      <c r="CF26" s="63" t="s">
        <v>510</v>
      </c>
      <c r="CG26" s="63"/>
      <c r="CH26" s="251" t="s">
        <v>510</v>
      </c>
      <c r="CI26" s="251"/>
      <c r="CJ26" s="251"/>
      <c r="CK26" s="63" t="s">
        <v>510</v>
      </c>
      <c r="CL26" s="63"/>
      <c r="CM26" s="251" t="s">
        <v>510</v>
      </c>
      <c r="CN26" s="251"/>
      <c r="CO26" s="251"/>
      <c r="CP26" s="63" t="s">
        <v>510</v>
      </c>
      <c r="CQ26" s="63"/>
      <c r="CR26" s="251" t="s">
        <v>510</v>
      </c>
      <c r="CS26" s="251"/>
      <c r="CT26" s="251"/>
      <c r="CU26" s="63" t="s">
        <v>510</v>
      </c>
      <c r="CV26" s="63"/>
      <c r="CW26" s="251" t="s">
        <v>510</v>
      </c>
      <c r="CX26" s="251"/>
      <c r="CY26" s="251"/>
      <c r="CZ26" s="63" t="s">
        <v>510</v>
      </c>
      <c r="DA26" s="63"/>
    </row>
    <row r="27" spans="1:105" ht="14.25">
      <c r="A27" s="68" t="s">
        <v>367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4"/>
      <c r="BD27" s="88" t="s">
        <v>394</v>
      </c>
      <c r="BE27" s="88"/>
      <c r="BF27" s="88"/>
      <c r="BG27" s="88"/>
      <c r="BH27" s="89"/>
      <c r="BI27" s="254" t="s">
        <v>510</v>
      </c>
      <c r="BJ27" s="255"/>
      <c r="BK27" s="255"/>
      <c r="BL27" s="63" t="s">
        <v>510</v>
      </c>
      <c r="BM27" s="63"/>
      <c r="BN27" s="251" t="s">
        <v>510</v>
      </c>
      <c r="BO27" s="251"/>
      <c r="BP27" s="251"/>
      <c r="BQ27" s="63" t="s">
        <v>510</v>
      </c>
      <c r="BR27" s="63"/>
      <c r="BS27" s="251" t="s">
        <v>510</v>
      </c>
      <c r="BT27" s="251"/>
      <c r="BU27" s="251"/>
      <c r="BV27" s="63" t="s">
        <v>510</v>
      </c>
      <c r="BW27" s="63"/>
      <c r="BX27" s="251" t="s">
        <v>510</v>
      </c>
      <c r="BY27" s="251"/>
      <c r="BZ27" s="251"/>
      <c r="CA27" s="63" t="s">
        <v>510</v>
      </c>
      <c r="CB27" s="63"/>
      <c r="CC27" s="251">
        <v>1</v>
      </c>
      <c r="CD27" s="251"/>
      <c r="CE27" s="251"/>
      <c r="CF27" s="113">
        <v>6</v>
      </c>
      <c r="CG27" s="113"/>
      <c r="CH27" s="251" t="s">
        <v>510</v>
      </c>
      <c r="CI27" s="251"/>
      <c r="CJ27" s="251"/>
      <c r="CK27" s="63" t="s">
        <v>510</v>
      </c>
      <c r="CL27" s="63"/>
      <c r="CM27" s="251" t="s">
        <v>510</v>
      </c>
      <c r="CN27" s="251"/>
      <c r="CO27" s="251"/>
      <c r="CP27" s="63" t="s">
        <v>510</v>
      </c>
      <c r="CQ27" s="63"/>
      <c r="CR27" s="251" t="s">
        <v>510</v>
      </c>
      <c r="CS27" s="251"/>
      <c r="CT27" s="251"/>
      <c r="CU27" s="63" t="s">
        <v>510</v>
      </c>
      <c r="CV27" s="63"/>
      <c r="CW27" s="251" t="s">
        <v>510</v>
      </c>
      <c r="CX27" s="251"/>
      <c r="CY27" s="251"/>
      <c r="CZ27" s="63" t="s">
        <v>510</v>
      </c>
      <c r="DA27" s="63"/>
    </row>
    <row r="28" spans="1:105" ht="15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88" t="s">
        <v>395</v>
      </c>
      <c r="BE28" s="88"/>
      <c r="BF28" s="88"/>
      <c r="BG28" s="88"/>
      <c r="BH28" s="89"/>
      <c r="BI28" s="254" t="s">
        <v>510</v>
      </c>
      <c r="BJ28" s="255"/>
      <c r="BK28" s="255"/>
      <c r="BL28" s="63" t="s">
        <v>510</v>
      </c>
      <c r="BM28" s="63"/>
      <c r="BN28" s="251" t="s">
        <v>510</v>
      </c>
      <c r="BO28" s="251"/>
      <c r="BP28" s="251"/>
      <c r="BQ28" s="63" t="s">
        <v>510</v>
      </c>
      <c r="BR28" s="63"/>
      <c r="BS28" s="251" t="s">
        <v>510</v>
      </c>
      <c r="BT28" s="251"/>
      <c r="BU28" s="251"/>
      <c r="BV28" s="63" t="s">
        <v>510</v>
      </c>
      <c r="BW28" s="63"/>
      <c r="BX28" s="251" t="s">
        <v>510</v>
      </c>
      <c r="BY28" s="251"/>
      <c r="BZ28" s="251"/>
      <c r="CA28" s="63" t="s">
        <v>510</v>
      </c>
      <c r="CB28" s="63"/>
      <c r="CC28" s="251" t="s">
        <v>510</v>
      </c>
      <c r="CD28" s="251"/>
      <c r="CE28" s="251"/>
      <c r="CF28" s="63" t="s">
        <v>510</v>
      </c>
      <c r="CG28" s="63"/>
      <c r="CH28" s="251" t="s">
        <v>510</v>
      </c>
      <c r="CI28" s="251"/>
      <c r="CJ28" s="251"/>
      <c r="CK28" s="63" t="s">
        <v>510</v>
      </c>
      <c r="CL28" s="63"/>
      <c r="CM28" s="251" t="s">
        <v>510</v>
      </c>
      <c r="CN28" s="251"/>
      <c r="CO28" s="251"/>
      <c r="CP28" s="63" t="s">
        <v>510</v>
      </c>
      <c r="CQ28" s="63"/>
      <c r="CR28" s="251" t="s">
        <v>510</v>
      </c>
      <c r="CS28" s="251"/>
      <c r="CT28" s="251"/>
      <c r="CU28" s="63" t="s">
        <v>510</v>
      </c>
      <c r="CV28" s="63"/>
      <c r="CW28" s="251" t="s">
        <v>510</v>
      </c>
      <c r="CX28" s="251"/>
      <c r="CY28" s="251"/>
      <c r="CZ28" s="63" t="s">
        <v>510</v>
      </c>
      <c r="DA28" s="63"/>
    </row>
    <row r="29" spans="1:105" ht="14.25">
      <c r="A29" s="133" t="s">
        <v>16</v>
      </c>
      <c r="B29" s="133"/>
      <c r="C29" s="133"/>
      <c r="D29" s="133"/>
      <c r="E29" s="133"/>
      <c r="F29" s="71"/>
      <c r="G29" s="82" t="s">
        <v>108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 t="s">
        <v>101</v>
      </c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 t="s">
        <v>102</v>
      </c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69" t="s">
        <v>381</v>
      </c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70"/>
      <c r="BC29" s="4"/>
      <c r="BD29" s="88" t="s">
        <v>396</v>
      </c>
      <c r="BE29" s="88"/>
      <c r="BF29" s="88"/>
      <c r="BG29" s="88"/>
      <c r="BH29" s="89"/>
      <c r="BI29" s="254" t="s">
        <v>510</v>
      </c>
      <c r="BJ29" s="255"/>
      <c r="BK29" s="255"/>
      <c r="BL29" s="63" t="s">
        <v>510</v>
      </c>
      <c r="BM29" s="63"/>
      <c r="BN29" s="251">
        <v>1</v>
      </c>
      <c r="BO29" s="251"/>
      <c r="BP29" s="251"/>
      <c r="BQ29" s="113">
        <v>55</v>
      </c>
      <c r="BR29" s="113"/>
      <c r="BS29" s="251" t="s">
        <v>510</v>
      </c>
      <c r="BT29" s="251"/>
      <c r="BU29" s="251"/>
      <c r="BV29" s="63" t="s">
        <v>510</v>
      </c>
      <c r="BW29" s="63"/>
      <c r="BX29" s="251" t="s">
        <v>510</v>
      </c>
      <c r="BY29" s="251"/>
      <c r="BZ29" s="251"/>
      <c r="CA29" s="63" t="s">
        <v>510</v>
      </c>
      <c r="CB29" s="63"/>
      <c r="CC29" s="251" t="s">
        <v>510</v>
      </c>
      <c r="CD29" s="251"/>
      <c r="CE29" s="251"/>
      <c r="CF29" s="63" t="s">
        <v>510</v>
      </c>
      <c r="CG29" s="63"/>
      <c r="CH29" s="251" t="s">
        <v>510</v>
      </c>
      <c r="CI29" s="251"/>
      <c r="CJ29" s="251"/>
      <c r="CK29" s="63" t="s">
        <v>510</v>
      </c>
      <c r="CL29" s="63"/>
      <c r="CM29" s="251" t="s">
        <v>510</v>
      </c>
      <c r="CN29" s="251"/>
      <c r="CO29" s="251"/>
      <c r="CP29" s="63" t="s">
        <v>510</v>
      </c>
      <c r="CQ29" s="63"/>
      <c r="CR29" s="251" t="s">
        <v>510</v>
      </c>
      <c r="CS29" s="251"/>
      <c r="CT29" s="251"/>
      <c r="CU29" s="63" t="s">
        <v>510</v>
      </c>
      <c r="CV29" s="63"/>
      <c r="CW29" s="251" t="s">
        <v>510</v>
      </c>
      <c r="CX29" s="251"/>
      <c r="CY29" s="251"/>
      <c r="CZ29" s="63" t="s">
        <v>510</v>
      </c>
      <c r="DA29" s="63"/>
    </row>
    <row r="30" spans="1:105" ht="14.25">
      <c r="A30" s="88"/>
      <c r="B30" s="88"/>
      <c r="C30" s="88"/>
      <c r="D30" s="88"/>
      <c r="E30" s="88"/>
      <c r="F30" s="89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122"/>
      <c r="BC30" s="4"/>
      <c r="BD30" s="88" t="s">
        <v>397</v>
      </c>
      <c r="BE30" s="88"/>
      <c r="BF30" s="88"/>
      <c r="BG30" s="88"/>
      <c r="BH30" s="89"/>
      <c r="BI30" s="254" t="s">
        <v>510</v>
      </c>
      <c r="BJ30" s="255"/>
      <c r="BK30" s="255"/>
      <c r="BL30" s="63" t="s">
        <v>510</v>
      </c>
      <c r="BM30" s="63"/>
      <c r="BN30" s="251" t="s">
        <v>510</v>
      </c>
      <c r="BO30" s="251"/>
      <c r="BP30" s="251"/>
      <c r="BQ30" s="63" t="s">
        <v>510</v>
      </c>
      <c r="BR30" s="63"/>
      <c r="BS30" s="251" t="s">
        <v>510</v>
      </c>
      <c r="BT30" s="251"/>
      <c r="BU30" s="251"/>
      <c r="BV30" s="63" t="s">
        <v>510</v>
      </c>
      <c r="BW30" s="63"/>
      <c r="BX30" s="251" t="s">
        <v>510</v>
      </c>
      <c r="BY30" s="251"/>
      <c r="BZ30" s="251"/>
      <c r="CA30" s="63" t="s">
        <v>510</v>
      </c>
      <c r="CB30" s="63"/>
      <c r="CC30" s="251" t="s">
        <v>510</v>
      </c>
      <c r="CD30" s="251"/>
      <c r="CE30" s="251"/>
      <c r="CF30" s="63" t="s">
        <v>510</v>
      </c>
      <c r="CG30" s="63"/>
      <c r="CH30" s="251" t="s">
        <v>510</v>
      </c>
      <c r="CI30" s="251"/>
      <c r="CJ30" s="251"/>
      <c r="CK30" s="63" t="s">
        <v>510</v>
      </c>
      <c r="CL30" s="63"/>
      <c r="CM30" s="251" t="s">
        <v>510</v>
      </c>
      <c r="CN30" s="251"/>
      <c r="CO30" s="251"/>
      <c r="CP30" s="63" t="s">
        <v>510</v>
      </c>
      <c r="CQ30" s="63"/>
      <c r="CR30" s="251" t="s">
        <v>510</v>
      </c>
      <c r="CS30" s="251"/>
      <c r="CT30" s="251"/>
      <c r="CU30" s="63" t="s">
        <v>510</v>
      </c>
      <c r="CV30" s="63"/>
      <c r="CW30" s="251" t="s">
        <v>510</v>
      </c>
      <c r="CX30" s="251"/>
      <c r="CY30" s="251"/>
      <c r="CZ30" s="63" t="s">
        <v>510</v>
      </c>
      <c r="DA30" s="63"/>
    </row>
    <row r="31" spans="1:105" ht="14.25">
      <c r="A31" s="88"/>
      <c r="B31" s="88"/>
      <c r="C31" s="88"/>
      <c r="D31" s="88"/>
      <c r="E31" s="88"/>
      <c r="F31" s="89"/>
      <c r="G31" s="77" t="s">
        <v>182</v>
      </c>
      <c r="H31" s="77"/>
      <c r="I31" s="77"/>
      <c r="J31" s="77"/>
      <c r="K31" s="77"/>
      <c r="L31" s="77" t="s">
        <v>377</v>
      </c>
      <c r="M31" s="77"/>
      <c r="N31" s="77"/>
      <c r="O31" s="77"/>
      <c r="P31" s="77"/>
      <c r="Q31" s="77"/>
      <c r="R31" s="77"/>
      <c r="S31" s="77" t="s">
        <v>182</v>
      </c>
      <c r="T31" s="77"/>
      <c r="U31" s="77"/>
      <c r="V31" s="77"/>
      <c r="W31" s="77"/>
      <c r="X31" s="77" t="s">
        <v>377</v>
      </c>
      <c r="Y31" s="77"/>
      <c r="Z31" s="77"/>
      <c r="AA31" s="77"/>
      <c r="AB31" s="77"/>
      <c r="AC31" s="77"/>
      <c r="AD31" s="77"/>
      <c r="AE31" s="77" t="s">
        <v>182</v>
      </c>
      <c r="AF31" s="77"/>
      <c r="AG31" s="77"/>
      <c r="AH31" s="77"/>
      <c r="AI31" s="77"/>
      <c r="AJ31" s="77" t="s">
        <v>377</v>
      </c>
      <c r="AK31" s="77"/>
      <c r="AL31" s="77"/>
      <c r="AM31" s="77"/>
      <c r="AN31" s="77"/>
      <c r="AO31" s="77"/>
      <c r="AP31" s="77"/>
      <c r="AQ31" s="77" t="s">
        <v>182</v>
      </c>
      <c r="AR31" s="77"/>
      <c r="AS31" s="77"/>
      <c r="AT31" s="77"/>
      <c r="AU31" s="77"/>
      <c r="AV31" s="77" t="s">
        <v>377</v>
      </c>
      <c r="AW31" s="77"/>
      <c r="AX31" s="77"/>
      <c r="AY31" s="77"/>
      <c r="AZ31" s="77"/>
      <c r="BA31" s="77"/>
      <c r="BB31" s="78"/>
      <c r="BC31" s="4"/>
      <c r="BD31" s="88" t="s">
        <v>398</v>
      </c>
      <c r="BE31" s="88"/>
      <c r="BF31" s="88"/>
      <c r="BG31" s="88"/>
      <c r="BH31" s="89"/>
      <c r="BI31" s="254" t="s">
        <v>510</v>
      </c>
      <c r="BJ31" s="255"/>
      <c r="BK31" s="255"/>
      <c r="BL31" s="63" t="s">
        <v>510</v>
      </c>
      <c r="BM31" s="63"/>
      <c r="BN31" s="251" t="s">
        <v>510</v>
      </c>
      <c r="BO31" s="251"/>
      <c r="BP31" s="251"/>
      <c r="BQ31" s="63" t="s">
        <v>510</v>
      </c>
      <c r="BR31" s="63"/>
      <c r="BS31" s="251" t="s">
        <v>510</v>
      </c>
      <c r="BT31" s="251"/>
      <c r="BU31" s="251"/>
      <c r="BV31" s="63" t="s">
        <v>510</v>
      </c>
      <c r="BW31" s="63"/>
      <c r="BX31" s="251" t="s">
        <v>510</v>
      </c>
      <c r="BY31" s="251"/>
      <c r="BZ31" s="251"/>
      <c r="CA31" s="63" t="s">
        <v>510</v>
      </c>
      <c r="CB31" s="63"/>
      <c r="CC31" s="251" t="s">
        <v>510</v>
      </c>
      <c r="CD31" s="251"/>
      <c r="CE31" s="251"/>
      <c r="CF31" s="63" t="s">
        <v>510</v>
      </c>
      <c r="CG31" s="63"/>
      <c r="CH31" s="251" t="s">
        <v>510</v>
      </c>
      <c r="CI31" s="251"/>
      <c r="CJ31" s="251"/>
      <c r="CK31" s="63" t="s">
        <v>510</v>
      </c>
      <c r="CL31" s="63"/>
      <c r="CM31" s="251">
        <v>1</v>
      </c>
      <c r="CN31" s="251"/>
      <c r="CO31" s="251"/>
      <c r="CP31" s="113">
        <v>30</v>
      </c>
      <c r="CQ31" s="113"/>
      <c r="CR31" s="251" t="s">
        <v>510</v>
      </c>
      <c r="CS31" s="251"/>
      <c r="CT31" s="251"/>
      <c r="CU31" s="63" t="s">
        <v>510</v>
      </c>
      <c r="CV31" s="63"/>
      <c r="CW31" s="251" t="s">
        <v>510</v>
      </c>
      <c r="CX31" s="251"/>
      <c r="CY31" s="251"/>
      <c r="CZ31" s="63" t="s">
        <v>510</v>
      </c>
      <c r="DA31" s="63"/>
    </row>
    <row r="32" spans="1:105" ht="14.25">
      <c r="A32" s="134"/>
      <c r="B32" s="134"/>
      <c r="C32" s="134"/>
      <c r="D32" s="134"/>
      <c r="E32" s="134"/>
      <c r="F32" s="73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8"/>
      <c r="BC32" s="4"/>
      <c r="BD32" s="88" t="s">
        <v>399</v>
      </c>
      <c r="BE32" s="88"/>
      <c r="BF32" s="88"/>
      <c r="BG32" s="88"/>
      <c r="BH32" s="89"/>
      <c r="BI32" s="254" t="s">
        <v>510</v>
      </c>
      <c r="BJ32" s="255"/>
      <c r="BK32" s="255"/>
      <c r="BL32" s="63" t="s">
        <v>510</v>
      </c>
      <c r="BM32" s="63"/>
      <c r="BN32" s="251" t="s">
        <v>510</v>
      </c>
      <c r="BO32" s="251"/>
      <c r="BP32" s="251"/>
      <c r="BQ32" s="63" t="s">
        <v>510</v>
      </c>
      <c r="BR32" s="63"/>
      <c r="BS32" s="251" t="s">
        <v>510</v>
      </c>
      <c r="BT32" s="251"/>
      <c r="BU32" s="251"/>
      <c r="BV32" s="63" t="s">
        <v>510</v>
      </c>
      <c r="BW32" s="63"/>
      <c r="BX32" s="251" t="s">
        <v>510</v>
      </c>
      <c r="BY32" s="251"/>
      <c r="BZ32" s="251"/>
      <c r="CA32" s="63" t="s">
        <v>510</v>
      </c>
      <c r="CB32" s="63"/>
      <c r="CC32" s="251" t="s">
        <v>510</v>
      </c>
      <c r="CD32" s="251"/>
      <c r="CE32" s="251"/>
      <c r="CF32" s="63" t="s">
        <v>510</v>
      </c>
      <c r="CG32" s="63"/>
      <c r="CH32" s="251" t="s">
        <v>510</v>
      </c>
      <c r="CI32" s="251"/>
      <c r="CJ32" s="251"/>
      <c r="CK32" s="63" t="s">
        <v>510</v>
      </c>
      <c r="CL32" s="63"/>
      <c r="CM32" s="251" t="s">
        <v>510</v>
      </c>
      <c r="CN32" s="251"/>
      <c r="CO32" s="251"/>
      <c r="CP32" s="63" t="s">
        <v>510</v>
      </c>
      <c r="CQ32" s="63"/>
      <c r="CR32" s="251" t="s">
        <v>510</v>
      </c>
      <c r="CS32" s="251"/>
      <c r="CT32" s="251"/>
      <c r="CU32" s="63" t="s">
        <v>510</v>
      </c>
      <c r="CV32" s="63"/>
      <c r="CW32" s="251" t="s">
        <v>510</v>
      </c>
      <c r="CX32" s="251"/>
      <c r="CY32" s="251"/>
      <c r="CZ32" s="63" t="s">
        <v>510</v>
      </c>
      <c r="DA32" s="63"/>
    </row>
    <row r="33" spans="1:105" ht="14.25">
      <c r="A33" s="15"/>
      <c r="B33" s="15"/>
      <c r="C33" s="15"/>
      <c r="D33" s="15"/>
      <c r="E33" s="15"/>
      <c r="F33" s="1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5"/>
      <c r="BE33" s="45"/>
      <c r="BF33" s="45"/>
      <c r="BG33" s="45"/>
      <c r="BH33" s="44"/>
      <c r="BI33" s="7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</row>
    <row r="34" spans="1:105" ht="14.25">
      <c r="A34" s="101" t="s">
        <v>166</v>
      </c>
      <c r="B34" s="101"/>
      <c r="C34" s="101"/>
      <c r="D34" s="101"/>
      <c r="E34" s="101"/>
      <c r="F34" s="102"/>
      <c r="G34" s="109">
        <v>334</v>
      </c>
      <c r="H34" s="109"/>
      <c r="I34" s="109"/>
      <c r="J34" s="109"/>
      <c r="K34" s="109"/>
      <c r="L34" s="107">
        <v>386248</v>
      </c>
      <c r="M34" s="107"/>
      <c r="N34" s="107"/>
      <c r="O34" s="107"/>
      <c r="P34" s="107"/>
      <c r="Q34" s="107"/>
      <c r="R34" s="107"/>
      <c r="S34" s="109">
        <v>7</v>
      </c>
      <c r="T34" s="109"/>
      <c r="U34" s="109"/>
      <c r="V34" s="109"/>
      <c r="W34" s="109"/>
      <c r="X34" s="107">
        <v>26722</v>
      </c>
      <c r="Y34" s="107"/>
      <c r="Z34" s="107"/>
      <c r="AA34" s="107"/>
      <c r="AB34" s="107"/>
      <c r="AC34" s="107"/>
      <c r="AD34" s="107"/>
      <c r="AE34" s="109">
        <v>49</v>
      </c>
      <c r="AF34" s="109"/>
      <c r="AG34" s="109"/>
      <c r="AH34" s="109"/>
      <c r="AI34" s="109"/>
      <c r="AJ34" s="107">
        <v>16800</v>
      </c>
      <c r="AK34" s="107"/>
      <c r="AL34" s="107"/>
      <c r="AM34" s="107"/>
      <c r="AN34" s="107"/>
      <c r="AO34" s="107"/>
      <c r="AP34" s="107"/>
      <c r="AQ34" s="109">
        <v>8821</v>
      </c>
      <c r="AR34" s="109"/>
      <c r="AS34" s="109"/>
      <c r="AT34" s="109"/>
      <c r="AU34" s="109"/>
      <c r="AV34" s="107">
        <v>2023101</v>
      </c>
      <c r="AW34" s="107"/>
      <c r="AX34" s="107"/>
      <c r="AY34" s="107"/>
      <c r="AZ34" s="107"/>
      <c r="BA34" s="107"/>
      <c r="BB34" s="107"/>
      <c r="BC34" s="4"/>
      <c r="BD34" s="4" t="s">
        <v>372</v>
      </c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</row>
    <row r="35" spans="1:105" ht="14.25">
      <c r="A35" s="101">
        <v>57</v>
      </c>
      <c r="B35" s="101"/>
      <c r="C35" s="101"/>
      <c r="D35" s="101"/>
      <c r="E35" s="101"/>
      <c r="F35" s="102"/>
      <c r="G35" s="109">
        <v>342</v>
      </c>
      <c r="H35" s="109"/>
      <c r="I35" s="109"/>
      <c r="J35" s="109"/>
      <c r="K35" s="109"/>
      <c r="L35" s="107">
        <v>413595</v>
      </c>
      <c r="M35" s="107"/>
      <c r="N35" s="107"/>
      <c r="O35" s="107"/>
      <c r="P35" s="107"/>
      <c r="Q35" s="107"/>
      <c r="R35" s="107"/>
      <c r="S35" s="109">
        <v>6</v>
      </c>
      <c r="T35" s="109"/>
      <c r="U35" s="109"/>
      <c r="V35" s="109"/>
      <c r="W35" s="109"/>
      <c r="X35" s="107">
        <v>29952</v>
      </c>
      <c r="Y35" s="107"/>
      <c r="Z35" s="107"/>
      <c r="AA35" s="107"/>
      <c r="AB35" s="107"/>
      <c r="AC35" s="107"/>
      <c r="AD35" s="107"/>
      <c r="AE35" s="109">
        <v>41</v>
      </c>
      <c r="AF35" s="109"/>
      <c r="AG35" s="109"/>
      <c r="AH35" s="109"/>
      <c r="AI35" s="109"/>
      <c r="AJ35" s="107">
        <v>16549</v>
      </c>
      <c r="AK35" s="107"/>
      <c r="AL35" s="107"/>
      <c r="AM35" s="107"/>
      <c r="AN35" s="107"/>
      <c r="AO35" s="107"/>
      <c r="AP35" s="107"/>
      <c r="AQ35" s="109">
        <v>8922</v>
      </c>
      <c r="AR35" s="109"/>
      <c r="AS35" s="109"/>
      <c r="AT35" s="109"/>
      <c r="AU35" s="109"/>
      <c r="AV35" s="107">
        <v>2101701</v>
      </c>
      <c r="AW35" s="107"/>
      <c r="AX35" s="107"/>
      <c r="AY35" s="107"/>
      <c r="AZ35" s="107"/>
      <c r="BA35" s="107"/>
      <c r="BB35" s="107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</row>
    <row r="36" spans="1:105" ht="14.25">
      <c r="A36" s="101">
        <v>58</v>
      </c>
      <c r="B36" s="101"/>
      <c r="C36" s="101"/>
      <c r="D36" s="101"/>
      <c r="E36" s="101"/>
      <c r="F36" s="102"/>
      <c r="G36" s="109">
        <v>281</v>
      </c>
      <c r="H36" s="109"/>
      <c r="I36" s="109"/>
      <c r="J36" s="109"/>
      <c r="K36" s="109"/>
      <c r="L36" s="107">
        <v>361740</v>
      </c>
      <c r="M36" s="107"/>
      <c r="N36" s="107"/>
      <c r="O36" s="107"/>
      <c r="P36" s="107"/>
      <c r="Q36" s="107"/>
      <c r="R36" s="107"/>
      <c r="S36" s="109">
        <v>4</v>
      </c>
      <c r="T36" s="109"/>
      <c r="U36" s="109"/>
      <c r="V36" s="109"/>
      <c r="W36" s="109"/>
      <c r="X36" s="107">
        <v>24886</v>
      </c>
      <c r="Y36" s="107"/>
      <c r="Z36" s="107"/>
      <c r="AA36" s="107"/>
      <c r="AB36" s="107"/>
      <c r="AC36" s="107"/>
      <c r="AD36" s="107"/>
      <c r="AE36" s="109">
        <v>35</v>
      </c>
      <c r="AF36" s="109"/>
      <c r="AG36" s="109"/>
      <c r="AH36" s="109"/>
      <c r="AI36" s="109"/>
      <c r="AJ36" s="107">
        <v>16187</v>
      </c>
      <c r="AK36" s="107"/>
      <c r="AL36" s="107"/>
      <c r="AM36" s="107"/>
      <c r="AN36" s="107"/>
      <c r="AO36" s="107"/>
      <c r="AP36" s="107"/>
      <c r="AQ36" s="109">
        <v>9160</v>
      </c>
      <c r="AR36" s="109"/>
      <c r="AS36" s="109"/>
      <c r="AT36" s="109"/>
      <c r="AU36" s="109"/>
      <c r="AV36" s="107">
        <v>2305692</v>
      </c>
      <c r="AW36" s="107"/>
      <c r="AX36" s="107"/>
      <c r="AY36" s="107"/>
      <c r="AZ36" s="107"/>
      <c r="BA36" s="107"/>
      <c r="BB36" s="107"/>
      <c r="BC36" s="4"/>
      <c r="BD36" s="68" t="s">
        <v>509</v>
      </c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</row>
    <row r="37" spans="1:105" ht="15" thickBot="1">
      <c r="A37" s="101">
        <v>59</v>
      </c>
      <c r="B37" s="101"/>
      <c r="C37" s="101"/>
      <c r="D37" s="101"/>
      <c r="E37" s="101"/>
      <c r="F37" s="102"/>
      <c r="G37" s="109">
        <v>295</v>
      </c>
      <c r="H37" s="109"/>
      <c r="I37" s="109"/>
      <c r="J37" s="109"/>
      <c r="K37" s="109"/>
      <c r="L37" s="107">
        <v>375546</v>
      </c>
      <c r="M37" s="107"/>
      <c r="N37" s="107"/>
      <c r="O37" s="107"/>
      <c r="P37" s="107"/>
      <c r="Q37" s="107"/>
      <c r="R37" s="107"/>
      <c r="S37" s="109">
        <v>5</v>
      </c>
      <c r="T37" s="109"/>
      <c r="U37" s="109"/>
      <c r="V37" s="109"/>
      <c r="W37" s="109"/>
      <c r="X37" s="107">
        <v>34083</v>
      </c>
      <c r="Y37" s="107"/>
      <c r="Z37" s="107"/>
      <c r="AA37" s="107"/>
      <c r="AB37" s="107"/>
      <c r="AC37" s="107"/>
      <c r="AD37" s="107"/>
      <c r="AE37" s="109">
        <v>42</v>
      </c>
      <c r="AF37" s="109"/>
      <c r="AG37" s="109"/>
      <c r="AH37" s="109"/>
      <c r="AI37" s="109"/>
      <c r="AJ37" s="107">
        <v>18612</v>
      </c>
      <c r="AK37" s="107"/>
      <c r="AL37" s="107"/>
      <c r="AM37" s="107"/>
      <c r="AN37" s="107"/>
      <c r="AO37" s="107"/>
      <c r="AP37" s="107"/>
      <c r="AQ37" s="109">
        <v>9490</v>
      </c>
      <c r="AR37" s="109"/>
      <c r="AS37" s="109"/>
      <c r="AT37" s="109"/>
      <c r="AU37" s="109"/>
      <c r="AV37" s="107">
        <v>2411073</v>
      </c>
      <c r="AW37" s="107"/>
      <c r="AX37" s="107"/>
      <c r="AY37" s="107"/>
      <c r="AZ37" s="107"/>
      <c r="BA37" s="107"/>
      <c r="BB37" s="107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</row>
    <row r="38" spans="1:105" ht="14.25">
      <c r="A38" s="126">
        <v>60</v>
      </c>
      <c r="B38" s="126"/>
      <c r="C38" s="126"/>
      <c r="D38" s="126"/>
      <c r="E38" s="126"/>
      <c r="F38" s="127"/>
      <c r="G38" s="110">
        <f>SUM(G40:K41)</f>
        <v>286</v>
      </c>
      <c r="H38" s="110"/>
      <c r="I38" s="110"/>
      <c r="J38" s="110"/>
      <c r="K38" s="110"/>
      <c r="L38" s="95">
        <f>SUM(L40:R41)</f>
        <v>360147</v>
      </c>
      <c r="M38" s="95"/>
      <c r="N38" s="95"/>
      <c r="O38" s="95"/>
      <c r="P38" s="95"/>
      <c r="Q38" s="95"/>
      <c r="R38" s="95"/>
      <c r="S38" s="110">
        <f>SUM(S40:W41)</f>
        <v>4</v>
      </c>
      <c r="T38" s="110"/>
      <c r="U38" s="110"/>
      <c r="V38" s="110"/>
      <c r="W38" s="110"/>
      <c r="X38" s="95">
        <f>SUM(X40:AD41)</f>
        <v>25752</v>
      </c>
      <c r="Y38" s="95"/>
      <c r="Z38" s="95"/>
      <c r="AA38" s="95"/>
      <c r="AB38" s="95"/>
      <c r="AC38" s="95"/>
      <c r="AD38" s="95"/>
      <c r="AE38" s="110">
        <f>SUM(AE40:AI41)</f>
        <v>29</v>
      </c>
      <c r="AF38" s="110"/>
      <c r="AG38" s="110"/>
      <c r="AH38" s="110"/>
      <c r="AI38" s="110"/>
      <c r="AJ38" s="95">
        <f>SUM(AJ40:AP41)</f>
        <v>12350</v>
      </c>
      <c r="AK38" s="95"/>
      <c r="AL38" s="95"/>
      <c r="AM38" s="95"/>
      <c r="AN38" s="95"/>
      <c r="AO38" s="95"/>
      <c r="AP38" s="95"/>
      <c r="AQ38" s="110">
        <f>SUM(AQ40:AU41)</f>
        <v>9706</v>
      </c>
      <c r="AR38" s="110"/>
      <c r="AS38" s="110"/>
      <c r="AT38" s="110"/>
      <c r="AU38" s="110"/>
      <c r="AV38" s="95">
        <f>SUM(AV40:BB41)</f>
        <v>2542378</v>
      </c>
      <c r="AW38" s="95"/>
      <c r="AX38" s="95"/>
      <c r="AY38" s="95"/>
      <c r="AZ38" s="95"/>
      <c r="BA38" s="95"/>
      <c r="BB38" s="95"/>
      <c r="BC38" s="4"/>
      <c r="BD38" s="133" t="s">
        <v>119</v>
      </c>
      <c r="BE38" s="133"/>
      <c r="BF38" s="133"/>
      <c r="BG38" s="133"/>
      <c r="BH38" s="133"/>
      <c r="BI38" s="133"/>
      <c r="BJ38" s="71"/>
      <c r="BK38" s="75" t="s">
        <v>128</v>
      </c>
      <c r="BL38" s="133"/>
      <c r="BM38" s="133"/>
      <c r="BN38" s="133"/>
      <c r="BO38" s="133"/>
      <c r="BP38" s="133"/>
      <c r="BQ38" s="71"/>
      <c r="BR38" s="82" t="s">
        <v>405</v>
      </c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69" t="s">
        <v>129</v>
      </c>
      <c r="CN38" s="69"/>
      <c r="CO38" s="69"/>
      <c r="CP38" s="69"/>
      <c r="CQ38" s="69"/>
      <c r="CR38" s="69"/>
      <c r="CS38" s="69"/>
      <c r="CT38" s="75" t="s">
        <v>130</v>
      </c>
      <c r="CU38" s="133"/>
      <c r="CV38" s="133"/>
      <c r="CW38" s="133"/>
      <c r="CX38" s="133"/>
      <c r="CY38" s="133"/>
      <c r="CZ38" s="133"/>
      <c r="DA38" s="133"/>
    </row>
    <row r="39" spans="1:105" ht="14.25">
      <c r="A39" s="20"/>
      <c r="B39" s="20"/>
      <c r="C39" s="20"/>
      <c r="D39" s="20"/>
      <c r="E39" s="20"/>
      <c r="F39" s="21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88"/>
      <c r="BE39" s="88"/>
      <c r="BF39" s="88"/>
      <c r="BG39" s="88"/>
      <c r="BH39" s="88"/>
      <c r="BI39" s="88"/>
      <c r="BJ39" s="89"/>
      <c r="BK39" s="217"/>
      <c r="BL39" s="88"/>
      <c r="BM39" s="88"/>
      <c r="BN39" s="88"/>
      <c r="BO39" s="88"/>
      <c r="BP39" s="88"/>
      <c r="BQ39" s="89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99"/>
      <c r="CN39" s="99"/>
      <c r="CO39" s="99"/>
      <c r="CP39" s="99"/>
      <c r="CQ39" s="99"/>
      <c r="CR39" s="99"/>
      <c r="CS39" s="99"/>
      <c r="CT39" s="217"/>
      <c r="CU39" s="88"/>
      <c r="CV39" s="88"/>
      <c r="CW39" s="88"/>
      <c r="CX39" s="88"/>
      <c r="CY39" s="88"/>
      <c r="CZ39" s="88"/>
      <c r="DA39" s="88"/>
    </row>
    <row r="40" spans="1:105" ht="14.25">
      <c r="A40" s="101" t="s">
        <v>106</v>
      </c>
      <c r="B40" s="101"/>
      <c r="C40" s="101"/>
      <c r="D40" s="101"/>
      <c r="E40" s="101"/>
      <c r="F40" s="102"/>
      <c r="G40" s="109">
        <v>279</v>
      </c>
      <c r="H40" s="109"/>
      <c r="I40" s="109"/>
      <c r="J40" s="109"/>
      <c r="K40" s="109"/>
      <c r="L40" s="107">
        <v>352642</v>
      </c>
      <c r="M40" s="107"/>
      <c r="N40" s="107"/>
      <c r="O40" s="107"/>
      <c r="P40" s="107"/>
      <c r="Q40" s="107"/>
      <c r="R40" s="107"/>
      <c r="S40" s="109">
        <v>4</v>
      </c>
      <c r="T40" s="109"/>
      <c r="U40" s="109"/>
      <c r="V40" s="109"/>
      <c r="W40" s="109"/>
      <c r="X40" s="107">
        <v>25752</v>
      </c>
      <c r="Y40" s="107"/>
      <c r="Z40" s="107"/>
      <c r="AA40" s="107"/>
      <c r="AB40" s="107"/>
      <c r="AC40" s="107"/>
      <c r="AD40" s="107"/>
      <c r="AE40" s="109">
        <v>27</v>
      </c>
      <c r="AF40" s="109"/>
      <c r="AG40" s="109"/>
      <c r="AH40" s="109"/>
      <c r="AI40" s="109"/>
      <c r="AJ40" s="107">
        <v>11388</v>
      </c>
      <c r="AK40" s="107"/>
      <c r="AL40" s="107"/>
      <c r="AM40" s="107"/>
      <c r="AN40" s="107"/>
      <c r="AO40" s="107"/>
      <c r="AP40" s="107"/>
      <c r="AQ40" s="109">
        <v>9256</v>
      </c>
      <c r="AR40" s="109"/>
      <c r="AS40" s="109"/>
      <c r="AT40" s="109"/>
      <c r="AU40" s="109"/>
      <c r="AV40" s="107">
        <v>2431428</v>
      </c>
      <c r="AW40" s="107"/>
      <c r="AX40" s="107"/>
      <c r="AY40" s="107"/>
      <c r="AZ40" s="107"/>
      <c r="BA40" s="107"/>
      <c r="BB40" s="107"/>
      <c r="BC40" s="4"/>
      <c r="BD40" s="88"/>
      <c r="BE40" s="88"/>
      <c r="BF40" s="88"/>
      <c r="BG40" s="88"/>
      <c r="BH40" s="88"/>
      <c r="BI40" s="88"/>
      <c r="BJ40" s="89"/>
      <c r="BK40" s="217"/>
      <c r="BL40" s="88"/>
      <c r="BM40" s="88"/>
      <c r="BN40" s="88"/>
      <c r="BO40" s="88"/>
      <c r="BP40" s="88"/>
      <c r="BQ40" s="89"/>
      <c r="BR40" s="77" t="s">
        <v>37</v>
      </c>
      <c r="BS40" s="77"/>
      <c r="BT40" s="77"/>
      <c r="BU40" s="77"/>
      <c r="BV40" s="77"/>
      <c r="BW40" s="77"/>
      <c r="BX40" s="77"/>
      <c r="BY40" s="77" t="s">
        <v>403</v>
      </c>
      <c r="BZ40" s="77"/>
      <c r="CA40" s="77"/>
      <c r="CB40" s="77"/>
      <c r="CC40" s="77"/>
      <c r="CD40" s="77"/>
      <c r="CE40" s="77"/>
      <c r="CF40" s="77" t="s">
        <v>404</v>
      </c>
      <c r="CG40" s="77"/>
      <c r="CH40" s="77"/>
      <c r="CI40" s="77"/>
      <c r="CJ40" s="77"/>
      <c r="CK40" s="77"/>
      <c r="CL40" s="77"/>
      <c r="CM40" s="99"/>
      <c r="CN40" s="99"/>
      <c r="CO40" s="99"/>
      <c r="CP40" s="99"/>
      <c r="CQ40" s="99"/>
      <c r="CR40" s="99"/>
      <c r="CS40" s="99"/>
      <c r="CT40" s="217"/>
      <c r="CU40" s="88"/>
      <c r="CV40" s="88"/>
      <c r="CW40" s="88"/>
      <c r="CX40" s="88"/>
      <c r="CY40" s="88"/>
      <c r="CZ40" s="88"/>
      <c r="DA40" s="88"/>
    </row>
    <row r="41" spans="1:105" ht="14.25">
      <c r="A41" s="101" t="s">
        <v>107</v>
      </c>
      <c r="B41" s="101"/>
      <c r="C41" s="101"/>
      <c r="D41" s="101"/>
      <c r="E41" s="101"/>
      <c r="F41" s="102"/>
      <c r="G41" s="109">
        <v>7</v>
      </c>
      <c r="H41" s="109"/>
      <c r="I41" s="109"/>
      <c r="J41" s="109"/>
      <c r="K41" s="109"/>
      <c r="L41" s="107">
        <v>7505</v>
      </c>
      <c r="M41" s="107"/>
      <c r="N41" s="107"/>
      <c r="O41" s="107"/>
      <c r="P41" s="107"/>
      <c r="Q41" s="107"/>
      <c r="R41" s="107"/>
      <c r="S41" s="109" t="s">
        <v>510</v>
      </c>
      <c r="T41" s="109"/>
      <c r="U41" s="109"/>
      <c r="V41" s="109"/>
      <c r="W41" s="109"/>
      <c r="X41" s="107" t="s">
        <v>510</v>
      </c>
      <c r="Y41" s="107"/>
      <c r="Z41" s="107"/>
      <c r="AA41" s="107"/>
      <c r="AB41" s="107"/>
      <c r="AC41" s="107"/>
      <c r="AD41" s="107"/>
      <c r="AE41" s="109">
        <v>2</v>
      </c>
      <c r="AF41" s="109"/>
      <c r="AG41" s="109"/>
      <c r="AH41" s="109"/>
      <c r="AI41" s="109"/>
      <c r="AJ41" s="107">
        <v>962</v>
      </c>
      <c r="AK41" s="107"/>
      <c r="AL41" s="107"/>
      <c r="AM41" s="107"/>
      <c r="AN41" s="107"/>
      <c r="AO41" s="107"/>
      <c r="AP41" s="107"/>
      <c r="AQ41" s="109">
        <v>450</v>
      </c>
      <c r="AR41" s="109"/>
      <c r="AS41" s="109"/>
      <c r="AT41" s="109"/>
      <c r="AU41" s="109"/>
      <c r="AV41" s="107">
        <v>110950</v>
      </c>
      <c r="AW41" s="107"/>
      <c r="AX41" s="107"/>
      <c r="AY41" s="107"/>
      <c r="AZ41" s="107"/>
      <c r="BA41" s="107"/>
      <c r="BB41" s="107"/>
      <c r="BC41" s="4"/>
      <c r="BD41" s="134"/>
      <c r="BE41" s="134"/>
      <c r="BF41" s="134"/>
      <c r="BG41" s="134"/>
      <c r="BH41" s="134"/>
      <c r="BI41" s="134"/>
      <c r="BJ41" s="73"/>
      <c r="BK41" s="76"/>
      <c r="BL41" s="134"/>
      <c r="BM41" s="134"/>
      <c r="BN41" s="134"/>
      <c r="BO41" s="134"/>
      <c r="BP41" s="134"/>
      <c r="BQ41" s="73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99"/>
      <c r="CN41" s="99"/>
      <c r="CO41" s="99"/>
      <c r="CP41" s="99"/>
      <c r="CQ41" s="99"/>
      <c r="CR41" s="99"/>
      <c r="CS41" s="99"/>
      <c r="CT41" s="76"/>
      <c r="CU41" s="134"/>
      <c r="CV41" s="134"/>
      <c r="CW41" s="134"/>
      <c r="CX41" s="134"/>
      <c r="CY41" s="134"/>
      <c r="CZ41" s="134"/>
      <c r="DA41" s="134"/>
    </row>
    <row r="42" spans="1:105" ht="14.25">
      <c r="A42" s="6"/>
      <c r="B42" s="6"/>
      <c r="C42" s="6"/>
      <c r="D42" s="6"/>
      <c r="E42" s="6"/>
      <c r="F42" s="8"/>
      <c r="G42" s="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4"/>
      <c r="BD42" s="15"/>
      <c r="BE42" s="15"/>
      <c r="BF42" s="15"/>
      <c r="BG42" s="15"/>
      <c r="BH42" s="15"/>
      <c r="BI42" s="15"/>
      <c r="BJ42" s="1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</row>
    <row r="43" spans="1:105" ht="14.25">
      <c r="A43" s="5" t="s">
        <v>368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259" t="s">
        <v>541</v>
      </c>
      <c r="BE43" s="259"/>
      <c r="BF43" s="259"/>
      <c r="BG43" s="259"/>
      <c r="BH43" s="259"/>
      <c r="BI43" s="259"/>
      <c r="BJ43" s="260"/>
      <c r="BK43" s="252">
        <f>SUM(BK45:BQ61)</f>
        <v>477</v>
      </c>
      <c r="BL43" s="248"/>
      <c r="BM43" s="248"/>
      <c r="BN43" s="248"/>
      <c r="BO43" s="248"/>
      <c r="BP43" s="248"/>
      <c r="BQ43" s="248"/>
      <c r="BR43" s="250">
        <f>SUM(BR45:BX61)</f>
        <v>3121</v>
      </c>
      <c r="BS43" s="250"/>
      <c r="BT43" s="250"/>
      <c r="BU43" s="250"/>
      <c r="BV43" s="250"/>
      <c r="BW43" s="250"/>
      <c r="BX43" s="250"/>
      <c r="BY43" s="250">
        <f>SUM(BY45:CE61)</f>
        <v>3096</v>
      </c>
      <c r="BZ43" s="250"/>
      <c r="CA43" s="250"/>
      <c r="CB43" s="250"/>
      <c r="CC43" s="250"/>
      <c r="CD43" s="250"/>
      <c r="CE43" s="250"/>
      <c r="CF43" s="250">
        <f>SUM(CF45:CL61)</f>
        <v>25</v>
      </c>
      <c r="CG43" s="250"/>
      <c r="CH43" s="250"/>
      <c r="CI43" s="250"/>
      <c r="CJ43" s="250"/>
      <c r="CK43" s="250"/>
      <c r="CL43" s="250"/>
      <c r="CM43" s="250">
        <f>SUM(CM45:CS61)</f>
        <v>40575</v>
      </c>
      <c r="CN43" s="250"/>
      <c r="CO43" s="250"/>
      <c r="CP43" s="250"/>
      <c r="CQ43" s="250"/>
      <c r="CR43" s="250"/>
      <c r="CS43" s="250"/>
      <c r="CT43" s="248">
        <f>SUM(CT45:DA61)</f>
        <v>35868</v>
      </c>
      <c r="CU43" s="248"/>
      <c r="CV43" s="248"/>
      <c r="CW43" s="248"/>
      <c r="CX43" s="248"/>
      <c r="CY43" s="248"/>
      <c r="CZ43" s="248"/>
      <c r="DA43" s="248"/>
    </row>
    <row r="44" spans="1:105" ht="14.2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11"/>
      <c r="BE44" s="11"/>
      <c r="BF44" s="11"/>
      <c r="BG44" s="11"/>
      <c r="BH44" s="11"/>
      <c r="BI44" s="11"/>
      <c r="BJ44" s="12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</row>
    <row r="45" spans="1:105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88" t="s">
        <v>384</v>
      </c>
      <c r="BE45" s="88"/>
      <c r="BF45" s="88"/>
      <c r="BG45" s="88"/>
      <c r="BH45" s="88"/>
      <c r="BI45" s="88"/>
      <c r="BJ45" s="89"/>
      <c r="BK45" s="249">
        <v>114</v>
      </c>
      <c r="BL45" s="246"/>
      <c r="BM45" s="246"/>
      <c r="BN45" s="246"/>
      <c r="BO45" s="246"/>
      <c r="BP45" s="246"/>
      <c r="BQ45" s="246"/>
      <c r="BR45" s="247">
        <f aca="true" t="shared" si="0" ref="BR45:BR52">SUM(BY45:CL45)</f>
        <v>923</v>
      </c>
      <c r="BS45" s="247"/>
      <c r="BT45" s="247"/>
      <c r="BU45" s="247"/>
      <c r="BV45" s="247"/>
      <c r="BW45" s="247"/>
      <c r="BX45" s="247"/>
      <c r="BY45" s="247">
        <v>912</v>
      </c>
      <c r="BZ45" s="247"/>
      <c r="CA45" s="247"/>
      <c r="CB45" s="247"/>
      <c r="CC45" s="247"/>
      <c r="CD45" s="247"/>
      <c r="CE45" s="247"/>
      <c r="CF45" s="247">
        <v>11</v>
      </c>
      <c r="CG45" s="247"/>
      <c r="CH45" s="247"/>
      <c r="CI45" s="247"/>
      <c r="CJ45" s="247"/>
      <c r="CK45" s="247"/>
      <c r="CL45" s="247"/>
      <c r="CM45" s="247">
        <v>11450</v>
      </c>
      <c r="CN45" s="247"/>
      <c r="CO45" s="247"/>
      <c r="CP45" s="247"/>
      <c r="CQ45" s="247"/>
      <c r="CR45" s="247"/>
      <c r="CS45" s="247"/>
      <c r="CT45" s="246">
        <v>10458</v>
      </c>
      <c r="CU45" s="246"/>
      <c r="CV45" s="246"/>
      <c r="CW45" s="246"/>
      <c r="CX45" s="246"/>
      <c r="CY45" s="246"/>
      <c r="CZ45" s="246"/>
      <c r="DA45" s="246"/>
    </row>
    <row r="46" spans="1:105" ht="14.25">
      <c r="A46" s="68" t="s">
        <v>409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4"/>
      <c r="BD46" s="88" t="s">
        <v>402</v>
      </c>
      <c r="BE46" s="88"/>
      <c r="BF46" s="88"/>
      <c r="BG46" s="88"/>
      <c r="BH46" s="88"/>
      <c r="BI46" s="88"/>
      <c r="BJ46" s="89"/>
      <c r="BK46" s="249">
        <v>26</v>
      </c>
      <c r="BL46" s="246"/>
      <c r="BM46" s="246"/>
      <c r="BN46" s="246"/>
      <c r="BO46" s="246"/>
      <c r="BP46" s="246"/>
      <c r="BQ46" s="246"/>
      <c r="BR46" s="247">
        <f t="shared" si="0"/>
        <v>165</v>
      </c>
      <c r="BS46" s="247"/>
      <c r="BT46" s="247"/>
      <c r="BU46" s="247"/>
      <c r="BV46" s="247"/>
      <c r="BW46" s="247"/>
      <c r="BX46" s="247"/>
      <c r="BY46" s="247">
        <v>162</v>
      </c>
      <c r="BZ46" s="247"/>
      <c r="CA46" s="247"/>
      <c r="CB46" s="247"/>
      <c r="CC46" s="247"/>
      <c r="CD46" s="247"/>
      <c r="CE46" s="247"/>
      <c r="CF46" s="247">
        <v>3</v>
      </c>
      <c r="CG46" s="247"/>
      <c r="CH46" s="247"/>
      <c r="CI46" s="247"/>
      <c r="CJ46" s="247"/>
      <c r="CK46" s="247"/>
      <c r="CL46" s="247"/>
      <c r="CM46" s="247">
        <v>1975</v>
      </c>
      <c r="CN46" s="247"/>
      <c r="CO46" s="247"/>
      <c r="CP46" s="247"/>
      <c r="CQ46" s="247"/>
      <c r="CR46" s="247"/>
      <c r="CS46" s="247"/>
      <c r="CT46" s="246">
        <v>1746</v>
      </c>
      <c r="CU46" s="246"/>
      <c r="CV46" s="246"/>
      <c r="CW46" s="246"/>
      <c r="CX46" s="246"/>
      <c r="CY46" s="246"/>
      <c r="CZ46" s="246"/>
      <c r="DA46" s="246"/>
    </row>
    <row r="47" spans="1:105" ht="15" thickBo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17" t="s">
        <v>181</v>
      </c>
      <c r="BC47" s="4"/>
      <c r="BD47" s="88" t="s">
        <v>386</v>
      </c>
      <c r="BE47" s="88"/>
      <c r="BF47" s="88"/>
      <c r="BG47" s="88"/>
      <c r="BH47" s="88"/>
      <c r="BI47" s="88"/>
      <c r="BJ47" s="89"/>
      <c r="BK47" s="249">
        <v>43</v>
      </c>
      <c r="BL47" s="246"/>
      <c r="BM47" s="246"/>
      <c r="BN47" s="246"/>
      <c r="BO47" s="246"/>
      <c r="BP47" s="246"/>
      <c r="BQ47" s="246"/>
      <c r="BR47" s="247">
        <f t="shared" si="0"/>
        <v>299</v>
      </c>
      <c r="BS47" s="247"/>
      <c r="BT47" s="247"/>
      <c r="BU47" s="247"/>
      <c r="BV47" s="247"/>
      <c r="BW47" s="247"/>
      <c r="BX47" s="247"/>
      <c r="BY47" s="247">
        <v>299</v>
      </c>
      <c r="BZ47" s="247"/>
      <c r="CA47" s="247"/>
      <c r="CB47" s="247"/>
      <c r="CC47" s="247"/>
      <c r="CD47" s="247"/>
      <c r="CE47" s="247"/>
      <c r="CF47" s="247" t="s">
        <v>510</v>
      </c>
      <c r="CG47" s="247"/>
      <c r="CH47" s="247"/>
      <c r="CI47" s="247"/>
      <c r="CJ47" s="247"/>
      <c r="CK47" s="247"/>
      <c r="CL47" s="247"/>
      <c r="CM47" s="247">
        <v>3740</v>
      </c>
      <c r="CN47" s="247"/>
      <c r="CO47" s="247"/>
      <c r="CP47" s="247"/>
      <c r="CQ47" s="247"/>
      <c r="CR47" s="247"/>
      <c r="CS47" s="247"/>
      <c r="CT47" s="246">
        <v>3383</v>
      </c>
      <c r="CU47" s="246"/>
      <c r="CV47" s="246"/>
      <c r="CW47" s="246"/>
      <c r="CX47" s="246"/>
      <c r="CY47" s="246"/>
      <c r="CZ47" s="246"/>
      <c r="DA47" s="246"/>
    </row>
    <row r="48" spans="1:105" ht="14.25">
      <c r="A48" s="133" t="s">
        <v>68</v>
      </c>
      <c r="B48" s="133"/>
      <c r="C48" s="133"/>
      <c r="D48" s="133"/>
      <c r="E48" s="133"/>
      <c r="F48" s="71"/>
      <c r="G48" s="175" t="s">
        <v>168</v>
      </c>
      <c r="H48" s="175"/>
      <c r="I48" s="175"/>
      <c r="J48" s="175"/>
      <c r="K48" s="175"/>
      <c r="L48" s="175"/>
      <c r="M48" s="175" t="s">
        <v>169</v>
      </c>
      <c r="N48" s="175"/>
      <c r="O48" s="175"/>
      <c r="P48" s="175"/>
      <c r="Q48" s="175"/>
      <c r="R48" s="175"/>
      <c r="S48" s="175" t="s">
        <v>170</v>
      </c>
      <c r="T48" s="175"/>
      <c r="U48" s="175"/>
      <c r="V48" s="175"/>
      <c r="W48" s="175"/>
      <c r="X48" s="175"/>
      <c r="Y48" s="175" t="s">
        <v>382</v>
      </c>
      <c r="Z48" s="175"/>
      <c r="AA48" s="175"/>
      <c r="AB48" s="175"/>
      <c r="AC48" s="175"/>
      <c r="AD48" s="175"/>
      <c r="AE48" s="72" t="s">
        <v>109</v>
      </c>
      <c r="AF48" s="72"/>
      <c r="AG48" s="72"/>
      <c r="AH48" s="72"/>
      <c r="AI48" s="72"/>
      <c r="AJ48" s="72"/>
      <c r="AK48" s="72" t="s">
        <v>21</v>
      </c>
      <c r="AL48" s="72"/>
      <c r="AM48" s="72"/>
      <c r="AN48" s="72"/>
      <c r="AO48" s="72"/>
      <c r="AP48" s="72"/>
      <c r="AQ48" s="72" t="s">
        <v>110</v>
      </c>
      <c r="AR48" s="72"/>
      <c r="AS48" s="72"/>
      <c r="AT48" s="72"/>
      <c r="AU48" s="72"/>
      <c r="AV48" s="72"/>
      <c r="AW48" s="72" t="s">
        <v>383</v>
      </c>
      <c r="AX48" s="72"/>
      <c r="AY48" s="72"/>
      <c r="AZ48" s="72"/>
      <c r="BA48" s="72"/>
      <c r="BB48" s="75"/>
      <c r="BC48" s="4"/>
      <c r="BD48" s="88" t="s">
        <v>387</v>
      </c>
      <c r="BE48" s="88"/>
      <c r="BF48" s="88"/>
      <c r="BG48" s="88"/>
      <c r="BH48" s="88"/>
      <c r="BI48" s="88"/>
      <c r="BJ48" s="89"/>
      <c r="BK48" s="249">
        <v>11</v>
      </c>
      <c r="BL48" s="246"/>
      <c r="BM48" s="246"/>
      <c r="BN48" s="246"/>
      <c r="BO48" s="246"/>
      <c r="BP48" s="246"/>
      <c r="BQ48" s="246"/>
      <c r="BR48" s="247">
        <f t="shared" si="0"/>
        <v>82</v>
      </c>
      <c r="BS48" s="247"/>
      <c r="BT48" s="247"/>
      <c r="BU48" s="247"/>
      <c r="BV48" s="247"/>
      <c r="BW48" s="247"/>
      <c r="BX48" s="247"/>
      <c r="BY48" s="247">
        <v>82</v>
      </c>
      <c r="BZ48" s="247"/>
      <c r="CA48" s="247"/>
      <c r="CB48" s="247"/>
      <c r="CC48" s="247"/>
      <c r="CD48" s="247"/>
      <c r="CE48" s="247"/>
      <c r="CF48" s="247" t="s">
        <v>510</v>
      </c>
      <c r="CG48" s="247"/>
      <c r="CH48" s="247"/>
      <c r="CI48" s="247"/>
      <c r="CJ48" s="247"/>
      <c r="CK48" s="247"/>
      <c r="CL48" s="247"/>
      <c r="CM48" s="247">
        <v>1055</v>
      </c>
      <c r="CN48" s="247"/>
      <c r="CO48" s="247"/>
      <c r="CP48" s="247"/>
      <c r="CQ48" s="247"/>
      <c r="CR48" s="247"/>
      <c r="CS48" s="247"/>
      <c r="CT48" s="246">
        <v>905</v>
      </c>
      <c r="CU48" s="246"/>
      <c r="CV48" s="246"/>
      <c r="CW48" s="246"/>
      <c r="CX48" s="246"/>
      <c r="CY48" s="246"/>
      <c r="CZ48" s="246"/>
      <c r="DA48" s="246"/>
    </row>
    <row r="49" spans="1:105" ht="14.25">
      <c r="A49" s="134"/>
      <c r="B49" s="134"/>
      <c r="C49" s="134"/>
      <c r="D49" s="134"/>
      <c r="E49" s="134"/>
      <c r="F49" s="73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6"/>
      <c r="BC49" s="4"/>
      <c r="BD49" s="88" t="s">
        <v>388</v>
      </c>
      <c r="BE49" s="88"/>
      <c r="BF49" s="88"/>
      <c r="BG49" s="88"/>
      <c r="BH49" s="88"/>
      <c r="BI49" s="88"/>
      <c r="BJ49" s="89"/>
      <c r="BK49" s="249">
        <v>15</v>
      </c>
      <c r="BL49" s="246"/>
      <c r="BM49" s="246"/>
      <c r="BN49" s="246"/>
      <c r="BO49" s="246"/>
      <c r="BP49" s="246"/>
      <c r="BQ49" s="246"/>
      <c r="BR49" s="247">
        <f t="shared" si="0"/>
        <v>68</v>
      </c>
      <c r="BS49" s="247"/>
      <c r="BT49" s="247"/>
      <c r="BU49" s="247"/>
      <c r="BV49" s="247"/>
      <c r="BW49" s="247"/>
      <c r="BX49" s="247"/>
      <c r="BY49" s="247">
        <v>68</v>
      </c>
      <c r="BZ49" s="247"/>
      <c r="CA49" s="247"/>
      <c r="CB49" s="247"/>
      <c r="CC49" s="247"/>
      <c r="CD49" s="247"/>
      <c r="CE49" s="247"/>
      <c r="CF49" s="247" t="s">
        <v>510</v>
      </c>
      <c r="CG49" s="247"/>
      <c r="CH49" s="247"/>
      <c r="CI49" s="247"/>
      <c r="CJ49" s="247"/>
      <c r="CK49" s="247"/>
      <c r="CL49" s="247"/>
      <c r="CM49" s="247">
        <v>980</v>
      </c>
      <c r="CN49" s="247"/>
      <c r="CO49" s="247"/>
      <c r="CP49" s="247"/>
      <c r="CQ49" s="247"/>
      <c r="CR49" s="247"/>
      <c r="CS49" s="247"/>
      <c r="CT49" s="246">
        <v>882</v>
      </c>
      <c r="CU49" s="246"/>
      <c r="CV49" s="246"/>
      <c r="CW49" s="246"/>
      <c r="CX49" s="246"/>
      <c r="CY49" s="246"/>
      <c r="CZ49" s="246"/>
      <c r="DA49" s="246"/>
    </row>
    <row r="50" spans="1:105" ht="14.25">
      <c r="A50" s="43"/>
      <c r="B50" s="43"/>
      <c r="C50" s="43"/>
      <c r="D50" s="43"/>
      <c r="E50" s="43"/>
      <c r="F50" s="4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88" t="s">
        <v>389</v>
      </c>
      <c r="BE50" s="88"/>
      <c r="BF50" s="88"/>
      <c r="BG50" s="88"/>
      <c r="BH50" s="88"/>
      <c r="BI50" s="88"/>
      <c r="BJ50" s="89"/>
      <c r="BK50" s="249">
        <v>30</v>
      </c>
      <c r="BL50" s="246"/>
      <c r="BM50" s="246"/>
      <c r="BN50" s="246"/>
      <c r="BO50" s="246"/>
      <c r="BP50" s="246"/>
      <c r="BQ50" s="246"/>
      <c r="BR50" s="247">
        <f t="shared" si="0"/>
        <v>234</v>
      </c>
      <c r="BS50" s="247"/>
      <c r="BT50" s="247"/>
      <c r="BU50" s="247"/>
      <c r="BV50" s="247"/>
      <c r="BW50" s="247"/>
      <c r="BX50" s="247"/>
      <c r="BY50" s="247">
        <v>234</v>
      </c>
      <c r="BZ50" s="247"/>
      <c r="CA50" s="247"/>
      <c r="CB50" s="247"/>
      <c r="CC50" s="247"/>
      <c r="CD50" s="247"/>
      <c r="CE50" s="247"/>
      <c r="CF50" s="247" t="s">
        <v>510</v>
      </c>
      <c r="CG50" s="247"/>
      <c r="CH50" s="247"/>
      <c r="CI50" s="247"/>
      <c r="CJ50" s="247"/>
      <c r="CK50" s="247"/>
      <c r="CL50" s="247"/>
      <c r="CM50" s="247">
        <v>2880</v>
      </c>
      <c r="CN50" s="247"/>
      <c r="CO50" s="247"/>
      <c r="CP50" s="247"/>
      <c r="CQ50" s="247"/>
      <c r="CR50" s="247"/>
      <c r="CS50" s="247"/>
      <c r="CT50" s="246">
        <v>2631</v>
      </c>
      <c r="CU50" s="246"/>
      <c r="CV50" s="246"/>
      <c r="CW50" s="246"/>
      <c r="CX50" s="246"/>
      <c r="CY50" s="246"/>
      <c r="CZ50" s="246"/>
      <c r="DA50" s="246"/>
    </row>
    <row r="51" spans="1:105" ht="14.25">
      <c r="A51" s="20"/>
      <c r="B51" s="20"/>
      <c r="C51" s="20"/>
      <c r="D51" s="20"/>
      <c r="E51" s="20"/>
      <c r="F51" s="2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88" t="s">
        <v>390</v>
      </c>
      <c r="BE51" s="88"/>
      <c r="BF51" s="88"/>
      <c r="BG51" s="88"/>
      <c r="BH51" s="88"/>
      <c r="BI51" s="88"/>
      <c r="BJ51" s="89"/>
      <c r="BK51" s="249">
        <v>17</v>
      </c>
      <c r="BL51" s="246"/>
      <c r="BM51" s="246"/>
      <c r="BN51" s="246"/>
      <c r="BO51" s="246"/>
      <c r="BP51" s="246"/>
      <c r="BQ51" s="246"/>
      <c r="BR51" s="247">
        <f t="shared" si="0"/>
        <v>82</v>
      </c>
      <c r="BS51" s="247"/>
      <c r="BT51" s="247"/>
      <c r="BU51" s="247"/>
      <c r="BV51" s="247"/>
      <c r="BW51" s="247"/>
      <c r="BX51" s="247"/>
      <c r="BY51" s="247">
        <v>82</v>
      </c>
      <c r="BZ51" s="247"/>
      <c r="CA51" s="247"/>
      <c r="CB51" s="247"/>
      <c r="CC51" s="247"/>
      <c r="CD51" s="247"/>
      <c r="CE51" s="247"/>
      <c r="CF51" s="247" t="s">
        <v>510</v>
      </c>
      <c r="CG51" s="247"/>
      <c r="CH51" s="247"/>
      <c r="CI51" s="247"/>
      <c r="CJ51" s="247"/>
      <c r="CK51" s="247"/>
      <c r="CL51" s="247"/>
      <c r="CM51" s="247">
        <v>1000</v>
      </c>
      <c r="CN51" s="247"/>
      <c r="CO51" s="247"/>
      <c r="CP51" s="247"/>
      <c r="CQ51" s="247"/>
      <c r="CR51" s="247"/>
      <c r="CS51" s="247"/>
      <c r="CT51" s="246">
        <v>842</v>
      </c>
      <c r="CU51" s="246"/>
      <c r="CV51" s="246"/>
      <c r="CW51" s="246"/>
      <c r="CX51" s="246"/>
      <c r="CY51" s="246"/>
      <c r="CZ51" s="246"/>
      <c r="DA51" s="246"/>
    </row>
    <row r="52" spans="1:105" ht="14.25">
      <c r="A52" s="126" t="s">
        <v>6</v>
      </c>
      <c r="B52" s="126"/>
      <c r="C52" s="126"/>
      <c r="D52" s="126"/>
      <c r="E52" s="126"/>
      <c r="F52" s="127"/>
      <c r="G52" s="94">
        <f>SUM(G57,G59,G61,G63,G65,G67,G70,G73)</f>
        <v>2150771</v>
      </c>
      <c r="H52" s="95"/>
      <c r="I52" s="95"/>
      <c r="J52" s="95"/>
      <c r="K52" s="95"/>
      <c r="L52" s="95"/>
      <c r="M52" s="91">
        <f>SUM(M57,M59,M61,M63,M65,M67,M70,M73)</f>
        <v>877005</v>
      </c>
      <c r="N52" s="91"/>
      <c r="O52" s="91"/>
      <c r="P52" s="91"/>
      <c r="Q52" s="91"/>
      <c r="R52" s="91"/>
      <c r="S52" s="91">
        <f>SUM(S57,S59,S61,S63,S65,S67,S70,S73)</f>
        <v>360152</v>
      </c>
      <c r="T52" s="91"/>
      <c r="U52" s="91"/>
      <c r="V52" s="91"/>
      <c r="W52" s="91"/>
      <c r="X52" s="91"/>
      <c r="Y52" s="91">
        <f>SUM(Y57,Y59,Y61,Y63,Y65,Y67,Y70,Y73)</f>
        <v>25752</v>
      </c>
      <c r="Z52" s="91"/>
      <c r="AA52" s="91"/>
      <c r="AB52" s="91"/>
      <c r="AC52" s="91"/>
      <c r="AD52" s="91"/>
      <c r="AE52" s="91">
        <f>SUM(AE57,AE59,AE61,AE63,AE65,AE67,AE70,AE73)</f>
        <v>12351</v>
      </c>
      <c r="AF52" s="91"/>
      <c r="AG52" s="91"/>
      <c r="AH52" s="91"/>
      <c r="AI52" s="91"/>
      <c r="AJ52" s="91"/>
      <c r="AK52" s="91">
        <f>SUM(AK57,AK59,AK61,AK63,AK65,AK67,AK70,AK73)</f>
        <v>2515381</v>
      </c>
      <c r="AL52" s="91"/>
      <c r="AM52" s="91"/>
      <c r="AN52" s="91"/>
      <c r="AO52" s="91"/>
      <c r="AP52" s="91"/>
      <c r="AQ52" s="91">
        <f>SUM(AQ57,AQ59,AQ61,AQ63,AQ65,AQ67,AQ70,AQ73)</f>
        <v>5968411</v>
      </c>
      <c r="AR52" s="91"/>
      <c r="AS52" s="91"/>
      <c r="AT52" s="91"/>
      <c r="AU52" s="91"/>
      <c r="AV52" s="91"/>
      <c r="AW52" s="257">
        <f>100*AQ52/AQ$52</f>
        <v>100</v>
      </c>
      <c r="AX52" s="257"/>
      <c r="AY52" s="257"/>
      <c r="AZ52" s="257"/>
      <c r="BA52" s="257"/>
      <c r="BB52" s="257"/>
      <c r="BC52" s="4"/>
      <c r="BD52" s="88" t="s">
        <v>391</v>
      </c>
      <c r="BE52" s="88"/>
      <c r="BF52" s="88"/>
      <c r="BG52" s="88"/>
      <c r="BH52" s="88"/>
      <c r="BI52" s="88"/>
      <c r="BJ52" s="89"/>
      <c r="BK52" s="249">
        <v>17</v>
      </c>
      <c r="BL52" s="246"/>
      <c r="BM52" s="246"/>
      <c r="BN52" s="246"/>
      <c r="BO52" s="246"/>
      <c r="BP52" s="246"/>
      <c r="BQ52" s="246"/>
      <c r="BR52" s="247">
        <f t="shared" si="0"/>
        <v>138</v>
      </c>
      <c r="BS52" s="247"/>
      <c r="BT52" s="247"/>
      <c r="BU52" s="247"/>
      <c r="BV52" s="247"/>
      <c r="BW52" s="247"/>
      <c r="BX52" s="247"/>
      <c r="BY52" s="247">
        <v>138</v>
      </c>
      <c r="BZ52" s="247"/>
      <c r="CA52" s="247"/>
      <c r="CB52" s="247"/>
      <c r="CC52" s="247"/>
      <c r="CD52" s="247"/>
      <c r="CE52" s="247"/>
      <c r="CF52" s="247" t="s">
        <v>510</v>
      </c>
      <c r="CG52" s="247"/>
      <c r="CH52" s="247"/>
      <c r="CI52" s="247"/>
      <c r="CJ52" s="247"/>
      <c r="CK52" s="247"/>
      <c r="CL52" s="247"/>
      <c r="CM52" s="247">
        <v>2070</v>
      </c>
      <c r="CN52" s="247"/>
      <c r="CO52" s="247"/>
      <c r="CP52" s="247"/>
      <c r="CQ52" s="247"/>
      <c r="CR52" s="247"/>
      <c r="CS52" s="247"/>
      <c r="CT52" s="246">
        <v>1814</v>
      </c>
      <c r="CU52" s="246"/>
      <c r="CV52" s="246"/>
      <c r="CW52" s="246"/>
      <c r="CX52" s="246"/>
      <c r="CY52" s="246"/>
      <c r="CZ52" s="246"/>
      <c r="DA52" s="246"/>
    </row>
    <row r="53" spans="1:105" ht="14.25">
      <c r="A53" s="20"/>
      <c r="B53" s="20"/>
      <c r="C53" s="20"/>
      <c r="D53" s="20"/>
      <c r="E53" s="20"/>
      <c r="F53" s="2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1"/>
      <c r="AX53" s="41"/>
      <c r="AY53" s="41"/>
      <c r="AZ53" s="41"/>
      <c r="BA53" s="41"/>
      <c r="BB53" s="41"/>
      <c r="BC53" s="4"/>
      <c r="BD53" s="11"/>
      <c r="BE53" s="11"/>
      <c r="BF53" s="11"/>
      <c r="BG53" s="11"/>
      <c r="BH53" s="11"/>
      <c r="BI53" s="11"/>
      <c r="BJ53" s="12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</row>
    <row r="54" spans="1:105" ht="14.25">
      <c r="A54" s="20"/>
      <c r="B54" s="20"/>
      <c r="C54" s="20"/>
      <c r="D54" s="20"/>
      <c r="E54" s="20"/>
      <c r="F54" s="21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1"/>
      <c r="AX54" s="41"/>
      <c r="AY54" s="41"/>
      <c r="AZ54" s="41"/>
      <c r="BA54" s="41"/>
      <c r="BB54" s="41"/>
      <c r="BC54" s="4"/>
      <c r="BD54" s="88" t="s">
        <v>392</v>
      </c>
      <c r="BE54" s="88"/>
      <c r="BF54" s="88"/>
      <c r="BG54" s="88"/>
      <c r="BH54" s="88"/>
      <c r="BI54" s="88"/>
      <c r="BJ54" s="89"/>
      <c r="BK54" s="249">
        <v>7</v>
      </c>
      <c r="BL54" s="246"/>
      <c r="BM54" s="246"/>
      <c r="BN54" s="246"/>
      <c r="BO54" s="246"/>
      <c r="BP54" s="246"/>
      <c r="BQ54" s="246"/>
      <c r="BR54" s="247">
        <f aca="true" t="shared" si="1" ref="BR54:BR61">SUM(BY54:CL54)</f>
        <v>48</v>
      </c>
      <c r="BS54" s="247"/>
      <c r="BT54" s="247"/>
      <c r="BU54" s="247"/>
      <c r="BV54" s="247"/>
      <c r="BW54" s="247"/>
      <c r="BX54" s="247"/>
      <c r="BY54" s="247">
        <v>47</v>
      </c>
      <c r="BZ54" s="247"/>
      <c r="CA54" s="247"/>
      <c r="CB54" s="247"/>
      <c r="CC54" s="247"/>
      <c r="CD54" s="247"/>
      <c r="CE54" s="247"/>
      <c r="CF54" s="247">
        <v>1</v>
      </c>
      <c r="CG54" s="247"/>
      <c r="CH54" s="247"/>
      <c r="CI54" s="247"/>
      <c r="CJ54" s="247"/>
      <c r="CK54" s="247"/>
      <c r="CL54" s="247"/>
      <c r="CM54" s="247">
        <v>520</v>
      </c>
      <c r="CN54" s="247"/>
      <c r="CO54" s="247"/>
      <c r="CP54" s="247"/>
      <c r="CQ54" s="247"/>
      <c r="CR54" s="247"/>
      <c r="CS54" s="247"/>
      <c r="CT54" s="246">
        <v>426</v>
      </c>
      <c r="CU54" s="246"/>
      <c r="CV54" s="246"/>
      <c r="CW54" s="246"/>
      <c r="CX54" s="246"/>
      <c r="CY54" s="246"/>
      <c r="CZ54" s="246"/>
      <c r="DA54" s="246"/>
    </row>
    <row r="55" spans="1:105" ht="14.25">
      <c r="A55" s="20"/>
      <c r="B55" s="20"/>
      <c r="C55" s="20"/>
      <c r="D55" s="20"/>
      <c r="E55" s="20"/>
      <c r="F55" s="2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1"/>
      <c r="AX55" s="41"/>
      <c r="AY55" s="41"/>
      <c r="AZ55" s="41"/>
      <c r="BA55" s="41"/>
      <c r="BB55" s="41"/>
      <c r="BC55" s="4"/>
      <c r="BD55" s="88" t="s">
        <v>393</v>
      </c>
      <c r="BE55" s="88"/>
      <c r="BF55" s="88"/>
      <c r="BG55" s="88"/>
      <c r="BH55" s="88"/>
      <c r="BI55" s="88"/>
      <c r="BJ55" s="89"/>
      <c r="BK55" s="249">
        <v>25</v>
      </c>
      <c r="BL55" s="246"/>
      <c r="BM55" s="246"/>
      <c r="BN55" s="246"/>
      <c r="BO55" s="246"/>
      <c r="BP55" s="246"/>
      <c r="BQ55" s="246"/>
      <c r="BR55" s="247">
        <f t="shared" si="1"/>
        <v>171</v>
      </c>
      <c r="BS55" s="247"/>
      <c r="BT55" s="247"/>
      <c r="BU55" s="247"/>
      <c r="BV55" s="247"/>
      <c r="BW55" s="247"/>
      <c r="BX55" s="247"/>
      <c r="BY55" s="247">
        <v>169</v>
      </c>
      <c r="BZ55" s="247"/>
      <c r="CA55" s="247"/>
      <c r="CB55" s="247"/>
      <c r="CC55" s="247"/>
      <c r="CD55" s="247"/>
      <c r="CE55" s="247"/>
      <c r="CF55" s="247">
        <v>2</v>
      </c>
      <c r="CG55" s="247"/>
      <c r="CH55" s="247"/>
      <c r="CI55" s="247"/>
      <c r="CJ55" s="247"/>
      <c r="CK55" s="247"/>
      <c r="CL55" s="247"/>
      <c r="CM55" s="247">
        <v>2225</v>
      </c>
      <c r="CN55" s="247"/>
      <c r="CO55" s="247"/>
      <c r="CP55" s="247"/>
      <c r="CQ55" s="247"/>
      <c r="CR55" s="247"/>
      <c r="CS55" s="247"/>
      <c r="CT55" s="246">
        <v>1920</v>
      </c>
      <c r="CU55" s="246"/>
      <c r="CV55" s="246"/>
      <c r="CW55" s="246"/>
      <c r="CX55" s="246"/>
      <c r="CY55" s="246"/>
      <c r="CZ55" s="246"/>
      <c r="DA55" s="246"/>
    </row>
    <row r="56" spans="1:105" ht="14.25">
      <c r="A56" s="20"/>
      <c r="B56" s="20"/>
      <c r="C56" s="20"/>
      <c r="D56" s="20"/>
      <c r="E56" s="20"/>
      <c r="F56" s="2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1"/>
      <c r="AX56" s="41"/>
      <c r="AY56" s="41"/>
      <c r="AZ56" s="41"/>
      <c r="BA56" s="41"/>
      <c r="BB56" s="41"/>
      <c r="BC56" s="4"/>
      <c r="BD56" s="88" t="s">
        <v>394</v>
      </c>
      <c r="BE56" s="88"/>
      <c r="BF56" s="88"/>
      <c r="BG56" s="88"/>
      <c r="BH56" s="88"/>
      <c r="BI56" s="88"/>
      <c r="BJ56" s="89"/>
      <c r="BK56" s="249">
        <v>29</v>
      </c>
      <c r="BL56" s="246"/>
      <c r="BM56" s="246"/>
      <c r="BN56" s="246"/>
      <c r="BO56" s="246"/>
      <c r="BP56" s="246"/>
      <c r="BQ56" s="246"/>
      <c r="BR56" s="247">
        <f t="shared" si="1"/>
        <v>193</v>
      </c>
      <c r="BS56" s="247"/>
      <c r="BT56" s="247"/>
      <c r="BU56" s="247"/>
      <c r="BV56" s="247"/>
      <c r="BW56" s="247"/>
      <c r="BX56" s="247"/>
      <c r="BY56" s="247">
        <v>193</v>
      </c>
      <c r="BZ56" s="247"/>
      <c r="CA56" s="247"/>
      <c r="CB56" s="247"/>
      <c r="CC56" s="247"/>
      <c r="CD56" s="247"/>
      <c r="CE56" s="247"/>
      <c r="CF56" s="247" t="s">
        <v>510</v>
      </c>
      <c r="CG56" s="247"/>
      <c r="CH56" s="247"/>
      <c r="CI56" s="247"/>
      <c r="CJ56" s="247"/>
      <c r="CK56" s="247"/>
      <c r="CL56" s="247"/>
      <c r="CM56" s="247">
        <v>2840</v>
      </c>
      <c r="CN56" s="247"/>
      <c r="CO56" s="247"/>
      <c r="CP56" s="247"/>
      <c r="CQ56" s="247"/>
      <c r="CR56" s="247"/>
      <c r="CS56" s="247"/>
      <c r="CT56" s="246">
        <v>2549</v>
      </c>
      <c r="CU56" s="246"/>
      <c r="CV56" s="246"/>
      <c r="CW56" s="246"/>
      <c r="CX56" s="246"/>
      <c r="CY56" s="246"/>
      <c r="CZ56" s="246"/>
      <c r="DA56" s="246"/>
    </row>
    <row r="57" spans="1:105" ht="14.25">
      <c r="A57" s="101" t="s">
        <v>111</v>
      </c>
      <c r="B57" s="101"/>
      <c r="C57" s="101"/>
      <c r="D57" s="101"/>
      <c r="E57" s="101"/>
      <c r="F57" s="102"/>
      <c r="G57" s="90">
        <v>53581</v>
      </c>
      <c r="H57" s="107"/>
      <c r="I57" s="107"/>
      <c r="J57" s="107"/>
      <c r="K57" s="107"/>
      <c r="L57" s="107"/>
      <c r="M57" s="86">
        <v>38365</v>
      </c>
      <c r="N57" s="86"/>
      <c r="O57" s="86"/>
      <c r="P57" s="86"/>
      <c r="Q57" s="86"/>
      <c r="R57" s="86"/>
      <c r="S57" s="86">
        <v>6361</v>
      </c>
      <c r="T57" s="86"/>
      <c r="U57" s="86"/>
      <c r="V57" s="86"/>
      <c r="W57" s="86"/>
      <c r="X57" s="86"/>
      <c r="Y57" s="86" t="s">
        <v>510</v>
      </c>
      <c r="Z57" s="86"/>
      <c r="AA57" s="86"/>
      <c r="AB57" s="86"/>
      <c r="AC57" s="86"/>
      <c r="AD57" s="86"/>
      <c r="AE57" s="86">
        <v>471</v>
      </c>
      <c r="AF57" s="86"/>
      <c r="AG57" s="86"/>
      <c r="AH57" s="86"/>
      <c r="AI57" s="86"/>
      <c r="AJ57" s="86"/>
      <c r="AK57" s="86">
        <v>63816</v>
      </c>
      <c r="AL57" s="86"/>
      <c r="AM57" s="86"/>
      <c r="AN57" s="86"/>
      <c r="AO57" s="86"/>
      <c r="AP57" s="86"/>
      <c r="AQ57" s="86">
        <f>SUM(G57:AP57)</f>
        <v>162594</v>
      </c>
      <c r="AR57" s="86"/>
      <c r="AS57" s="86"/>
      <c r="AT57" s="86"/>
      <c r="AU57" s="86"/>
      <c r="AV57" s="86"/>
      <c r="AW57" s="256">
        <f>100*AQ57/AQ$52</f>
        <v>2.724242683689176</v>
      </c>
      <c r="AX57" s="256"/>
      <c r="AY57" s="256"/>
      <c r="AZ57" s="256"/>
      <c r="BA57" s="256"/>
      <c r="BB57" s="256"/>
      <c r="BC57" s="4"/>
      <c r="BD57" s="88" t="s">
        <v>395</v>
      </c>
      <c r="BE57" s="88"/>
      <c r="BF57" s="88"/>
      <c r="BG57" s="88"/>
      <c r="BH57" s="88"/>
      <c r="BI57" s="88"/>
      <c r="BJ57" s="89"/>
      <c r="BK57" s="249">
        <v>42</v>
      </c>
      <c r="BL57" s="246"/>
      <c r="BM57" s="246"/>
      <c r="BN57" s="246"/>
      <c r="BO57" s="246"/>
      <c r="BP57" s="246"/>
      <c r="BQ57" s="246"/>
      <c r="BR57" s="247">
        <f t="shared" si="1"/>
        <v>201</v>
      </c>
      <c r="BS57" s="247"/>
      <c r="BT57" s="247"/>
      <c r="BU57" s="247"/>
      <c r="BV57" s="247"/>
      <c r="BW57" s="247"/>
      <c r="BX57" s="247"/>
      <c r="BY57" s="247">
        <v>199</v>
      </c>
      <c r="BZ57" s="247"/>
      <c r="CA57" s="247"/>
      <c r="CB57" s="247"/>
      <c r="CC57" s="247"/>
      <c r="CD57" s="247"/>
      <c r="CE57" s="247"/>
      <c r="CF57" s="247">
        <v>2</v>
      </c>
      <c r="CG57" s="247"/>
      <c r="CH57" s="247"/>
      <c r="CI57" s="247"/>
      <c r="CJ57" s="247"/>
      <c r="CK57" s="247"/>
      <c r="CL57" s="247"/>
      <c r="CM57" s="247">
        <v>3200</v>
      </c>
      <c r="CN57" s="247"/>
      <c r="CO57" s="247"/>
      <c r="CP57" s="247"/>
      <c r="CQ57" s="247"/>
      <c r="CR57" s="247"/>
      <c r="CS57" s="247"/>
      <c r="CT57" s="246">
        <v>2729</v>
      </c>
      <c r="CU57" s="246"/>
      <c r="CV57" s="246"/>
      <c r="CW57" s="246"/>
      <c r="CX57" s="246"/>
      <c r="CY57" s="246"/>
      <c r="CZ57" s="246"/>
      <c r="DA57" s="246"/>
    </row>
    <row r="58" spans="1:105" ht="14.25">
      <c r="A58" s="20"/>
      <c r="B58" s="20"/>
      <c r="C58" s="20"/>
      <c r="D58" s="20"/>
      <c r="E58" s="20"/>
      <c r="F58" s="2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1"/>
      <c r="AX58" s="41"/>
      <c r="AY58" s="41"/>
      <c r="AZ58" s="41"/>
      <c r="BA58" s="41"/>
      <c r="BB58" s="41"/>
      <c r="BC58" s="4"/>
      <c r="BD58" s="88" t="s">
        <v>396</v>
      </c>
      <c r="BE58" s="88"/>
      <c r="BF58" s="88"/>
      <c r="BG58" s="88"/>
      <c r="BH58" s="88"/>
      <c r="BI58" s="88"/>
      <c r="BJ58" s="89"/>
      <c r="BK58" s="249">
        <v>30</v>
      </c>
      <c r="BL58" s="246"/>
      <c r="BM58" s="246"/>
      <c r="BN58" s="246"/>
      <c r="BO58" s="246"/>
      <c r="BP58" s="246"/>
      <c r="BQ58" s="246"/>
      <c r="BR58" s="247">
        <f t="shared" si="1"/>
        <v>170</v>
      </c>
      <c r="BS58" s="247"/>
      <c r="BT58" s="247"/>
      <c r="BU58" s="247"/>
      <c r="BV58" s="247"/>
      <c r="BW58" s="247"/>
      <c r="BX58" s="247"/>
      <c r="BY58" s="247">
        <v>170</v>
      </c>
      <c r="BZ58" s="247"/>
      <c r="CA58" s="247"/>
      <c r="CB58" s="247"/>
      <c r="CC58" s="247"/>
      <c r="CD58" s="247"/>
      <c r="CE58" s="247"/>
      <c r="CF58" s="247" t="s">
        <v>510</v>
      </c>
      <c r="CG58" s="247"/>
      <c r="CH58" s="247"/>
      <c r="CI58" s="247"/>
      <c r="CJ58" s="247"/>
      <c r="CK58" s="247"/>
      <c r="CL58" s="247"/>
      <c r="CM58" s="247">
        <v>2270</v>
      </c>
      <c r="CN58" s="247"/>
      <c r="CO58" s="247"/>
      <c r="CP58" s="247"/>
      <c r="CQ58" s="247"/>
      <c r="CR58" s="247"/>
      <c r="CS58" s="247"/>
      <c r="CT58" s="246">
        <v>1956</v>
      </c>
      <c r="CU58" s="246"/>
      <c r="CV58" s="246"/>
      <c r="CW58" s="246"/>
      <c r="CX58" s="246"/>
      <c r="CY58" s="246"/>
      <c r="CZ58" s="246"/>
      <c r="DA58" s="246"/>
    </row>
    <row r="59" spans="1:105" ht="14.25">
      <c r="A59" s="101" t="s">
        <v>112</v>
      </c>
      <c r="B59" s="101"/>
      <c r="C59" s="101"/>
      <c r="D59" s="101"/>
      <c r="E59" s="101"/>
      <c r="F59" s="102"/>
      <c r="G59" s="90">
        <v>28031</v>
      </c>
      <c r="H59" s="107"/>
      <c r="I59" s="107"/>
      <c r="J59" s="107"/>
      <c r="K59" s="107"/>
      <c r="L59" s="107"/>
      <c r="M59" s="86">
        <v>12386</v>
      </c>
      <c r="N59" s="86"/>
      <c r="O59" s="86"/>
      <c r="P59" s="86"/>
      <c r="Q59" s="86"/>
      <c r="R59" s="86"/>
      <c r="S59" s="86">
        <v>1434</v>
      </c>
      <c r="T59" s="86"/>
      <c r="U59" s="86"/>
      <c r="V59" s="86"/>
      <c r="W59" s="86"/>
      <c r="X59" s="86"/>
      <c r="Y59" s="86" t="s">
        <v>510</v>
      </c>
      <c r="Z59" s="86"/>
      <c r="AA59" s="86"/>
      <c r="AB59" s="86"/>
      <c r="AC59" s="86"/>
      <c r="AD59" s="86"/>
      <c r="AE59" s="86">
        <v>385</v>
      </c>
      <c r="AF59" s="86"/>
      <c r="AG59" s="86"/>
      <c r="AH59" s="86"/>
      <c r="AI59" s="86"/>
      <c r="AJ59" s="86"/>
      <c r="AK59" s="86">
        <v>21769</v>
      </c>
      <c r="AL59" s="86"/>
      <c r="AM59" s="86"/>
      <c r="AN59" s="86"/>
      <c r="AO59" s="86"/>
      <c r="AP59" s="86"/>
      <c r="AQ59" s="86">
        <f>SUM(G59:AP59)</f>
        <v>64005</v>
      </c>
      <c r="AR59" s="86"/>
      <c r="AS59" s="86"/>
      <c r="AT59" s="86"/>
      <c r="AU59" s="86"/>
      <c r="AV59" s="86"/>
      <c r="AW59" s="256">
        <f>100*AQ59/AQ$52</f>
        <v>1.0723959861343328</v>
      </c>
      <c r="AX59" s="256"/>
      <c r="AY59" s="256"/>
      <c r="AZ59" s="256"/>
      <c r="BA59" s="256"/>
      <c r="BB59" s="256"/>
      <c r="BC59" s="4"/>
      <c r="BD59" s="88" t="s">
        <v>397</v>
      </c>
      <c r="BE59" s="88"/>
      <c r="BF59" s="88"/>
      <c r="BG59" s="88"/>
      <c r="BH59" s="88"/>
      <c r="BI59" s="88"/>
      <c r="BJ59" s="89"/>
      <c r="BK59" s="249">
        <v>39</v>
      </c>
      <c r="BL59" s="246"/>
      <c r="BM59" s="246"/>
      <c r="BN59" s="246"/>
      <c r="BO59" s="246"/>
      <c r="BP59" s="246"/>
      <c r="BQ59" s="246"/>
      <c r="BR59" s="247">
        <f t="shared" si="1"/>
        <v>204</v>
      </c>
      <c r="BS59" s="247"/>
      <c r="BT59" s="247"/>
      <c r="BU59" s="247"/>
      <c r="BV59" s="247"/>
      <c r="BW59" s="247"/>
      <c r="BX59" s="247"/>
      <c r="BY59" s="247">
        <v>202</v>
      </c>
      <c r="BZ59" s="247"/>
      <c r="CA59" s="247"/>
      <c r="CB59" s="247"/>
      <c r="CC59" s="247"/>
      <c r="CD59" s="247"/>
      <c r="CE59" s="247"/>
      <c r="CF59" s="247">
        <v>2</v>
      </c>
      <c r="CG59" s="247"/>
      <c r="CH59" s="247"/>
      <c r="CI59" s="247"/>
      <c r="CJ59" s="247"/>
      <c r="CK59" s="247"/>
      <c r="CL59" s="247"/>
      <c r="CM59" s="247">
        <v>2250</v>
      </c>
      <c r="CN59" s="247"/>
      <c r="CO59" s="247"/>
      <c r="CP59" s="247"/>
      <c r="CQ59" s="247"/>
      <c r="CR59" s="247"/>
      <c r="CS59" s="247"/>
      <c r="CT59" s="246">
        <v>1826</v>
      </c>
      <c r="CU59" s="246"/>
      <c r="CV59" s="246"/>
      <c r="CW59" s="246"/>
      <c r="CX59" s="246"/>
      <c r="CY59" s="246"/>
      <c r="CZ59" s="246"/>
      <c r="DA59" s="246"/>
    </row>
    <row r="60" spans="1:105" ht="14.25">
      <c r="A60" s="20"/>
      <c r="B60" s="20"/>
      <c r="C60" s="20"/>
      <c r="D60" s="20"/>
      <c r="E60" s="20"/>
      <c r="F60" s="2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1"/>
      <c r="AX60" s="41"/>
      <c r="AY60" s="41"/>
      <c r="AZ60" s="41"/>
      <c r="BA60" s="41"/>
      <c r="BB60" s="41"/>
      <c r="BC60" s="4"/>
      <c r="BD60" s="88" t="s">
        <v>398</v>
      </c>
      <c r="BE60" s="88"/>
      <c r="BF60" s="88"/>
      <c r="BG60" s="88"/>
      <c r="BH60" s="88"/>
      <c r="BI60" s="88"/>
      <c r="BJ60" s="89"/>
      <c r="BK60" s="249">
        <v>27</v>
      </c>
      <c r="BL60" s="246"/>
      <c r="BM60" s="246"/>
      <c r="BN60" s="246"/>
      <c r="BO60" s="246"/>
      <c r="BP60" s="246"/>
      <c r="BQ60" s="246"/>
      <c r="BR60" s="247">
        <f t="shared" si="1"/>
        <v>118</v>
      </c>
      <c r="BS60" s="247"/>
      <c r="BT60" s="247"/>
      <c r="BU60" s="247"/>
      <c r="BV60" s="247"/>
      <c r="BW60" s="247"/>
      <c r="BX60" s="247"/>
      <c r="BY60" s="247">
        <v>114</v>
      </c>
      <c r="BZ60" s="247"/>
      <c r="CA60" s="247"/>
      <c r="CB60" s="247"/>
      <c r="CC60" s="247"/>
      <c r="CD60" s="247"/>
      <c r="CE60" s="247"/>
      <c r="CF60" s="247">
        <v>4</v>
      </c>
      <c r="CG60" s="247"/>
      <c r="CH60" s="247"/>
      <c r="CI60" s="247"/>
      <c r="CJ60" s="247"/>
      <c r="CK60" s="247"/>
      <c r="CL60" s="247"/>
      <c r="CM60" s="247">
        <v>1795</v>
      </c>
      <c r="CN60" s="247"/>
      <c r="CO60" s="247"/>
      <c r="CP60" s="247"/>
      <c r="CQ60" s="247"/>
      <c r="CR60" s="247"/>
      <c r="CS60" s="247"/>
      <c r="CT60" s="246">
        <v>1500</v>
      </c>
      <c r="CU60" s="246"/>
      <c r="CV60" s="246"/>
      <c r="CW60" s="246"/>
      <c r="CX60" s="246"/>
      <c r="CY60" s="246"/>
      <c r="CZ60" s="246"/>
      <c r="DA60" s="246"/>
    </row>
    <row r="61" spans="1:105" ht="14.25">
      <c r="A61" s="101" t="s">
        <v>70</v>
      </c>
      <c r="B61" s="101"/>
      <c r="C61" s="101"/>
      <c r="D61" s="101"/>
      <c r="E61" s="101"/>
      <c r="F61" s="102"/>
      <c r="G61" s="90">
        <v>8152</v>
      </c>
      <c r="H61" s="107"/>
      <c r="I61" s="107"/>
      <c r="J61" s="107"/>
      <c r="K61" s="107"/>
      <c r="L61" s="107"/>
      <c r="M61" s="86">
        <v>5346</v>
      </c>
      <c r="N61" s="86"/>
      <c r="O61" s="86"/>
      <c r="P61" s="86"/>
      <c r="Q61" s="86"/>
      <c r="R61" s="86"/>
      <c r="S61" s="86" t="s">
        <v>510</v>
      </c>
      <c r="T61" s="86"/>
      <c r="U61" s="86"/>
      <c r="V61" s="86"/>
      <c r="W61" s="86"/>
      <c r="X61" s="86"/>
      <c r="Y61" s="86" t="s">
        <v>510</v>
      </c>
      <c r="Z61" s="86"/>
      <c r="AA61" s="86"/>
      <c r="AB61" s="86"/>
      <c r="AC61" s="86"/>
      <c r="AD61" s="86"/>
      <c r="AE61" s="86">
        <v>584</v>
      </c>
      <c r="AF61" s="86"/>
      <c r="AG61" s="86"/>
      <c r="AH61" s="86"/>
      <c r="AI61" s="86"/>
      <c r="AJ61" s="86"/>
      <c r="AK61" s="86">
        <v>269099</v>
      </c>
      <c r="AL61" s="86"/>
      <c r="AM61" s="86"/>
      <c r="AN61" s="86"/>
      <c r="AO61" s="86"/>
      <c r="AP61" s="86"/>
      <c r="AQ61" s="86">
        <v>310180</v>
      </c>
      <c r="AR61" s="86"/>
      <c r="AS61" s="86"/>
      <c r="AT61" s="86"/>
      <c r="AU61" s="86"/>
      <c r="AV61" s="86"/>
      <c r="AW61" s="256">
        <f>100*AQ61/AQ$52</f>
        <v>5.197028153724668</v>
      </c>
      <c r="AX61" s="256"/>
      <c r="AY61" s="256"/>
      <c r="AZ61" s="256"/>
      <c r="BA61" s="256"/>
      <c r="BB61" s="256"/>
      <c r="BC61" s="4"/>
      <c r="BD61" s="88" t="s">
        <v>399</v>
      </c>
      <c r="BE61" s="88"/>
      <c r="BF61" s="88"/>
      <c r="BG61" s="88"/>
      <c r="BH61" s="88"/>
      <c r="BI61" s="88"/>
      <c r="BJ61" s="89"/>
      <c r="BK61" s="249">
        <v>5</v>
      </c>
      <c r="BL61" s="246"/>
      <c r="BM61" s="246"/>
      <c r="BN61" s="246"/>
      <c r="BO61" s="246"/>
      <c r="BP61" s="246"/>
      <c r="BQ61" s="246"/>
      <c r="BR61" s="247">
        <f t="shared" si="1"/>
        <v>25</v>
      </c>
      <c r="BS61" s="247"/>
      <c r="BT61" s="247"/>
      <c r="BU61" s="247"/>
      <c r="BV61" s="247"/>
      <c r="BW61" s="247"/>
      <c r="BX61" s="247"/>
      <c r="BY61" s="247">
        <v>25</v>
      </c>
      <c r="BZ61" s="247"/>
      <c r="CA61" s="247"/>
      <c r="CB61" s="247"/>
      <c r="CC61" s="247"/>
      <c r="CD61" s="247"/>
      <c r="CE61" s="247"/>
      <c r="CF61" s="247" t="s">
        <v>510</v>
      </c>
      <c r="CG61" s="247"/>
      <c r="CH61" s="247"/>
      <c r="CI61" s="247"/>
      <c r="CJ61" s="247"/>
      <c r="CK61" s="247"/>
      <c r="CL61" s="247"/>
      <c r="CM61" s="247">
        <v>325</v>
      </c>
      <c r="CN61" s="247"/>
      <c r="CO61" s="247"/>
      <c r="CP61" s="247"/>
      <c r="CQ61" s="247"/>
      <c r="CR61" s="247"/>
      <c r="CS61" s="247"/>
      <c r="CT61" s="246">
        <v>301</v>
      </c>
      <c r="CU61" s="246"/>
      <c r="CV61" s="246"/>
      <c r="CW61" s="246"/>
      <c r="CX61" s="246"/>
      <c r="CY61" s="246"/>
      <c r="CZ61" s="246"/>
      <c r="DA61" s="246"/>
    </row>
    <row r="62" spans="1:105" ht="14.25">
      <c r="A62" s="20"/>
      <c r="B62" s="20"/>
      <c r="C62" s="20"/>
      <c r="D62" s="20"/>
      <c r="E62" s="20"/>
      <c r="F62" s="2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1"/>
      <c r="AX62" s="41"/>
      <c r="AY62" s="41"/>
      <c r="AZ62" s="41"/>
      <c r="BA62" s="41"/>
      <c r="BB62" s="41"/>
      <c r="BC62" s="4"/>
      <c r="BD62" s="6"/>
      <c r="BE62" s="6"/>
      <c r="BF62" s="6"/>
      <c r="BG62" s="6"/>
      <c r="BH62" s="6"/>
      <c r="BI62" s="6"/>
      <c r="BJ62" s="8"/>
      <c r="BK62" s="7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</row>
    <row r="63" spans="1:105" ht="14.25">
      <c r="A63" s="101" t="s">
        <v>113</v>
      </c>
      <c r="B63" s="101"/>
      <c r="C63" s="101"/>
      <c r="D63" s="101"/>
      <c r="E63" s="101"/>
      <c r="F63" s="102"/>
      <c r="G63" s="90">
        <v>594062</v>
      </c>
      <c r="H63" s="107"/>
      <c r="I63" s="107"/>
      <c r="J63" s="107"/>
      <c r="K63" s="107"/>
      <c r="L63" s="107"/>
      <c r="M63" s="86">
        <v>361067</v>
      </c>
      <c r="N63" s="86"/>
      <c r="O63" s="86"/>
      <c r="P63" s="86"/>
      <c r="Q63" s="86"/>
      <c r="R63" s="86"/>
      <c r="S63" s="86">
        <v>113302</v>
      </c>
      <c r="T63" s="86"/>
      <c r="U63" s="86"/>
      <c r="V63" s="86"/>
      <c r="W63" s="86"/>
      <c r="X63" s="86"/>
      <c r="Y63" s="86">
        <v>8688</v>
      </c>
      <c r="Z63" s="86"/>
      <c r="AA63" s="86"/>
      <c r="AB63" s="86"/>
      <c r="AC63" s="86"/>
      <c r="AD63" s="86"/>
      <c r="AE63" s="86">
        <v>5419</v>
      </c>
      <c r="AF63" s="86"/>
      <c r="AG63" s="86"/>
      <c r="AH63" s="86"/>
      <c r="AI63" s="86"/>
      <c r="AJ63" s="86"/>
      <c r="AK63" s="86">
        <v>1074273</v>
      </c>
      <c r="AL63" s="86"/>
      <c r="AM63" s="86"/>
      <c r="AN63" s="86"/>
      <c r="AO63" s="86"/>
      <c r="AP63" s="86"/>
      <c r="AQ63" s="86">
        <f>SUM(G63:AP63)</f>
        <v>2156811</v>
      </c>
      <c r="AR63" s="86"/>
      <c r="AS63" s="86"/>
      <c r="AT63" s="86"/>
      <c r="AU63" s="86"/>
      <c r="AV63" s="86"/>
      <c r="AW63" s="256">
        <f>100*AQ63/AQ$52</f>
        <v>36.137105839393435</v>
      </c>
      <c r="AX63" s="256"/>
      <c r="AY63" s="256"/>
      <c r="AZ63" s="256"/>
      <c r="BA63" s="256"/>
      <c r="BB63" s="256"/>
      <c r="BC63" s="4"/>
      <c r="BD63" s="39" t="s">
        <v>373</v>
      </c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</row>
    <row r="64" spans="1:105" ht="14.25">
      <c r="A64" s="20"/>
      <c r="B64" s="20"/>
      <c r="C64" s="20"/>
      <c r="D64" s="20"/>
      <c r="E64" s="20"/>
      <c r="F64" s="21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1"/>
      <c r="AX64" s="41"/>
      <c r="AY64" s="41"/>
      <c r="AZ64" s="41"/>
      <c r="BA64" s="41"/>
      <c r="BB64" s="41"/>
      <c r="BC64" s="4"/>
      <c r="BD64" s="39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</row>
    <row r="65" spans="1:105" ht="14.25">
      <c r="A65" s="101" t="s">
        <v>72</v>
      </c>
      <c r="B65" s="101"/>
      <c r="C65" s="101"/>
      <c r="D65" s="101"/>
      <c r="E65" s="101"/>
      <c r="F65" s="102"/>
      <c r="G65" s="90">
        <v>481956</v>
      </c>
      <c r="H65" s="107"/>
      <c r="I65" s="107"/>
      <c r="J65" s="107"/>
      <c r="K65" s="107"/>
      <c r="L65" s="107"/>
      <c r="M65" s="86">
        <v>148053</v>
      </c>
      <c r="N65" s="86"/>
      <c r="O65" s="86"/>
      <c r="P65" s="86"/>
      <c r="Q65" s="86"/>
      <c r="R65" s="86"/>
      <c r="S65" s="86">
        <v>108506</v>
      </c>
      <c r="T65" s="86"/>
      <c r="U65" s="86"/>
      <c r="V65" s="86"/>
      <c r="W65" s="86"/>
      <c r="X65" s="86"/>
      <c r="Y65" s="86">
        <v>5354</v>
      </c>
      <c r="Z65" s="86"/>
      <c r="AA65" s="86"/>
      <c r="AB65" s="86"/>
      <c r="AC65" s="86"/>
      <c r="AD65" s="86"/>
      <c r="AE65" s="86">
        <v>1328</v>
      </c>
      <c r="AF65" s="86"/>
      <c r="AG65" s="86"/>
      <c r="AH65" s="86"/>
      <c r="AI65" s="86"/>
      <c r="AJ65" s="86"/>
      <c r="AK65" s="86">
        <v>678556</v>
      </c>
      <c r="AL65" s="86"/>
      <c r="AM65" s="86"/>
      <c r="AN65" s="86"/>
      <c r="AO65" s="86"/>
      <c r="AP65" s="86"/>
      <c r="AQ65" s="86">
        <f>SUM(G65:AP65)</f>
        <v>1423753</v>
      </c>
      <c r="AR65" s="86"/>
      <c r="AS65" s="86"/>
      <c r="AT65" s="86"/>
      <c r="AU65" s="86"/>
      <c r="AV65" s="86"/>
      <c r="AW65" s="256">
        <f>100*AQ65/AQ$52</f>
        <v>23.854808256334895</v>
      </c>
      <c r="AX65" s="256"/>
      <c r="AY65" s="256"/>
      <c r="AZ65" s="256"/>
      <c r="BA65" s="256"/>
      <c r="BB65" s="256"/>
      <c r="BC65" s="4"/>
      <c r="BD65" s="68" t="s">
        <v>530</v>
      </c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</row>
    <row r="66" spans="1:105" ht="15" thickBot="1">
      <c r="A66" s="20"/>
      <c r="B66" s="20"/>
      <c r="C66" s="20"/>
      <c r="D66" s="20"/>
      <c r="E66" s="20"/>
      <c r="F66" s="2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1"/>
      <c r="AX66" s="41"/>
      <c r="AY66" s="41"/>
      <c r="AZ66" s="41"/>
      <c r="BA66" s="41"/>
      <c r="BB66" s="41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</row>
    <row r="67" spans="1:105" ht="14.25">
      <c r="A67" s="101" t="s">
        <v>114</v>
      </c>
      <c r="B67" s="101"/>
      <c r="C67" s="101"/>
      <c r="D67" s="101"/>
      <c r="E67" s="101"/>
      <c r="F67" s="102"/>
      <c r="G67" s="90">
        <v>174087</v>
      </c>
      <c r="H67" s="107"/>
      <c r="I67" s="107"/>
      <c r="J67" s="107"/>
      <c r="K67" s="107"/>
      <c r="L67" s="107"/>
      <c r="M67" s="86">
        <v>73607</v>
      </c>
      <c r="N67" s="86"/>
      <c r="O67" s="86"/>
      <c r="P67" s="86"/>
      <c r="Q67" s="86"/>
      <c r="R67" s="86"/>
      <c r="S67" s="86">
        <v>22365</v>
      </c>
      <c r="T67" s="86"/>
      <c r="U67" s="86"/>
      <c r="V67" s="86"/>
      <c r="W67" s="86"/>
      <c r="X67" s="86"/>
      <c r="Y67" s="86" t="s">
        <v>510</v>
      </c>
      <c r="Z67" s="86"/>
      <c r="AA67" s="86"/>
      <c r="AB67" s="86"/>
      <c r="AC67" s="86"/>
      <c r="AD67" s="86"/>
      <c r="AE67" s="86">
        <v>1357</v>
      </c>
      <c r="AF67" s="86"/>
      <c r="AG67" s="86"/>
      <c r="AH67" s="86"/>
      <c r="AI67" s="86"/>
      <c r="AJ67" s="86"/>
      <c r="AK67" s="86">
        <v>141841</v>
      </c>
      <c r="AL67" s="86"/>
      <c r="AM67" s="86"/>
      <c r="AN67" s="86"/>
      <c r="AO67" s="86"/>
      <c r="AP67" s="86"/>
      <c r="AQ67" s="86">
        <f>SUM(G67:AP67)</f>
        <v>413257</v>
      </c>
      <c r="AR67" s="86"/>
      <c r="AS67" s="86"/>
      <c r="AT67" s="86"/>
      <c r="AU67" s="86"/>
      <c r="AV67" s="86"/>
      <c r="AW67" s="256">
        <f>100*AQ67/AQ$52</f>
        <v>6.924070745127975</v>
      </c>
      <c r="AX67" s="256"/>
      <c r="AY67" s="256"/>
      <c r="AZ67" s="256"/>
      <c r="BA67" s="256"/>
      <c r="BB67" s="256"/>
      <c r="BC67" s="4"/>
      <c r="BD67" s="258" t="s">
        <v>131</v>
      </c>
      <c r="BE67" s="175"/>
      <c r="BF67" s="175"/>
      <c r="BG67" s="175" t="s">
        <v>6</v>
      </c>
      <c r="BH67" s="175"/>
      <c r="BI67" s="175"/>
      <c r="BJ67" s="175"/>
      <c r="BK67" s="175" t="s">
        <v>191</v>
      </c>
      <c r="BL67" s="175"/>
      <c r="BM67" s="175"/>
      <c r="BN67" s="175"/>
      <c r="BO67" s="175" t="s">
        <v>192</v>
      </c>
      <c r="BP67" s="175"/>
      <c r="BQ67" s="175"/>
      <c r="BR67" s="175" t="s">
        <v>193</v>
      </c>
      <c r="BS67" s="175"/>
      <c r="BT67" s="175"/>
      <c r="BU67" s="175"/>
      <c r="BV67" s="175" t="s">
        <v>194</v>
      </c>
      <c r="BW67" s="175"/>
      <c r="BX67" s="175"/>
      <c r="BY67" s="175" t="s">
        <v>195</v>
      </c>
      <c r="BZ67" s="175"/>
      <c r="CA67" s="175"/>
      <c r="CB67" s="175"/>
      <c r="CC67" s="175" t="s">
        <v>196</v>
      </c>
      <c r="CD67" s="175"/>
      <c r="CE67" s="175"/>
      <c r="CF67" s="175" t="s">
        <v>197</v>
      </c>
      <c r="CG67" s="175"/>
      <c r="CH67" s="175"/>
      <c r="CI67" s="175"/>
      <c r="CJ67" s="175" t="s">
        <v>198</v>
      </c>
      <c r="CK67" s="175"/>
      <c r="CL67" s="175"/>
      <c r="CM67" s="175" t="s">
        <v>199</v>
      </c>
      <c r="CN67" s="175"/>
      <c r="CO67" s="175"/>
      <c r="CP67" s="175"/>
      <c r="CQ67" s="175" t="s">
        <v>200</v>
      </c>
      <c r="CR67" s="175"/>
      <c r="CS67" s="175"/>
      <c r="CT67" s="175" t="s">
        <v>201</v>
      </c>
      <c r="CU67" s="175"/>
      <c r="CV67" s="175"/>
      <c r="CW67" s="175"/>
      <c r="CX67" s="175" t="s">
        <v>202</v>
      </c>
      <c r="CY67" s="175"/>
      <c r="CZ67" s="175"/>
      <c r="DA67" s="177"/>
    </row>
    <row r="68" spans="1:105" ht="12.75" customHeight="1">
      <c r="A68" s="20"/>
      <c r="B68" s="20"/>
      <c r="C68" s="20"/>
      <c r="D68" s="20"/>
      <c r="E68" s="20"/>
      <c r="F68" s="21"/>
      <c r="G68" s="9"/>
      <c r="H68" s="10"/>
      <c r="I68" s="10"/>
      <c r="J68" s="10"/>
      <c r="K68" s="10"/>
      <c r="L68" s="10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1"/>
      <c r="AX68" s="41"/>
      <c r="AY68" s="41"/>
      <c r="AZ68" s="41"/>
      <c r="BA68" s="41"/>
      <c r="BB68" s="41"/>
      <c r="BC68" s="4"/>
      <c r="BD68" s="205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1"/>
    </row>
    <row r="69" spans="1:105" ht="14.25">
      <c r="A69" s="101" t="s">
        <v>115</v>
      </c>
      <c r="B69" s="101"/>
      <c r="C69" s="101"/>
      <c r="D69" s="101"/>
      <c r="E69" s="101"/>
      <c r="F69" s="102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1"/>
      <c r="AX69" s="41"/>
      <c r="AY69" s="41"/>
      <c r="AZ69" s="41"/>
      <c r="BA69" s="41"/>
      <c r="BB69" s="41"/>
      <c r="BC69" s="4"/>
      <c r="BD69" s="15"/>
      <c r="BE69" s="15"/>
      <c r="BF69" s="1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</row>
    <row r="70" spans="1:105" ht="14.25">
      <c r="A70" s="101" t="s">
        <v>116</v>
      </c>
      <c r="B70" s="101"/>
      <c r="C70" s="101"/>
      <c r="D70" s="101"/>
      <c r="E70" s="101"/>
      <c r="F70" s="102"/>
      <c r="G70" s="90" t="s">
        <v>510</v>
      </c>
      <c r="H70" s="107"/>
      <c r="I70" s="107"/>
      <c r="J70" s="107"/>
      <c r="K70" s="107"/>
      <c r="L70" s="107"/>
      <c r="M70" s="86">
        <v>315</v>
      </c>
      <c r="N70" s="86"/>
      <c r="O70" s="86"/>
      <c r="P70" s="86"/>
      <c r="Q70" s="86"/>
      <c r="R70" s="86"/>
      <c r="S70" s="86" t="s">
        <v>510</v>
      </c>
      <c r="T70" s="86"/>
      <c r="U70" s="86"/>
      <c r="V70" s="86"/>
      <c r="W70" s="86"/>
      <c r="X70" s="86"/>
      <c r="Y70" s="86" t="s">
        <v>510</v>
      </c>
      <c r="Z70" s="86"/>
      <c r="AA70" s="86"/>
      <c r="AB70" s="86"/>
      <c r="AC70" s="86"/>
      <c r="AD70" s="86"/>
      <c r="AE70" s="86">
        <v>672</v>
      </c>
      <c r="AF70" s="86"/>
      <c r="AG70" s="86"/>
      <c r="AH70" s="86"/>
      <c r="AI70" s="86"/>
      <c r="AJ70" s="86"/>
      <c r="AK70" s="86">
        <v>6531</v>
      </c>
      <c r="AL70" s="86"/>
      <c r="AM70" s="86"/>
      <c r="AN70" s="86"/>
      <c r="AO70" s="86"/>
      <c r="AP70" s="86"/>
      <c r="AQ70" s="86">
        <f>SUM(G70:AP70)</f>
        <v>7518</v>
      </c>
      <c r="AR70" s="86"/>
      <c r="AS70" s="86"/>
      <c r="AT70" s="86"/>
      <c r="AU70" s="86"/>
      <c r="AV70" s="86"/>
      <c r="AW70" s="256">
        <f>100*AQ70/AQ$52</f>
        <v>0.1259631751231609</v>
      </c>
      <c r="AX70" s="256"/>
      <c r="AY70" s="256"/>
      <c r="AZ70" s="256"/>
      <c r="BA70" s="256"/>
      <c r="BB70" s="256"/>
      <c r="BC70" s="4"/>
      <c r="BD70" s="131" t="s">
        <v>6</v>
      </c>
      <c r="BE70" s="131"/>
      <c r="BF70" s="132"/>
      <c r="BG70" s="135">
        <f>SUM(BG72:BJ74)</f>
        <v>3013</v>
      </c>
      <c r="BH70" s="110"/>
      <c r="BI70" s="110"/>
      <c r="BJ70" s="110"/>
      <c r="BK70" s="116">
        <f>SUM(BK72:BN74)</f>
        <v>195</v>
      </c>
      <c r="BL70" s="116"/>
      <c r="BM70" s="116"/>
      <c r="BN70" s="116"/>
      <c r="BO70" s="64">
        <f>SUM(BO72:BQ74)</f>
        <v>179</v>
      </c>
      <c r="BP70" s="64"/>
      <c r="BQ70" s="64"/>
      <c r="BR70" s="116">
        <f>SUM(BR72:BU74)</f>
        <v>221</v>
      </c>
      <c r="BS70" s="116"/>
      <c r="BT70" s="116"/>
      <c r="BU70" s="116"/>
      <c r="BV70" s="64">
        <f>SUM(BV72:BX74)</f>
        <v>149</v>
      </c>
      <c r="BW70" s="64"/>
      <c r="BX70" s="64"/>
      <c r="BY70" s="116">
        <f>SUM(BY72:CB74)</f>
        <v>186</v>
      </c>
      <c r="BZ70" s="116"/>
      <c r="CA70" s="116"/>
      <c r="CB70" s="116"/>
      <c r="CC70" s="64">
        <f>SUM(CC72:CE74)</f>
        <v>183</v>
      </c>
      <c r="CD70" s="64"/>
      <c r="CE70" s="64"/>
      <c r="CF70" s="116">
        <f>SUM(CF72:CI74)</f>
        <v>129</v>
      </c>
      <c r="CG70" s="116"/>
      <c r="CH70" s="116"/>
      <c r="CI70" s="116"/>
      <c r="CJ70" s="64">
        <f>SUM(CJ72:CL74)</f>
        <v>202</v>
      </c>
      <c r="CK70" s="64"/>
      <c r="CL70" s="64"/>
      <c r="CM70" s="116">
        <f>SUM(CM72:CP74)</f>
        <v>121</v>
      </c>
      <c r="CN70" s="116"/>
      <c r="CO70" s="116"/>
      <c r="CP70" s="116"/>
      <c r="CQ70" s="64">
        <f>SUM(CQ72:CS74)</f>
        <v>139</v>
      </c>
      <c r="CR70" s="64"/>
      <c r="CS70" s="64"/>
      <c r="CT70" s="116">
        <f>SUM(CT72:CW74)</f>
        <v>231</v>
      </c>
      <c r="CU70" s="116"/>
      <c r="CV70" s="116"/>
      <c r="CW70" s="116"/>
      <c r="CX70" s="116">
        <f>SUM(CX72:DA74)</f>
        <v>1078</v>
      </c>
      <c r="CY70" s="116"/>
      <c r="CZ70" s="116"/>
      <c r="DA70" s="116"/>
    </row>
    <row r="71" spans="1:105" ht="14.25">
      <c r="A71" s="101" t="s">
        <v>117</v>
      </c>
      <c r="B71" s="101"/>
      <c r="C71" s="101"/>
      <c r="D71" s="101"/>
      <c r="E71" s="101"/>
      <c r="F71" s="102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1"/>
      <c r="AX71" s="41"/>
      <c r="AY71" s="41"/>
      <c r="AZ71" s="41"/>
      <c r="BA71" s="41"/>
      <c r="BB71" s="41"/>
      <c r="BC71" s="4"/>
      <c r="BD71" s="23"/>
      <c r="BE71" s="23"/>
      <c r="BF71" s="22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</row>
    <row r="72" spans="1:105" ht="14.25">
      <c r="A72" s="20"/>
      <c r="B72" s="20"/>
      <c r="C72" s="20"/>
      <c r="D72" s="20"/>
      <c r="E72" s="20"/>
      <c r="F72" s="2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1"/>
      <c r="AX72" s="41"/>
      <c r="AY72" s="41"/>
      <c r="AZ72" s="41"/>
      <c r="BA72" s="41"/>
      <c r="BB72" s="41"/>
      <c r="BC72" s="4"/>
      <c r="BD72" s="129" t="s">
        <v>132</v>
      </c>
      <c r="BE72" s="129"/>
      <c r="BF72" s="130"/>
      <c r="BG72" s="118">
        <v>1903</v>
      </c>
      <c r="BH72" s="109"/>
      <c r="BI72" s="109"/>
      <c r="BJ72" s="109"/>
      <c r="BK72" s="117">
        <v>126</v>
      </c>
      <c r="BL72" s="117"/>
      <c r="BM72" s="117"/>
      <c r="BN72" s="117"/>
      <c r="BO72" s="63">
        <v>109</v>
      </c>
      <c r="BP72" s="63"/>
      <c r="BQ72" s="63"/>
      <c r="BR72" s="117">
        <v>140</v>
      </c>
      <c r="BS72" s="117"/>
      <c r="BT72" s="117"/>
      <c r="BU72" s="117"/>
      <c r="BV72" s="63">
        <v>99</v>
      </c>
      <c r="BW72" s="63"/>
      <c r="BX72" s="63"/>
      <c r="BY72" s="117">
        <v>120</v>
      </c>
      <c r="BZ72" s="117"/>
      <c r="CA72" s="117"/>
      <c r="CB72" s="117"/>
      <c r="CC72" s="63">
        <v>124</v>
      </c>
      <c r="CD72" s="63"/>
      <c r="CE72" s="63"/>
      <c r="CF72" s="117">
        <v>90</v>
      </c>
      <c r="CG72" s="117"/>
      <c r="CH72" s="117"/>
      <c r="CI72" s="117"/>
      <c r="CJ72" s="63">
        <v>135</v>
      </c>
      <c r="CK72" s="63"/>
      <c r="CL72" s="63"/>
      <c r="CM72" s="117">
        <v>69</v>
      </c>
      <c r="CN72" s="117"/>
      <c r="CO72" s="117"/>
      <c r="CP72" s="117"/>
      <c r="CQ72" s="63">
        <v>84</v>
      </c>
      <c r="CR72" s="63"/>
      <c r="CS72" s="63"/>
      <c r="CT72" s="117">
        <v>134</v>
      </c>
      <c r="CU72" s="117"/>
      <c r="CV72" s="117"/>
      <c r="CW72" s="117"/>
      <c r="CX72" s="117">
        <v>673</v>
      </c>
      <c r="CY72" s="117"/>
      <c r="CZ72" s="117"/>
      <c r="DA72" s="117"/>
    </row>
    <row r="73" spans="1:105" ht="14.25">
      <c r="A73" s="101" t="s">
        <v>118</v>
      </c>
      <c r="B73" s="101"/>
      <c r="C73" s="101"/>
      <c r="D73" s="101"/>
      <c r="E73" s="101"/>
      <c r="F73" s="102"/>
      <c r="G73" s="90">
        <v>810902</v>
      </c>
      <c r="H73" s="107"/>
      <c r="I73" s="107"/>
      <c r="J73" s="107"/>
      <c r="K73" s="107"/>
      <c r="L73" s="107"/>
      <c r="M73" s="86">
        <v>237866</v>
      </c>
      <c r="N73" s="86"/>
      <c r="O73" s="86"/>
      <c r="P73" s="86"/>
      <c r="Q73" s="86"/>
      <c r="R73" s="86"/>
      <c r="S73" s="86">
        <v>108184</v>
      </c>
      <c r="T73" s="86"/>
      <c r="U73" s="86"/>
      <c r="V73" s="86"/>
      <c r="W73" s="86"/>
      <c r="X73" s="86"/>
      <c r="Y73" s="86">
        <v>11710</v>
      </c>
      <c r="Z73" s="86"/>
      <c r="AA73" s="86"/>
      <c r="AB73" s="86"/>
      <c r="AC73" s="86"/>
      <c r="AD73" s="86"/>
      <c r="AE73" s="86">
        <v>2135</v>
      </c>
      <c r="AF73" s="86"/>
      <c r="AG73" s="86"/>
      <c r="AH73" s="86"/>
      <c r="AI73" s="86"/>
      <c r="AJ73" s="86"/>
      <c r="AK73" s="86">
        <v>259496</v>
      </c>
      <c r="AL73" s="86"/>
      <c r="AM73" s="86"/>
      <c r="AN73" s="86"/>
      <c r="AO73" s="86"/>
      <c r="AP73" s="86"/>
      <c r="AQ73" s="86">
        <f>SUM(G73:AP73)</f>
        <v>1430293</v>
      </c>
      <c r="AR73" s="86"/>
      <c r="AS73" s="86"/>
      <c r="AT73" s="86"/>
      <c r="AU73" s="86"/>
      <c r="AV73" s="86"/>
      <c r="AW73" s="256">
        <f>100*AQ73/AQ$52</f>
        <v>23.96438516047236</v>
      </c>
      <c r="AX73" s="256"/>
      <c r="AY73" s="256"/>
      <c r="AZ73" s="256"/>
      <c r="BA73" s="256"/>
      <c r="BB73" s="256"/>
      <c r="BC73" s="4"/>
      <c r="BD73" s="23"/>
      <c r="BE73" s="23"/>
      <c r="BF73" s="22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</row>
    <row r="74" spans="1:105" ht="14.25">
      <c r="A74" s="23"/>
      <c r="B74" s="23"/>
      <c r="C74" s="23"/>
      <c r="D74" s="23"/>
      <c r="E74" s="23"/>
      <c r="F74" s="22"/>
      <c r="G74" s="40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4"/>
      <c r="BD74" s="129" t="s">
        <v>133</v>
      </c>
      <c r="BE74" s="129"/>
      <c r="BF74" s="130"/>
      <c r="BG74" s="118">
        <v>1110</v>
      </c>
      <c r="BH74" s="109"/>
      <c r="BI74" s="109"/>
      <c r="BJ74" s="109"/>
      <c r="BK74" s="117">
        <v>69</v>
      </c>
      <c r="BL74" s="117"/>
      <c r="BM74" s="117"/>
      <c r="BN74" s="117"/>
      <c r="BO74" s="63">
        <v>70</v>
      </c>
      <c r="BP74" s="63"/>
      <c r="BQ74" s="63"/>
      <c r="BR74" s="117">
        <v>81</v>
      </c>
      <c r="BS74" s="117"/>
      <c r="BT74" s="117"/>
      <c r="BU74" s="117"/>
      <c r="BV74" s="63">
        <v>50</v>
      </c>
      <c r="BW74" s="63"/>
      <c r="BX74" s="63"/>
      <c r="BY74" s="117">
        <v>66</v>
      </c>
      <c r="BZ74" s="117"/>
      <c r="CA74" s="117"/>
      <c r="CB74" s="117"/>
      <c r="CC74" s="63">
        <v>59</v>
      </c>
      <c r="CD74" s="63"/>
      <c r="CE74" s="63"/>
      <c r="CF74" s="117">
        <v>39</v>
      </c>
      <c r="CG74" s="117"/>
      <c r="CH74" s="117"/>
      <c r="CI74" s="117"/>
      <c r="CJ74" s="63">
        <v>67</v>
      </c>
      <c r="CK74" s="63"/>
      <c r="CL74" s="63"/>
      <c r="CM74" s="117">
        <v>52</v>
      </c>
      <c r="CN74" s="117"/>
      <c r="CO74" s="117"/>
      <c r="CP74" s="117"/>
      <c r="CQ74" s="63">
        <v>55</v>
      </c>
      <c r="CR74" s="63"/>
      <c r="CS74" s="63"/>
      <c r="CT74" s="117">
        <v>97</v>
      </c>
      <c r="CU74" s="117"/>
      <c r="CV74" s="117"/>
      <c r="CW74" s="117"/>
      <c r="CX74" s="117">
        <v>405</v>
      </c>
      <c r="CY74" s="117"/>
      <c r="CZ74" s="117"/>
      <c r="DA74" s="117"/>
    </row>
    <row r="75" spans="1:105" ht="14.25">
      <c r="A75" s="6"/>
      <c r="B75" s="6"/>
      <c r="C75" s="6"/>
      <c r="D75" s="6"/>
      <c r="E75" s="6"/>
      <c r="F75" s="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4"/>
      <c r="BD75" s="6"/>
      <c r="BE75" s="6"/>
      <c r="BF75" s="8"/>
      <c r="BG75" s="7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</row>
    <row r="76" spans="1:105" ht="14.25">
      <c r="A76" s="5" t="s">
        <v>369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39" t="s">
        <v>373</v>
      </c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</row>
    <row r="77" spans="1:105" ht="14.25">
      <c r="A77" s="4" t="s">
        <v>342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</row>
    <row r="78" spans="1:105" ht="14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</row>
    <row r="79" spans="1:105" ht="14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</row>
    <row r="80" spans="1:105" ht="14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</row>
    <row r="81" spans="1:105" ht="14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</row>
    <row r="82" spans="1:105" ht="14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</row>
    <row r="83" spans="1:105" ht="14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</row>
    <row r="84" spans="1:105" ht="14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</row>
    <row r="85" spans="1:105" ht="14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</row>
    <row r="86" spans="1:105" ht="14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</row>
    <row r="87" spans="1:105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</row>
    <row r="88" spans="1:105" ht="14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</row>
    <row r="89" spans="1:105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</row>
    <row r="90" spans="1:105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</row>
    <row r="91" spans="1:105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</row>
    <row r="92" spans="1:105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</row>
    <row r="93" spans="1:105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</row>
    <row r="94" spans="1:105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</row>
    <row r="95" spans="1:105" ht="14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</row>
    <row r="96" spans="1:105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</row>
    <row r="97" spans="1:105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</row>
    <row r="98" spans="1:105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</row>
    <row r="99" spans="1:105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</row>
    <row r="100" spans="1:105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</row>
    <row r="101" spans="1:105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</row>
    <row r="102" spans="1:105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</row>
    <row r="103" spans="1:105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</row>
    <row r="104" spans="1:105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</row>
    <row r="105" spans="1:105" ht="14.25">
      <c r="A105" s="56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</row>
  </sheetData>
  <sheetProtection/>
  <mergeCells count="794">
    <mergeCell ref="A9:F12"/>
    <mergeCell ref="G11:J12"/>
    <mergeCell ref="K11:O12"/>
    <mergeCell ref="P11:V12"/>
    <mergeCell ref="G9:V10"/>
    <mergeCell ref="W9:AL10"/>
    <mergeCell ref="W11:Z12"/>
    <mergeCell ref="AA11:AE12"/>
    <mergeCell ref="AF11:AL12"/>
    <mergeCell ref="AM9:BB10"/>
    <mergeCell ref="AM11:AP12"/>
    <mergeCell ref="AQ11:AU12"/>
    <mergeCell ref="AV11:BB12"/>
    <mergeCell ref="A14:F14"/>
    <mergeCell ref="A15:F15"/>
    <mergeCell ref="W14:Z14"/>
    <mergeCell ref="AA14:AE14"/>
    <mergeCell ref="AF14:AL14"/>
    <mergeCell ref="W15:Z15"/>
    <mergeCell ref="A16:F16"/>
    <mergeCell ref="A17:F17"/>
    <mergeCell ref="A18:F18"/>
    <mergeCell ref="A20:F20"/>
    <mergeCell ref="A21:F21"/>
    <mergeCell ref="A29:F32"/>
    <mergeCell ref="A34:F34"/>
    <mergeCell ref="A35:F35"/>
    <mergeCell ref="A36:F36"/>
    <mergeCell ref="A37:F37"/>
    <mergeCell ref="A38:F38"/>
    <mergeCell ref="A40:F40"/>
    <mergeCell ref="A41:F41"/>
    <mergeCell ref="G31:K32"/>
    <mergeCell ref="L31:R32"/>
    <mergeCell ref="G29:R30"/>
    <mergeCell ref="S29:AD30"/>
    <mergeCell ref="AE29:AP30"/>
    <mergeCell ref="G34:K34"/>
    <mergeCell ref="L34:R34"/>
    <mergeCell ref="G35:K35"/>
    <mergeCell ref="L35:R35"/>
    <mergeCell ref="AQ29:BB30"/>
    <mergeCell ref="S31:W32"/>
    <mergeCell ref="X31:AD32"/>
    <mergeCell ref="AE31:AI32"/>
    <mergeCell ref="AJ31:AP32"/>
    <mergeCell ref="AQ31:AU32"/>
    <mergeCell ref="AV31:BB32"/>
    <mergeCell ref="A48:F49"/>
    <mergeCell ref="G48:L49"/>
    <mergeCell ref="M48:R49"/>
    <mergeCell ref="S48:X49"/>
    <mergeCell ref="Y48:AD49"/>
    <mergeCell ref="AE48:AJ49"/>
    <mergeCell ref="AK48:AP49"/>
    <mergeCell ref="AQ48:AV49"/>
    <mergeCell ref="AW48:BB49"/>
    <mergeCell ref="A52:F52"/>
    <mergeCell ref="A57:F57"/>
    <mergeCell ref="A59:F59"/>
    <mergeCell ref="G52:L52"/>
    <mergeCell ref="G57:L57"/>
    <mergeCell ref="G59:L59"/>
    <mergeCell ref="M52:R52"/>
    <mergeCell ref="A61:F61"/>
    <mergeCell ref="A63:F63"/>
    <mergeCell ref="A65:F65"/>
    <mergeCell ref="A67:F67"/>
    <mergeCell ref="A69:F69"/>
    <mergeCell ref="A70:F70"/>
    <mergeCell ref="A71:F71"/>
    <mergeCell ref="A73:F73"/>
    <mergeCell ref="BD9:BH12"/>
    <mergeCell ref="BI11:BK12"/>
    <mergeCell ref="BL11:BM12"/>
    <mergeCell ref="BI9:BM10"/>
    <mergeCell ref="BD14:BH14"/>
    <mergeCell ref="BD16:BH16"/>
    <mergeCell ref="BD17:BH17"/>
    <mergeCell ref="BD18:BH18"/>
    <mergeCell ref="BN9:BR10"/>
    <mergeCell ref="BN11:BP12"/>
    <mergeCell ref="BQ11:BR12"/>
    <mergeCell ref="BS9:BW10"/>
    <mergeCell ref="BS11:BU12"/>
    <mergeCell ref="BV11:BW12"/>
    <mergeCell ref="BX9:CB10"/>
    <mergeCell ref="BX11:BZ12"/>
    <mergeCell ref="CA11:CB12"/>
    <mergeCell ref="CC9:CG10"/>
    <mergeCell ref="CC11:CE12"/>
    <mergeCell ref="CF11:CG12"/>
    <mergeCell ref="CH9:CL10"/>
    <mergeCell ref="CH11:CJ12"/>
    <mergeCell ref="CK11:CL12"/>
    <mergeCell ref="CM9:CQ10"/>
    <mergeCell ref="CM11:CO12"/>
    <mergeCell ref="CP11:CQ12"/>
    <mergeCell ref="CR11:CT12"/>
    <mergeCell ref="CU11:CV12"/>
    <mergeCell ref="CW11:CY12"/>
    <mergeCell ref="CZ11:DA12"/>
    <mergeCell ref="BK67:BN68"/>
    <mergeCell ref="BO67:BQ68"/>
    <mergeCell ref="BR67:BU68"/>
    <mergeCell ref="BV67:BX68"/>
    <mergeCell ref="BY67:CB68"/>
    <mergeCell ref="CC67:CE68"/>
    <mergeCell ref="BD30:BH30"/>
    <mergeCell ref="BD31:BH31"/>
    <mergeCell ref="BD19:BH19"/>
    <mergeCell ref="BD20:BH20"/>
    <mergeCell ref="BD21:BH21"/>
    <mergeCell ref="BD22:BH22"/>
    <mergeCell ref="BD23:BH23"/>
    <mergeCell ref="BD25:BH25"/>
    <mergeCell ref="CR9:CV9"/>
    <mergeCell ref="CR10:CV10"/>
    <mergeCell ref="CW9:DA9"/>
    <mergeCell ref="CW10:DA10"/>
    <mergeCell ref="BD38:BJ41"/>
    <mergeCell ref="BK38:BQ41"/>
    <mergeCell ref="BR40:BX41"/>
    <mergeCell ref="BY40:CE41"/>
    <mergeCell ref="BI14:BK14"/>
    <mergeCell ref="BD26:BH26"/>
    <mergeCell ref="CF40:CL41"/>
    <mergeCell ref="BR38:CL39"/>
    <mergeCell ref="CM38:CS41"/>
    <mergeCell ref="CT38:DA41"/>
    <mergeCell ref="BD43:BJ43"/>
    <mergeCell ref="BD45:BJ45"/>
    <mergeCell ref="BD55:BJ55"/>
    <mergeCell ref="BD56:BJ56"/>
    <mergeCell ref="BD57:BJ57"/>
    <mergeCell ref="BD58:BJ58"/>
    <mergeCell ref="BD46:BJ46"/>
    <mergeCell ref="BD47:BJ47"/>
    <mergeCell ref="BD48:BJ48"/>
    <mergeCell ref="BD49:BJ49"/>
    <mergeCell ref="BD50:BJ50"/>
    <mergeCell ref="BD51:BJ51"/>
    <mergeCell ref="K15:O15"/>
    <mergeCell ref="K16:O16"/>
    <mergeCell ref="K17:O17"/>
    <mergeCell ref="K18:O18"/>
    <mergeCell ref="BD52:BJ52"/>
    <mergeCell ref="BD54:BJ54"/>
    <mergeCell ref="BD32:BH32"/>
    <mergeCell ref="BD27:BH27"/>
    <mergeCell ref="BD28:BH28"/>
    <mergeCell ref="BD29:BH29"/>
    <mergeCell ref="CM67:CP68"/>
    <mergeCell ref="CQ67:CS68"/>
    <mergeCell ref="CT67:CW68"/>
    <mergeCell ref="CX67:DA68"/>
    <mergeCell ref="BD59:BJ59"/>
    <mergeCell ref="BD60:BJ60"/>
    <mergeCell ref="BD61:BJ61"/>
    <mergeCell ref="BD67:BF68"/>
    <mergeCell ref="BG67:BJ68"/>
    <mergeCell ref="BK59:BQ59"/>
    <mergeCell ref="BD70:BF70"/>
    <mergeCell ref="BD72:BF72"/>
    <mergeCell ref="BD74:BF74"/>
    <mergeCell ref="G14:J14"/>
    <mergeCell ref="G15:J15"/>
    <mergeCell ref="G16:J16"/>
    <mergeCell ref="G17:J17"/>
    <mergeCell ref="G18:J18"/>
    <mergeCell ref="G20:J20"/>
    <mergeCell ref="G21:J21"/>
    <mergeCell ref="K20:O20"/>
    <mergeCell ref="K21:O21"/>
    <mergeCell ref="P14:V14"/>
    <mergeCell ref="P15:V15"/>
    <mergeCell ref="P16:V16"/>
    <mergeCell ref="P17:V17"/>
    <mergeCell ref="P18:V18"/>
    <mergeCell ref="P20:V20"/>
    <mergeCell ref="P21:V21"/>
    <mergeCell ref="K14:O14"/>
    <mergeCell ref="AA15:AE15"/>
    <mergeCell ref="AF15:AL15"/>
    <mergeCell ref="W16:Z16"/>
    <mergeCell ref="AA16:AE16"/>
    <mergeCell ref="AF16:AL16"/>
    <mergeCell ref="W17:Z17"/>
    <mergeCell ref="AA17:AE17"/>
    <mergeCell ref="AF17:AL17"/>
    <mergeCell ref="W18:Z18"/>
    <mergeCell ref="AA18:AE18"/>
    <mergeCell ref="AF18:AL18"/>
    <mergeCell ref="W20:Z20"/>
    <mergeCell ref="AA20:AE20"/>
    <mergeCell ref="AF20:AL20"/>
    <mergeCell ref="W21:Z21"/>
    <mergeCell ref="AA21:AE21"/>
    <mergeCell ref="AF21:AL21"/>
    <mergeCell ref="AM14:AP14"/>
    <mergeCell ref="AQ14:AU14"/>
    <mergeCell ref="AV14:BB14"/>
    <mergeCell ref="AM15:AP15"/>
    <mergeCell ref="AQ15:AU15"/>
    <mergeCell ref="AV15:BB15"/>
    <mergeCell ref="AM16:AP16"/>
    <mergeCell ref="AQ16:AU16"/>
    <mergeCell ref="AV16:BB16"/>
    <mergeCell ref="AM17:AP17"/>
    <mergeCell ref="AQ17:AU17"/>
    <mergeCell ref="AV17:BB17"/>
    <mergeCell ref="AM18:AP18"/>
    <mergeCell ref="AQ18:AU18"/>
    <mergeCell ref="AV18:BB18"/>
    <mergeCell ref="AM20:AP20"/>
    <mergeCell ref="AQ20:AU20"/>
    <mergeCell ref="AV20:BB20"/>
    <mergeCell ref="AM21:AP21"/>
    <mergeCell ref="AQ21:AU21"/>
    <mergeCell ref="AV21:BB21"/>
    <mergeCell ref="G36:K36"/>
    <mergeCell ref="L36:R36"/>
    <mergeCell ref="G37:K37"/>
    <mergeCell ref="L37:R37"/>
    <mergeCell ref="G38:K38"/>
    <mergeCell ref="L38:R38"/>
    <mergeCell ref="G40:K40"/>
    <mergeCell ref="L40:R40"/>
    <mergeCell ref="G41:K41"/>
    <mergeCell ref="L41:R41"/>
    <mergeCell ref="S34:W34"/>
    <mergeCell ref="X34:AD34"/>
    <mergeCell ref="S36:W36"/>
    <mergeCell ref="X36:AD36"/>
    <mergeCell ref="S38:W38"/>
    <mergeCell ref="X38:AD38"/>
    <mergeCell ref="AE34:AI34"/>
    <mergeCell ref="AJ34:AP34"/>
    <mergeCell ref="AQ34:AU34"/>
    <mergeCell ref="AV34:BB34"/>
    <mergeCell ref="S35:W35"/>
    <mergeCell ref="X35:AD35"/>
    <mergeCell ref="AE35:AI35"/>
    <mergeCell ref="AJ35:AP35"/>
    <mergeCell ref="AQ35:AU35"/>
    <mergeCell ref="AV35:BB35"/>
    <mergeCell ref="AE36:AI36"/>
    <mergeCell ref="AJ36:AP36"/>
    <mergeCell ref="AQ36:AU36"/>
    <mergeCell ref="AV36:BB36"/>
    <mergeCell ref="S37:W37"/>
    <mergeCell ref="X37:AD37"/>
    <mergeCell ref="AE37:AI37"/>
    <mergeCell ref="AJ37:AP37"/>
    <mergeCell ref="AQ37:AU37"/>
    <mergeCell ref="AV37:BB37"/>
    <mergeCell ref="AE38:AI38"/>
    <mergeCell ref="AJ38:AP38"/>
    <mergeCell ref="AQ38:AU38"/>
    <mergeCell ref="AV38:BB38"/>
    <mergeCell ref="S40:W40"/>
    <mergeCell ref="X40:AD40"/>
    <mergeCell ref="AE40:AI40"/>
    <mergeCell ref="AJ40:AP40"/>
    <mergeCell ref="AQ40:AU40"/>
    <mergeCell ref="AV40:BB40"/>
    <mergeCell ref="S41:W41"/>
    <mergeCell ref="X41:AD41"/>
    <mergeCell ref="AE41:AI41"/>
    <mergeCell ref="AJ41:AP41"/>
    <mergeCell ref="AQ41:AU41"/>
    <mergeCell ref="AV41:BB41"/>
    <mergeCell ref="G61:L61"/>
    <mergeCell ref="G63:L63"/>
    <mergeCell ref="G65:L65"/>
    <mergeCell ref="G67:L67"/>
    <mergeCell ref="G73:L73"/>
    <mergeCell ref="G70:L70"/>
    <mergeCell ref="S52:X52"/>
    <mergeCell ref="Y52:AD52"/>
    <mergeCell ref="AE52:AJ52"/>
    <mergeCell ref="AK52:AP52"/>
    <mergeCell ref="AQ52:AV52"/>
    <mergeCell ref="AW52:BB52"/>
    <mergeCell ref="AQ59:AV59"/>
    <mergeCell ref="AW59:BB59"/>
    <mergeCell ref="M57:R57"/>
    <mergeCell ref="S57:X57"/>
    <mergeCell ref="Y57:AD57"/>
    <mergeCell ref="AE57:AJ57"/>
    <mergeCell ref="AK57:AP57"/>
    <mergeCell ref="AQ57:AV57"/>
    <mergeCell ref="Y61:AD61"/>
    <mergeCell ref="AE61:AJ61"/>
    <mergeCell ref="AK61:AP61"/>
    <mergeCell ref="AQ61:AV61"/>
    <mergeCell ref="AW57:BB57"/>
    <mergeCell ref="M59:R59"/>
    <mergeCell ref="S59:X59"/>
    <mergeCell ref="Y59:AD59"/>
    <mergeCell ref="AE59:AJ59"/>
    <mergeCell ref="AK59:AP59"/>
    <mergeCell ref="AW61:BB61"/>
    <mergeCell ref="M63:R63"/>
    <mergeCell ref="S63:X63"/>
    <mergeCell ref="Y63:AD63"/>
    <mergeCell ref="AE63:AJ63"/>
    <mergeCell ref="AK63:AP63"/>
    <mergeCell ref="AQ63:AV63"/>
    <mergeCell ref="AW63:BB63"/>
    <mergeCell ref="M61:R61"/>
    <mergeCell ref="S61:X61"/>
    <mergeCell ref="AQ67:AV67"/>
    <mergeCell ref="AW67:BB67"/>
    <mergeCell ref="M65:R65"/>
    <mergeCell ref="S65:X65"/>
    <mergeCell ref="Y65:AD65"/>
    <mergeCell ref="AE65:AJ65"/>
    <mergeCell ref="AK65:AP65"/>
    <mergeCell ref="AQ65:AV65"/>
    <mergeCell ref="Y70:AD70"/>
    <mergeCell ref="AE70:AJ70"/>
    <mergeCell ref="AK70:AP70"/>
    <mergeCell ref="AQ70:AV70"/>
    <mergeCell ref="AW65:BB65"/>
    <mergeCell ref="M67:R67"/>
    <mergeCell ref="S67:X67"/>
    <mergeCell ref="Y67:AD67"/>
    <mergeCell ref="AE67:AJ67"/>
    <mergeCell ref="AK67:AP67"/>
    <mergeCell ref="AW70:BB70"/>
    <mergeCell ref="M73:R73"/>
    <mergeCell ref="S73:X73"/>
    <mergeCell ref="Y73:AD73"/>
    <mergeCell ref="AE73:AJ73"/>
    <mergeCell ref="AK73:AP73"/>
    <mergeCell ref="AQ73:AV73"/>
    <mergeCell ref="AW73:BB73"/>
    <mergeCell ref="M70:R70"/>
    <mergeCell ref="S70:X70"/>
    <mergeCell ref="BL14:BM14"/>
    <mergeCell ref="BI16:BK16"/>
    <mergeCell ref="BL16:BM16"/>
    <mergeCell ref="BI17:BK17"/>
    <mergeCell ref="BL17:BM17"/>
    <mergeCell ref="BI18:BK18"/>
    <mergeCell ref="BL18:BM18"/>
    <mergeCell ref="BI19:BK19"/>
    <mergeCell ref="BL19:BM19"/>
    <mergeCell ref="BI20:BK20"/>
    <mergeCell ref="BL20:BM20"/>
    <mergeCell ref="BI21:BK21"/>
    <mergeCell ref="BL21:BM21"/>
    <mergeCell ref="BI22:BK22"/>
    <mergeCell ref="BL22:BM22"/>
    <mergeCell ref="BI23:BK23"/>
    <mergeCell ref="BL23:BM23"/>
    <mergeCell ref="BI25:BK25"/>
    <mergeCell ref="BL25:BM25"/>
    <mergeCell ref="BI26:BK26"/>
    <mergeCell ref="BL26:BM26"/>
    <mergeCell ref="BI27:BK27"/>
    <mergeCell ref="BL27:BM27"/>
    <mergeCell ref="BI28:BK28"/>
    <mergeCell ref="BL28:BM28"/>
    <mergeCell ref="BI29:BK29"/>
    <mergeCell ref="BL29:BM29"/>
    <mergeCell ref="BI30:BK30"/>
    <mergeCell ref="BL30:BM30"/>
    <mergeCell ref="BI31:BK31"/>
    <mergeCell ref="BL31:BM31"/>
    <mergeCell ref="BI32:BK32"/>
    <mergeCell ref="BL32:BM32"/>
    <mergeCell ref="BN14:BP14"/>
    <mergeCell ref="BQ14:BR14"/>
    <mergeCell ref="BS14:BU14"/>
    <mergeCell ref="BV14:BW14"/>
    <mergeCell ref="BN16:BP16"/>
    <mergeCell ref="BQ16:BR16"/>
    <mergeCell ref="BS16:BU16"/>
    <mergeCell ref="BV16:BW16"/>
    <mergeCell ref="BX14:BZ14"/>
    <mergeCell ref="CA14:CB14"/>
    <mergeCell ref="CC14:CE14"/>
    <mergeCell ref="CF14:CG14"/>
    <mergeCell ref="CH14:CJ14"/>
    <mergeCell ref="CK14:CL14"/>
    <mergeCell ref="CM14:CO14"/>
    <mergeCell ref="CP14:CQ14"/>
    <mergeCell ref="CR14:CT14"/>
    <mergeCell ref="CU14:CV14"/>
    <mergeCell ref="CW14:CY14"/>
    <mergeCell ref="CZ14:DA14"/>
    <mergeCell ref="BX16:BZ16"/>
    <mergeCell ref="CA16:CB16"/>
    <mergeCell ref="CC16:CE16"/>
    <mergeCell ref="CF16:CG16"/>
    <mergeCell ref="CH16:CJ16"/>
    <mergeCell ref="CK16:CL16"/>
    <mergeCell ref="CM16:CO16"/>
    <mergeCell ref="CP16:CQ16"/>
    <mergeCell ref="CR16:CT16"/>
    <mergeCell ref="CU16:CV16"/>
    <mergeCell ref="CW16:CY16"/>
    <mergeCell ref="CZ16:DA16"/>
    <mergeCell ref="BN17:BP17"/>
    <mergeCell ref="BQ17:BR17"/>
    <mergeCell ref="BS17:BU17"/>
    <mergeCell ref="BV17:BW17"/>
    <mergeCell ref="BX17:BZ17"/>
    <mergeCell ref="CA17:CB17"/>
    <mergeCell ref="CC17:CE17"/>
    <mergeCell ref="CF17:CG17"/>
    <mergeCell ref="CH17:CJ17"/>
    <mergeCell ref="CK17:CL17"/>
    <mergeCell ref="CM17:CO17"/>
    <mergeCell ref="CP17:CQ17"/>
    <mergeCell ref="CR17:CT17"/>
    <mergeCell ref="CU17:CV17"/>
    <mergeCell ref="CW17:CY17"/>
    <mergeCell ref="CZ17:DA17"/>
    <mergeCell ref="BN18:BP18"/>
    <mergeCell ref="BQ18:BR18"/>
    <mergeCell ref="BS18:BU18"/>
    <mergeCell ref="BV18:BW18"/>
    <mergeCell ref="BX18:BZ18"/>
    <mergeCell ref="CA18:CB18"/>
    <mergeCell ref="CC18:CE18"/>
    <mergeCell ref="CF18:CG18"/>
    <mergeCell ref="CH18:CJ18"/>
    <mergeCell ref="CK18:CL18"/>
    <mergeCell ref="CM18:CO18"/>
    <mergeCell ref="CP18:CQ18"/>
    <mergeCell ref="CR18:CT18"/>
    <mergeCell ref="CU18:CV18"/>
    <mergeCell ref="CW18:CY18"/>
    <mergeCell ref="CZ18:DA18"/>
    <mergeCell ref="BN19:BP19"/>
    <mergeCell ref="BQ19:BR19"/>
    <mergeCell ref="BS19:BU19"/>
    <mergeCell ref="BV19:BW19"/>
    <mergeCell ref="BX19:BZ19"/>
    <mergeCell ref="CA19:CB19"/>
    <mergeCell ref="CC19:CE19"/>
    <mergeCell ref="CF19:CG19"/>
    <mergeCell ref="CH19:CJ19"/>
    <mergeCell ref="CK19:CL19"/>
    <mergeCell ref="CM19:CO19"/>
    <mergeCell ref="CP19:CQ19"/>
    <mergeCell ref="CR19:CT19"/>
    <mergeCell ref="CU19:CV19"/>
    <mergeCell ref="CW19:CY19"/>
    <mergeCell ref="CZ19:DA19"/>
    <mergeCell ref="BN20:BP20"/>
    <mergeCell ref="BQ20:BR20"/>
    <mergeCell ref="BS20:BU20"/>
    <mergeCell ref="BV20:BW20"/>
    <mergeCell ref="BX20:BZ20"/>
    <mergeCell ref="CA20:CB20"/>
    <mergeCell ref="CC20:CE20"/>
    <mergeCell ref="CF20:CG20"/>
    <mergeCell ref="CH20:CJ20"/>
    <mergeCell ref="CK20:CL20"/>
    <mergeCell ref="CM20:CO20"/>
    <mergeCell ref="CP20:CQ20"/>
    <mergeCell ref="CR20:CT20"/>
    <mergeCell ref="CU20:CV20"/>
    <mergeCell ref="CW20:CY20"/>
    <mergeCell ref="CZ20:DA20"/>
    <mergeCell ref="BN21:BP21"/>
    <mergeCell ref="BQ21:BR21"/>
    <mergeCell ref="BS21:BU21"/>
    <mergeCell ref="BV21:BW21"/>
    <mergeCell ref="BX21:BZ21"/>
    <mergeCell ref="CA21:CB21"/>
    <mergeCell ref="CC21:CE21"/>
    <mergeCell ref="CF21:CG21"/>
    <mergeCell ref="CH21:CJ21"/>
    <mergeCell ref="CK21:CL21"/>
    <mergeCell ref="CM21:CO21"/>
    <mergeCell ref="CP21:CQ21"/>
    <mergeCell ref="CR21:CT21"/>
    <mergeCell ref="CU21:CV21"/>
    <mergeCell ref="CW21:CY21"/>
    <mergeCell ref="CZ21:DA21"/>
    <mergeCell ref="BN22:BP22"/>
    <mergeCell ref="BQ22:BR22"/>
    <mergeCell ref="BS22:BU22"/>
    <mergeCell ref="BV22:BW22"/>
    <mergeCell ref="BX22:BZ22"/>
    <mergeCell ref="CA22:CB22"/>
    <mergeCell ref="CC22:CE22"/>
    <mergeCell ref="CF22:CG22"/>
    <mergeCell ref="CH22:CJ22"/>
    <mergeCell ref="CK22:CL22"/>
    <mergeCell ref="CM22:CO22"/>
    <mergeCell ref="CP22:CQ22"/>
    <mergeCell ref="CR22:CT22"/>
    <mergeCell ref="CU22:CV22"/>
    <mergeCell ref="CW22:CY22"/>
    <mergeCell ref="CZ22:DA22"/>
    <mergeCell ref="BN23:BP23"/>
    <mergeCell ref="BQ23:BR23"/>
    <mergeCell ref="BS23:BU23"/>
    <mergeCell ref="BV23:BW23"/>
    <mergeCell ref="BX23:BZ23"/>
    <mergeCell ref="CA23:CB23"/>
    <mergeCell ref="CC23:CE23"/>
    <mergeCell ref="CF23:CG23"/>
    <mergeCell ref="CH23:CJ23"/>
    <mergeCell ref="CK23:CL23"/>
    <mergeCell ref="CM23:CO23"/>
    <mergeCell ref="CP23:CQ23"/>
    <mergeCell ref="CR23:CT23"/>
    <mergeCell ref="CU23:CV23"/>
    <mergeCell ref="CW23:CY23"/>
    <mergeCell ref="CZ23:DA23"/>
    <mergeCell ref="BN25:BP25"/>
    <mergeCell ref="BQ25:BR25"/>
    <mergeCell ref="BS25:BU25"/>
    <mergeCell ref="BV25:BW25"/>
    <mergeCell ref="BX25:BZ25"/>
    <mergeCell ref="CA25:CB25"/>
    <mergeCell ref="CC25:CE25"/>
    <mergeCell ref="CF25:CG25"/>
    <mergeCell ref="CH25:CJ25"/>
    <mergeCell ref="CK25:CL25"/>
    <mergeCell ref="CM25:CO25"/>
    <mergeCell ref="CP25:CQ25"/>
    <mergeCell ref="CR25:CT25"/>
    <mergeCell ref="CU25:CV25"/>
    <mergeCell ref="CW25:CY25"/>
    <mergeCell ref="CZ25:DA25"/>
    <mergeCell ref="BN26:BP26"/>
    <mergeCell ref="BQ26:BR26"/>
    <mergeCell ref="BS26:BU26"/>
    <mergeCell ref="BV26:BW26"/>
    <mergeCell ref="BX26:BZ26"/>
    <mergeCell ref="CA26:CB26"/>
    <mergeCell ref="CC26:CE26"/>
    <mergeCell ref="CF26:CG26"/>
    <mergeCell ref="CH26:CJ26"/>
    <mergeCell ref="CK26:CL26"/>
    <mergeCell ref="CM26:CO26"/>
    <mergeCell ref="CP26:CQ26"/>
    <mergeCell ref="CR26:CT26"/>
    <mergeCell ref="CU26:CV26"/>
    <mergeCell ref="CW26:CY26"/>
    <mergeCell ref="CZ26:DA26"/>
    <mergeCell ref="BN27:BP27"/>
    <mergeCell ref="BQ27:BR27"/>
    <mergeCell ref="BS27:BU27"/>
    <mergeCell ref="BV27:BW27"/>
    <mergeCell ref="BX27:BZ27"/>
    <mergeCell ref="CA27:CB27"/>
    <mergeCell ref="CC27:CE27"/>
    <mergeCell ref="CF27:CG27"/>
    <mergeCell ref="CH27:CJ27"/>
    <mergeCell ref="CK27:CL27"/>
    <mergeCell ref="CM27:CO27"/>
    <mergeCell ref="CP27:CQ27"/>
    <mergeCell ref="CR27:CT27"/>
    <mergeCell ref="CU27:CV27"/>
    <mergeCell ref="CW27:CY27"/>
    <mergeCell ref="CZ27:DA27"/>
    <mergeCell ref="BN28:BP28"/>
    <mergeCell ref="BQ28:BR28"/>
    <mergeCell ref="BS28:BU28"/>
    <mergeCell ref="BV28:BW28"/>
    <mergeCell ref="BX28:BZ28"/>
    <mergeCell ref="CA28:CB28"/>
    <mergeCell ref="CC28:CE28"/>
    <mergeCell ref="CF28:CG28"/>
    <mergeCell ref="CH28:CJ28"/>
    <mergeCell ref="CK28:CL28"/>
    <mergeCell ref="CM28:CO28"/>
    <mergeCell ref="CP28:CQ28"/>
    <mergeCell ref="CR28:CT28"/>
    <mergeCell ref="CU28:CV28"/>
    <mergeCell ref="CW28:CY28"/>
    <mergeCell ref="CZ28:DA28"/>
    <mergeCell ref="BN29:BP29"/>
    <mergeCell ref="BQ29:BR29"/>
    <mergeCell ref="BS29:BU29"/>
    <mergeCell ref="BV29:BW29"/>
    <mergeCell ref="BX29:BZ29"/>
    <mergeCell ref="CA29:CB29"/>
    <mergeCell ref="CC29:CE29"/>
    <mergeCell ref="CF29:CG29"/>
    <mergeCell ref="CH29:CJ29"/>
    <mergeCell ref="CK29:CL29"/>
    <mergeCell ref="CM29:CO29"/>
    <mergeCell ref="CP29:CQ29"/>
    <mergeCell ref="CR29:CT29"/>
    <mergeCell ref="CU29:CV29"/>
    <mergeCell ref="CW29:CY29"/>
    <mergeCell ref="CZ29:DA29"/>
    <mergeCell ref="BN30:BP30"/>
    <mergeCell ref="BQ30:BR30"/>
    <mergeCell ref="BS30:BU30"/>
    <mergeCell ref="BV30:BW30"/>
    <mergeCell ref="BX30:BZ30"/>
    <mergeCell ref="CA30:CB30"/>
    <mergeCell ref="CC30:CE30"/>
    <mergeCell ref="CF30:CG30"/>
    <mergeCell ref="CH30:CJ30"/>
    <mergeCell ref="CK30:CL30"/>
    <mergeCell ref="CM30:CO30"/>
    <mergeCell ref="CP30:CQ30"/>
    <mergeCell ref="CR30:CT30"/>
    <mergeCell ref="CU30:CV30"/>
    <mergeCell ref="CW30:CY30"/>
    <mergeCell ref="CZ30:DA30"/>
    <mergeCell ref="BN31:BP31"/>
    <mergeCell ref="BQ31:BR31"/>
    <mergeCell ref="BS31:BU31"/>
    <mergeCell ref="BV31:BW31"/>
    <mergeCell ref="BX31:BZ31"/>
    <mergeCell ref="CA31:CB31"/>
    <mergeCell ref="CW31:CY31"/>
    <mergeCell ref="CZ31:DA31"/>
    <mergeCell ref="BN32:BP32"/>
    <mergeCell ref="BQ32:BR32"/>
    <mergeCell ref="BS32:BU32"/>
    <mergeCell ref="BV32:BW32"/>
    <mergeCell ref="BX32:BZ32"/>
    <mergeCell ref="CA32:CB32"/>
    <mergeCell ref="CC31:CE31"/>
    <mergeCell ref="CF31:CG31"/>
    <mergeCell ref="CH32:CJ32"/>
    <mergeCell ref="CK32:CL32"/>
    <mergeCell ref="CM32:CO32"/>
    <mergeCell ref="CP32:CQ32"/>
    <mergeCell ref="CR31:CT31"/>
    <mergeCell ref="CU31:CV31"/>
    <mergeCell ref="CH31:CJ31"/>
    <mergeCell ref="CK31:CL31"/>
    <mergeCell ref="CM31:CO31"/>
    <mergeCell ref="CP31:CQ31"/>
    <mergeCell ref="CR32:CT32"/>
    <mergeCell ref="CU32:CV32"/>
    <mergeCell ref="CW32:CY32"/>
    <mergeCell ref="CZ32:DA32"/>
    <mergeCell ref="BK43:BQ43"/>
    <mergeCell ref="BK45:BQ45"/>
    <mergeCell ref="CM43:CS43"/>
    <mergeCell ref="CM45:CS45"/>
    <mergeCell ref="CC32:CE32"/>
    <mergeCell ref="CF32:CG32"/>
    <mergeCell ref="BK46:BQ46"/>
    <mergeCell ref="BK47:BQ47"/>
    <mergeCell ref="BK48:BQ48"/>
    <mergeCell ref="BK49:BQ49"/>
    <mergeCell ref="BK50:BQ50"/>
    <mergeCell ref="BK51:BQ51"/>
    <mergeCell ref="BK52:BQ52"/>
    <mergeCell ref="BK54:BQ54"/>
    <mergeCell ref="BK55:BQ55"/>
    <mergeCell ref="BK56:BQ56"/>
    <mergeCell ref="BK57:BQ57"/>
    <mergeCell ref="BK58:BQ58"/>
    <mergeCell ref="BK60:BQ60"/>
    <mergeCell ref="BK61:BQ61"/>
    <mergeCell ref="BR43:BX43"/>
    <mergeCell ref="BY43:CE43"/>
    <mergeCell ref="CF43:CL43"/>
    <mergeCell ref="BR45:BX45"/>
    <mergeCell ref="BY45:CE45"/>
    <mergeCell ref="CF45:CL45"/>
    <mergeCell ref="BR46:BX46"/>
    <mergeCell ref="BY46:CE46"/>
    <mergeCell ref="CF46:CL46"/>
    <mergeCell ref="CM46:CS46"/>
    <mergeCell ref="BR47:BX47"/>
    <mergeCell ref="BY47:CE47"/>
    <mergeCell ref="CF47:CL47"/>
    <mergeCell ref="CM47:CS47"/>
    <mergeCell ref="BR48:BX48"/>
    <mergeCell ref="BY48:CE48"/>
    <mergeCell ref="CF48:CL48"/>
    <mergeCell ref="CM48:CS48"/>
    <mergeCell ref="BR49:BX49"/>
    <mergeCell ref="BY49:CE49"/>
    <mergeCell ref="CF49:CL49"/>
    <mergeCell ref="CM49:CS49"/>
    <mergeCell ref="BR50:BX50"/>
    <mergeCell ref="BY50:CE50"/>
    <mergeCell ref="CF50:CL50"/>
    <mergeCell ref="CM50:CS50"/>
    <mergeCell ref="BR51:BX51"/>
    <mergeCell ref="BY51:CE51"/>
    <mergeCell ref="CF51:CL51"/>
    <mergeCell ref="CM51:CS51"/>
    <mergeCell ref="BR52:BX52"/>
    <mergeCell ref="BY52:CE52"/>
    <mergeCell ref="CF52:CL52"/>
    <mergeCell ref="CM52:CS52"/>
    <mergeCell ref="BR54:BX54"/>
    <mergeCell ref="BY54:CE54"/>
    <mergeCell ref="CF54:CL54"/>
    <mergeCell ref="CM54:CS54"/>
    <mergeCell ref="BR55:BX55"/>
    <mergeCell ref="BY55:CE55"/>
    <mergeCell ref="CF55:CL55"/>
    <mergeCell ref="CM55:CS55"/>
    <mergeCell ref="BR56:BX56"/>
    <mergeCell ref="BY56:CE56"/>
    <mergeCell ref="CF56:CL56"/>
    <mergeCell ref="CM56:CS56"/>
    <mergeCell ref="BR57:BX57"/>
    <mergeCell ref="BY57:CE57"/>
    <mergeCell ref="CF57:CL57"/>
    <mergeCell ref="CM57:CS57"/>
    <mergeCell ref="BR58:BX58"/>
    <mergeCell ref="BY58:CE58"/>
    <mergeCell ref="CF58:CL58"/>
    <mergeCell ref="CM58:CS58"/>
    <mergeCell ref="BR59:BX59"/>
    <mergeCell ref="BY59:CE59"/>
    <mergeCell ref="CF59:CL59"/>
    <mergeCell ref="CM59:CS59"/>
    <mergeCell ref="BR60:BX60"/>
    <mergeCell ref="BY60:CE60"/>
    <mergeCell ref="CF60:CL60"/>
    <mergeCell ref="CM60:CS60"/>
    <mergeCell ref="CM61:CS61"/>
    <mergeCell ref="CT43:DA43"/>
    <mergeCell ref="CT45:DA45"/>
    <mergeCell ref="CT46:DA46"/>
    <mergeCell ref="CT47:DA47"/>
    <mergeCell ref="CT48:DA48"/>
    <mergeCell ref="CT49:DA49"/>
    <mergeCell ref="CT50:DA50"/>
    <mergeCell ref="CT51:DA51"/>
    <mergeCell ref="CT52:DA52"/>
    <mergeCell ref="CT54:DA54"/>
    <mergeCell ref="CT55:DA55"/>
    <mergeCell ref="CT56:DA56"/>
    <mergeCell ref="CT60:DA60"/>
    <mergeCell ref="CT61:DA61"/>
    <mergeCell ref="BG70:BJ70"/>
    <mergeCell ref="BY70:CB70"/>
    <mergeCell ref="CC70:CE70"/>
    <mergeCell ref="CF70:CI70"/>
    <mergeCell ref="CJ70:CL70"/>
    <mergeCell ref="BR61:BX61"/>
    <mergeCell ref="BY61:CE61"/>
    <mergeCell ref="CF61:CL61"/>
    <mergeCell ref="CF72:CI72"/>
    <mergeCell ref="CJ72:CL72"/>
    <mergeCell ref="BG72:BJ72"/>
    <mergeCell ref="CF67:CI68"/>
    <mergeCell ref="CJ67:CL68"/>
    <mergeCell ref="BK70:BN70"/>
    <mergeCell ref="BO70:BQ70"/>
    <mergeCell ref="CF74:CI74"/>
    <mergeCell ref="BO74:BQ74"/>
    <mergeCell ref="BR74:BU74"/>
    <mergeCell ref="BV74:BX74"/>
    <mergeCell ref="BY74:CB74"/>
    <mergeCell ref="BR72:BU72"/>
    <mergeCell ref="BV72:BX72"/>
    <mergeCell ref="BY72:CB72"/>
    <mergeCell ref="CC72:CE72"/>
    <mergeCell ref="BK74:BN74"/>
    <mergeCell ref="BG74:BJ74"/>
    <mergeCell ref="CT74:CW74"/>
    <mergeCell ref="CX74:DA74"/>
    <mergeCell ref="CM72:CP72"/>
    <mergeCell ref="CJ74:CL74"/>
    <mergeCell ref="CC74:CE74"/>
    <mergeCell ref="CM74:CP74"/>
    <mergeCell ref="CQ74:CS74"/>
    <mergeCell ref="CQ72:CS72"/>
    <mergeCell ref="A7:BB7"/>
    <mergeCell ref="A27:BB27"/>
    <mergeCell ref="A46:BB46"/>
    <mergeCell ref="CT57:DA57"/>
    <mergeCell ref="CT58:DA58"/>
    <mergeCell ref="CT70:CW70"/>
    <mergeCell ref="CX70:DA70"/>
    <mergeCell ref="CT59:DA59"/>
    <mergeCell ref="BR70:BU70"/>
    <mergeCell ref="BV70:BX70"/>
    <mergeCell ref="BD65:DA65"/>
    <mergeCell ref="BD36:DA36"/>
    <mergeCell ref="BD7:DA7"/>
    <mergeCell ref="BD4:DA4"/>
    <mergeCell ref="CT72:CW72"/>
    <mergeCell ref="CX72:DA72"/>
    <mergeCell ref="BK72:BN72"/>
    <mergeCell ref="BO72:BQ72"/>
    <mergeCell ref="CM70:CP70"/>
    <mergeCell ref="CQ70:CS70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77"/>
  <sheetViews>
    <sheetView zoomScalePageLayoutView="0" workbookViewId="0" topLeftCell="A28">
      <selection activeCell="CT46" sqref="CT46"/>
    </sheetView>
  </sheetViews>
  <sheetFormatPr defaultColWidth="9.00390625" defaultRowHeight="13.5"/>
  <cols>
    <col min="1" max="113" width="2.625" style="1" customWidth="1"/>
    <col min="114" max="16384" width="9.00390625" style="1" customWidth="1"/>
  </cols>
  <sheetData>
    <row r="1" spans="1:113" ht="15">
      <c r="A1" s="26" t="s">
        <v>410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25" t="s">
        <v>411</v>
      </c>
    </row>
    <row r="2" spans="1:113" ht="15">
      <c r="A2" s="2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25"/>
    </row>
    <row r="3" spans="1:113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</row>
    <row r="4" spans="1:113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</row>
    <row r="5" spans="1:113" ht="18">
      <c r="A5" s="67" t="s">
        <v>436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24"/>
      <c r="BE5" s="2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13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13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</row>
    <row r="8" spans="1:113" ht="15">
      <c r="A8" s="68" t="s">
        <v>435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18"/>
      <c r="BE8" s="18"/>
      <c r="BF8" s="4"/>
      <c r="BG8" s="68" t="s">
        <v>439</v>
      </c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</row>
    <row r="9" spans="1:113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13" ht="15">
      <c r="A10" s="68" t="s">
        <v>437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18"/>
      <c r="BE10" s="18"/>
      <c r="BF10" s="4"/>
      <c r="BG10" s="68" t="s">
        <v>440</v>
      </c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</row>
    <row r="11" spans="1:113" ht="15.7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17"/>
      <c r="AZ11" s="17"/>
      <c r="BA11" s="17"/>
      <c r="BB11" s="17"/>
      <c r="BC11" s="17" t="s">
        <v>414</v>
      </c>
      <c r="BD11" s="17"/>
      <c r="BE11" s="17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17" t="s">
        <v>181</v>
      </c>
    </row>
    <row r="12" spans="1:113" ht="15">
      <c r="A12" s="263" t="s">
        <v>167</v>
      </c>
      <c r="B12" s="264"/>
      <c r="C12" s="264"/>
      <c r="D12" s="264"/>
      <c r="E12" s="264"/>
      <c r="F12" s="264"/>
      <c r="G12" s="264"/>
      <c r="H12" s="72" t="s">
        <v>429</v>
      </c>
      <c r="I12" s="72"/>
      <c r="J12" s="72"/>
      <c r="K12" s="72"/>
      <c r="L12" s="72"/>
      <c r="M12" s="72"/>
      <c r="N12" s="72" t="s">
        <v>141</v>
      </c>
      <c r="O12" s="72"/>
      <c r="P12" s="72"/>
      <c r="Q12" s="72"/>
      <c r="R12" s="72"/>
      <c r="S12" s="72"/>
      <c r="T12" s="72" t="s">
        <v>135</v>
      </c>
      <c r="U12" s="72"/>
      <c r="V12" s="72"/>
      <c r="W12" s="72"/>
      <c r="X12" s="72"/>
      <c r="Y12" s="72"/>
      <c r="Z12" s="175" t="s">
        <v>136</v>
      </c>
      <c r="AA12" s="175"/>
      <c r="AB12" s="175"/>
      <c r="AC12" s="175"/>
      <c r="AD12" s="175"/>
      <c r="AE12" s="177" t="s">
        <v>137</v>
      </c>
      <c r="AF12" s="197"/>
      <c r="AG12" s="197"/>
      <c r="AH12" s="197"/>
      <c r="AI12" s="258"/>
      <c r="AJ12" s="177" t="s">
        <v>138</v>
      </c>
      <c r="AK12" s="197"/>
      <c r="AL12" s="197"/>
      <c r="AM12" s="197"/>
      <c r="AN12" s="258"/>
      <c r="AO12" s="177" t="s">
        <v>139</v>
      </c>
      <c r="AP12" s="197"/>
      <c r="AQ12" s="197"/>
      <c r="AR12" s="197"/>
      <c r="AS12" s="258"/>
      <c r="AT12" s="177" t="s">
        <v>428</v>
      </c>
      <c r="AU12" s="197"/>
      <c r="AV12" s="197"/>
      <c r="AW12" s="197"/>
      <c r="AX12" s="258"/>
      <c r="AY12" s="177" t="s">
        <v>140</v>
      </c>
      <c r="AZ12" s="197"/>
      <c r="BA12" s="197"/>
      <c r="BB12" s="197"/>
      <c r="BC12" s="197"/>
      <c r="BD12" s="31"/>
      <c r="BE12" s="31"/>
      <c r="BF12" s="4"/>
      <c r="BG12" s="263" t="s">
        <v>167</v>
      </c>
      <c r="BH12" s="264"/>
      <c r="BI12" s="264"/>
      <c r="BJ12" s="264"/>
      <c r="BK12" s="264"/>
      <c r="BL12" s="264"/>
      <c r="BM12" s="264"/>
      <c r="BN12" s="75" t="s">
        <v>433</v>
      </c>
      <c r="BO12" s="133"/>
      <c r="BP12" s="133"/>
      <c r="BQ12" s="133"/>
      <c r="BR12" s="133"/>
      <c r="BS12" s="71"/>
      <c r="BT12" s="175" t="s">
        <v>135</v>
      </c>
      <c r="BU12" s="175"/>
      <c r="BV12" s="175"/>
      <c r="BW12" s="175"/>
      <c r="BX12" s="175"/>
      <c r="BY12" s="175" t="s">
        <v>136</v>
      </c>
      <c r="BZ12" s="175"/>
      <c r="CA12" s="175"/>
      <c r="CB12" s="175"/>
      <c r="CC12" s="175"/>
      <c r="CD12" s="175" t="s">
        <v>137</v>
      </c>
      <c r="CE12" s="175"/>
      <c r="CF12" s="175"/>
      <c r="CG12" s="175"/>
      <c r="CH12" s="175"/>
      <c r="CI12" s="175" t="s">
        <v>138</v>
      </c>
      <c r="CJ12" s="175"/>
      <c r="CK12" s="175"/>
      <c r="CL12" s="175"/>
      <c r="CM12" s="175"/>
      <c r="CN12" s="175"/>
      <c r="CO12" s="175" t="s">
        <v>139</v>
      </c>
      <c r="CP12" s="175"/>
      <c r="CQ12" s="175"/>
      <c r="CR12" s="175"/>
      <c r="CS12" s="175"/>
      <c r="CT12" s="175" t="s">
        <v>428</v>
      </c>
      <c r="CU12" s="175"/>
      <c r="CV12" s="175"/>
      <c r="CW12" s="175"/>
      <c r="CX12" s="175"/>
      <c r="CY12" s="175" t="s">
        <v>140</v>
      </c>
      <c r="CZ12" s="175"/>
      <c r="DA12" s="175"/>
      <c r="DB12" s="175"/>
      <c r="DC12" s="175"/>
      <c r="DD12" s="268" t="s">
        <v>434</v>
      </c>
      <c r="DE12" s="269"/>
      <c r="DF12" s="269"/>
      <c r="DG12" s="269"/>
      <c r="DH12" s="269"/>
      <c r="DI12" s="269"/>
    </row>
    <row r="13" spans="1:113" ht="15">
      <c r="A13" s="102"/>
      <c r="B13" s="265"/>
      <c r="C13" s="265"/>
      <c r="D13" s="265"/>
      <c r="E13" s="265"/>
      <c r="F13" s="265"/>
      <c r="G13" s="265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76"/>
      <c r="AA13" s="176"/>
      <c r="AB13" s="176"/>
      <c r="AC13" s="176"/>
      <c r="AD13" s="176"/>
      <c r="AE13" s="178"/>
      <c r="AF13" s="129"/>
      <c r="AG13" s="129"/>
      <c r="AH13" s="129"/>
      <c r="AI13" s="130"/>
      <c r="AJ13" s="178"/>
      <c r="AK13" s="129"/>
      <c r="AL13" s="129"/>
      <c r="AM13" s="129"/>
      <c r="AN13" s="130"/>
      <c r="AO13" s="178"/>
      <c r="AP13" s="129"/>
      <c r="AQ13" s="129"/>
      <c r="AR13" s="129"/>
      <c r="AS13" s="130"/>
      <c r="AT13" s="178"/>
      <c r="AU13" s="129"/>
      <c r="AV13" s="129"/>
      <c r="AW13" s="129"/>
      <c r="AX13" s="130"/>
      <c r="AY13" s="178"/>
      <c r="AZ13" s="129"/>
      <c r="BA13" s="129"/>
      <c r="BB13" s="129"/>
      <c r="BC13" s="129"/>
      <c r="BD13" s="31"/>
      <c r="BE13" s="31"/>
      <c r="BF13" s="4"/>
      <c r="BG13" s="102"/>
      <c r="BH13" s="265"/>
      <c r="BI13" s="265"/>
      <c r="BJ13" s="265"/>
      <c r="BK13" s="265"/>
      <c r="BL13" s="265"/>
      <c r="BM13" s="265"/>
      <c r="BN13" s="217"/>
      <c r="BO13" s="88"/>
      <c r="BP13" s="88"/>
      <c r="BQ13" s="88"/>
      <c r="BR13" s="88"/>
      <c r="BS13" s="89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270"/>
      <c r="DE13" s="271"/>
      <c r="DF13" s="271"/>
      <c r="DG13" s="271"/>
      <c r="DH13" s="271"/>
      <c r="DI13" s="271"/>
    </row>
    <row r="14" spans="1:113" ht="15">
      <c r="A14" s="230"/>
      <c r="B14" s="266"/>
      <c r="C14" s="266"/>
      <c r="D14" s="266"/>
      <c r="E14" s="266"/>
      <c r="F14" s="266"/>
      <c r="G14" s="266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120"/>
      <c r="AA14" s="120"/>
      <c r="AB14" s="120"/>
      <c r="AC14" s="120"/>
      <c r="AD14" s="120"/>
      <c r="AE14" s="121"/>
      <c r="AF14" s="198"/>
      <c r="AG14" s="198"/>
      <c r="AH14" s="198"/>
      <c r="AI14" s="205"/>
      <c r="AJ14" s="121"/>
      <c r="AK14" s="198"/>
      <c r="AL14" s="198"/>
      <c r="AM14" s="198"/>
      <c r="AN14" s="205"/>
      <c r="AO14" s="121"/>
      <c r="AP14" s="198"/>
      <c r="AQ14" s="198"/>
      <c r="AR14" s="198"/>
      <c r="AS14" s="205"/>
      <c r="AT14" s="121"/>
      <c r="AU14" s="198"/>
      <c r="AV14" s="198"/>
      <c r="AW14" s="198"/>
      <c r="AX14" s="205"/>
      <c r="AY14" s="121"/>
      <c r="AZ14" s="198"/>
      <c r="BA14" s="198"/>
      <c r="BB14" s="198"/>
      <c r="BC14" s="198"/>
      <c r="BD14" s="31"/>
      <c r="BE14" s="31"/>
      <c r="BF14" s="4"/>
      <c r="BG14" s="230"/>
      <c r="BH14" s="266"/>
      <c r="BI14" s="266"/>
      <c r="BJ14" s="266"/>
      <c r="BK14" s="266"/>
      <c r="BL14" s="266"/>
      <c r="BM14" s="266"/>
      <c r="BN14" s="76"/>
      <c r="BO14" s="134"/>
      <c r="BP14" s="134"/>
      <c r="BQ14" s="134"/>
      <c r="BR14" s="134"/>
      <c r="BS14" s="73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272"/>
      <c r="DE14" s="273"/>
      <c r="DF14" s="273"/>
      <c r="DG14" s="273"/>
      <c r="DH14" s="273"/>
      <c r="DI14" s="273"/>
    </row>
    <row r="15" spans="1:113" ht="15">
      <c r="A15" s="43"/>
      <c r="B15" s="43"/>
      <c r="C15" s="43"/>
      <c r="D15" s="43"/>
      <c r="E15" s="43"/>
      <c r="F15" s="43"/>
      <c r="G15" s="42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3"/>
      <c r="BH15" s="43"/>
      <c r="BI15" s="43"/>
      <c r="BJ15" s="43"/>
      <c r="BK15" s="43"/>
      <c r="BL15" s="43"/>
      <c r="BM15" s="42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</row>
    <row r="16" spans="1:113" ht="15">
      <c r="A16" s="101" t="s">
        <v>166</v>
      </c>
      <c r="B16" s="101"/>
      <c r="C16" s="101"/>
      <c r="D16" s="101"/>
      <c r="E16" s="101"/>
      <c r="F16" s="101"/>
      <c r="G16" s="102"/>
      <c r="H16" s="118">
        <v>6813</v>
      </c>
      <c r="I16" s="109"/>
      <c r="J16" s="109"/>
      <c r="K16" s="109"/>
      <c r="L16" s="109"/>
      <c r="M16" s="109"/>
      <c r="N16" s="246">
        <v>12945</v>
      </c>
      <c r="O16" s="246"/>
      <c r="P16" s="246"/>
      <c r="Q16" s="246"/>
      <c r="R16" s="246"/>
      <c r="S16" s="246"/>
      <c r="T16" s="246">
        <v>4995</v>
      </c>
      <c r="U16" s="246"/>
      <c r="V16" s="246"/>
      <c r="W16" s="246"/>
      <c r="X16" s="246"/>
      <c r="Y16" s="246"/>
      <c r="Z16" s="109">
        <v>2532</v>
      </c>
      <c r="AA16" s="109"/>
      <c r="AB16" s="109"/>
      <c r="AC16" s="109"/>
      <c r="AD16" s="109"/>
      <c r="AE16" s="109">
        <v>925</v>
      </c>
      <c r="AF16" s="109"/>
      <c r="AG16" s="109"/>
      <c r="AH16" s="109"/>
      <c r="AI16" s="109"/>
      <c r="AJ16" s="109">
        <v>4482</v>
      </c>
      <c r="AK16" s="109"/>
      <c r="AL16" s="109"/>
      <c r="AM16" s="109"/>
      <c r="AN16" s="109"/>
      <c r="AO16" s="109">
        <v>1</v>
      </c>
      <c r="AP16" s="109"/>
      <c r="AQ16" s="109"/>
      <c r="AR16" s="109"/>
      <c r="AS16" s="109"/>
      <c r="AT16" s="109">
        <v>7</v>
      </c>
      <c r="AU16" s="109"/>
      <c r="AV16" s="109"/>
      <c r="AW16" s="109"/>
      <c r="AX16" s="109"/>
      <c r="AY16" s="109">
        <v>4</v>
      </c>
      <c r="AZ16" s="109"/>
      <c r="BA16" s="109"/>
      <c r="BB16" s="109"/>
      <c r="BC16" s="109"/>
      <c r="BD16" s="57"/>
      <c r="BE16" s="57"/>
      <c r="BF16" s="4"/>
      <c r="BG16" s="101" t="s">
        <v>166</v>
      </c>
      <c r="BH16" s="101"/>
      <c r="BI16" s="101"/>
      <c r="BJ16" s="101"/>
      <c r="BK16" s="101"/>
      <c r="BL16" s="101"/>
      <c r="BM16" s="102"/>
      <c r="BN16" s="277">
        <v>6339560</v>
      </c>
      <c r="BO16" s="274"/>
      <c r="BP16" s="274"/>
      <c r="BQ16" s="274"/>
      <c r="BR16" s="274"/>
      <c r="BS16" s="274"/>
      <c r="BT16" s="274">
        <v>1577241</v>
      </c>
      <c r="BU16" s="274"/>
      <c r="BV16" s="274"/>
      <c r="BW16" s="274"/>
      <c r="BX16" s="274"/>
      <c r="BY16" s="274">
        <v>174875</v>
      </c>
      <c r="BZ16" s="274"/>
      <c r="CA16" s="274"/>
      <c r="CB16" s="274"/>
      <c r="CC16" s="274"/>
      <c r="CD16" s="274">
        <v>62687</v>
      </c>
      <c r="CE16" s="274"/>
      <c r="CF16" s="274"/>
      <c r="CG16" s="274"/>
      <c r="CH16" s="274"/>
      <c r="CI16" s="275">
        <v>4214177</v>
      </c>
      <c r="CJ16" s="275"/>
      <c r="CK16" s="275"/>
      <c r="CL16" s="275"/>
      <c r="CM16" s="275"/>
      <c r="CN16" s="275"/>
      <c r="CO16" s="274">
        <v>339</v>
      </c>
      <c r="CP16" s="274"/>
      <c r="CQ16" s="274"/>
      <c r="CR16" s="274"/>
      <c r="CS16" s="274"/>
      <c r="CT16" s="274">
        <v>1875</v>
      </c>
      <c r="CU16" s="274"/>
      <c r="CV16" s="274"/>
      <c r="CW16" s="274"/>
      <c r="CX16" s="274"/>
      <c r="CY16" s="274">
        <v>4170</v>
      </c>
      <c r="CZ16" s="274"/>
      <c r="DA16" s="274"/>
      <c r="DB16" s="274"/>
      <c r="DC16" s="274"/>
      <c r="DD16" s="275">
        <v>304196</v>
      </c>
      <c r="DE16" s="275"/>
      <c r="DF16" s="275"/>
      <c r="DG16" s="275"/>
      <c r="DH16" s="275"/>
      <c r="DI16" s="275"/>
    </row>
    <row r="17" spans="1:113" ht="15">
      <c r="A17" s="101" t="s">
        <v>415</v>
      </c>
      <c r="B17" s="101"/>
      <c r="C17" s="101"/>
      <c r="D17" s="101"/>
      <c r="E17" s="101"/>
      <c r="F17" s="101"/>
      <c r="G17" s="102"/>
      <c r="H17" s="118">
        <v>6438</v>
      </c>
      <c r="I17" s="109"/>
      <c r="J17" s="109"/>
      <c r="K17" s="109"/>
      <c r="L17" s="109"/>
      <c r="M17" s="109"/>
      <c r="N17" s="246">
        <v>12308</v>
      </c>
      <c r="O17" s="246"/>
      <c r="P17" s="246"/>
      <c r="Q17" s="246"/>
      <c r="R17" s="246"/>
      <c r="S17" s="246"/>
      <c r="T17" s="246">
        <v>4734</v>
      </c>
      <c r="U17" s="246"/>
      <c r="V17" s="246"/>
      <c r="W17" s="246"/>
      <c r="X17" s="246"/>
      <c r="Y17" s="246"/>
      <c r="Z17" s="109">
        <v>2429</v>
      </c>
      <c r="AA17" s="109"/>
      <c r="AB17" s="109"/>
      <c r="AC17" s="109"/>
      <c r="AD17" s="109"/>
      <c r="AE17" s="109">
        <v>888</v>
      </c>
      <c r="AF17" s="109"/>
      <c r="AG17" s="109"/>
      <c r="AH17" s="109"/>
      <c r="AI17" s="109"/>
      <c r="AJ17" s="109">
        <v>4249</v>
      </c>
      <c r="AK17" s="109"/>
      <c r="AL17" s="109"/>
      <c r="AM17" s="109"/>
      <c r="AN17" s="109"/>
      <c r="AO17" s="109" t="s">
        <v>206</v>
      </c>
      <c r="AP17" s="109"/>
      <c r="AQ17" s="109"/>
      <c r="AR17" s="109"/>
      <c r="AS17" s="109"/>
      <c r="AT17" s="109">
        <v>5</v>
      </c>
      <c r="AU17" s="109"/>
      <c r="AV17" s="109"/>
      <c r="AW17" s="109"/>
      <c r="AX17" s="109"/>
      <c r="AY17" s="109">
        <v>4</v>
      </c>
      <c r="AZ17" s="109"/>
      <c r="BA17" s="109"/>
      <c r="BB17" s="109"/>
      <c r="BC17" s="109"/>
      <c r="BD17" s="57"/>
      <c r="BE17" s="57"/>
      <c r="BF17" s="4"/>
      <c r="BG17" s="101" t="s">
        <v>415</v>
      </c>
      <c r="BH17" s="101"/>
      <c r="BI17" s="101"/>
      <c r="BJ17" s="101"/>
      <c r="BK17" s="101"/>
      <c r="BL17" s="101"/>
      <c r="BM17" s="102"/>
      <c r="BN17" s="277">
        <v>6150064</v>
      </c>
      <c r="BO17" s="274"/>
      <c r="BP17" s="274"/>
      <c r="BQ17" s="274"/>
      <c r="BR17" s="274"/>
      <c r="BS17" s="274"/>
      <c r="BT17" s="274">
        <v>1617250</v>
      </c>
      <c r="BU17" s="274"/>
      <c r="BV17" s="274"/>
      <c r="BW17" s="274"/>
      <c r="BX17" s="274"/>
      <c r="BY17" s="274">
        <v>176009</v>
      </c>
      <c r="BZ17" s="274"/>
      <c r="CA17" s="274"/>
      <c r="CB17" s="274"/>
      <c r="CC17" s="274"/>
      <c r="CD17" s="274">
        <v>63332</v>
      </c>
      <c r="CE17" s="274"/>
      <c r="CF17" s="274"/>
      <c r="CG17" s="274"/>
      <c r="CH17" s="274"/>
      <c r="CI17" s="275">
        <v>3979453</v>
      </c>
      <c r="CJ17" s="275"/>
      <c r="CK17" s="275"/>
      <c r="CL17" s="275"/>
      <c r="CM17" s="275"/>
      <c r="CN17" s="275"/>
      <c r="CO17" s="274">
        <v>200</v>
      </c>
      <c r="CP17" s="274"/>
      <c r="CQ17" s="274"/>
      <c r="CR17" s="274"/>
      <c r="CS17" s="274"/>
      <c r="CT17" s="274">
        <v>1342</v>
      </c>
      <c r="CU17" s="274"/>
      <c r="CV17" s="274"/>
      <c r="CW17" s="274"/>
      <c r="CX17" s="274"/>
      <c r="CY17" s="274">
        <v>4029</v>
      </c>
      <c r="CZ17" s="274"/>
      <c r="DA17" s="274"/>
      <c r="DB17" s="274"/>
      <c r="DC17" s="274"/>
      <c r="DD17" s="275">
        <v>308450</v>
      </c>
      <c r="DE17" s="275"/>
      <c r="DF17" s="275"/>
      <c r="DG17" s="275"/>
      <c r="DH17" s="275"/>
      <c r="DI17" s="275"/>
    </row>
    <row r="18" spans="1:113" ht="15">
      <c r="A18" s="101" t="s">
        <v>416</v>
      </c>
      <c r="B18" s="101"/>
      <c r="C18" s="101"/>
      <c r="D18" s="101"/>
      <c r="E18" s="101"/>
      <c r="F18" s="101"/>
      <c r="G18" s="102"/>
      <c r="H18" s="118">
        <v>6160</v>
      </c>
      <c r="I18" s="109"/>
      <c r="J18" s="109"/>
      <c r="K18" s="109"/>
      <c r="L18" s="109"/>
      <c r="M18" s="109"/>
      <c r="N18" s="246">
        <v>11966</v>
      </c>
      <c r="O18" s="246"/>
      <c r="P18" s="246"/>
      <c r="Q18" s="246"/>
      <c r="R18" s="246"/>
      <c r="S18" s="246"/>
      <c r="T18" s="246">
        <v>4626</v>
      </c>
      <c r="U18" s="246"/>
      <c r="V18" s="246"/>
      <c r="W18" s="246"/>
      <c r="X18" s="246"/>
      <c r="Y18" s="246"/>
      <c r="Z18" s="109">
        <v>2452</v>
      </c>
      <c r="AA18" s="109"/>
      <c r="AB18" s="109"/>
      <c r="AC18" s="109"/>
      <c r="AD18" s="109"/>
      <c r="AE18" s="109">
        <v>880</v>
      </c>
      <c r="AF18" s="109"/>
      <c r="AG18" s="109"/>
      <c r="AH18" s="109"/>
      <c r="AI18" s="109"/>
      <c r="AJ18" s="109">
        <v>4001</v>
      </c>
      <c r="AK18" s="109"/>
      <c r="AL18" s="109"/>
      <c r="AM18" s="109"/>
      <c r="AN18" s="109"/>
      <c r="AO18" s="109" t="s">
        <v>206</v>
      </c>
      <c r="AP18" s="109"/>
      <c r="AQ18" s="109"/>
      <c r="AR18" s="109"/>
      <c r="AS18" s="109"/>
      <c r="AT18" s="109">
        <v>3</v>
      </c>
      <c r="AU18" s="109"/>
      <c r="AV18" s="109"/>
      <c r="AW18" s="109"/>
      <c r="AX18" s="109"/>
      <c r="AY18" s="109">
        <v>3</v>
      </c>
      <c r="AZ18" s="109"/>
      <c r="BA18" s="109"/>
      <c r="BB18" s="109"/>
      <c r="BC18" s="109"/>
      <c r="BD18" s="57"/>
      <c r="BE18" s="57"/>
      <c r="BF18" s="4"/>
      <c r="BG18" s="101" t="s">
        <v>416</v>
      </c>
      <c r="BH18" s="101"/>
      <c r="BI18" s="101"/>
      <c r="BJ18" s="101"/>
      <c r="BK18" s="101"/>
      <c r="BL18" s="101"/>
      <c r="BM18" s="102"/>
      <c r="BN18" s="277">
        <v>6313637</v>
      </c>
      <c r="BO18" s="274"/>
      <c r="BP18" s="274"/>
      <c r="BQ18" s="274"/>
      <c r="BR18" s="274"/>
      <c r="BS18" s="274"/>
      <c r="BT18" s="274">
        <v>1679686</v>
      </c>
      <c r="BU18" s="274"/>
      <c r="BV18" s="274"/>
      <c r="BW18" s="274"/>
      <c r="BX18" s="274"/>
      <c r="BY18" s="274">
        <v>194820</v>
      </c>
      <c r="BZ18" s="274"/>
      <c r="CA18" s="274"/>
      <c r="CB18" s="274"/>
      <c r="CC18" s="274"/>
      <c r="CD18" s="274">
        <v>61155</v>
      </c>
      <c r="CE18" s="274"/>
      <c r="CF18" s="274"/>
      <c r="CG18" s="274"/>
      <c r="CH18" s="274"/>
      <c r="CI18" s="275">
        <v>4048415</v>
      </c>
      <c r="CJ18" s="275"/>
      <c r="CK18" s="275"/>
      <c r="CL18" s="275"/>
      <c r="CM18" s="275"/>
      <c r="CN18" s="275"/>
      <c r="CO18" s="274">
        <v>3</v>
      </c>
      <c r="CP18" s="274"/>
      <c r="CQ18" s="274"/>
      <c r="CR18" s="274"/>
      <c r="CS18" s="274"/>
      <c r="CT18" s="274">
        <v>947</v>
      </c>
      <c r="CU18" s="274"/>
      <c r="CV18" s="274"/>
      <c r="CW18" s="274"/>
      <c r="CX18" s="274"/>
      <c r="CY18" s="274">
        <v>4207</v>
      </c>
      <c r="CZ18" s="274"/>
      <c r="DA18" s="274"/>
      <c r="DB18" s="274"/>
      <c r="DC18" s="274"/>
      <c r="DD18" s="275">
        <v>324405</v>
      </c>
      <c r="DE18" s="275"/>
      <c r="DF18" s="275"/>
      <c r="DG18" s="275"/>
      <c r="DH18" s="275"/>
      <c r="DI18" s="275"/>
    </row>
    <row r="19" spans="1:113" ht="15">
      <c r="A19" s="101" t="s">
        <v>417</v>
      </c>
      <c r="B19" s="101"/>
      <c r="C19" s="101"/>
      <c r="D19" s="101"/>
      <c r="E19" s="101"/>
      <c r="F19" s="101"/>
      <c r="G19" s="102"/>
      <c r="H19" s="118">
        <v>6122</v>
      </c>
      <c r="I19" s="109"/>
      <c r="J19" s="109"/>
      <c r="K19" s="109"/>
      <c r="L19" s="109"/>
      <c r="M19" s="109"/>
      <c r="N19" s="246">
        <v>12156</v>
      </c>
      <c r="O19" s="246"/>
      <c r="P19" s="246"/>
      <c r="Q19" s="246"/>
      <c r="R19" s="246"/>
      <c r="S19" s="246"/>
      <c r="T19" s="246">
        <v>4607</v>
      </c>
      <c r="U19" s="246"/>
      <c r="V19" s="246"/>
      <c r="W19" s="246"/>
      <c r="X19" s="246"/>
      <c r="Y19" s="246"/>
      <c r="Z19" s="109">
        <v>2521</v>
      </c>
      <c r="AA19" s="109"/>
      <c r="AB19" s="109"/>
      <c r="AC19" s="109"/>
      <c r="AD19" s="109"/>
      <c r="AE19" s="109">
        <v>881</v>
      </c>
      <c r="AF19" s="109"/>
      <c r="AG19" s="109"/>
      <c r="AH19" s="109"/>
      <c r="AI19" s="109"/>
      <c r="AJ19" s="109">
        <v>4139</v>
      </c>
      <c r="AK19" s="109"/>
      <c r="AL19" s="109"/>
      <c r="AM19" s="109"/>
      <c r="AN19" s="109"/>
      <c r="AO19" s="109" t="s">
        <v>206</v>
      </c>
      <c r="AP19" s="109"/>
      <c r="AQ19" s="109"/>
      <c r="AR19" s="109"/>
      <c r="AS19" s="109"/>
      <c r="AT19" s="109">
        <v>4</v>
      </c>
      <c r="AU19" s="109"/>
      <c r="AV19" s="109"/>
      <c r="AW19" s="109"/>
      <c r="AX19" s="109"/>
      <c r="AY19" s="109">
        <v>4</v>
      </c>
      <c r="AZ19" s="109"/>
      <c r="BA19" s="109"/>
      <c r="BB19" s="109"/>
      <c r="BC19" s="109"/>
      <c r="BD19" s="57"/>
      <c r="BE19" s="57"/>
      <c r="BF19" s="4"/>
      <c r="BG19" s="101" t="s">
        <v>417</v>
      </c>
      <c r="BH19" s="101"/>
      <c r="BI19" s="101"/>
      <c r="BJ19" s="101"/>
      <c r="BK19" s="101"/>
      <c r="BL19" s="101"/>
      <c r="BM19" s="102"/>
      <c r="BN19" s="277">
        <v>3590718</v>
      </c>
      <c r="BO19" s="274"/>
      <c r="BP19" s="274"/>
      <c r="BQ19" s="274"/>
      <c r="BR19" s="274"/>
      <c r="BS19" s="274"/>
      <c r="BT19" s="274">
        <v>1774319</v>
      </c>
      <c r="BU19" s="274"/>
      <c r="BV19" s="274"/>
      <c r="BW19" s="274"/>
      <c r="BX19" s="274"/>
      <c r="BY19" s="274">
        <v>215599</v>
      </c>
      <c r="BZ19" s="274"/>
      <c r="CA19" s="274"/>
      <c r="CB19" s="274"/>
      <c r="CC19" s="274"/>
      <c r="CD19" s="274">
        <v>63630</v>
      </c>
      <c r="CE19" s="274"/>
      <c r="CF19" s="274"/>
      <c r="CG19" s="274"/>
      <c r="CH19" s="274"/>
      <c r="CI19" s="275">
        <v>4183026</v>
      </c>
      <c r="CJ19" s="275"/>
      <c r="CK19" s="275"/>
      <c r="CL19" s="275"/>
      <c r="CM19" s="275"/>
      <c r="CN19" s="275"/>
      <c r="CO19" s="274">
        <v>589</v>
      </c>
      <c r="CP19" s="274"/>
      <c r="CQ19" s="274"/>
      <c r="CR19" s="274"/>
      <c r="CS19" s="274"/>
      <c r="CT19" s="274">
        <v>958</v>
      </c>
      <c r="CU19" s="274"/>
      <c r="CV19" s="274"/>
      <c r="CW19" s="274"/>
      <c r="CX19" s="274"/>
      <c r="CY19" s="274">
        <v>4981</v>
      </c>
      <c r="CZ19" s="274"/>
      <c r="DA19" s="274"/>
      <c r="DB19" s="274"/>
      <c r="DC19" s="274"/>
      <c r="DD19" s="275">
        <v>347616</v>
      </c>
      <c r="DE19" s="275"/>
      <c r="DF19" s="275"/>
      <c r="DG19" s="275"/>
      <c r="DH19" s="275"/>
      <c r="DI19" s="275"/>
    </row>
    <row r="20" spans="1:113" ht="15.75">
      <c r="A20" s="126" t="s">
        <v>430</v>
      </c>
      <c r="B20" s="126"/>
      <c r="C20" s="126"/>
      <c r="D20" s="126"/>
      <c r="E20" s="126"/>
      <c r="F20" s="126"/>
      <c r="G20" s="127"/>
      <c r="H20" s="135">
        <f>AVERAGE(H22:M35)</f>
        <v>5935</v>
      </c>
      <c r="I20" s="110"/>
      <c r="J20" s="110"/>
      <c r="K20" s="110"/>
      <c r="L20" s="110"/>
      <c r="M20" s="110"/>
      <c r="N20" s="248">
        <f>AVERAGE(N22:S35)</f>
        <v>12134.5</v>
      </c>
      <c r="O20" s="248"/>
      <c r="P20" s="248"/>
      <c r="Q20" s="248"/>
      <c r="R20" s="248"/>
      <c r="S20" s="248"/>
      <c r="T20" s="248">
        <f>AVERAGE(T22:Y35)</f>
        <v>4606</v>
      </c>
      <c r="U20" s="248"/>
      <c r="V20" s="248"/>
      <c r="W20" s="248"/>
      <c r="X20" s="248"/>
      <c r="Y20" s="248"/>
      <c r="Z20" s="110">
        <f>AVERAGE(Z22:AD35)</f>
        <v>2592.3333333333335</v>
      </c>
      <c r="AA20" s="110"/>
      <c r="AB20" s="110"/>
      <c r="AC20" s="110"/>
      <c r="AD20" s="110"/>
      <c r="AE20" s="110">
        <f>AVERAGE(AE22:AI35)</f>
        <v>866.3333333333334</v>
      </c>
      <c r="AF20" s="110"/>
      <c r="AG20" s="110"/>
      <c r="AH20" s="110"/>
      <c r="AI20" s="110"/>
      <c r="AJ20" s="110">
        <f>AVERAGE(AJ22:AN35)</f>
        <v>4064.25</v>
      </c>
      <c r="AK20" s="110"/>
      <c r="AL20" s="110"/>
      <c r="AM20" s="110"/>
      <c r="AN20" s="110"/>
      <c r="AO20" s="110">
        <f>SUM(AO22:AS35)/12</f>
        <v>0.25</v>
      </c>
      <c r="AP20" s="110"/>
      <c r="AQ20" s="110"/>
      <c r="AR20" s="110"/>
      <c r="AS20" s="110"/>
      <c r="AT20" s="110">
        <f>SUM(AT22:AX35)/12</f>
        <v>4.416666666666667</v>
      </c>
      <c r="AU20" s="110"/>
      <c r="AV20" s="110"/>
      <c r="AW20" s="110"/>
      <c r="AX20" s="110"/>
      <c r="AY20" s="110">
        <f>SUM(AY22:BC35)/12</f>
        <v>3.4166666666666665</v>
      </c>
      <c r="AZ20" s="110"/>
      <c r="BA20" s="110"/>
      <c r="BB20" s="110"/>
      <c r="BC20" s="110"/>
      <c r="BD20" s="58"/>
      <c r="BE20" s="58"/>
      <c r="BF20" s="4"/>
      <c r="BG20" s="126" t="s">
        <v>430</v>
      </c>
      <c r="BH20" s="126"/>
      <c r="BI20" s="126"/>
      <c r="BJ20" s="126"/>
      <c r="BK20" s="126"/>
      <c r="BL20" s="126"/>
      <c r="BM20" s="127"/>
      <c r="BN20" s="278">
        <f>SUM(BN22:BS35)</f>
        <v>6730332</v>
      </c>
      <c r="BO20" s="279"/>
      <c r="BP20" s="279"/>
      <c r="BQ20" s="279"/>
      <c r="BR20" s="279"/>
      <c r="BS20" s="279"/>
      <c r="BT20" s="279">
        <f>SUM(BT22:BX35)</f>
        <v>1853052</v>
      </c>
      <c r="BU20" s="279"/>
      <c r="BV20" s="279"/>
      <c r="BW20" s="279"/>
      <c r="BX20" s="279"/>
      <c r="BY20" s="279">
        <f>SUM(BY22:CC35)</f>
        <v>232480</v>
      </c>
      <c r="BZ20" s="279"/>
      <c r="CA20" s="279"/>
      <c r="CB20" s="279"/>
      <c r="CC20" s="279"/>
      <c r="CD20" s="279">
        <f>SUM(CD22:CH35)</f>
        <v>64280</v>
      </c>
      <c r="CE20" s="279"/>
      <c r="CF20" s="279"/>
      <c r="CG20" s="279"/>
      <c r="CH20" s="279"/>
      <c r="CI20" s="276">
        <f>SUM(CI22:CN35)</f>
        <v>4207437</v>
      </c>
      <c r="CJ20" s="276"/>
      <c r="CK20" s="276"/>
      <c r="CL20" s="276"/>
      <c r="CM20" s="276"/>
      <c r="CN20" s="276"/>
      <c r="CO20" s="279">
        <f>SUM(CO22:CS35)</f>
        <v>380</v>
      </c>
      <c r="CP20" s="279"/>
      <c r="CQ20" s="279"/>
      <c r="CR20" s="279"/>
      <c r="CS20" s="279"/>
      <c r="CT20" s="279">
        <f>SUM(CT22:CX35)</f>
        <v>1370</v>
      </c>
      <c r="CU20" s="279"/>
      <c r="CV20" s="279"/>
      <c r="CW20" s="279"/>
      <c r="CX20" s="279"/>
      <c r="CY20" s="279">
        <f>SUM(CY22:DC35)</f>
        <v>4254</v>
      </c>
      <c r="CZ20" s="279"/>
      <c r="DA20" s="279"/>
      <c r="DB20" s="279"/>
      <c r="DC20" s="279"/>
      <c r="DD20" s="276">
        <f>SUM(DD22:DI35)</f>
        <v>367079</v>
      </c>
      <c r="DE20" s="276"/>
      <c r="DF20" s="276"/>
      <c r="DG20" s="276"/>
      <c r="DH20" s="276"/>
      <c r="DI20" s="276"/>
    </row>
    <row r="21" spans="1:113" ht="15">
      <c r="A21" s="20"/>
      <c r="B21" s="20"/>
      <c r="C21" s="20"/>
      <c r="D21" s="20"/>
      <c r="E21" s="20"/>
      <c r="F21" s="20"/>
      <c r="G21" s="2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20"/>
      <c r="BH21" s="20"/>
      <c r="BI21" s="20"/>
      <c r="BJ21" s="20"/>
      <c r="BK21" s="20"/>
      <c r="BL21" s="20"/>
      <c r="BM21" s="21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</row>
    <row r="22" spans="1:113" ht="15">
      <c r="A22" s="101" t="s">
        <v>175</v>
      </c>
      <c r="B22" s="101"/>
      <c r="C22" s="101"/>
      <c r="D22" s="101"/>
      <c r="E22" s="101"/>
      <c r="F22" s="101"/>
      <c r="G22" s="102"/>
      <c r="H22" s="118">
        <v>6012</v>
      </c>
      <c r="I22" s="109"/>
      <c r="J22" s="109"/>
      <c r="K22" s="109"/>
      <c r="L22" s="109"/>
      <c r="M22" s="109"/>
      <c r="N22" s="246">
        <v>12192</v>
      </c>
      <c r="O22" s="246"/>
      <c r="P22" s="246"/>
      <c r="Q22" s="246"/>
      <c r="R22" s="246"/>
      <c r="S22" s="246"/>
      <c r="T22" s="246">
        <v>4648</v>
      </c>
      <c r="U22" s="246"/>
      <c r="V22" s="246"/>
      <c r="W22" s="246"/>
      <c r="X22" s="246"/>
      <c r="Y22" s="246"/>
      <c r="Z22" s="109">
        <v>2574</v>
      </c>
      <c r="AA22" s="109"/>
      <c r="AB22" s="109"/>
      <c r="AC22" s="109"/>
      <c r="AD22" s="109"/>
      <c r="AE22" s="109">
        <v>839</v>
      </c>
      <c r="AF22" s="109"/>
      <c r="AG22" s="109"/>
      <c r="AH22" s="109"/>
      <c r="AI22" s="109"/>
      <c r="AJ22" s="109">
        <v>4123</v>
      </c>
      <c r="AK22" s="109"/>
      <c r="AL22" s="109"/>
      <c r="AM22" s="109"/>
      <c r="AN22" s="109"/>
      <c r="AO22" s="109">
        <v>1</v>
      </c>
      <c r="AP22" s="109"/>
      <c r="AQ22" s="109"/>
      <c r="AR22" s="109"/>
      <c r="AS22" s="109"/>
      <c r="AT22" s="109">
        <v>7</v>
      </c>
      <c r="AU22" s="109"/>
      <c r="AV22" s="109"/>
      <c r="AW22" s="109"/>
      <c r="AX22" s="109"/>
      <c r="AY22" s="109" t="s">
        <v>206</v>
      </c>
      <c r="AZ22" s="109"/>
      <c r="BA22" s="109"/>
      <c r="BB22" s="109"/>
      <c r="BC22" s="109"/>
      <c r="BD22" s="57"/>
      <c r="BE22" s="57"/>
      <c r="BF22" s="4"/>
      <c r="BG22" s="101" t="s">
        <v>175</v>
      </c>
      <c r="BH22" s="101"/>
      <c r="BI22" s="101"/>
      <c r="BJ22" s="101"/>
      <c r="BK22" s="101"/>
      <c r="BL22" s="101"/>
      <c r="BM22" s="102"/>
      <c r="BN22" s="277">
        <v>531487</v>
      </c>
      <c r="BO22" s="274"/>
      <c r="BP22" s="274"/>
      <c r="BQ22" s="274"/>
      <c r="BR22" s="274"/>
      <c r="BS22" s="274"/>
      <c r="BT22" s="274">
        <v>143209</v>
      </c>
      <c r="BU22" s="274"/>
      <c r="BV22" s="274"/>
      <c r="BW22" s="274"/>
      <c r="BX22" s="274"/>
      <c r="BY22" s="274">
        <v>18487</v>
      </c>
      <c r="BZ22" s="274"/>
      <c r="CA22" s="274"/>
      <c r="CB22" s="274"/>
      <c r="CC22" s="274"/>
      <c r="CD22" s="274">
        <v>5473</v>
      </c>
      <c r="CE22" s="274"/>
      <c r="CF22" s="274"/>
      <c r="CG22" s="274"/>
      <c r="CH22" s="274"/>
      <c r="CI22" s="275">
        <v>335057</v>
      </c>
      <c r="CJ22" s="275"/>
      <c r="CK22" s="275"/>
      <c r="CL22" s="275"/>
      <c r="CM22" s="275"/>
      <c r="CN22" s="275"/>
      <c r="CO22" s="274">
        <v>7</v>
      </c>
      <c r="CP22" s="274"/>
      <c r="CQ22" s="274"/>
      <c r="CR22" s="274"/>
      <c r="CS22" s="274"/>
      <c r="CT22" s="274">
        <v>200</v>
      </c>
      <c r="CU22" s="274"/>
      <c r="CV22" s="274"/>
      <c r="CW22" s="274"/>
      <c r="CX22" s="274"/>
      <c r="CY22" s="274">
        <v>115</v>
      </c>
      <c r="CZ22" s="274"/>
      <c r="DA22" s="274"/>
      <c r="DB22" s="274"/>
      <c r="DC22" s="274"/>
      <c r="DD22" s="275">
        <v>28939</v>
      </c>
      <c r="DE22" s="275"/>
      <c r="DF22" s="275"/>
      <c r="DG22" s="275"/>
      <c r="DH22" s="275"/>
      <c r="DI22" s="275"/>
    </row>
    <row r="23" spans="1:113" ht="15">
      <c r="A23" s="101" t="s">
        <v>418</v>
      </c>
      <c r="B23" s="101"/>
      <c r="C23" s="101"/>
      <c r="D23" s="101"/>
      <c r="E23" s="101"/>
      <c r="F23" s="101"/>
      <c r="G23" s="102"/>
      <c r="H23" s="118">
        <v>5958</v>
      </c>
      <c r="I23" s="109"/>
      <c r="J23" s="109"/>
      <c r="K23" s="109"/>
      <c r="L23" s="109"/>
      <c r="M23" s="109"/>
      <c r="N23" s="246">
        <v>12076</v>
      </c>
      <c r="O23" s="246"/>
      <c r="P23" s="246"/>
      <c r="Q23" s="246"/>
      <c r="R23" s="246"/>
      <c r="S23" s="246"/>
      <c r="T23" s="246">
        <v>4623</v>
      </c>
      <c r="U23" s="246"/>
      <c r="V23" s="246"/>
      <c r="W23" s="246"/>
      <c r="X23" s="246"/>
      <c r="Y23" s="246"/>
      <c r="Z23" s="109">
        <v>2532</v>
      </c>
      <c r="AA23" s="109"/>
      <c r="AB23" s="109"/>
      <c r="AC23" s="109"/>
      <c r="AD23" s="109"/>
      <c r="AE23" s="109">
        <v>837</v>
      </c>
      <c r="AF23" s="109"/>
      <c r="AG23" s="109"/>
      <c r="AH23" s="109"/>
      <c r="AI23" s="109"/>
      <c r="AJ23" s="109">
        <v>4071</v>
      </c>
      <c r="AK23" s="109"/>
      <c r="AL23" s="109"/>
      <c r="AM23" s="109"/>
      <c r="AN23" s="109"/>
      <c r="AO23" s="109" t="s">
        <v>206</v>
      </c>
      <c r="AP23" s="109"/>
      <c r="AQ23" s="109"/>
      <c r="AR23" s="109"/>
      <c r="AS23" s="109"/>
      <c r="AT23" s="109">
        <v>9</v>
      </c>
      <c r="AU23" s="109"/>
      <c r="AV23" s="109"/>
      <c r="AW23" s="109"/>
      <c r="AX23" s="109"/>
      <c r="AY23" s="109">
        <v>4</v>
      </c>
      <c r="AZ23" s="109"/>
      <c r="BA23" s="109"/>
      <c r="BB23" s="109"/>
      <c r="BC23" s="109"/>
      <c r="BD23" s="57"/>
      <c r="BE23" s="57"/>
      <c r="BF23" s="4"/>
      <c r="BG23" s="101" t="s">
        <v>418</v>
      </c>
      <c r="BH23" s="101"/>
      <c r="BI23" s="101"/>
      <c r="BJ23" s="101"/>
      <c r="BK23" s="101"/>
      <c r="BL23" s="101"/>
      <c r="BM23" s="102"/>
      <c r="BN23" s="277">
        <v>554507</v>
      </c>
      <c r="BO23" s="274"/>
      <c r="BP23" s="274"/>
      <c r="BQ23" s="274"/>
      <c r="BR23" s="274"/>
      <c r="BS23" s="274"/>
      <c r="BT23" s="274">
        <v>143272</v>
      </c>
      <c r="BU23" s="274"/>
      <c r="BV23" s="274"/>
      <c r="BW23" s="274"/>
      <c r="BX23" s="274"/>
      <c r="BY23" s="274">
        <v>18486</v>
      </c>
      <c r="BZ23" s="274"/>
      <c r="CA23" s="274"/>
      <c r="CB23" s="274"/>
      <c r="CC23" s="274"/>
      <c r="CD23" s="274">
        <v>5279</v>
      </c>
      <c r="CE23" s="274"/>
      <c r="CF23" s="274"/>
      <c r="CG23" s="274"/>
      <c r="CH23" s="274"/>
      <c r="CI23" s="275">
        <v>358123</v>
      </c>
      <c r="CJ23" s="275"/>
      <c r="CK23" s="275"/>
      <c r="CL23" s="275"/>
      <c r="CM23" s="275"/>
      <c r="CN23" s="275"/>
      <c r="CO23" s="274" t="s">
        <v>206</v>
      </c>
      <c r="CP23" s="274"/>
      <c r="CQ23" s="274"/>
      <c r="CR23" s="274"/>
      <c r="CS23" s="274"/>
      <c r="CT23" s="274">
        <v>212</v>
      </c>
      <c r="CU23" s="274"/>
      <c r="CV23" s="274"/>
      <c r="CW23" s="274"/>
      <c r="CX23" s="274"/>
      <c r="CY23" s="274">
        <v>349</v>
      </c>
      <c r="CZ23" s="274"/>
      <c r="DA23" s="274"/>
      <c r="DB23" s="274"/>
      <c r="DC23" s="274"/>
      <c r="DD23" s="275">
        <v>28786</v>
      </c>
      <c r="DE23" s="275"/>
      <c r="DF23" s="275"/>
      <c r="DG23" s="275"/>
      <c r="DH23" s="275"/>
      <c r="DI23" s="275"/>
    </row>
    <row r="24" spans="1:113" ht="15">
      <c r="A24" s="101" t="s">
        <v>419</v>
      </c>
      <c r="B24" s="101"/>
      <c r="C24" s="101"/>
      <c r="D24" s="101"/>
      <c r="E24" s="101"/>
      <c r="F24" s="101"/>
      <c r="G24" s="102"/>
      <c r="H24" s="118">
        <v>5983</v>
      </c>
      <c r="I24" s="109"/>
      <c r="J24" s="109"/>
      <c r="K24" s="109"/>
      <c r="L24" s="109"/>
      <c r="M24" s="109"/>
      <c r="N24" s="246">
        <v>12194</v>
      </c>
      <c r="O24" s="246"/>
      <c r="P24" s="246"/>
      <c r="Q24" s="246"/>
      <c r="R24" s="246"/>
      <c r="S24" s="246"/>
      <c r="T24" s="246">
        <v>4661</v>
      </c>
      <c r="U24" s="246"/>
      <c r="V24" s="246"/>
      <c r="W24" s="246"/>
      <c r="X24" s="246"/>
      <c r="Y24" s="246"/>
      <c r="Z24" s="109">
        <v>2569</v>
      </c>
      <c r="AA24" s="109"/>
      <c r="AB24" s="109"/>
      <c r="AC24" s="109"/>
      <c r="AD24" s="109"/>
      <c r="AE24" s="109">
        <v>859</v>
      </c>
      <c r="AF24" s="109"/>
      <c r="AG24" s="109"/>
      <c r="AH24" s="109"/>
      <c r="AI24" s="109"/>
      <c r="AJ24" s="109">
        <v>4101</v>
      </c>
      <c r="AK24" s="109"/>
      <c r="AL24" s="109"/>
      <c r="AM24" s="109"/>
      <c r="AN24" s="109"/>
      <c r="AO24" s="109" t="s">
        <v>206</v>
      </c>
      <c r="AP24" s="109"/>
      <c r="AQ24" s="109"/>
      <c r="AR24" s="109"/>
      <c r="AS24" s="109"/>
      <c r="AT24" s="109">
        <v>1</v>
      </c>
      <c r="AU24" s="109"/>
      <c r="AV24" s="109"/>
      <c r="AW24" s="109"/>
      <c r="AX24" s="109"/>
      <c r="AY24" s="109">
        <v>3</v>
      </c>
      <c r="AZ24" s="109"/>
      <c r="BA24" s="109"/>
      <c r="BB24" s="109"/>
      <c r="BC24" s="109"/>
      <c r="BD24" s="57"/>
      <c r="BE24" s="57"/>
      <c r="BF24" s="4"/>
      <c r="BG24" s="101" t="s">
        <v>419</v>
      </c>
      <c r="BH24" s="101"/>
      <c r="BI24" s="101"/>
      <c r="BJ24" s="101"/>
      <c r="BK24" s="101"/>
      <c r="BL24" s="101"/>
      <c r="BM24" s="102"/>
      <c r="BN24" s="277">
        <v>556421</v>
      </c>
      <c r="BO24" s="274"/>
      <c r="BP24" s="274"/>
      <c r="BQ24" s="274"/>
      <c r="BR24" s="274"/>
      <c r="BS24" s="274"/>
      <c r="BT24" s="274">
        <v>142877</v>
      </c>
      <c r="BU24" s="274"/>
      <c r="BV24" s="274"/>
      <c r="BW24" s="274"/>
      <c r="BX24" s="274"/>
      <c r="BY24" s="274">
        <v>18891</v>
      </c>
      <c r="BZ24" s="274"/>
      <c r="CA24" s="274"/>
      <c r="CB24" s="274"/>
      <c r="CC24" s="274"/>
      <c r="CD24" s="274">
        <v>5172</v>
      </c>
      <c r="CE24" s="274"/>
      <c r="CF24" s="274"/>
      <c r="CG24" s="274"/>
      <c r="CH24" s="274"/>
      <c r="CI24" s="275">
        <v>359443</v>
      </c>
      <c r="CJ24" s="275"/>
      <c r="CK24" s="275"/>
      <c r="CL24" s="275"/>
      <c r="CM24" s="275"/>
      <c r="CN24" s="275"/>
      <c r="CO24" s="274" t="s">
        <v>206</v>
      </c>
      <c r="CP24" s="274"/>
      <c r="CQ24" s="274"/>
      <c r="CR24" s="274"/>
      <c r="CS24" s="274"/>
      <c r="CT24" s="274">
        <v>20</v>
      </c>
      <c r="CU24" s="274"/>
      <c r="CV24" s="274"/>
      <c r="CW24" s="274"/>
      <c r="CX24" s="274"/>
      <c r="CY24" s="274">
        <v>267</v>
      </c>
      <c r="CZ24" s="274"/>
      <c r="DA24" s="274"/>
      <c r="DB24" s="274"/>
      <c r="DC24" s="274"/>
      <c r="DD24" s="275">
        <v>29751</v>
      </c>
      <c r="DE24" s="275"/>
      <c r="DF24" s="275"/>
      <c r="DG24" s="275"/>
      <c r="DH24" s="275"/>
      <c r="DI24" s="275"/>
    </row>
    <row r="25" spans="1:113" ht="15">
      <c r="A25" s="101" t="s">
        <v>420</v>
      </c>
      <c r="B25" s="101"/>
      <c r="C25" s="101"/>
      <c r="D25" s="101"/>
      <c r="E25" s="101"/>
      <c r="F25" s="101"/>
      <c r="G25" s="102"/>
      <c r="H25" s="118">
        <v>5978</v>
      </c>
      <c r="I25" s="109"/>
      <c r="J25" s="109"/>
      <c r="K25" s="109"/>
      <c r="L25" s="109"/>
      <c r="M25" s="109"/>
      <c r="N25" s="246">
        <v>12252</v>
      </c>
      <c r="O25" s="246"/>
      <c r="P25" s="246"/>
      <c r="Q25" s="246"/>
      <c r="R25" s="246"/>
      <c r="S25" s="246"/>
      <c r="T25" s="246">
        <v>4699</v>
      </c>
      <c r="U25" s="246"/>
      <c r="V25" s="246"/>
      <c r="W25" s="246"/>
      <c r="X25" s="246"/>
      <c r="Y25" s="246"/>
      <c r="Z25" s="109">
        <v>2608</v>
      </c>
      <c r="AA25" s="109"/>
      <c r="AB25" s="109"/>
      <c r="AC25" s="109"/>
      <c r="AD25" s="109"/>
      <c r="AE25" s="109">
        <v>864</v>
      </c>
      <c r="AF25" s="109"/>
      <c r="AG25" s="109"/>
      <c r="AH25" s="109"/>
      <c r="AI25" s="109"/>
      <c r="AJ25" s="109">
        <v>4108</v>
      </c>
      <c r="AK25" s="109"/>
      <c r="AL25" s="109"/>
      <c r="AM25" s="109"/>
      <c r="AN25" s="109"/>
      <c r="AO25" s="109" t="s">
        <v>206</v>
      </c>
      <c r="AP25" s="109"/>
      <c r="AQ25" s="109"/>
      <c r="AR25" s="109"/>
      <c r="AS25" s="109"/>
      <c r="AT25" s="109">
        <v>2</v>
      </c>
      <c r="AU25" s="109"/>
      <c r="AV25" s="109"/>
      <c r="AW25" s="109"/>
      <c r="AX25" s="109"/>
      <c r="AY25" s="109">
        <v>1</v>
      </c>
      <c r="AZ25" s="109"/>
      <c r="BA25" s="109"/>
      <c r="BB25" s="109"/>
      <c r="BC25" s="109"/>
      <c r="BD25" s="57"/>
      <c r="BE25" s="57"/>
      <c r="BF25" s="4"/>
      <c r="BG25" s="101" t="s">
        <v>420</v>
      </c>
      <c r="BH25" s="101"/>
      <c r="BI25" s="101"/>
      <c r="BJ25" s="101"/>
      <c r="BK25" s="101"/>
      <c r="BL25" s="101"/>
      <c r="BM25" s="102"/>
      <c r="BN25" s="277">
        <v>546372</v>
      </c>
      <c r="BO25" s="274"/>
      <c r="BP25" s="274"/>
      <c r="BQ25" s="274"/>
      <c r="BR25" s="274"/>
      <c r="BS25" s="274"/>
      <c r="BT25" s="274">
        <v>142399</v>
      </c>
      <c r="BU25" s="274"/>
      <c r="BV25" s="274"/>
      <c r="BW25" s="274"/>
      <c r="BX25" s="274"/>
      <c r="BY25" s="274">
        <v>18965</v>
      </c>
      <c r="BZ25" s="274"/>
      <c r="CA25" s="274"/>
      <c r="CB25" s="274"/>
      <c r="CC25" s="274"/>
      <c r="CD25" s="274">
        <v>4731</v>
      </c>
      <c r="CE25" s="274"/>
      <c r="CF25" s="274"/>
      <c r="CG25" s="274"/>
      <c r="CH25" s="274"/>
      <c r="CI25" s="275">
        <v>350426</v>
      </c>
      <c r="CJ25" s="275"/>
      <c r="CK25" s="275"/>
      <c r="CL25" s="275"/>
      <c r="CM25" s="275"/>
      <c r="CN25" s="275"/>
      <c r="CO25" s="274" t="s">
        <v>206</v>
      </c>
      <c r="CP25" s="274"/>
      <c r="CQ25" s="274"/>
      <c r="CR25" s="274"/>
      <c r="CS25" s="274"/>
      <c r="CT25" s="274">
        <v>87</v>
      </c>
      <c r="CU25" s="274"/>
      <c r="CV25" s="274"/>
      <c r="CW25" s="274"/>
      <c r="CX25" s="274"/>
      <c r="CY25" s="274">
        <v>112</v>
      </c>
      <c r="CZ25" s="274"/>
      <c r="DA25" s="274"/>
      <c r="DB25" s="274"/>
      <c r="DC25" s="274"/>
      <c r="DD25" s="275">
        <v>29652</v>
      </c>
      <c r="DE25" s="275"/>
      <c r="DF25" s="275"/>
      <c r="DG25" s="275"/>
      <c r="DH25" s="275"/>
      <c r="DI25" s="275"/>
    </row>
    <row r="26" spans="1:113" ht="15">
      <c r="A26" s="20"/>
      <c r="B26" s="20"/>
      <c r="C26" s="20"/>
      <c r="D26" s="20"/>
      <c r="E26" s="20"/>
      <c r="F26" s="20"/>
      <c r="G26" s="2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20"/>
      <c r="BH26" s="20"/>
      <c r="BI26" s="20"/>
      <c r="BJ26" s="20"/>
      <c r="BK26" s="20"/>
      <c r="BL26" s="20"/>
      <c r="BM26" s="21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</row>
    <row r="27" spans="1:113" ht="15">
      <c r="A27" s="101" t="s">
        <v>421</v>
      </c>
      <c r="B27" s="101"/>
      <c r="C27" s="101"/>
      <c r="D27" s="101"/>
      <c r="E27" s="101"/>
      <c r="F27" s="101"/>
      <c r="G27" s="102"/>
      <c r="H27" s="118">
        <v>5965</v>
      </c>
      <c r="I27" s="109"/>
      <c r="J27" s="109"/>
      <c r="K27" s="109"/>
      <c r="L27" s="109"/>
      <c r="M27" s="109"/>
      <c r="N27" s="246">
        <v>12155</v>
      </c>
      <c r="O27" s="246"/>
      <c r="P27" s="246"/>
      <c r="Q27" s="246"/>
      <c r="R27" s="246"/>
      <c r="S27" s="246"/>
      <c r="T27" s="246">
        <v>4633</v>
      </c>
      <c r="U27" s="246"/>
      <c r="V27" s="246"/>
      <c r="W27" s="246"/>
      <c r="X27" s="246"/>
      <c r="Y27" s="246"/>
      <c r="Z27" s="109">
        <v>2580</v>
      </c>
      <c r="AA27" s="109"/>
      <c r="AB27" s="109"/>
      <c r="AC27" s="109"/>
      <c r="AD27" s="109"/>
      <c r="AE27" s="109">
        <v>859</v>
      </c>
      <c r="AF27" s="109"/>
      <c r="AG27" s="109"/>
      <c r="AH27" s="109"/>
      <c r="AI27" s="109"/>
      <c r="AJ27" s="109">
        <v>4078</v>
      </c>
      <c r="AK27" s="109"/>
      <c r="AL27" s="109"/>
      <c r="AM27" s="109"/>
      <c r="AN27" s="109"/>
      <c r="AO27" s="109">
        <v>1</v>
      </c>
      <c r="AP27" s="109"/>
      <c r="AQ27" s="109"/>
      <c r="AR27" s="109"/>
      <c r="AS27" s="109"/>
      <c r="AT27" s="109">
        <v>1</v>
      </c>
      <c r="AU27" s="109"/>
      <c r="AV27" s="109"/>
      <c r="AW27" s="109"/>
      <c r="AX27" s="109"/>
      <c r="AY27" s="109">
        <v>3</v>
      </c>
      <c r="AZ27" s="109"/>
      <c r="BA27" s="109"/>
      <c r="BB27" s="109"/>
      <c r="BC27" s="109"/>
      <c r="BD27" s="57"/>
      <c r="BE27" s="57"/>
      <c r="BF27" s="4"/>
      <c r="BG27" s="101" t="s">
        <v>421</v>
      </c>
      <c r="BH27" s="101"/>
      <c r="BI27" s="101"/>
      <c r="BJ27" s="101"/>
      <c r="BK27" s="101"/>
      <c r="BL27" s="101"/>
      <c r="BM27" s="102"/>
      <c r="BN27" s="277">
        <v>543436</v>
      </c>
      <c r="BO27" s="274"/>
      <c r="BP27" s="274"/>
      <c r="BQ27" s="274"/>
      <c r="BR27" s="274"/>
      <c r="BS27" s="274"/>
      <c r="BT27" s="274">
        <v>143737</v>
      </c>
      <c r="BU27" s="274"/>
      <c r="BV27" s="274"/>
      <c r="BW27" s="274"/>
      <c r="BX27" s="274"/>
      <c r="BY27" s="274">
        <v>19168</v>
      </c>
      <c r="BZ27" s="274"/>
      <c r="CA27" s="274"/>
      <c r="CB27" s="274"/>
      <c r="CC27" s="274"/>
      <c r="CD27" s="274">
        <v>5805</v>
      </c>
      <c r="CE27" s="274"/>
      <c r="CF27" s="274"/>
      <c r="CG27" s="274"/>
      <c r="CH27" s="274"/>
      <c r="CI27" s="275">
        <v>344693</v>
      </c>
      <c r="CJ27" s="275"/>
      <c r="CK27" s="275"/>
      <c r="CL27" s="275"/>
      <c r="CM27" s="275"/>
      <c r="CN27" s="275"/>
      <c r="CO27" s="274">
        <v>187</v>
      </c>
      <c r="CP27" s="274"/>
      <c r="CQ27" s="274"/>
      <c r="CR27" s="274"/>
      <c r="CS27" s="274"/>
      <c r="CT27" s="274">
        <v>5</v>
      </c>
      <c r="CU27" s="274"/>
      <c r="CV27" s="274"/>
      <c r="CW27" s="274"/>
      <c r="CX27" s="274"/>
      <c r="CY27" s="274">
        <v>338</v>
      </c>
      <c r="CZ27" s="274"/>
      <c r="DA27" s="274"/>
      <c r="DB27" s="274"/>
      <c r="DC27" s="274"/>
      <c r="DD27" s="275">
        <v>29503</v>
      </c>
      <c r="DE27" s="275"/>
      <c r="DF27" s="275"/>
      <c r="DG27" s="275"/>
      <c r="DH27" s="275"/>
      <c r="DI27" s="275"/>
    </row>
    <row r="28" spans="1:113" ht="15">
      <c r="A28" s="101" t="s">
        <v>422</v>
      </c>
      <c r="B28" s="101"/>
      <c r="C28" s="101"/>
      <c r="D28" s="101"/>
      <c r="E28" s="101"/>
      <c r="F28" s="101"/>
      <c r="G28" s="102"/>
      <c r="H28" s="118">
        <v>5976</v>
      </c>
      <c r="I28" s="109"/>
      <c r="J28" s="109"/>
      <c r="K28" s="109"/>
      <c r="L28" s="109"/>
      <c r="M28" s="109"/>
      <c r="N28" s="246">
        <v>12164</v>
      </c>
      <c r="O28" s="246"/>
      <c r="P28" s="246"/>
      <c r="Q28" s="246"/>
      <c r="R28" s="246"/>
      <c r="S28" s="246"/>
      <c r="T28" s="246">
        <v>4611</v>
      </c>
      <c r="U28" s="246"/>
      <c r="V28" s="246"/>
      <c r="W28" s="246"/>
      <c r="X28" s="246"/>
      <c r="Y28" s="246"/>
      <c r="Z28" s="109">
        <v>2587</v>
      </c>
      <c r="AA28" s="109"/>
      <c r="AB28" s="109"/>
      <c r="AC28" s="109"/>
      <c r="AD28" s="109"/>
      <c r="AE28" s="109">
        <v>869</v>
      </c>
      <c r="AF28" s="109"/>
      <c r="AG28" s="109"/>
      <c r="AH28" s="109"/>
      <c r="AI28" s="109"/>
      <c r="AJ28" s="109">
        <v>4093</v>
      </c>
      <c r="AK28" s="109"/>
      <c r="AL28" s="109"/>
      <c r="AM28" s="109"/>
      <c r="AN28" s="109"/>
      <c r="AO28" s="109" t="s">
        <v>206</v>
      </c>
      <c r="AP28" s="109"/>
      <c r="AQ28" s="109"/>
      <c r="AR28" s="109"/>
      <c r="AS28" s="109"/>
      <c r="AT28" s="109" t="s">
        <v>206</v>
      </c>
      <c r="AU28" s="109"/>
      <c r="AV28" s="109"/>
      <c r="AW28" s="109"/>
      <c r="AX28" s="109"/>
      <c r="AY28" s="109">
        <v>4</v>
      </c>
      <c r="AZ28" s="109"/>
      <c r="BA28" s="109"/>
      <c r="BB28" s="109"/>
      <c r="BC28" s="109"/>
      <c r="BD28" s="57"/>
      <c r="BE28" s="57"/>
      <c r="BF28" s="4"/>
      <c r="BG28" s="101" t="s">
        <v>422</v>
      </c>
      <c r="BH28" s="101"/>
      <c r="BI28" s="101"/>
      <c r="BJ28" s="101"/>
      <c r="BK28" s="101"/>
      <c r="BL28" s="101"/>
      <c r="BM28" s="102"/>
      <c r="BN28" s="277">
        <v>554499</v>
      </c>
      <c r="BO28" s="274"/>
      <c r="BP28" s="274"/>
      <c r="BQ28" s="274"/>
      <c r="BR28" s="274"/>
      <c r="BS28" s="274"/>
      <c r="BT28" s="274">
        <v>143514</v>
      </c>
      <c r="BU28" s="274"/>
      <c r="BV28" s="274"/>
      <c r="BW28" s="274"/>
      <c r="BX28" s="274"/>
      <c r="BY28" s="274">
        <v>19151</v>
      </c>
      <c r="BZ28" s="274"/>
      <c r="CA28" s="274"/>
      <c r="CB28" s="274"/>
      <c r="CC28" s="274"/>
      <c r="CD28" s="274">
        <v>5215</v>
      </c>
      <c r="CE28" s="274"/>
      <c r="CF28" s="274"/>
      <c r="CG28" s="274"/>
      <c r="CH28" s="274"/>
      <c r="CI28" s="275">
        <v>355503</v>
      </c>
      <c r="CJ28" s="275"/>
      <c r="CK28" s="275"/>
      <c r="CL28" s="275"/>
      <c r="CM28" s="275"/>
      <c r="CN28" s="275"/>
      <c r="CO28" s="274" t="s">
        <v>206</v>
      </c>
      <c r="CP28" s="274"/>
      <c r="CQ28" s="274"/>
      <c r="CR28" s="274"/>
      <c r="CS28" s="274"/>
      <c r="CT28" s="274" t="s">
        <v>206</v>
      </c>
      <c r="CU28" s="274"/>
      <c r="CV28" s="274"/>
      <c r="CW28" s="274"/>
      <c r="CX28" s="274"/>
      <c r="CY28" s="274">
        <v>461</v>
      </c>
      <c r="CZ28" s="274"/>
      <c r="DA28" s="274"/>
      <c r="DB28" s="274"/>
      <c r="DC28" s="274"/>
      <c r="DD28" s="275">
        <v>30655</v>
      </c>
      <c r="DE28" s="275"/>
      <c r="DF28" s="275"/>
      <c r="DG28" s="275"/>
      <c r="DH28" s="275"/>
      <c r="DI28" s="275"/>
    </row>
    <row r="29" spans="1:113" ht="15">
      <c r="A29" s="101" t="s">
        <v>423</v>
      </c>
      <c r="B29" s="101"/>
      <c r="C29" s="101"/>
      <c r="D29" s="101"/>
      <c r="E29" s="101"/>
      <c r="F29" s="101"/>
      <c r="G29" s="102"/>
      <c r="H29" s="118">
        <v>5992</v>
      </c>
      <c r="I29" s="109"/>
      <c r="J29" s="109"/>
      <c r="K29" s="109"/>
      <c r="L29" s="109"/>
      <c r="M29" s="109"/>
      <c r="N29" s="246">
        <v>12196</v>
      </c>
      <c r="O29" s="246"/>
      <c r="P29" s="246"/>
      <c r="Q29" s="246"/>
      <c r="R29" s="246"/>
      <c r="S29" s="246"/>
      <c r="T29" s="246">
        <v>4621</v>
      </c>
      <c r="U29" s="246"/>
      <c r="V29" s="246"/>
      <c r="W29" s="246"/>
      <c r="X29" s="246"/>
      <c r="Y29" s="246"/>
      <c r="Z29" s="109">
        <v>2630</v>
      </c>
      <c r="AA29" s="109"/>
      <c r="AB29" s="109"/>
      <c r="AC29" s="109"/>
      <c r="AD29" s="109"/>
      <c r="AE29" s="109">
        <v>888</v>
      </c>
      <c r="AF29" s="109"/>
      <c r="AG29" s="109"/>
      <c r="AH29" s="109"/>
      <c r="AI29" s="109"/>
      <c r="AJ29" s="109">
        <v>4051</v>
      </c>
      <c r="AK29" s="109"/>
      <c r="AL29" s="109"/>
      <c r="AM29" s="109"/>
      <c r="AN29" s="109"/>
      <c r="AO29" s="109" t="s">
        <v>206</v>
      </c>
      <c r="AP29" s="109"/>
      <c r="AQ29" s="109"/>
      <c r="AR29" s="109"/>
      <c r="AS29" s="109"/>
      <c r="AT29" s="109">
        <v>2</v>
      </c>
      <c r="AU29" s="109"/>
      <c r="AV29" s="109"/>
      <c r="AW29" s="109"/>
      <c r="AX29" s="109"/>
      <c r="AY29" s="109">
        <v>4</v>
      </c>
      <c r="AZ29" s="109"/>
      <c r="BA29" s="109"/>
      <c r="BB29" s="109"/>
      <c r="BC29" s="109"/>
      <c r="BD29" s="57"/>
      <c r="BE29" s="57"/>
      <c r="BF29" s="4"/>
      <c r="BG29" s="101" t="s">
        <v>423</v>
      </c>
      <c r="BH29" s="101"/>
      <c r="BI29" s="101"/>
      <c r="BJ29" s="101"/>
      <c r="BK29" s="101"/>
      <c r="BL29" s="101"/>
      <c r="BM29" s="102"/>
      <c r="BN29" s="277">
        <v>549580</v>
      </c>
      <c r="BO29" s="274"/>
      <c r="BP29" s="274"/>
      <c r="BQ29" s="274"/>
      <c r="BR29" s="274"/>
      <c r="BS29" s="274"/>
      <c r="BT29" s="274">
        <v>142758</v>
      </c>
      <c r="BU29" s="274"/>
      <c r="BV29" s="274"/>
      <c r="BW29" s="274"/>
      <c r="BX29" s="274"/>
      <c r="BY29" s="274">
        <v>19881</v>
      </c>
      <c r="BZ29" s="274"/>
      <c r="CA29" s="274"/>
      <c r="CB29" s="274"/>
      <c r="CC29" s="274"/>
      <c r="CD29" s="274">
        <v>5004</v>
      </c>
      <c r="CE29" s="274"/>
      <c r="CF29" s="274"/>
      <c r="CG29" s="274"/>
      <c r="CH29" s="274"/>
      <c r="CI29" s="275">
        <v>351772</v>
      </c>
      <c r="CJ29" s="275"/>
      <c r="CK29" s="275"/>
      <c r="CL29" s="275"/>
      <c r="CM29" s="275"/>
      <c r="CN29" s="275"/>
      <c r="CO29" s="274" t="s">
        <v>206</v>
      </c>
      <c r="CP29" s="274"/>
      <c r="CQ29" s="274"/>
      <c r="CR29" s="274"/>
      <c r="CS29" s="274"/>
      <c r="CT29" s="274">
        <v>43</v>
      </c>
      <c r="CU29" s="274"/>
      <c r="CV29" s="274"/>
      <c r="CW29" s="274"/>
      <c r="CX29" s="274"/>
      <c r="CY29" s="274">
        <v>410</v>
      </c>
      <c r="CZ29" s="274"/>
      <c r="DA29" s="274"/>
      <c r="DB29" s="274"/>
      <c r="DC29" s="274"/>
      <c r="DD29" s="275">
        <v>29712</v>
      </c>
      <c r="DE29" s="275"/>
      <c r="DF29" s="275"/>
      <c r="DG29" s="275"/>
      <c r="DH29" s="275"/>
      <c r="DI29" s="275"/>
    </row>
    <row r="30" spans="1:113" ht="15">
      <c r="A30" s="101" t="s">
        <v>424</v>
      </c>
      <c r="B30" s="101"/>
      <c r="C30" s="101"/>
      <c r="D30" s="101"/>
      <c r="E30" s="101"/>
      <c r="F30" s="101"/>
      <c r="G30" s="102"/>
      <c r="H30" s="118">
        <v>5945</v>
      </c>
      <c r="I30" s="109"/>
      <c r="J30" s="109"/>
      <c r="K30" s="109"/>
      <c r="L30" s="109"/>
      <c r="M30" s="109"/>
      <c r="N30" s="246">
        <v>12020</v>
      </c>
      <c r="O30" s="246"/>
      <c r="P30" s="246"/>
      <c r="Q30" s="246"/>
      <c r="R30" s="246"/>
      <c r="S30" s="246"/>
      <c r="T30" s="246">
        <v>4494</v>
      </c>
      <c r="U30" s="246"/>
      <c r="V30" s="246"/>
      <c r="W30" s="246"/>
      <c r="X30" s="246"/>
      <c r="Y30" s="246"/>
      <c r="Z30" s="109">
        <v>2604</v>
      </c>
      <c r="AA30" s="109"/>
      <c r="AB30" s="109"/>
      <c r="AC30" s="109"/>
      <c r="AD30" s="109"/>
      <c r="AE30" s="109">
        <v>888</v>
      </c>
      <c r="AF30" s="109"/>
      <c r="AG30" s="109"/>
      <c r="AH30" s="109"/>
      <c r="AI30" s="109"/>
      <c r="AJ30" s="109">
        <v>4027</v>
      </c>
      <c r="AK30" s="109"/>
      <c r="AL30" s="109"/>
      <c r="AM30" s="109"/>
      <c r="AN30" s="109"/>
      <c r="AO30" s="109" t="s">
        <v>206</v>
      </c>
      <c r="AP30" s="109"/>
      <c r="AQ30" s="109"/>
      <c r="AR30" s="109"/>
      <c r="AS30" s="109"/>
      <c r="AT30" s="109">
        <v>2</v>
      </c>
      <c r="AU30" s="109"/>
      <c r="AV30" s="109"/>
      <c r="AW30" s="109"/>
      <c r="AX30" s="109"/>
      <c r="AY30" s="109">
        <v>5</v>
      </c>
      <c r="AZ30" s="109"/>
      <c r="BA30" s="109"/>
      <c r="BB30" s="109"/>
      <c r="BC30" s="109"/>
      <c r="BD30" s="57"/>
      <c r="BE30" s="57"/>
      <c r="BF30" s="4"/>
      <c r="BG30" s="101" t="s">
        <v>424</v>
      </c>
      <c r="BH30" s="101"/>
      <c r="BI30" s="101"/>
      <c r="BJ30" s="101"/>
      <c r="BK30" s="101"/>
      <c r="BL30" s="101"/>
      <c r="BM30" s="102"/>
      <c r="BN30" s="277">
        <v>571250</v>
      </c>
      <c r="BO30" s="274"/>
      <c r="BP30" s="274"/>
      <c r="BQ30" s="274"/>
      <c r="BR30" s="274"/>
      <c r="BS30" s="274"/>
      <c r="BT30" s="274">
        <v>158017</v>
      </c>
      <c r="BU30" s="274"/>
      <c r="BV30" s="274"/>
      <c r="BW30" s="274"/>
      <c r="BX30" s="274"/>
      <c r="BY30" s="274">
        <v>19490</v>
      </c>
      <c r="BZ30" s="274"/>
      <c r="CA30" s="274"/>
      <c r="CB30" s="274"/>
      <c r="CC30" s="274"/>
      <c r="CD30" s="274">
        <v>4880</v>
      </c>
      <c r="CE30" s="274"/>
      <c r="CF30" s="274"/>
      <c r="CG30" s="274"/>
      <c r="CH30" s="274"/>
      <c r="CI30" s="275">
        <v>359559</v>
      </c>
      <c r="CJ30" s="275"/>
      <c r="CK30" s="275"/>
      <c r="CL30" s="275"/>
      <c r="CM30" s="275"/>
      <c r="CN30" s="275"/>
      <c r="CO30" s="274" t="s">
        <v>206</v>
      </c>
      <c r="CP30" s="274"/>
      <c r="CQ30" s="274"/>
      <c r="CR30" s="274"/>
      <c r="CS30" s="274"/>
      <c r="CT30" s="274">
        <v>93</v>
      </c>
      <c r="CU30" s="274"/>
      <c r="CV30" s="274"/>
      <c r="CW30" s="274"/>
      <c r="CX30" s="274"/>
      <c r="CY30" s="274">
        <v>432</v>
      </c>
      <c r="CZ30" s="274"/>
      <c r="DA30" s="274"/>
      <c r="DB30" s="274"/>
      <c r="DC30" s="274"/>
      <c r="DD30" s="275">
        <v>28779</v>
      </c>
      <c r="DE30" s="275"/>
      <c r="DF30" s="275"/>
      <c r="DG30" s="275"/>
      <c r="DH30" s="275"/>
      <c r="DI30" s="275"/>
    </row>
    <row r="31" spans="1:113" ht="15">
      <c r="A31" s="20"/>
      <c r="B31" s="20"/>
      <c r="C31" s="20"/>
      <c r="D31" s="20"/>
      <c r="E31" s="20"/>
      <c r="F31" s="20"/>
      <c r="G31" s="21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20"/>
      <c r="BH31" s="20"/>
      <c r="BI31" s="20"/>
      <c r="BJ31" s="20"/>
      <c r="BK31" s="20"/>
      <c r="BL31" s="20"/>
      <c r="BM31" s="21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</row>
    <row r="32" spans="1:113" ht="15">
      <c r="A32" s="101" t="s">
        <v>425</v>
      </c>
      <c r="B32" s="101"/>
      <c r="C32" s="101"/>
      <c r="D32" s="101"/>
      <c r="E32" s="101"/>
      <c r="F32" s="101"/>
      <c r="G32" s="102"/>
      <c r="H32" s="118">
        <v>5926</v>
      </c>
      <c r="I32" s="109"/>
      <c r="J32" s="109"/>
      <c r="K32" s="109"/>
      <c r="L32" s="109"/>
      <c r="M32" s="109"/>
      <c r="N32" s="246">
        <v>12211</v>
      </c>
      <c r="O32" s="246"/>
      <c r="P32" s="246"/>
      <c r="Q32" s="246"/>
      <c r="R32" s="246"/>
      <c r="S32" s="246"/>
      <c r="T32" s="246">
        <v>4595</v>
      </c>
      <c r="U32" s="246"/>
      <c r="V32" s="246"/>
      <c r="W32" s="246"/>
      <c r="X32" s="246"/>
      <c r="Y32" s="246"/>
      <c r="Z32" s="109">
        <v>2632</v>
      </c>
      <c r="AA32" s="109"/>
      <c r="AB32" s="109"/>
      <c r="AC32" s="109"/>
      <c r="AD32" s="109"/>
      <c r="AE32" s="109">
        <v>900</v>
      </c>
      <c r="AF32" s="109"/>
      <c r="AG32" s="109"/>
      <c r="AH32" s="109"/>
      <c r="AI32" s="109"/>
      <c r="AJ32" s="109">
        <v>4080</v>
      </c>
      <c r="AK32" s="109"/>
      <c r="AL32" s="109"/>
      <c r="AM32" s="109"/>
      <c r="AN32" s="109"/>
      <c r="AO32" s="109" t="s">
        <v>206</v>
      </c>
      <c r="AP32" s="109"/>
      <c r="AQ32" s="109"/>
      <c r="AR32" s="109"/>
      <c r="AS32" s="109"/>
      <c r="AT32" s="109" t="s">
        <v>206</v>
      </c>
      <c r="AU32" s="109"/>
      <c r="AV32" s="109"/>
      <c r="AW32" s="109"/>
      <c r="AX32" s="109"/>
      <c r="AY32" s="109">
        <v>4</v>
      </c>
      <c r="AZ32" s="109"/>
      <c r="BA32" s="109"/>
      <c r="BB32" s="109"/>
      <c r="BC32" s="109"/>
      <c r="BD32" s="57"/>
      <c r="BE32" s="57"/>
      <c r="BF32" s="4"/>
      <c r="BG32" s="101" t="s">
        <v>425</v>
      </c>
      <c r="BH32" s="101"/>
      <c r="BI32" s="101"/>
      <c r="BJ32" s="101"/>
      <c r="BK32" s="101"/>
      <c r="BL32" s="101"/>
      <c r="BM32" s="102"/>
      <c r="BN32" s="277">
        <v>604018</v>
      </c>
      <c r="BO32" s="274"/>
      <c r="BP32" s="274"/>
      <c r="BQ32" s="274"/>
      <c r="BR32" s="274"/>
      <c r="BS32" s="274"/>
      <c r="BT32" s="274">
        <v>209876</v>
      </c>
      <c r="BU32" s="274"/>
      <c r="BV32" s="274"/>
      <c r="BW32" s="274"/>
      <c r="BX32" s="274"/>
      <c r="BY32" s="274">
        <v>20024</v>
      </c>
      <c r="BZ32" s="274"/>
      <c r="CA32" s="274"/>
      <c r="CB32" s="274"/>
      <c r="CC32" s="274"/>
      <c r="CD32" s="274">
        <v>4998</v>
      </c>
      <c r="CE32" s="274"/>
      <c r="CF32" s="274"/>
      <c r="CG32" s="274"/>
      <c r="CH32" s="274"/>
      <c r="CI32" s="275">
        <v>339593</v>
      </c>
      <c r="CJ32" s="275"/>
      <c r="CK32" s="275"/>
      <c r="CL32" s="275"/>
      <c r="CM32" s="275"/>
      <c r="CN32" s="275"/>
      <c r="CO32" s="274">
        <v>186</v>
      </c>
      <c r="CP32" s="274"/>
      <c r="CQ32" s="274"/>
      <c r="CR32" s="274"/>
      <c r="CS32" s="274"/>
      <c r="CT32" s="274" t="s">
        <v>206</v>
      </c>
      <c r="CU32" s="274"/>
      <c r="CV32" s="274"/>
      <c r="CW32" s="274"/>
      <c r="CX32" s="274"/>
      <c r="CY32" s="274">
        <v>435</v>
      </c>
      <c r="CZ32" s="274"/>
      <c r="DA32" s="274"/>
      <c r="DB32" s="274"/>
      <c r="DC32" s="274"/>
      <c r="DD32" s="275">
        <v>29092</v>
      </c>
      <c r="DE32" s="275"/>
      <c r="DF32" s="275"/>
      <c r="DG32" s="275"/>
      <c r="DH32" s="275"/>
      <c r="DI32" s="275"/>
    </row>
    <row r="33" spans="1:113" ht="15">
      <c r="A33" s="101" t="s">
        <v>176</v>
      </c>
      <c r="B33" s="101"/>
      <c r="C33" s="101"/>
      <c r="D33" s="101"/>
      <c r="E33" s="101"/>
      <c r="F33" s="101"/>
      <c r="G33" s="102"/>
      <c r="H33" s="118">
        <v>5879</v>
      </c>
      <c r="I33" s="109"/>
      <c r="J33" s="109"/>
      <c r="K33" s="109"/>
      <c r="L33" s="109"/>
      <c r="M33" s="109"/>
      <c r="N33" s="246">
        <v>12129</v>
      </c>
      <c r="O33" s="246"/>
      <c r="P33" s="246"/>
      <c r="Q33" s="246"/>
      <c r="R33" s="246"/>
      <c r="S33" s="246"/>
      <c r="T33" s="246">
        <v>4552</v>
      </c>
      <c r="U33" s="246"/>
      <c r="V33" s="246"/>
      <c r="W33" s="246"/>
      <c r="X33" s="246"/>
      <c r="Y33" s="246"/>
      <c r="Z33" s="109">
        <v>2599</v>
      </c>
      <c r="AA33" s="109"/>
      <c r="AB33" s="109"/>
      <c r="AC33" s="109"/>
      <c r="AD33" s="109"/>
      <c r="AE33" s="109">
        <v>892</v>
      </c>
      <c r="AF33" s="109"/>
      <c r="AG33" s="109"/>
      <c r="AH33" s="109"/>
      <c r="AI33" s="109"/>
      <c r="AJ33" s="109">
        <v>4079</v>
      </c>
      <c r="AK33" s="109"/>
      <c r="AL33" s="109"/>
      <c r="AM33" s="109"/>
      <c r="AN33" s="109"/>
      <c r="AO33" s="109">
        <v>1</v>
      </c>
      <c r="AP33" s="109"/>
      <c r="AQ33" s="109"/>
      <c r="AR33" s="109"/>
      <c r="AS33" s="109"/>
      <c r="AT33" s="109">
        <v>2</v>
      </c>
      <c r="AU33" s="109"/>
      <c r="AV33" s="109"/>
      <c r="AW33" s="109"/>
      <c r="AX33" s="109"/>
      <c r="AY33" s="109">
        <v>4</v>
      </c>
      <c r="AZ33" s="109"/>
      <c r="BA33" s="109"/>
      <c r="BB33" s="109"/>
      <c r="BC33" s="109"/>
      <c r="BD33" s="57"/>
      <c r="BE33" s="57"/>
      <c r="BF33" s="4"/>
      <c r="BG33" s="101" t="s">
        <v>176</v>
      </c>
      <c r="BH33" s="101"/>
      <c r="BI33" s="101"/>
      <c r="BJ33" s="101"/>
      <c r="BK33" s="101"/>
      <c r="BL33" s="101"/>
      <c r="BM33" s="102"/>
      <c r="BN33" s="277">
        <v>569577</v>
      </c>
      <c r="BO33" s="274"/>
      <c r="BP33" s="274"/>
      <c r="BQ33" s="274"/>
      <c r="BR33" s="274"/>
      <c r="BS33" s="274"/>
      <c r="BT33" s="274">
        <v>157120</v>
      </c>
      <c r="BU33" s="274"/>
      <c r="BV33" s="274"/>
      <c r="BW33" s="274"/>
      <c r="BX33" s="274"/>
      <c r="BY33" s="274">
        <v>19455</v>
      </c>
      <c r="BZ33" s="274"/>
      <c r="CA33" s="274"/>
      <c r="CB33" s="274"/>
      <c r="CC33" s="274"/>
      <c r="CD33" s="274">
        <v>5574</v>
      </c>
      <c r="CE33" s="274"/>
      <c r="CF33" s="274"/>
      <c r="CG33" s="274"/>
      <c r="CH33" s="274"/>
      <c r="CI33" s="275">
        <v>356925</v>
      </c>
      <c r="CJ33" s="275"/>
      <c r="CK33" s="275"/>
      <c r="CL33" s="275"/>
      <c r="CM33" s="275"/>
      <c r="CN33" s="275"/>
      <c r="CO33" s="274" t="s">
        <v>206</v>
      </c>
      <c r="CP33" s="274"/>
      <c r="CQ33" s="274"/>
      <c r="CR33" s="274"/>
      <c r="CS33" s="274"/>
      <c r="CT33" s="274">
        <v>130</v>
      </c>
      <c r="CU33" s="274"/>
      <c r="CV33" s="274"/>
      <c r="CW33" s="274"/>
      <c r="CX33" s="274"/>
      <c r="CY33" s="274">
        <v>471</v>
      </c>
      <c r="CZ33" s="274"/>
      <c r="DA33" s="274"/>
      <c r="DB33" s="274"/>
      <c r="DC33" s="274"/>
      <c r="DD33" s="275">
        <v>29716</v>
      </c>
      <c r="DE33" s="275"/>
      <c r="DF33" s="275"/>
      <c r="DG33" s="275"/>
      <c r="DH33" s="275"/>
      <c r="DI33" s="275"/>
    </row>
    <row r="34" spans="1:113" ht="15">
      <c r="A34" s="101" t="s">
        <v>426</v>
      </c>
      <c r="B34" s="101"/>
      <c r="C34" s="101"/>
      <c r="D34" s="101"/>
      <c r="E34" s="101"/>
      <c r="F34" s="101"/>
      <c r="G34" s="102"/>
      <c r="H34" s="118">
        <v>5850</v>
      </c>
      <c r="I34" s="109"/>
      <c r="J34" s="109"/>
      <c r="K34" s="109"/>
      <c r="L34" s="109"/>
      <c r="M34" s="109"/>
      <c r="N34" s="246">
        <v>12100</v>
      </c>
      <c r="O34" s="246"/>
      <c r="P34" s="246"/>
      <c r="Q34" s="246"/>
      <c r="R34" s="246"/>
      <c r="S34" s="246"/>
      <c r="T34" s="246">
        <v>4561</v>
      </c>
      <c r="U34" s="246"/>
      <c r="V34" s="246"/>
      <c r="W34" s="246"/>
      <c r="X34" s="246"/>
      <c r="Y34" s="246"/>
      <c r="Z34" s="109">
        <v>2611</v>
      </c>
      <c r="AA34" s="109"/>
      <c r="AB34" s="109"/>
      <c r="AC34" s="109"/>
      <c r="AD34" s="109"/>
      <c r="AE34" s="109">
        <v>896</v>
      </c>
      <c r="AF34" s="109"/>
      <c r="AG34" s="109"/>
      <c r="AH34" s="109"/>
      <c r="AI34" s="109"/>
      <c r="AJ34" s="109">
        <v>4023</v>
      </c>
      <c r="AK34" s="109"/>
      <c r="AL34" s="109"/>
      <c r="AM34" s="109"/>
      <c r="AN34" s="109"/>
      <c r="AO34" s="109" t="s">
        <v>206</v>
      </c>
      <c r="AP34" s="109"/>
      <c r="AQ34" s="109"/>
      <c r="AR34" s="109"/>
      <c r="AS34" s="109"/>
      <c r="AT34" s="109">
        <v>2</v>
      </c>
      <c r="AU34" s="109"/>
      <c r="AV34" s="109"/>
      <c r="AW34" s="109"/>
      <c r="AX34" s="109"/>
      <c r="AY34" s="109">
        <v>7</v>
      </c>
      <c r="AZ34" s="109"/>
      <c r="BA34" s="109"/>
      <c r="BB34" s="109"/>
      <c r="BC34" s="109"/>
      <c r="BD34" s="57"/>
      <c r="BE34" s="57"/>
      <c r="BF34" s="4"/>
      <c r="BG34" s="101" t="s">
        <v>426</v>
      </c>
      <c r="BH34" s="101"/>
      <c r="BI34" s="101"/>
      <c r="BJ34" s="101"/>
      <c r="BK34" s="101"/>
      <c r="BL34" s="101"/>
      <c r="BM34" s="102"/>
      <c r="BN34" s="277">
        <v>572904</v>
      </c>
      <c r="BO34" s="274"/>
      <c r="BP34" s="274"/>
      <c r="BQ34" s="274"/>
      <c r="BR34" s="274"/>
      <c r="BS34" s="274"/>
      <c r="BT34" s="274">
        <v>166910</v>
      </c>
      <c r="BU34" s="274"/>
      <c r="BV34" s="274"/>
      <c r="BW34" s="274"/>
      <c r="BX34" s="274"/>
      <c r="BY34" s="274">
        <v>20301</v>
      </c>
      <c r="BZ34" s="274"/>
      <c r="CA34" s="274"/>
      <c r="CB34" s="274"/>
      <c r="CC34" s="274"/>
      <c r="CD34" s="274">
        <v>5081</v>
      </c>
      <c r="CE34" s="274"/>
      <c r="CF34" s="274"/>
      <c r="CG34" s="274"/>
      <c r="CH34" s="274"/>
      <c r="CI34" s="275">
        <v>350145</v>
      </c>
      <c r="CJ34" s="275"/>
      <c r="CK34" s="275"/>
      <c r="CL34" s="275"/>
      <c r="CM34" s="275"/>
      <c r="CN34" s="275"/>
      <c r="CO34" s="274" t="s">
        <v>206</v>
      </c>
      <c r="CP34" s="274"/>
      <c r="CQ34" s="274"/>
      <c r="CR34" s="274"/>
      <c r="CS34" s="274"/>
      <c r="CT34" s="274">
        <v>30</v>
      </c>
      <c r="CU34" s="274"/>
      <c r="CV34" s="274"/>
      <c r="CW34" s="274"/>
      <c r="CX34" s="274"/>
      <c r="CY34" s="274">
        <v>641</v>
      </c>
      <c r="CZ34" s="274"/>
      <c r="DA34" s="274"/>
      <c r="DB34" s="274"/>
      <c r="DC34" s="274"/>
      <c r="DD34" s="275">
        <v>29796</v>
      </c>
      <c r="DE34" s="275"/>
      <c r="DF34" s="275"/>
      <c r="DG34" s="275"/>
      <c r="DH34" s="275"/>
      <c r="DI34" s="275"/>
    </row>
    <row r="35" spans="1:113" ht="15">
      <c r="A35" s="101" t="s">
        <v>427</v>
      </c>
      <c r="B35" s="101"/>
      <c r="C35" s="101"/>
      <c r="D35" s="101"/>
      <c r="E35" s="101"/>
      <c r="F35" s="101"/>
      <c r="G35" s="102"/>
      <c r="H35" s="118">
        <v>5756</v>
      </c>
      <c r="I35" s="109"/>
      <c r="J35" s="109"/>
      <c r="K35" s="109"/>
      <c r="L35" s="109"/>
      <c r="M35" s="109"/>
      <c r="N35" s="246">
        <v>11925</v>
      </c>
      <c r="O35" s="246"/>
      <c r="P35" s="246"/>
      <c r="Q35" s="246"/>
      <c r="R35" s="246"/>
      <c r="S35" s="246"/>
      <c r="T35" s="246">
        <v>4574</v>
      </c>
      <c r="U35" s="246"/>
      <c r="V35" s="246"/>
      <c r="W35" s="246"/>
      <c r="X35" s="246"/>
      <c r="Y35" s="246"/>
      <c r="Z35" s="109">
        <v>2582</v>
      </c>
      <c r="AA35" s="109"/>
      <c r="AB35" s="109"/>
      <c r="AC35" s="109"/>
      <c r="AD35" s="109"/>
      <c r="AE35" s="109">
        <v>805</v>
      </c>
      <c r="AF35" s="109"/>
      <c r="AG35" s="109"/>
      <c r="AH35" s="109"/>
      <c r="AI35" s="109"/>
      <c r="AJ35" s="109">
        <v>3937</v>
      </c>
      <c r="AK35" s="109"/>
      <c r="AL35" s="109"/>
      <c r="AM35" s="109"/>
      <c r="AN35" s="109"/>
      <c r="AO35" s="109" t="s">
        <v>206</v>
      </c>
      <c r="AP35" s="109"/>
      <c r="AQ35" s="109"/>
      <c r="AR35" s="109"/>
      <c r="AS35" s="109"/>
      <c r="AT35" s="109">
        <v>25</v>
      </c>
      <c r="AU35" s="109"/>
      <c r="AV35" s="109"/>
      <c r="AW35" s="109"/>
      <c r="AX35" s="109"/>
      <c r="AY35" s="109">
        <v>2</v>
      </c>
      <c r="AZ35" s="109"/>
      <c r="BA35" s="109"/>
      <c r="BB35" s="109"/>
      <c r="BC35" s="109"/>
      <c r="BD35" s="57"/>
      <c r="BE35" s="57"/>
      <c r="BF35" s="4"/>
      <c r="BG35" s="101" t="s">
        <v>427</v>
      </c>
      <c r="BH35" s="101"/>
      <c r="BI35" s="101"/>
      <c r="BJ35" s="101"/>
      <c r="BK35" s="101"/>
      <c r="BL35" s="101"/>
      <c r="BM35" s="102"/>
      <c r="BN35" s="277">
        <v>576281</v>
      </c>
      <c r="BO35" s="274"/>
      <c r="BP35" s="274"/>
      <c r="BQ35" s="274"/>
      <c r="BR35" s="274"/>
      <c r="BS35" s="274"/>
      <c r="BT35" s="274">
        <v>159363</v>
      </c>
      <c r="BU35" s="274"/>
      <c r="BV35" s="274"/>
      <c r="BW35" s="274"/>
      <c r="BX35" s="274"/>
      <c r="BY35" s="274">
        <v>20181</v>
      </c>
      <c r="BZ35" s="274"/>
      <c r="CA35" s="274"/>
      <c r="CB35" s="274"/>
      <c r="CC35" s="274"/>
      <c r="CD35" s="274">
        <v>7068</v>
      </c>
      <c r="CE35" s="274"/>
      <c r="CF35" s="274"/>
      <c r="CG35" s="274"/>
      <c r="CH35" s="274"/>
      <c r="CI35" s="275">
        <v>346198</v>
      </c>
      <c r="CJ35" s="275"/>
      <c r="CK35" s="275"/>
      <c r="CL35" s="275"/>
      <c r="CM35" s="275"/>
      <c r="CN35" s="275"/>
      <c r="CO35" s="274" t="s">
        <v>206</v>
      </c>
      <c r="CP35" s="274"/>
      <c r="CQ35" s="274"/>
      <c r="CR35" s="274"/>
      <c r="CS35" s="274"/>
      <c r="CT35" s="274">
        <v>550</v>
      </c>
      <c r="CU35" s="274"/>
      <c r="CV35" s="274"/>
      <c r="CW35" s="274"/>
      <c r="CX35" s="274"/>
      <c r="CY35" s="274">
        <v>223</v>
      </c>
      <c r="CZ35" s="274"/>
      <c r="DA35" s="274"/>
      <c r="DB35" s="274"/>
      <c r="DC35" s="274"/>
      <c r="DD35" s="275">
        <v>42698</v>
      </c>
      <c r="DE35" s="275"/>
      <c r="DF35" s="275"/>
      <c r="DG35" s="275"/>
      <c r="DH35" s="275"/>
      <c r="DI35" s="275"/>
    </row>
    <row r="36" spans="1:113" ht="15">
      <c r="A36" s="23"/>
      <c r="B36" s="23"/>
      <c r="C36" s="23"/>
      <c r="D36" s="23"/>
      <c r="E36" s="23"/>
      <c r="F36" s="23"/>
      <c r="G36" s="22"/>
      <c r="H36" s="40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4"/>
      <c r="BG36" s="23"/>
      <c r="BH36" s="23"/>
      <c r="BI36" s="23"/>
      <c r="BJ36" s="23"/>
      <c r="BK36" s="23"/>
      <c r="BL36" s="23"/>
      <c r="BM36" s="22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</row>
    <row r="37" spans="1:113" ht="15">
      <c r="A37" s="6"/>
      <c r="B37" s="6"/>
      <c r="C37" s="6"/>
      <c r="D37" s="6"/>
      <c r="E37" s="6"/>
      <c r="F37" s="6"/>
      <c r="G37" s="8"/>
      <c r="H37" s="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23"/>
      <c r="BE37" s="23"/>
      <c r="BF37" s="4"/>
      <c r="BG37" s="6"/>
      <c r="BH37" s="6"/>
      <c r="BI37" s="6"/>
      <c r="BJ37" s="6"/>
      <c r="BK37" s="6"/>
      <c r="BL37" s="6"/>
      <c r="BM37" s="8"/>
      <c r="BN37" s="7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</row>
    <row r="38" spans="1:113" ht="15">
      <c r="A38" s="4" t="s">
        <v>413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 t="s">
        <v>413</v>
      </c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</row>
    <row r="39" spans="1:113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</row>
    <row r="40" spans="1:113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</row>
    <row r="41" spans="1:113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</row>
    <row r="42" spans="1:113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</row>
    <row r="43" spans="1:113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</row>
    <row r="44" spans="1:113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</row>
    <row r="45" spans="1:113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</row>
    <row r="46" spans="1:113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</row>
    <row r="47" spans="1:113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</row>
    <row r="48" spans="1:113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</row>
    <row r="49" spans="1:113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</row>
    <row r="50" spans="1:113" ht="15">
      <c r="A50" s="68" t="s">
        <v>438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18"/>
      <c r="BE50" s="18"/>
      <c r="BF50" s="4"/>
      <c r="BG50" s="68" t="s">
        <v>441</v>
      </c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</row>
    <row r="51" spans="1:113" ht="15.75" thickBo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17" t="s">
        <v>181</v>
      </c>
    </row>
    <row r="52" spans="1:113" ht="24" customHeight="1">
      <c r="A52" s="71" t="s">
        <v>119</v>
      </c>
      <c r="B52" s="72"/>
      <c r="C52" s="72"/>
      <c r="D52" s="72"/>
      <c r="E52" s="72"/>
      <c r="F52" s="75" t="s">
        <v>134</v>
      </c>
      <c r="G52" s="133"/>
      <c r="H52" s="133"/>
      <c r="I52" s="133"/>
      <c r="J52" s="133"/>
      <c r="K52" s="133"/>
      <c r="L52" s="133"/>
      <c r="M52" s="133"/>
      <c r="N52" s="133"/>
      <c r="O52" s="71"/>
      <c r="P52" s="75" t="s">
        <v>431</v>
      </c>
      <c r="Q52" s="133"/>
      <c r="R52" s="133"/>
      <c r="S52" s="133"/>
      <c r="T52" s="71"/>
      <c r="U52" s="79" t="s">
        <v>142</v>
      </c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11"/>
      <c r="BE52" s="11"/>
      <c r="BF52" s="4"/>
      <c r="BG52" s="71" t="s">
        <v>119</v>
      </c>
      <c r="BH52" s="72"/>
      <c r="BI52" s="72"/>
      <c r="BJ52" s="72"/>
      <c r="BK52" s="72"/>
      <c r="BL52" s="220" t="s">
        <v>433</v>
      </c>
      <c r="BM52" s="220"/>
      <c r="BN52" s="220"/>
      <c r="BO52" s="220"/>
      <c r="BP52" s="220"/>
      <c r="BQ52" s="220"/>
      <c r="BR52" s="236" t="s">
        <v>135</v>
      </c>
      <c r="BS52" s="236"/>
      <c r="BT52" s="236"/>
      <c r="BU52" s="236"/>
      <c r="BV52" s="236"/>
      <c r="BW52" s="236"/>
      <c r="BX52" s="236" t="s">
        <v>136</v>
      </c>
      <c r="BY52" s="236"/>
      <c r="BZ52" s="236"/>
      <c r="CA52" s="236"/>
      <c r="CB52" s="236"/>
      <c r="CC52" s="236"/>
      <c r="CD52" s="236" t="s">
        <v>137</v>
      </c>
      <c r="CE52" s="236"/>
      <c r="CF52" s="236"/>
      <c r="CG52" s="236"/>
      <c r="CH52" s="236"/>
      <c r="CI52" s="236" t="s">
        <v>138</v>
      </c>
      <c r="CJ52" s="236"/>
      <c r="CK52" s="236"/>
      <c r="CL52" s="236"/>
      <c r="CM52" s="236"/>
      <c r="CN52" s="236"/>
      <c r="CO52" s="236" t="s">
        <v>139</v>
      </c>
      <c r="CP52" s="236"/>
      <c r="CQ52" s="236"/>
      <c r="CR52" s="236"/>
      <c r="CS52" s="236"/>
      <c r="CT52" s="236" t="s">
        <v>428</v>
      </c>
      <c r="CU52" s="236"/>
      <c r="CV52" s="236"/>
      <c r="CW52" s="236"/>
      <c r="CX52" s="236"/>
      <c r="CY52" s="236" t="s">
        <v>140</v>
      </c>
      <c r="CZ52" s="236"/>
      <c r="DA52" s="236"/>
      <c r="DB52" s="236"/>
      <c r="DC52" s="236"/>
      <c r="DD52" s="268" t="s">
        <v>434</v>
      </c>
      <c r="DE52" s="269"/>
      <c r="DF52" s="269"/>
      <c r="DG52" s="269"/>
      <c r="DH52" s="269"/>
      <c r="DI52" s="269"/>
    </row>
    <row r="53" spans="1:113" ht="12" customHeight="1">
      <c r="A53" s="89"/>
      <c r="B53" s="160"/>
      <c r="C53" s="160"/>
      <c r="D53" s="160"/>
      <c r="E53" s="160"/>
      <c r="F53" s="267" t="s">
        <v>34</v>
      </c>
      <c r="G53" s="267"/>
      <c r="H53" s="267"/>
      <c r="I53" s="267"/>
      <c r="J53" s="267"/>
      <c r="K53" s="267" t="s">
        <v>432</v>
      </c>
      <c r="L53" s="267"/>
      <c r="M53" s="267"/>
      <c r="N53" s="267"/>
      <c r="O53" s="267"/>
      <c r="P53" s="217"/>
      <c r="Q53" s="88"/>
      <c r="R53" s="88"/>
      <c r="S53" s="88"/>
      <c r="T53" s="89"/>
      <c r="U53" s="218" t="s">
        <v>135</v>
      </c>
      <c r="V53" s="218"/>
      <c r="W53" s="218"/>
      <c r="X53" s="218"/>
      <c r="Y53" s="218"/>
      <c r="Z53" s="218" t="s">
        <v>136</v>
      </c>
      <c r="AA53" s="218"/>
      <c r="AB53" s="218"/>
      <c r="AC53" s="218"/>
      <c r="AD53" s="218"/>
      <c r="AE53" s="218" t="s">
        <v>137</v>
      </c>
      <c r="AF53" s="218"/>
      <c r="AG53" s="218"/>
      <c r="AH53" s="218"/>
      <c r="AI53" s="218"/>
      <c r="AJ53" s="218" t="s">
        <v>138</v>
      </c>
      <c r="AK53" s="218"/>
      <c r="AL53" s="218"/>
      <c r="AM53" s="218"/>
      <c r="AN53" s="218"/>
      <c r="AO53" s="218" t="s">
        <v>139</v>
      </c>
      <c r="AP53" s="218"/>
      <c r="AQ53" s="218"/>
      <c r="AR53" s="218"/>
      <c r="AS53" s="218"/>
      <c r="AT53" s="218" t="s">
        <v>428</v>
      </c>
      <c r="AU53" s="218"/>
      <c r="AV53" s="218"/>
      <c r="AW53" s="218"/>
      <c r="AX53" s="219"/>
      <c r="AY53" s="218" t="s">
        <v>140</v>
      </c>
      <c r="AZ53" s="218"/>
      <c r="BA53" s="218"/>
      <c r="BB53" s="218"/>
      <c r="BC53" s="219"/>
      <c r="BD53" s="31"/>
      <c r="BE53" s="31"/>
      <c r="BF53" s="4"/>
      <c r="BG53" s="89"/>
      <c r="BH53" s="160"/>
      <c r="BI53" s="160"/>
      <c r="BJ53" s="160"/>
      <c r="BK53" s="160"/>
      <c r="BL53" s="221"/>
      <c r="BM53" s="221"/>
      <c r="BN53" s="221"/>
      <c r="BO53" s="221"/>
      <c r="BP53" s="221"/>
      <c r="BQ53" s="221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70"/>
      <c r="DE53" s="271"/>
      <c r="DF53" s="271"/>
      <c r="DG53" s="271"/>
      <c r="DH53" s="271"/>
      <c r="DI53" s="271"/>
    </row>
    <row r="54" spans="1:113" ht="12" customHeight="1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6"/>
      <c r="Q54" s="134"/>
      <c r="R54" s="134"/>
      <c r="S54" s="134"/>
      <c r="T54" s="73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1"/>
      <c r="AY54" s="120"/>
      <c r="AZ54" s="120"/>
      <c r="BA54" s="120"/>
      <c r="BB54" s="120"/>
      <c r="BC54" s="121"/>
      <c r="BD54" s="31"/>
      <c r="BE54" s="31"/>
      <c r="BF54" s="4"/>
      <c r="BG54" s="73"/>
      <c r="BH54" s="74"/>
      <c r="BI54" s="74"/>
      <c r="BJ54" s="74"/>
      <c r="BK54" s="74"/>
      <c r="BL54" s="222"/>
      <c r="BM54" s="222"/>
      <c r="BN54" s="222"/>
      <c r="BO54" s="222"/>
      <c r="BP54" s="222"/>
      <c r="BQ54" s="222"/>
      <c r="BR54" s="216"/>
      <c r="BS54" s="216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  <c r="CL54" s="216"/>
      <c r="CM54" s="216"/>
      <c r="CN54" s="216"/>
      <c r="CO54" s="216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6"/>
      <c r="DA54" s="216"/>
      <c r="DB54" s="216"/>
      <c r="DC54" s="216"/>
      <c r="DD54" s="272"/>
      <c r="DE54" s="273"/>
      <c r="DF54" s="273"/>
      <c r="DG54" s="273"/>
      <c r="DH54" s="273"/>
      <c r="DI54" s="273"/>
    </row>
    <row r="55" spans="1:113" ht="15">
      <c r="A55" s="15"/>
      <c r="B55" s="15"/>
      <c r="C55" s="15"/>
      <c r="D55" s="15"/>
      <c r="E55" s="1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15"/>
      <c r="BH55" s="15"/>
      <c r="BI55" s="15"/>
      <c r="BJ55" s="15"/>
      <c r="BK55" s="1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</row>
    <row r="56" spans="1:113" ht="15.75">
      <c r="A56" s="126" t="s">
        <v>6</v>
      </c>
      <c r="B56" s="126"/>
      <c r="C56" s="126"/>
      <c r="D56" s="126"/>
      <c r="E56" s="127"/>
      <c r="F56" s="135">
        <f>SUM(F58:J74)</f>
        <v>3570</v>
      </c>
      <c r="G56" s="110"/>
      <c r="H56" s="110"/>
      <c r="I56" s="110"/>
      <c r="J56" s="110"/>
      <c r="K56" s="116">
        <f>SUM(K58:O74)</f>
        <v>5756</v>
      </c>
      <c r="L56" s="116"/>
      <c r="M56" s="116"/>
      <c r="N56" s="116"/>
      <c r="O56" s="116"/>
      <c r="P56" s="250">
        <f>SUM(P58:T74)</f>
        <v>11925</v>
      </c>
      <c r="Q56" s="250"/>
      <c r="R56" s="250"/>
      <c r="S56" s="250"/>
      <c r="T56" s="250"/>
      <c r="U56" s="116">
        <f>SUM(U58:Y74)</f>
        <v>4574</v>
      </c>
      <c r="V56" s="116"/>
      <c r="W56" s="116"/>
      <c r="X56" s="116"/>
      <c r="Y56" s="116"/>
      <c r="Z56" s="116">
        <f>SUM(Z58:AD74)</f>
        <v>2582</v>
      </c>
      <c r="AA56" s="116"/>
      <c r="AB56" s="116"/>
      <c r="AC56" s="116"/>
      <c r="AD56" s="116"/>
      <c r="AE56" s="116">
        <f>SUM(AE58:AI74)</f>
        <v>805</v>
      </c>
      <c r="AF56" s="116"/>
      <c r="AG56" s="116"/>
      <c r="AH56" s="116"/>
      <c r="AI56" s="116"/>
      <c r="AJ56" s="116">
        <f>SUM(AJ58:AN74)</f>
        <v>3937</v>
      </c>
      <c r="AK56" s="116"/>
      <c r="AL56" s="116"/>
      <c r="AM56" s="116"/>
      <c r="AN56" s="116"/>
      <c r="AO56" s="116" t="s">
        <v>554</v>
      </c>
      <c r="AP56" s="116"/>
      <c r="AQ56" s="116"/>
      <c r="AR56" s="116"/>
      <c r="AS56" s="116"/>
      <c r="AT56" s="116">
        <f>SUM(AT58:AX74)</f>
        <v>25</v>
      </c>
      <c r="AU56" s="116"/>
      <c r="AV56" s="116"/>
      <c r="AW56" s="116"/>
      <c r="AX56" s="116"/>
      <c r="AY56" s="116">
        <f>SUM(AY58:BC74)</f>
        <v>2</v>
      </c>
      <c r="AZ56" s="116"/>
      <c r="BA56" s="116"/>
      <c r="BB56" s="116"/>
      <c r="BC56" s="116"/>
      <c r="BD56" s="60"/>
      <c r="BE56" s="60"/>
      <c r="BF56" s="4"/>
      <c r="BG56" s="126" t="s">
        <v>6</v>
      </c>
      <c r="BH56" s="126"/>
      <c r="BI56" s="126"/>
      <c r="BJ56" s="126"/>
      <c r="BK56" s="127"/>
      <c r="BL56" s="278">
        <f>SUM(BL58:BQ74)</f>
        <v>6730332</v>
      </c>
      <c r="BM56" s="279"/>
      <c r="BN56" s="279"/>
      <c r="BO56" s="279"/>
      <c r="BP56" s="279"/>
      <c r="BQ56" s="279"/>
      <c r="BR56" s="276">
        <f>SUM(BR58:BW74)</f>
        <v>1853052</v>
      </c>
      <c r="BS56" s="276"/>
      <c r="BT56" s="276"/>
      <c r="BU56" s="276"/>
      <c r="BV56" s="276"/>
      <c r="BW56" s="276"/>
      <c r="BX56" s="276">
        <f>SUM(BX58:CC74)</f>
        <v>232480</v>
      </c>
      <c r="BY56" s="276"/>
      <c r="BZ56" s="276"/>
      <c r="CA56" s="276"/>
      <c r="CB56" s="276"/>
      <c r="CC56" s="276"/>
      <c r="CD56" s="279">
        <f>SUM(CD58:CH74)</f>
        <v>64280</v>
      </c>
      <c r="CE56" s="279"/>
      <c r="CF56" s="279"/>
      <c r="CG56" s="279"/>
      <c r="CH56" s="279"/>
      <c r="CI56" s="276">
        <f>SUM(CI58:CN74)</f>
        <v>4207437</v>
      </c>
      <c r="CJ56" s="276"/>
      <c r="CK56" s="276"/>
      <c r="CL56" s="276"/>
      <c r="CM56" s="276"/>
      <c r="CN56" s="276"/>
      <c r="CO56" s="279">
        <f>SUM(CO58:CS74)</f>
        <v>381</v>
      </c>
      <c r="CP56" s="279"/>
      <c r="CQ56" s="279"/>
      <c r="CR56" s="279"/>
      <c r="CS56" s="279"/>
      <c r="CT56" s="279">
        <f>SUM(CT58:CX74)</f>
        <v>1370</v>
      </c>
      <c r="CU56" s="279"/>
      <c r="CV56" s="279"/>
      <c r="CW56" s="279"/>
      <c r="CX56" s="279"/>
      <c r="CY56" s="279">
        <f>SUM(CY58:DC74)</f>
        <v>4253</v>
      </c>
      <c r="CZ56" s="279"/>
      <c r="DA56" s="279"/>
      <c r="DB56" s="279"/>
      <c r="DC56" s="279"/>
      <c r="DD56" s="276">
        <f>SUM(DD58:DI74)</f>
        <v>367079</v>
      </c>
      <c r="DE56" s="276"/>
      <c r="DF56" s="276"/>
      <c r="DG56" s="276"/>
      <c r="DH56" s="276"/>
      <c r="DI56" s="276"/>
    </row>
    <row r="57" spans="1:113" ht="15">
      <c r="A57" s="20"/>
      <c r="B57" s="20"/>
      <c r="C57" s="20"/>
      <c r="D57" s="20"/>
      <c r="E57" s="21"/>
      <c r="F57" s="4"/>
      <c r="G57" s="4"/>
      <c r="H57" s="4"/>
      <c r="I57" s="4"/>
      <c r="J57" s="4"/>
      <c r="K57" s="4"/>
      <c r="L57" s="4"/>
      <c r="M57" s="4"/>
      <c r="N57" s="4"/>
      <c r="O57" s="4"/>
      <c r="P57" s="54"/>
      <c r="Q57" s="54"/>
      <c r="R57" s="54"/>
      <c r="S57" s="54"/>
      <c r="T57" s="5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20"/>
      <c r="BH57" s="20"/>
      <c r="BI57" s="20"/>
      <c r="BJ57" s="20"/>
      <c r="BK57" s="21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</row>
    <row r="58" spans="1:113" ht="15">
      <c r="A58" s="101" t="s">
        <v>384</v>
      </c>
      <c r="B58" s="101"/>
      <c r="C58" s="101"/>
      <c r="D58" s="101"/>
      <c r="E58" s="102"/>
      <c r="F58" s="118">
        <v>1671</v>
      </c>
      <c r="G58" s="109"/>
      <c r="H58" s="109"/>
      <c r="I58" s="109"/>
      <c r="J58" s="109"/>
      <c r="K58" s="117">
        <v>2694</v>
      </c>
      <c r="L58" s="117"/>
      <c r="M58" s="117"/>
      <c r="N58" s="117"/>
      <c r="O58" s="117"/>
      <c r="P58" s="247">
        <v>6058</v>
      </c>
      <c r="Q58" s="247"/>
      <c r="R58" s="247"/>
      <c r="S58" s="247"/>
      <c r="T58" s="247"/>
      <c r="U58" s="117">
        <v>2119</v>
      </c>
      <c r="V58" s="117"/>
      <c r="W58" s="117"/>
      <c r="X58" s="117"/>
      <c r="Y58" s="117"/>
      <c r="Z58" s="117">
        <v>1631</v>
      </c>
      <c r="AA58" s="117"/>
      <c r="AB58" s="117"/>
      <c r="AC58" s="117"/>
      <c r="AD58" s="117"/>
      <c r="AE58" s="117">
        <v>411</v>
      </c>
      <c r="AF58" s="117"/>
      <c r="AG58" s="117"/>
      <c r="AH58" s="117"/>
      <c r="AI58" s="117"/>
      <c r="AJ58" s="117">
        <v>1895</v>
      </c>
      <c r="AK58" s="117"/>
      <c r="AL58" s="117"/>
      <c r="AM58" s="117"/>
      <c r="AN58" s="117"/>
      <c r="AO58" s="117" t="s">
        <v>206</v>
      </c>
      <c r="AP58" s="117"/>
      <c r="AQ58" s="117"/>
      <c r="AR58" s="117"/>
      <c r="AS58" s="117"/>
      <c r="AT58" s="117">
        <v>1</v>
      </c>
      <c r="AU58" s="117"/>
      <c r="AV58" s="117"/>
      <c r="AW58" s="117"/>
      <c r="AX58" s="117"/>
      <c r="AY58" s="117">
        <v>1</v>
      </c>
      <c r="AZ58" s="117"/>
      <c r="BA58" s="117"/>
      <c r="BB58" s="117"/>
      <c r="BC58" s="117"/>
      <c r="BD58" s="59"/>
      <c r="BE58" s="59"/>
      <c r="BF58" s="4"/>
      <c r="BG58" s="101" t="s">
        <v>384</v>
      </c>
      <c r="BH58" s="101"/>
      <c r="BI58" s="101"/>
      <c r="BJ58" s="101"/>
      <c r="BK58" s="102"/>
      <c r="BL58" s="277">
        <v>3174586</v>
      </c>
      <c r="BM58" s="274"/>
      <c r="BN58" s="274"/>
      <c r="BO58" s="274"/>
      <c r="BP58" s="274"/>
      <c r="BQ58" s="274"/>
      <c r="BR58" s="275">
        <v>896144</v>
      </c>
      <c r="BS58" s="275"/>
      <c r="BT58" s="275"/>
      <c r="BU58" s="275"/>
      <c r="BV58" s="275"/>
      <c r="BW58" s="275"/>
      <c r="BX58" s="275">
        <v>167087</v>
      </c>
      <c r="BY58" s="275"/>
      <c r="BZ58" s="275"/>
      <c r="CA58" s="275"/>
      <c r="CB58" s="275"/>
      <c r="CC58" s="275"/>
      <c r="CD58" s="274">
        <v>26486</v>
      </c>
      <c r="CE58" s="274"/>
      <c r="CF58" s="274"/>
      <c r="CG58" s="274"/>
      <c r="CH58" s="274"/>
      <c r="CI58" s="275">
        <v>1972710</v>
      </c>
      <c r="CJ58" s="275"/>
      <c r="CK58" s="275"/>
      <c r="CL58" s="275"/>
      <c r="CM58" s="275"/>
      <c r="CN58" s="275"/>
      <c r="CO58" s="274" t="s">
        <v>206</v>
      </c>
      <c r="CP58" s="274"/>
      <c r="CQ58" s="274"/>
      <c r="CR58" s="274"/>
      <c r="CS58" s="274"/>
      <c r="CT58" s="274">
        <v>80</v>
      </c>
      <c r="CU58" s="274"/>
      <c r="CV58" s="274"/>
      <c r="CW58" s="274"/>
      <c r="CX58" s="274"/>
      <c r="CY58" s="274">
        <v>3269</v>
      </c>
      <c r="CZ58" s="274"/>
      <c r="DA58" s="274"/>
      <c r="DB58" s="274"/>
      <c r="DC58" s="274"/>
      <c r="DD58" s="275">
        <v>108810</v>
      </c>
      <c r="DE58" s="275"/>
      <c r="DF58" s="275"/>
      <c r="DG58" s="275"/>
      <c r="DH58" s="275"/>
      <c r="DI58" s="275"/>
    </row>
    <row r="59" spans="1:113" ht="15">
      <c r="A59" s="101" t="s">
        <v>385</v>
      </c>
      <c r="B59" s="101"/>
      <c r="C59" s="101"/>
      <c r="D59" s="101"/>
      <c r="E59" s="102"/>
      <c r="F59" s="118">
        <v>156</v>
      </c>
      <c r="G59" s="109"/>
      <c r="H59" s="109"/>
      <c r="I59" s="109"/>
      <c r="J59" s="109"/>
      <c r="K59" s="117">
        <v>268</v>
      </c>
      <c r="L59" s="117"/>
      <c r="M59" s="117"/>
      <c r="N59" s="117"/>
      <c r="O59" s="117"/>
      <c r="P59" s="247">
        <v>542</v>
      </c>
      <c r="Q59" s="247"/>
      <c r="R59" s="247"/>
      <c r="S59" s="247"/>
      <c r="T59" s="247"/>
      <c r="U59" s="117">
        <v>222</v>
      </c>
      <c r="V59" s="117"/>
      <c r="W59" s="117"/>
      <c r="X59" s="117"/>
      <c r="Y59" s="117"/>
      <c r="Z59" s="117">
        <v>94</v>
      </c>
      <c r="AA59" s="117"/>
      <c r="AB59" s="117"/>
      <c r="AC59" s="117"/>
      <c r="AD59" s="117"/>
      <c r="AE59" s="117">
        <v>38</v>
      </c>
      <c r="AF59" s="117"/>
      <c r="AG59" s="117"/>
      <c r="AH59" s="117"/>
      <c r="AI59" s="117"/>
      <c r="AJ59" s="117">
        <v>187</v>
      </c>
      <c r="AK59" s="117"/>
      <c r="AL59" s="117"/>
      <c r="AM59" s="117"/>
      <c r="AN59" s="117"/>
      <c r="AO59" s="117" t="s">
        <v>206</v>
      </c>
      <c r="AP59" s="117"/>
      <c r="AQ59" s="117"/>
      <c r="AR59" s="117"/>
      <c r="AS59" s="117"/>
      <c r="AT59" s="117">
        <v>1</v>
      </c>
      <c r="AU59" s="117"/>
      <c r="AV59" s="117"/>
      <c r="AW59" s="117"/>
      <c r="AX59" s="117"/>
      <c r="AY59" s="117" t="s">
        <v>206</v>
      </c>
      <c r="AZ59" s="117"/>
      <c r="BA59" s="117"/>
      <c r="BB59" s="117"/>
      <c r="BC59" s="117"/>
      <c r="BD59" s="59"/>
      <c r="BE59" s="59"/>
      <c r="BF59" s="4"/>
      <c r="BG59" s="101" t="s">
        <v>385</v>
      </c>
      <c r="BH59" s="101"/>
      <c r="BI59" s="101"/>
      <c r="BJ59" s="101"/>
      <c r="BK59" s="102"/>
      <c r="BL59" s="277">
        <v>313471</v>
      </c>
      <c r="BM59" s="274"/>
      <c r="BN59" s="274"/>
      <c r="BO59" s="274"/>
      <c r="BP59" s="274"/>
      <c r="BQ59" s="274"/>
      <c r="BR59" s="275">
        <v>87465</v>
      </c>
      <c r="BS59" s="275"/>
      <c r="BT59" s="275"/>
      <c r="BU59" s="275"/>
      <c r="BV59" s="275"/>
      <c r="BW59" s="275"/>
      <c r="BX59" s="275">
        <v>9473</v>
      </c>
      <c r="BY59" s="275"/>
      <c r="BZ59" s="275"/>
      <c r="CA59" s="275"/>
      <c r="CB59" s="275"/>
      <c r="CC59" s="275"/>
      <c r="CD59" s="274">
        <v>4060</v>
      </c>
      <c r="CE59" s="274"/>
      <c r="CF59" s="274"/>
      <c r="CG59" s="274"/>
      <c r="CH59" s="274"/>
      <c r="CI59" s="275">
        <v>191813</v>
      </c>
      <c r="CJ59" s="275"/>
      <c r="CK59" s="275"/>
      <c r="CL59" s="275"/>
      <c r="CM59" s="275"/>
      <c r="CN59" s="275"/>
      <c r="CO59" s="274" t="s">
        <v>206</v>
      </c>
      <c r="CP59" s="274"/>
      <c r="CQ59" s="274"/>
      <c r="CR59" s="274"/>
      <c r="CS59" s="274"/>
      <c r="CT59" s="274">
        <v>132</v>
      </c>
      <c r="CU59" s="274"/>
      <c r="CV59" s="274"/>
      <c r="CW59" s="274"/>
      <c r="CX59" s="274"/>
      <c r="CY59" s="274" t="s">
        <v>206</v>
      </c>
      <c r="CZ59" s="274"/>
      <c r="DA59" s="274"/>
      <c r="DB59" s="274"/>
      <c r="DC59" s="274"/>
      <c r="DD59" s="275">
        <v>20528</v>
      </c>
      <c r="DE59" s="275"/>
      <c r="DF59" s="275"/>
      <c r="DG59" s="275"/>
      <c r="DH59" s="275"/>
      <c r="DI59" s="275"/>
    </row>
    <row r="60" spans="1:113" ht="15">
      <c r="A60" s="101" t="s">
        <v>386</v>
      </c>
      <c r="B60" s="101"/>
      <c r="C60" s="101"/>
      <c r="D60" s="101"/>
      <c r="E60" s="102"/>
      <c r="F60" s="118">
        <v>228</v>
      </c>
      <c r="G60" s="109"/>
      <c r="H60" s="109"/>
      <c r="I60" s="109"/>
      <c r="J60" s="109"/>
      <c r="K60" s="117">
        <v>337</v>
      </c>
      <c r="L60" s="117"/>
      <c r="M60" s="117"/>
      <c r="N60" s="117"/>
      <c r="O60" s="117"/>
      <c r="P60" s="247">
        <v>696</v>
      </c>
      <c r="Q60" s="247"/>
      <c r="R60" s="247"/>
      <c r="S60" s="247"/>
      <c r="T60" s="247"/>
      <c r="U60" s="117">
        <v>255</v>
      </c>
      <c r="V60" s="117"/>
      <c r="W60" s="117"/>
      <c r="X60" s="117"/>
      <c r="Y60" s="117"/>
      <c r="Z60" s="117">
        <v>153</v>
      </c>
      <c r="AA60" s="117"/>
      <c r="AB60" s="117"/>
      <c r="AC60" s="117"/>
      <c r="AD60" s="117"/>
      <c r="AE60" s="117">
        <v>40</v>
      </c>
      <c r="AF60" s="117"/>
      <c r="AG60" s="117"/>
      <c r="AH60" s="117"/>
      <c r="AI60" s="117"/>
      <c r="AJ60" s="117">
        <v>240</v>
      </c>
      <c r="AK60" s="117"/>
      <c r="AL60" s="117"/>
      <c r="AM60" s="117"/>
      <c r="AN60" s="117"/>
      <c r="AO60" s="117" t="s">
        <v>206</v>
      </c>
      <c r="AP60" s="117"/>
      <c r="AQ60" s="117"/>
      <c r="AR60" s="117"/>
      <c r="AS60" s="117"/>
      <c r="AT60" s="117">
        <v>7</v>
      </c>
      <c r="AU60" s="117"/>
      <c r="AV60" s="117"/>
      <c r="AW60" s="117"/>
      <c r="AX60" s="117"/>
      <c r="AY60" s="117">
        <v>1</v>
      </c>
      <c r="AZ60" s="117"/>
      <c r="BA60" s="117"/>
      <c r="BB60" s="117"/>
      <c r="BC60" s="117"/>
      <c r="BD60" s="59"/>
      <c r="BE60" s="59"/>
      <c r="BF60" s="4"/>
      <c r="BG60" s="101" t="s">
        <v>386</v>
      </c>
      <c r="BH60" s="101"/>
      <c r="BI60" s="101"/>
      <c r="BJ60" s="101"/>
      <c r="BK60" s="102"/>
      <c r="BL60" s="277">
        <v>441128</v>
      </c>
      <c r="BM60" s="274"/>
      <c r="BN60" s="274"/>
      <c r="BO60" s="274"/>
      <c r="BP60" s="274"/>
      <c r="BQ60" s="274"/>
      <c r="BR60" s="275">
        <v>118281</v>
      </c>
      <c r="BS60" s="275"/>
      <c r="BT60" s="275"/>
      <c r="BU60" s="275"/>
      <c r="BV60" s="275"/>
      <c r="BW60" s="275"/>
      <c r="BX60" s="275">
        <v>13766</v>
      </c>
      <c r="BY60" s="275"/>
      <c r="BZ60" s="275"/>
      <c r="CA60" s="275"/>
      <c r="CB60" s="275"/>
      <c r="CC60" s="275"/>
      <c r="CD60" s="274">
        <v>3439</v>
      </c>
      <c r="CE60" s="274"/>
      <c r="CF60" s="274"/>
      <c r="CG60" s="274"/>
      <c r="CH60" s="274"/>
      <c r="CI60" s="275">
        <v>291938</v>
      </c>
      <c r="CJ60" s="275"/>
      <c r="CK60" s="275"/>
      <c r="CL60" s="275"/>
      <c r="CM60" s="275"/>
      <c r="CN60" s="275"/>
      <c r="CO60" s="274" t="s">
        <v>206</v>
      </c>
      <c r="CP60" s="274"/>
      <c r="CQ60" s="274"/>
      <c r="CR60" s="274"/>
      <c r="CS60" s="274"/>
      <c r="CT60" s="274">
        <v>140</v>
      </c>
      <c r="CU60" s="274"/>
      <c r="CV60" s="274"/>
      <c r="CW60" s="274"/>
      <c r="CX60" s="274"/>
      <c r="CY60" s="274">
        <v>275</v>
      </c>
      <c r="CZ60" s="274"/>
      <c r="DA60" s="274"/>
      <c r="DB60" s="274"/>
      <c r="DC60" s="274"/>
      <c r="DD60" s="275">
        <v>13289</v>
      </c>
      <c r="DE60" s="275"/>
      <c r="DF60" s="275"/>
      <c r="DG60" s="275"/>
      <c r="DH60" s="275"/>
      <c r="DI60" s="275"/>
    </row>
    <row r="61" spans="1:113" ht="15">
      <c r="A61" s="101" t="s">
        <v>387</v>
      </c>
      <c r="B61" s="101"/>
      <c r="C61" s="101"/>
      <c r="D61" s="101"/>
      <c r="E61" s="102"/>
      <c r="F61" s="118">
        <v>149</v>
      </c>
      <c r="G61" s="109"/>
      <c r="H61" s="109"/>
      <c r="I61" s="109"/>
      <c r="J61" s="109"/>
      <c r="K61" s="117">
        <v>254</v>
      </c>
      <c r="L61" s="117"/>
      <c r="M61" s="117"/>
      <c r="N61" s="117"/>
      <c r="O61" s="117"/>
      <c r="P61" s="247">
        <v>528</v>
      </c>
      <c r="Q61" s="247"/>
      <c r="R61" s="247"/>
      <c r="S61" s="247"/>
      <c r="T61" s="247"/>
      <c r="U61" s="117">
        <v>232</v>
      </c>
      <c r="V61" s="117"/>
      <c r="W61" s="117"/>
      <c r="X61" s="117"/>
      <c r="Y61" s="117"/>
      <c r="Z61" s="117">
        <v>82</v>
      </c>
      <c r="AA61" s="117"/>
      <c r="AB61" s="117"/>
      <c r="AC61" s="117"/>
      <c r="AD61" s="117"/>
      <c r="AE61" s="117">
        <v>38</v>
      </c>
      <c r="AF61" s="117"/>
      <c r="AG61" s="117"/>
      <c r="AH61" s="117"/>
      <c r="AI61" s="117"/>
      <c r="AJ61" s="117">
        <v>171</v>
      </c>
      <c r="AK61" s="117"/>
      <c r="AL61" s="117"/>
      <c r="AM61" s="117"/>
      <c r="AN61" s="117"/>
      <c r="AO61" s="117" t="s">
        <v>206</v>
      </c>
      <c r="AP61" s="117"/>
      <c r="AQ61" s="117"/>
      <c r="AR61" s="117"/>
      <c r="AS61" s="117"/>
      <c r="AT61" s="117">
        <v>5</v>
      </c>
      <c r="AU61" s="117"/>
      <c r="AV61" s="117"/>
      <c r="AW61" s="117"/>
      <c r="AX61" s="117"/>
      <c r="AY61" s="117" t="s">
        <v>206</v>
      </c>
      <c r="AZ61" s="117"/>
      <c r="BA61" s="117"/>
      <c r="BB61" s="117"/>
      <c r="BC61" s="117"/>
      <c r="BD61" s="59"/>
      <c r="BE61" s="59"/>
      <c r="BF61" s="4"/>
      <c r="BG61" s="101" t="s">
        <v>387</v>
      </c>
      <c r="BH61" s="101"/>
      <c r="BI61" s="101"/>
      <c r="BJ61" s="101"/>
      <c r="BK61" s="102"/>
      <c r="BL61" s="277">
        <v>212944</v>
      </c>
      <c r="BM61" s="274"/>
      <c r="BN61" s="274"/>
      <c r="BO61" s="274"/>
      <c r="BP61" s="274"/>
      <c r="BQ61" s="274"/>
      <c r="BR61" s="275">
        <v>79290</v>
      </c>
      <c r="BS61" s="275"/>
      <c r="BT61" s="275"/>
      <c r="BU61" s="275"/>
      <c r="BV61" s="275"/>
      <c r="BW61" s="275"/>
      <c r="BX61" s="275">
        <v>2598</v>
      </c>
      <c r="BY61" s="275"/>
      <c r="BZ61" s="275"/>
      <c r="CA61" s="275"/>
      <c r="CB61" s="275"/>
      <c r="CC61" s="275"/>
      <c r="CD61" s="274">
        <v>2560</v>
      </c>
      <c r="CE61" s="274"/>
      <c r="CF61" s="274"/>
      <c r="CG61" s="274"/>
      <c r="CH61" s="274"/>
      <c r="CI61" s="275">
        <v>118171</v>
      </c>
      <c r="CJ61" s="275"/>
      <c r="CK61" s="275"/>
      <c r="CL61" s="275"/>
      <c r="CM61" s="275"/>
      <c r="CN61" s="275"/>
      <c r="CO61" s="274" t="s">
        <v>206</v>
      </c>
      <c r="CP61" s="274"/>
      <c r="CQ61" s="274"/>
      <c r="CR61" s="274"/>
      <c r="CS61" s="274"/>
      <c r="CT61" s="274">
        <v>227</v>
      </c>
      <c r="CU61" s="274"/>
      <c r="CV61" s="274"/>
      <c r="CW61" s="274"/>
      <c r="CX61" s="274"/>
      <c r="CY61" s="274" t="s">
        <v>206</v>
      </c>
      <c r="CZ61" s="274"/>
      <c r="DA61" s="274"/>
      <c r="DB61" s="274"/>
      <c r="DC61" s="274"/>
      <c r="DD61" s="275">
        <v>10098</v>
      </c>
      <c r="DE61" s="275"/>
      <c r="DF61" s="275"/>
      <c r="DG61" s="275"/>
      <c r="DH61" s="275"/>
      <c r="DI61" s="275"/>
    </row>
    <row r="62" spans="1:113" ht="15">
      <c r="A62" s="101" t="s">
        <v>388</v>
      </c>
      <c r="B62" s="101"/>
      <c r="C62" s="101"/>
      <c r="D62" s="101"/>
      <c r="E62" s="102"/>
      <c r="F62" s="118">
        <v>109</v>
      </c>
      <c r="G62" s="109"/>
      <c r="H62" s="109"/>
      <c r="I62" s="109"/>
      <c r="J62" s="109"/>
      <c r="K62" s="117">
        <v>187</v>
      </c>
      <c r="L62" s="117"/>
      <c r="M62" s="117"/>
      <c r="N62" s="117"/>
      <c r="O62" s="117"/>
      <c r="P62" s="247">
        <v>358</v>
      </c>
      <c r="Q62" s="247"/>
      <c r="R62" s="247"/>
      <c r="S62" s="247"/>
      <c r="T62" s="247"/>
      <c r="U62" s="117">
        <v>164</v>
      </c>
      <c r="V62" s="117"/>
      <c r="W62" s="117"/>
      <c r="X62" s="117"/>
      <c r="Y62" s="117"/>
      <c r="Z62" s="117">
        <v>53</v>
      </c>
      <c r="AA62" s="117"/>
      <c r="AB62" s="117"/>
      <c r="AC62" s="117"/>
      <c r="AD62" s="117"/>
      <c r="AE62" s="117">
        <v>28</v>
      </c>
      <c r="AF62" s="117"/>
      <c r="AG62" s="117"/>
      <c r="AH62" s="117"/>
      <c r="AI62" s="117"/>
      <c r="AJ62" s="117">
        <v>113</v>
      </c>
      <c r="AK62" s="117"/>
      <c r="AL62" s="117"/>
      <c r="AM62" s="117"/>
      <c r="AN62" s="117"/>
      <c r="AO62" s="117" t="s">
        <v>206</v>
      </c>
      <c r="AP62" s="117"/>
      <c r="AQ62" s="117"/>
      <c r="AR62" s="117"/>
      <c r="AS62" s="117"/>
      <c r="AT62" s="117" t="s">
        <v>206</v>
      </c>
      <c r="AU62" s="117"/>
      <c r="AV62" s="117"/>
      <c r="AW62" s="117"/>
      <c r="AX62" s="117"/>
      <c r="AY62" s="117" t="s">
        <v>206</v>
      </c>
      <c r="AZ62" s="117"/>
      <c r="BA62" s="117"/>
      <c r="BB62" s="117"/>
      <c r="BC62" s="117"/>
      <c r="BD62" s="59"/>
      <c r="BE62" s="59"/>
      <c r="BF62" s="4"/>
      <c r="BG62" s="101" t="s">
        <v>388</v>
      </c>
      <c r="BH62" s="101"/>
      <c r="BI62" s="101"/>
      <c r="BJ62" s="101"/>
      <c r="BK62" s="102"/>
      <c r="BL62" s="277">
        <v>197985</v>
      </c>
      <c r="BM62" s="274"/>
      <c r="BN62" s="274"/>
      <c r="BO62" s="274"/>
      <c r="BP62" s="274"/>
      <c r="BQ62" s="274"/>
      <c r="BR62" s="275">
        <v>57182</v>
      </c>
      <c r="BS62" s="275"/>
      <c r="BT62" s="275"/>
      <c r="BU62" s="275"/>
      <c r="BV62" s="275"/>
      <c r="BW62" s="275"/>
      <c r="BX62" s="275">
        <v>2181</v>
      </c>
      <c r="BY62" s="275"/>
      <c r="BZ62" s="275"/>
      <c r="CA62" s="275"/>
      <c r="CB62" s="275"/>
      <c r="CC62" s="275"/>
      <c r="CD62" s="274">
        <v>2864</v>
      </c>
      <c r="CE62" s="274"/>
      <c r="CF62" s="274"/>
      <c r="CG62" s="274"/>
      <c r="CH62" s="274"/>
      <c r="CI62" s="275">
        <v>109966</v>
      </c>
      <c r="CJ62" s="275"/>
      <c r="CK62" s="275"/>
      <c r="CL62" s="275"/>
      <c r="CM62" s="275"/>
      <c r="CN62" s="275"/>
      <c r="CO62" s="274" t="s">
        <v>206</v>
      </c>
      <c r="CP62" s="274"/>
      <c r="CQ62" s="274"/>
      <c r="CR62" s="274"/>
      <c r="CS62" s="274"/>
      <c r="CT62" s="274">
        <v>40</v>
      </c>
      <c r="CU62" s="274"/>
      <c r="CV62" s="274"/>
      <c r="CW62" s="274"/>
      <c r="CX62" s="274"/>
      <c r="CY62" s="274" t="s">
        <v>206</v>
      </c>
      <c r="CZ62" s="274"/>
      <c r="DA62" s="274"/>
      <c r="DB62" s="274"/>
      <c r="DC62" s="274"/>
      <c r="DD62" s="275">
        <v>25752</v>
      </c>
      <c r="DE62" s="275"/>
      <c r="DF62" s="275"/>
      <c r="DG62" s="275"/>
      <c r="DH62" s="275"/>
      <c r="DI62" s="275"/>
    </row>
    <row r="63" spans="1:113" ht="15">
      <c r="A63" s="101" t="s">
        <v>389</v>
      </c>
      <c r="B63" s="101"/>
      <c r="C63" s="101"/>
      <c r="D63" s="101"/>
      <c r="E63" s="102"/>
      <c r="F63" s="118">
        <v>116</v>
      </c>
      <c r="G63" s="109"/>
      <c r="H63" s="109"/>
      <c r="I63" s="109"/>
      <c r="J63" s="109"/>
      <c r="K63" s="117">
        <v>147</v>
      </c>
      <c r="L63" s="117"/>
      <c r="M63" s="117"/>
      <c r="N63" s="117"/>
      <c r="O63" s="117"/>
      <c r="P63" s="247">
        <v>242</v>
      </c>
      <c r="Q63" s="247"/>
      <c r="R63" s="247"/>
      <c r="S63" s="247"/>
      <c r="T63" s="247"/>
      <c r="U63" s="117">
        <v>82</v>
      </c>
      <c r="V63" s="117"/>
      <c r="W63" s="117"/>
      <c r="X63" s="117"/>
      <c r="Y63" s="117"/>
      <c r="Z63" s="117">
        <v>43</v>
      </c>
      <c r="AA63" s="117"/>
      <c r="AB63" s="117"/>
      <c r="AC63" s="117"/>
      <c r="AD63" s="117"/>
      <c r="AE63" s="117">
        <v>8</v>
      </c>
      <c r="AF63" s="117"/>
      <c r="AG63" s="117"/>
      <c r="AH63" s="117"/>
      <c r="AI63" s="117"/>
      <c r="AJ63" s="117">
        <v>109</v>
      </c>
      <c r="AK63" s="117"/>
      <c r="AL63" s="117"/>
      <c r="AM63" s="117"/>
      <c r="AN63" s="117"/>
      <c r="AO63" s="117" t="s">
        <v>206</v>
      </c>
      <c r="AP63" s="117"/>
      <c r="AQ63" s="117"/>
      <c r="AR63" s="117"/>
      <c r="AS63" s="117"/>
      <c r="AT63" s="117" t="s">
        <v>206</v>
      </c>
      <c r="AU63" s="117"/>
      <c r="AV63" s="117"/>
      <c r="AW63" s="117"/>
      <c r="AX63" s="117"/>
      <c r="AY63" s="117" t="s">
        <v>206</v>
      </c>
      <c r="AZ63" s="117"/>
      <c r="BA63" s="117"/>
      <c r="BB63" s="117"/>
      <c r="BC63" s="117"/>
      <c r="BD63" s="59"/>
      <c r="BE63" s="59"/>
      <c r="BF63" s="4"/>
      <c r="BG63" s="101" t="s">
        <v>389</v>
      </c>
      <c r="BH63" s="101"/>
      <c r="BI63" s="101"/>
      <c r="BJ63" s="101"/>
      <c r="BK63" s="102"/>
      <c r="BL63" s="277">
        <v>222707</v>
      </c>
      <c r="BM63" s="274"/>
      <c r="BN63" s="274"/>
      <c r="BO63" s="274"/>
      <c r="BP63" s="274"/>
      <c r="BQ63" s="274"/>
      <c r="BR63" s="275">
        <v>43737</v>
      </c>
      <c r="BS63" s="275"/>
      <c r="BT63" s="275"/>
      <c r="BU63" s="275"/>
      <c r="BV63" s="275"/>
      <c r="BW63" s="275"/>
      <c r="BX63" s="275">
        <v>5393</v>
      </c>
      <c r="BY63" s="275"/>
      <c r="BZ63" s="275"/>
      <c r="CA63" s="275"/>
      <c r="CB63" s="275"/>
      <c r="CC63" s="275"/>
      <c r="CD63" s="274">
        <v>722</v>
      </c>
      <c r="CE63" s="274"/>
      <c r="CF63" s="274"/>
      <c r="CG63" s="274"/>
      <c r="CH63" s="274"/>
      <c r="CI63" s="275">
        <v>155525</v>
      </c>
      <c r="CJ63" s="275"/>
      <c r="CK63" s="275"/>
      <c r="CL63" s="275"/>
      <c r="CM63" s="275"/>
      <c r="CN63" s="275"/>
      <c r="CO63" s="274">
        <v>7</v>
      </c>
      <c r="CP63" s="274"/>
      <c r="CQ63" s="274"/>
      <c r="CR63" s="274"/>
      <c r="CS63" s="274"/>
      <c r="CT63" s="274" t="s">
        <v>206</v>
      </c>
      <c r="CU63" s="274"/>
      <c r="CV63" s="274"/>
      <c r="CW63" s="274"/>
      <c r="CX63" s="274"/>
      <c r="CY63" s="274">
        <v>244</v>
      </c>
      <c r="CZ63" s="274"/>
      <c r="DA63" s="274"/>
      <c r="DB63" s="274"/>
      <c r="DC63" s="274"/>
      <c r="DD63" s="275">
        <v>17079</v>
      </c>
      <c r="DE63" s="275"/>
      <c r="DF63" s="275"/>
      <c r="DG63" s="275"/>
      <c r="DH63" s="275"/>
      <c r="DI63" s="275"/>
    </row>
    <row r="64" spans="1:113" ht="15">
      <c r="A64" s="101" t="s">
        <v>390</v>
      </c>
      <c r="B64" s="101"/>
      <c r="C64" s="101"/>
      <c r="D64" s="101"/>
      <c r="E64" s="102"/>
      <c r="F64" s="118">
        <v>62</v>
      </c>
      <c r="G64" s="109"/>
      <c r="H64" s="109"/>
      <c r="I64" s="109"/>
      <c r="J64" s="109"/>
      <c r="K64" s="117">
        <v>102</v>
      </c>
      <c r="L64" s="117"/>
      <c r="M64" s="117"/>
      <c r="N64" s="117"/>
      <c r="O64" s="117"/>
      <c r="P64" s="247">
        <v>199</v>
      </c>
      <c r="Q64" s="247"/>
      <c r="R64" s="247"/>
      <c r="S64" s="247"/>
      <c r="T64" s="247"/>
      <c r="U64" s="117">
        <v>92</v>
      </c>
      <c r="V64" s="117"/>
      <c r="W64" s="117"/>
      <c r="X64" s="117"/>
      <c r="Y64" s="117"/>
      <c r="Z64" s="117">
        <v>26</v>
      </c>
      <c r="AA64" s="117"/>
      <c r="AB64" s="117"/>
      <c r="AC64" s="117"/>
      <c r="AD64" s="117"/>
      <c r="AE64" s="117">
        <v>16</v>
      </c>
      <c r="AF64" s="117"/>
      <c r="AG64" s="117"/>
      <c r="AH64" s="117"/>
      <c r="AI64" s="117"/>
      <c r="AJ64" s="117">
        <v>61</v>
      </c>
      <c r="AK64" s="117"/>
      <c r="AL64" s="117"/>
      <c r="AM64" s="117"/>
      <c r="AN64" s="117"/>
      <c r="AO64" s="117" t="s">
        <v>206</v>
      </c>
      <c r="AP64" s="117"/>
      <c r="AQ64" s="117"/>
      <c r="AR64" s="117"/>
      <c r="AS64" s="117"/>
      <c r="AT64" s="117">
        <v>4</v>
      </c>
      <c r="AU64" s="117"/>
      <c r="AV64" s="117"/>
      <c r="AW64" s="117"/>
      <c r="AX64" s="117"/>
      <c r="AY64" s="117" t="s">
        <v>206</v>
      </c>
      <c r="AZ64" s="117"/>
      <c r="BA64" s="117"/>
      <c r="BB64" s="117"/>
      <c r="BC64" s="117"/>
      <c r="BD64" s="59"/>
      <c r="BE64" s="59"/>
      <c r="BF64" s="4"/>
      <c r="BG64" s="101" t="s">
        <v>390</v>
      </c>
      <c r="BH64" s="101"/>
      <c r="BI64" s="101"/>
      <c r="BJ64" s="101"/>
      <c r="BK64" s="102"/>
      <c r="BL64" s="277">
        <v>105805</v>
      </c>
      <c r="BM64" s="274"/>
      <c r="BN64" s="274"/>
      <c r="BO64" s="274"/>
      <c r="BP64" s="274"/>
      <c r="BQ64" s="274"/>
      <c r="BR64" s="275">
        <v>30440</v>
      </c>
      <c r="BS64" s="275"/>
      <c r="BT64" s="275"/>
      <c r="BU64" s="275"/>
      <c r="BV64" s="275"/>
      <c r="BW64" s="275"/>
      <c r="BX64" s="275">
        <v>2078</v>
      </c>
      <c r="BY64" s="275"/>
      <c r="BZ64" s="275"/>
      <c r="CA64" s="275"/>
      <c r="CB64" s="275"/>
      <c r="CC64" s="275"/>
      <c r="CD64" s="274">
        <v>1518</v>
      </c>
      <c r="CE64" s="274"/>
      <c r="CF64" s="274"/>
      <c r="CG64" s="274"/>
      <c r="CH64" s="274"/>
      <c r="CI64" s="275">
        <v>58314</v>
      </c>
      <c r="CJ64" s="275"/>
      <c r="CK64" s="275"/>
      <c r="CL64" s="275"/>
      <c r="CM64" s="275"/>
      <c r="CN64" s="275"/>
      <c r="CO64" s="274" t="s">
        <v>206</v>
      </c>
      <c r="CP64" s="274"/>
      <c r="CQ64" s="274"/>
      <c r="CR64" s="274"/>
      <c r="CS64" s="274"/>
      <c r="CT64" s="274">
        <v>242</v>
      </c>
      <c r="CU64" s="274"/>
      <c r="CV64" s="274"/>
      <c r="CW64" s="274"/>
      <c r="CX64" s="274"/>
      <c r="CY64" s="274" t="s">
        <v>206</v>
      </c>
      <c r="CZ64" s="274"/>
      <c r="DA64" s="274"/>
      <c r="DB64" s="274"/>
      <c r="DC64" s="274"/>
      <c r="DD64" s="275">
        <v>13213</v>
      </c>
      <c r="DE64" s="275"/>
      <c r="DF64" s="275"/>
      <c r="DG64" s="275"/>
      <c r="DH64" s="275"/>
      <c r="DI64" s="275"/>
    </row>
    <row r="65" spans="1:113" ht="15">
      <c r="A65" s="101" t="s">
        <v>391</v>
      </c>
      <c r="B65" s="101"/>
      <c r="C65" s="101"/>
      <c r="D65" s="101"/>
      <c r="E65" s="102"/>
      <c r="F65" s="118">
        <v>47</v>
      </c>
      <c r="G65" s="109"/>
      <c r="H65" s="109"/>
      <c r="I65" s="109"/>
      <c r="J65" s="109"/>
      <c r="K65" s="117">
        <v>89</v>
      </c>
      <c r="L65" s="117"/>
      <c r="M65" s="117"/>
      <c r="N65" s="117"/>
      <c r="O65" s="117"/>
      <c r="P65" s="247">
        <v>177</v>
      </c>
      <c r="Q65" s="247"/>
      <c r="R65" s="247"/>
      <c r="S65" s="247"/>
      <c r="T65" s="247"/>
      <c r="U65" s="117">
        <v>62</v>
      </c>
      <c r="V65" s="117"/>
      <c r="W65" s="117"/>
      <c r="X65" s="117"/>
      <c r="Y65" s="117"/>
      <c r="Z65" s="117">
        <v>45</v>
      </c>
      <c r="AA65" s="117"/>
      <c r="AB65" s="117"/>
      <c r="AC65" s="117"/>
      <c r="AD65" s="117"/>
      <c r="AE65" s="117">
        <v>14</v>
      </c>
      <c r="AF65" s="117"/>
      <c r="AG65" s="117"/>
      <c r="AH65" s="117"/>
      <c r="AI65" s="117"/>
      <c r="AJ65" s="117">
        <v>55</v>
      </c>
      <c r="AK65" s="117"/>
      <c r="AL65" s="117"/>
      <c r="AM65" s="117"/>
      <c r="AN65" s="117"/>
      <c r="AO65" s="117" t="s">
        <v>206</v>
      </c>
      <c r="AP65" s="117"/>
      <c r="AQ65" s="117"/>
      <c r="AR65" s="117"/>
      <c r="AS65" s="117"/>
      <c r="AT65" s="117">
        <v>1</v>
      </c>
      <c r="AU65" s="117"/>
      <c r="AV65" s="117"/>
      <c r="AW65" s="117"/>
      <c r="AX65" s="117"/>
      <c r="AY65" s="117" t="s">
        <v>206</v>
      </c>
      <c r="AZ65" s="117"/>
      <c r="BA65" s="117"/>
      <c r="BB65" s="117"/>
      <c r="BC65" s="117"/>
      <c r="BD65" s="59"/>
      <c r="BE65" s="59"/>
      <c r="BF65" s="4"/>
      <c r="BG65" s="101" t="s">
        <v>391</v>
      </c>
      <c r="BH65" s="101"/>
      <c r="BI65" s="101"/>
      <c r="BJ65" s="101"/>
      <c r="BK65" s="102"/>
      <c r="BL65" s="277">
        <v>97058</v>
      </c>
      <c r="BM65" s="274"/>
      <c r="BN65" s="274"/>
      <c r="BO65" s="274"/>
      <c r="BP65" s="274"/>
      <c r="BQ65" s="274"/>
      <c r="BR65" s="275">
        <v>28636</v>
      </c>
      <c r="BS65" s="275"/>
      <c r="BT65" s="275"/>
      <c r="BU65" s="275"/>
      <c r="BV65" s="275"/>
      <c r="BW65" s="275"/>
      <c r="BX65" s="275">
        <v>3331</v>
      </c>
      <c r="BY65" s="275"/>
      <c r="BZ65" s="275"/>
      <c r="CA65" s="275"/>
      <c r="CB65" s="275"/>
      <c r="CC65" s="275"/>
      <c r="CD65" s="274">
        <v>2007</v>
      </c>
      <c r="CE65" s="274"/>
      <c r="CF65" s="274"/>
      <c r="CG65" s="274"/>
      <c r="CH65" s="274"/>
      <c r="CI65" s="275">
        <v>59721</v>
      </c>
      <c r="CJ65" s="275"/>
      <c r="CK65" s="275"/>
      <c r="CL65" s="275"/>
      <c r="CM65" s="275"/>
      <c r="CN65" s="275"/>
      <c r="CO65" s="274" t="s">
        <v>206</v>
      </c>
      <c r="CP65" s="274"/>
      <c r="CQ65" s="274"/>
      <c r="CR65" s="274"/>
      <c r="CS65" s="274"/>
      <c r="CT65" s="274">
        <v>20</v>
      </c>
      <c r="CU65" s="274"/>
      <c r="CV65" s="274"/>
      <c r="CW65" s="274"/>
      <c r="CX65" s="274"/>
      <c r="CY65" s="274" t="s">
        <v>206</v>
      </c>
      <c r="CZ65" s="274"/>
      <c r="DA65" s="274"/>
      <c r="DB65" s="274"/>
      <c r="DC65" s="274"/>
      <c r="DD65" s="275">
        <v>3343</v>
      </c>
      <c r="DE65" s="275"/>
      <c r="DF65" s="275"/>
      <c r="DG65" s="275"/>
      <c r="DH65" s="275"/>
      <c r="DI65" s="275"/>
    </row>
    <row r="66" spans="1:113" ht="15">
      <c r="A66" s="20"/>
      <c r="B66" s="20"/>
      <c r="C66" s="20"/>
      <c r="D66" s="20"/>
      <c r="E66" s="21"/>
      <c r="F66" s="4"/>
      <c r="G66" s="4"/>
      <c r="H66" s="4"/>
      <c r="I66" s="4"/>
      <c r="J66" s="4"/>
      <c r="K66" s="4"/>
      <c r="L66" s="4"/>
      <c r="M66" s="4"/>
      <c r="N66" s="4"/>
      <c r="O66" s="4"/>
      <c r="P66" s="54"/>
      <c r="Q66" s="54"/>
      <c r="R66" s="54"/>
      <c r="S66" s="54"/>
      <c r="T66" s="5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20"/>
      <c r="BH66" s="20"/>
      <c r="BI66" s="20"/>
      <c r="BJ66" s="20"/>
      <c r="BK66" s="21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</row>
    <row r="67" spans="1:113" ht="15">
      <c r="A67" s="101" t="s">
        <v>392</v>
      </c>
      <c r="B67" s="101"/>
      <c r="C67" s="101"/>
      <c r="D67" s="101"/>
      <c r="E67" s="102"/>
      <c r="F67" s="118">
        <v>515</v>
      </c>
      <c r="G67" s="117"/>
      <c r="H67" s="117"/>
      <c r="I67" s="117"/>
      <c r="J67" s="117"/>
      <c r="K67" s="117">
        <v>881</v>
      </c>
      <c r="L67" s="117"/>
      <c r="M67" s="117"/>
      <c r="N67" s="117"/>
      <c r="O67" s="117"/>
      <c r="P67" s="117">
        <v>1697</v>
      </c>
      <c r="Q67" s="117"/>
      <c r="R67" s="117"/>
      <c r="S67" s="117"/>
      <c r="T67" s="117"/>
      <c r="U67" s="117">
        <v>680</v>
      </c>
      <c r="V67" s="117"/>
      <c r="W67" s="117"/>
      <c r="X67" s="117"/>
      <c r="Y67" s="117"/>
      <c r="Z67" s="117">
        <v>320</v>
      </c>
      <c r="AA67" s="117"/>
      <c r="AB67" s="117"/>
      <c r="AC67" s="117"/>
      <c r="AD67" s="117"/>
      <c r="AE67" s="117">
        <v>128</v>
      </c>
      <c r="AF67" s="117"/>
      <c r="AG67" s="117"/>
      <c r="AH67" s="117"/>
      <c r="AI67" s="117"/>
      <c r="AJ67" s="117">
        <v>569</v>
      </c>
      <c r="AK67" s="117"/>
      <c r="AL67" s="117"/>
      <c r="AM67" s="117"/>
      <c r="AN67" s="117"/>
      <c r="AO67" s="117" t="s">
        <v>206</v>
      </c>
      <c r="AP67" s="117"/>
      <c r="AQ67" s="117"/>
      <c r="AR67" s="117"/>
      <c r="AS67" s="117"/>
      <c r="AT67" s="117" t="s">
        <v>206</v>
      </c>
      <c r="AU67" s="117"/>
      <c r="AV67" s="117"/>
      <c r="AW67" s="117"/>
      <c r="AX67" s="117"/>
      <c r="AY67" s="117" t="s">
        <v>206</v>
      </c>
      <c r="AZ67" s="117"/>
      <c r="BA67" s="117"/>
      <c r="BB67" s="117"/>
      <c r="BC67" s="117"/>
      <c r="BD67" s="59"/>
      <c r="BE67" s="59"/>
      <c r="BF67" s="4"/>
      <c r="BG67" s="101" t="s">
        <v>392</v>
      </c>
      <c r="BH67" s="101"/>
      <c r="BI67" s="101"/>
      <c r="BJ67" s="101"/>
      <c r="BK67" s="102"/>
      <c r="BL67" s="277">
        <v>1012582</v>
      </c>
      <c r="BM67" s="275"/>
      <c r="BN67" s="275"/>
      <c r="BO67" s="275"/>
      <c r="BP67" s="275"/>
      <c r="BQ67" s="275"/>
      <c r="BR67" s="275">
        <v>253094</v>
      </c>
      <c r="BS67" s="275"/>
      <c r="BT67" s="275"/>
      <c r="BU67" s="275"/>
      <c r="BV67" s="275"/>
      <c r="BW67" s="275"/>
      <c r="BX67" s="275">
        <v>20878</v>
      </c>
      <c r="BY67" s="275"/>
      <c r="BZ67" s="275"/>
      <c r="CA67" s="275"/>
      <c r="CB67" s="275"/>
      <c r="CC67" s="275"/>
      <c r="CD67" s="274">
        <v>12696</v>
      </c>
      <c r="CE67" s="274"/>
      <c r="CF67" s="274"/>
      <c r="CG67" s="274"/>
      <c r="CH67" s="274"/>
      <c r="CI67" s="275">
        <v>685822</v>
      </c>
      <c r="CJ67" s="275"/>
      <c r="CK67" s="275"/>
      <c r="CL67" s="275"/>
      <c r="CM67" s="275"/>
      <c r="CN67" s="275"/>
      <c r="CO67" s="274">
        <v>374</v>
      </c>
      <c r="CP67" s="274"/>
      <c r="CQ67" s="274"/>
      <c r="CR67" s="274"/>
      <c r="CS67" s="274"/>
      <c r="CT67" s="274">
        <v>329</v>
      </c>
      <c r="CU67" s="274"/>
      <c r="CV67" s="274"/>
      <c r="CW67" s="274"/>
      <c r="CX67" s="274"/>
      <c r="CY67" s="274">
        <v>201</v>
      </c>
      <c r="CZ67" s="274"/>
      <c r="DA67" s="274"/>
      <c r="DB67" s="274"/>
      <c r="DC67" s="274"/>
      <c r="DD67" s="275">
        <v>39188</v>
      </c>
      <c r="DE67" s="275"/>
      <c r="DF67" s="275"/>
      <c r="DG67" s="275"/>
      <c r="DH67" s="275"/>
      <c r="DI67" s="275"/>
    </row>
    <row r="68" spans="1:113" ht="15">
      <c r="A68" s="101" t="s">
        <v>393</v>
      </c>
      <c r="B68" s="101"/>
      <c r="C68" s="101"/>
      <c r="D68" s="101"/>
      <c r="E68" s="102"/>
      <c r="F68" s="118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59"/>
      <c r="BE68" s="59"/>
      <c r="BF68" s="4"/>
      <c r="BG68" s="101" t="s">
        <v>393</v>
      </c>
      <c r="BH68" s="101"/>
      <c r="BI68" s="101"/>
      <c r="BJ68" s="101"/>
      <c r="BK68" s="102"/>
      <c r="BL68" s="277"/>
      <c r="BM68" s="275"/>
      <c r="BN68" s="275"/>
      <c r="BO68" s="275"/>
      <c r="BP68" s="275"/>
      <c r="BQ68" s="275"/>
      <c r="BR68" s="275"/>
      <c r="BS68" s="275"/>
      <c r="BT68" s="275"/>
      <c r="BU68" s="275"/>
      <c r="BV68" s="275"/>
      <c r="BW68" s="275"/>
      <c r="BX68" s="275"/>
      <c r="BY68" s="275"/>
      <c r="BZ68" s="275"/>
      <c r="CA68" s="275"/>
      <c r="CB68" s="275"/>
      <c r="CC68" s="275"/>
      <c r="CD68" s="274"/>
      <c r="CE68" s="274"/>
      <c r="CF68" s="274"/>
      <c r="CG68" s="274"/>
      <c r="CH68" s="274"/>
      <c r="CI68" s="275"/>
      <c r="CJ68" s="275"/>
      <c r="CK68" s="275"/>
      <c r="CL68" s="275"/>
      <c r="CM68" s="275"/>
      <c r="CN68" s="275"/>
      <c r="CO68" s="274"/>
      <c r="CP68" s="274"/>
      <c r="CQ68" s="274"/>
      <c r="CR68" s="274"/>
      <c r="CS68" s="274"/>
      <c r="CT68" s="274"/>
      <c r="CU68" s="274"/>
      <c r="CV68" s="274"/>
      <c r="CW68" s="274"/>
      <c r="CX68" s="274"/>
      <c r="CY68" s="274"/>
      <c r="CZ68" s="274"/>
      <c r="DA68" s="274"/>
      <c r="DB68" s="274"/>
      <c r="DC68" s="274"/>
      <c r="DD68" s="275"/>
      <c r="DE68" s="275"/>
      <c r="DF68" s="275"/>
      <c r="DG68" s="275"/>
      <c r="DH68" s="275"/>
      <c r="DI68" s="275"/>
    </row>
    <row r="69" spans="1:113" ht="15">
      <c r="A69" s="101" t="s">
        <v>394</v>
      </c>
      <c r="B69" s="101"/>
      <c r="C69" s="101"/>
      <c r="D69" s="101"/>
      <c r="E69" s="102"/>
      <c r="F69" s="118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59"/>
      <c r="BE69" s="59"/>
      <c r="BF69" s="4"/>
      <c r="BG69" s="101" t="s">
        <v>394</v>
      </c>
      <c r="BH69" s="101"/>
      <c r="BI69" s="101"/>
      <c r="BJ69" s="101"/>
      <c r="BK69" s="102"/>
      <c r="BL69" s="277"/>
      <c r="BM69" s="275"/>
      <c r="BN69" s="275"/>
      <c r="BO69" s="275"/>
      <c r="BP69" s="275"/>
      <c r="BQ69" s="275"/>
      <c r="BR69" s="275"/>
      <c r="BS69" s="275"/>
      <c r="BT69" s="275"/>
      <c r="BU69" s="275"/>
      <c r="BV69" s="275"/>
      <c r="BW69" s="275"/>
      <c r="BX69" s="275"/>
      <c r="BY69" s="275"/>
      <c r="BZ69" s="275"/>
      <c r="CA69" s="275"/>
      <c r="CB69" s="275"/>
      <c r="CC69" s="275"/>
      <c r="CD69" s="274"/>
      <c r="CE69" s="274"/>
      <c r="CF69" s="274"/>
      <c r="CG69" s="274"/>
      <c r="CH69" s="274"/>
      <c r="CI69" s="275"/>
      <c r="CJ69" s="275"/>
      <c r="CK69" s="275"/>
      <c r="CL69" s="275"/>
      <c r="CM69" s="275"/>
      <c r="CN69" s="275"/>
      <c r="CO69" s="274"/>
      <c r="CP69" s="274"/>
      <c r="CQ69" s="274"/>
      <c r="CR69" s="274"/>
      <c r="CS69" s="274"/>
      <c r="CT69" s="274"/>
      <c r="CU69" s="274"/>
      <c r="CV69" s="274"/>
      <c r="CW69" s="274"/>
      <c r="CX69" s="274"/>
      <c r="CY69" s="274"/>
      <c r="CZ69" s="274"/>
      <c r="DA69" s="274"/>
      <c r="DB69" s="274"/>
      <c r="DC69" s="274"/>
      <c r="DD69" s="275"/>
      <c r="DE69" s="275"/>
      <c r="DF69" s="275"/>
      <c r="DG69" s="275"/>
      <c r="DH69" s="275"/>
      <c r="DI69" s="275"/>
    </row>
    <row r="70" spans="1:113" ht="15">
      <c r="A70" s="101" t="s">
        <v>395</v>
      </c>
      <c r="B70" s="101"/>
      <c r="C70" s="101"/>
      <c r="D70" s="101"/>
      <c r="E70" s="102"/>
      <c r="F70" s="118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59"/>
      <c r="BE70" s="59"/>
      <c r="BF70" s="4"/>
      <c r="BG70" s="101" t="s">
        <v>395</v>
      </c>
      <c r="BH70" s="101"/>
      <c r="BI70" s="101"/>
      <c r="BJ70" s="101"/>
      <c r="BK70" s="102"/>
      <c r="BL70" s="277"/>
      <c r="BM70" s="275"/>
      <c r="BN70" s="275"/>
      <c r="BO70" s="275"/>
      <c r="BP70" s="275"/>
      <c r="BQ70" s="275"/>
      <c r="BR70" s="275"/>
      <c r="BS70" s="275"/>
      <c r="BT70" s="275"/>
      <c r="BU70" s="275"/>
      <c r="BV70" s="275"/>
      <c r="BW70" s="275"/>
      <c r="BX70" s="275"/>
      <c r="BY70" s="275"/>
      <c r="BZ70" s="275"/>
      <c r="CA70" s="275"/>
      <c r="CB70" s="275"/>
      <c r="CC70" s="275"/>
      <c r="CD70" s="274"/>
      <c r="CE70" s="274"/>
      <c r="CF70" s="274"/>
      <c r="CG70" s="274"/>
      <c r="CH70" s="274"/>
      <c r="CI70" s="275"/>
      <c r="CJ70" s="275"/>
      <c r="CK70" s="275"/>
      <c r="CL70" s="275"/>
      <c r="CM70" s="275"/>
      <c r="CN70" s="275"/>
      <c r="CO70" s="274"/>
      <c r="CP70" s="274"/>
      <c r="CQ70" s="274"/>
      <c r="CR70" s="274"/>
      <c r="CS70" s="274"/>
      <c r="CT70" s="274"/>
      <c r="CU70" s="274"/>
      <c r="CV70" s="274"/>
      <c r="CW70" s="274"/>
      <c r="CX70" s="274"/>
      <c r="CY70" s="274"/>
      <c r="CZ70" s="274"/>
      <c r="DA70" s="274"/>
      <c r="DB70" s="274"/>
      <c r="DC70" s="274"/>
      <c r="DD70" s="275"/>
      <c r="DE70" s="275"/>
      <c r="DF70" s="275"/>
      <c r="DG70" s="275"/>
      <c r="DH70" s="275"/>
      <c r="DI70" s="275"/>
    </row>
    <row r="71" spans="1:113" ht="15">
      <c r="A71" s="101" t="s">
        <v>396</v>
      </c>
      <c r="B71" s="101"/>
      <c r="C71" s="101"/>
      <c r="D71" s="101"/>
      <c r="E71" s="102"/>
      <c r="F71" s="118">
        <v>241</v>
      </c>
      <c r="G71" s="117"/>
      <c r="H71" s="117"/>
      <c r="I71" s="117"/>
      <c r="J71" s="117"/>
      <c r="K71" s="117">
        <v>358</v>
      </c>
      <c r="L71" s="117"/>
      <c r="M71" s="117"/>
      <c r="N71" s="117"/>
      <c r="O71" s="117"/>
      <c r="P71" s="117">
        <v>605</v>
      </c>
      <c r="Q71" s="117"/>
      <c r="R71" s="117"/>
      <c r="S71" s="117"/>
      <c r="T71" s="117"/>
      <c r="U71" s="117">
        <v>286</v>
      </c>
      <c r="V71" s="117"/>
      <c r="W71" s="117"/>
      <c r="X71" s="117"/>
      <c r="Y71" s="117"/>
      <c r="Z71" s="117">
        <v>37</v>
      </c>
      <c r="AA71" s="117"/>
      <c r="AB71" s="117"/>
      <c r="AC71" s="117"/>
      <c r="AD71" s="117"/>
      <c r="AE71" s="117">
        <v>39</v>
      </c>
      <c r="AF71" s="117"/>
      <c r="AG71" s="117"/>
      <c r="AH71" s="117"/>
      <c r="AI71" s="117"/>
      <c r="AJ71" s="117">
        <v>237</v>
      </c>
      <c r="AK71" s="117"/>
      <c r="AL71" s="117"/>
      <c r="AM71" s="117"/>
      <c r="AN71" s="117"/>
      <c r="AO71" s="117" t="s">
        <v>206</v>
      </c>
      <c r="AP71" s="117"/>
      <c r="AQ71" s="117"/>
      <c r="AR71" s="117"/>
      <c r="AS71" s="117"/>
      <c r="AT71" s="117">
        <v>6</v>
      </c>
      <c r="AU71" s="117"/>
      <c r="AV71" s="117"/>
      <c r="AW71" s="117"/>
      <c r="AX71" s="117"/>
      <c r="AY71" s="117" t="s">
        <v>206</v>
      </c>
      <c r="AZ71" s="117"/>
      <c r="BA71" s="117"/>
      <c r="BB71" s="117"/>
      <c r="BC71" s="117"/>
      <c r="BD71" s="59"/>
      <c r="BE71" s="59"/>
      <c r="BF71" s="4"/>
      <c r="BG71" s="101" t="s">
        <v>396</v>
      </c>
      <c r="BH71" s="101"/>
      <c r="BI71" s="101"/>
      <c r="BJ71" s="101"/>
      <c r="BK71" s="102"/>
      <c r="BL71" s="277">
        <v>455659</v>
      </c>
      <c r="BM71" s="275"/>
      <c r="BN71" s="275"/>
      <c r="BO71" s="275"/>
      <c r="BP71" s="275"/>
      <c r="BQ71" s="275"/>
      <c r="BR71" s="275">
        <v>111316</v>
      </c>
      <c r="BS71" s="275"/>
      <c r="BT71" s="275"/>
      <c r="BU71" s="275"/>
      <c r="BV71" s="275"/>
      <c r="BW71" s="275"/>
      <c r="BX71" s="275">
        <v>2021</v>
      </c>
      <c r="BY71" s="275"/>
      <c r="BZ71" s="275"/>
      <c r="CA71" s="275"/>
      <c r="CB71" s="275"/>
      <c r="CC71" s="275"/>
      <c r="CD71" s="274">
        <v>4169</v>
      </c>
      <c r="CE71" s="274"/>
      <c r="CF71" s="274"/>
      <c r="CG71" s="274"/>
      <c r="CH71" s="274"/>
      <c r="CI71" s="275">
        <v>274002</v>
      </c>
      <c r="CJ71" s="275"/>
      <c r="CK71" s="275"/>
      <c r="CL71" s="275"/>
      <c r="CM71" s="275"/>
      <c r="CN71" s="275"/>
      <c r="CO71" s="274" t="s">
        <v>206</v>
      </c>
      <c r="CP71" s="274"/>
      <c r="CQ71" s="274"/>
      <c r="CR71" s="274"/>
      <c r="CS71" s="274"/>
      <c r="CT71" s="274">
        <v>140</v>
      </c>
      <c r="CU71" s="274"/>
      <c r="CV71" s="274"/>
      <c r="CW71" s="274"/>
      <c r="CX71" s="274"/>
      <c r="CY71" s="274" t="s">
        <v>206</v>
      </c>
      <c r="CZ71" s="274"/>
      <c r="DA71" s="274"/>
      <c r="DB71" s="274"/>
      <c r="DC71" s="274"/>
      <c r="DD71" s="275">
        <v>64011</v>
      </c>
      <c r="DE71" s="275"/>
      <c r="DF71" s="275"/>
      <c r="DG71" s="275"/>
      <c r="DH71" s="275"/>
      <c r="DI71" s="275"/>
    </row>
    <row r="72" spans="1:113" ht="15">
      <c r="A72" s="101" t="s">
        <v>397</v>
      </c>
      <c r="B72" s="101"/>
      <c r="C72" s="101"/>
      <c r="D72" s="101"/>
      <c r="E72" s="102"/>
      <c r="F72" s="118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59"/>
      <c r="BE72" s="59"/>
      <c r="BF72" s="4"/>
      <c r="BG72" s="101" t="s">
        <v>397</v>
      </c>
      <c r="BH72" s="101"/>
      <c r="BI72" s="101"/>
      <c r="BJ72" s="101"/>
      <c r="BK72" s="102"/>
      <c r="BL72" s="277"/>
      <c r="BM72" s="275"/>
      <c r="BN72" s="275"/>
      <c r="BO72" s="275"/>
      <c r="BP72" s="275"/>
      <c r="BQ72" s="275"/>
      <c r="BR72" s="275"/>
      <c r="BS72" s="275"/>
      <c r="BT72" s="275"/>
      <c r="BU72" s="275"/>
      <c r="BV72" s="275"/>
      <c r="BW72" s="275"/>
      <c r="BX72" s="275"/>
      <c r="BY72" s="275"/>
      <c r="BZ72" s="275"/>
      <c r="CA72" s="275"/>
      <c r="CB72" s="275"/>
      <c r="CC72" s="275"/>
      <c r="CD72" s="274"/>
      <c r="CE72" s="274"/>
      <c r="CF72" s="274"/>
      <c r="CG72" s="274"/>
      <c r="CH72" s="274"/>
      <c r="CI72" s="275"/>
      <c r="CJ72" s="275"/>
      <c r="CK72" s="275"/>
      <c r="CL72" s="275"/>
      <c r="CM72" s="275"/>
      <c r="CN72" s="275"/>
      <c r="CO72" s="274"/>
      <c r="CP72" s="274"/>
      <c r="CQ72" s="274"/>
      <c r="CR72" s="274"/>
      <c r="CS72" s="274"/>
      <c r="CT72" s="274"/>
      <c r="CU72" s="274"/>
      <c r="CV72" s="274"/>
      <c r="CW72" s="274"/>
      <c r="CX72" s="274"/>
      <c r="CY72" s="274"/>
      <c r="CZ72" s="274"/>
      <c r="DA72" s="274"/>
      <c r="DB72" s="274"/>
      <c r="DC72" s="274"/>
      <c r="DD72" s="275"/>
      <c r="DE72" s="275"/>
      <c r="DF72" s="275"/>
      <c r="DG72" s="275"/>
      <c r="DH72" s="275"/>
      <c r="DI72" s="275"/>
    </row>
    <row r="73" spans="1:113" ht="15">
      <c r="A73" s="101" t="s">
        <v>398</v>
      </c>
      <c r="B73" s="101"/>
      <c r="C73" s="101"/>
      <c r="D73" s="101"/>
      <c r="E73" s="102"/>
      <c r="F73" s="118">
        <v>276</v>
      </c>
      <c r="G73" s="117"/>
      <c r="H73" s="117"/>
      <c r="I73" s="117"/>
      <c r="J73" s="117"/>
      <c r="K73" s="117">
        <v>439</v>
      </c>
      <c r="L73" s="117"/>
      <c r="M73" s="117"/>
      <c r="N73" s="117"/>
      <c r="O73" s="117"/>
      <c r="P73" s="117">
        <v>823</v>
      </c>
      <c r="Q73" s="117"/>
      <c r="R73" s="117"/>
      <c r="S73" s="117"/>
      <c r="T73" s="117"/>
      <c r="U73" s="117">
        <v>380</v>
      </c>
      <c r="V73" s="117"/>
      <c r="W73" s="117"/>
      <c r="X73" s="117"/>
      <c r="Y73" s="117"/>
      <c r="Z73" s="117">
        <v>98</v>
      </c>
      <c r="AA73" s="117"/>
      <c r="AB73" s="117"/>
      <c r="AC73" s="117"/>
      <c r="AD73" s="117"/>
      <c r="AE73" s="117">
        <v>45</v>
      </c>
      <c r="AF73" s="117"/>
      <c r="AG73" s="117"/>
      <c r="AH73" s="117"/>
      <c r="AI73" s="117"/>
      <c r="AJ73" s="117">
        <v>300</v>
      </c>
      <c r="AK73" s="117"/>
      <c r="AL73" s="117"/>
      <c r="AM73" s="117"/>
      <c r="AN73" s="117"/>
      <c r="AO73" s="117" t="s">
        <v>206</v>
      </c>
      <c r="AP73" s="117"/>
      <c r="AQ73" s="117"/>
      <c r="AR73" s="117"/>
      <c r="AS73" s="117"/>
      <c r="AT73" s="117" t="s">
        <v>206</v>
      </c>
      <c r="AU73" s="117"/>
      <c r="AV73" s="117"/>
      <c r="AW73" s="117"/>
      <c r="AX73" s="117"/>
      <c r="AY73" s="117" t="s">
        <v>206</v>
      </c>
      <c r="AZ73" s="117"/>
      <c r="BA73" s="117"/>
      <c r="BB73" s="117"/>
      <c r="BC73" s="117"/>
      <c r="BD73" s="59"/>
      <c r="BE73" s="59"/>
      <c r="BF73" s="4"/>
      <c r="BG73" s="101" t="s">
        <v>398</v>
      </c>
      <c r="BH73" s="101"/>
      <c r="BI73" s="101"/>
      <c r="BJ73" s="101"/>
      <c r="BK73" s="102"/>
      <c r="BL73" s="277">
        <v>496407</v>
      </c>
      <c r="BM73" s="275"/>
      <c r="BN73" s="275"/>
      <c r="BO73" s="275"/>
      <c r="BP73" s="275"/>
      <c r="BQ73" s="275"/>
      <c r="BR73" s="275">
        <v>147467</v>
      </c>
      <c r="BS73" s="275"/>
      <c r="BT73" s="275"/>
      <c r="BU73" s="275"/>
      <c r="BV73" s="275"/>
      <c r="BW73" s="275"/>
      <c r="BX73" s="275">
        <v>3674</v>
      </c>
      <c r="BY73" s="275"/>
      <c r="BZ73" s="275"/>
      <c r="CA73" s="275"/>
      <c r="CB73" s="275"/>
      <c r="CC73" s="275"/>
      <c r="CD73" s="274">
        <v>3759</v>
      </c>
      <c r="CE73" s="274"/>
      <c r="CF73" s="274"/>
      <c r="CG73" s="274"/>
      <c r="CH73" s="274"/>
      <c r="CI73" s="275">
        <v>289455</v>
      </c>
      <c r="CJ73" s="275"/>
      <c r="CK73" s="275"/>
      <c r="CL73" s="275"/>
      <c r="CM73" s="275"/>
      <c r="CN73" s="275"/>
      <c r="CO73" s="274" t="s">
        <v>206</v>
      </c>
      <c r="CP73" s="274"/>
      <c r="CQ73" s="274"/>
      <c r="CR73" s="274"/>
      <c r="CS73" s="274"/>
      <c r="CT73" s="274">
        <v>20</v>
      </c>
      <c r="CU73" s="274"/>
      <c r="CV73" s="274"/>
      <c r="CW73" s="274"/>
      <c r="CX73" s="274"/>
      <c r="CY73" s="274">
        <v>264</v>
      </c>
      <c r="CZ73" s="274"/>
      <c r="DA73" s="274"/>
      <c r="DB73" s="274"/>
      <c r="DC73" s="274"/>
      <c r="DD73" s="275">
        <v>51768</v>
      </c>
      <c r="DE73" s="275"/>
      <c r="DF73" s="275"/>
      <c r="DG73" s="275"/>
      <c r="DH73" s="275"/>
      <c r="DI73" s="275"/>
    </row>
    <row r="74" spans="1:113" ht="15">
      <c r="A74" s="101" t="s">
        <v>399</v>
      </c>
      <c r="B74" s="101"/>
      <c r="C74" s="101"/>
      <c r="D74" s="101"/>
      <c r="E74" s="102"/>
      <c r="F74" s="118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59"/>
      <c r="BE74" s="59"/>
      <c r="BF74" s="4"/>
      <c r="BG74" s="101" t="s">
        <v>399</v>
      </c>
      <c r="BH74" s="101"/>
      <c r="BI74" s="101"/>
      <c r="BJ74" s="101"/>
      <c r="BK74" s="102"/>
      <c r="BL74" s="277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4"/>
      <c r="CE74" s="274"/>
      <c r="CF74" s="274"/>
      <c r="CG74" s="274"/>
      <c r="CH74" s="274"/>
      <c r="CI74" s="275"/>
      <c r="CJ74" s="275"/>
      <c r="CK74" s="275"/>
      <c r="CL74" s="275"/>
      <c r="CM74" s="275"/>
      <c r="CN74" s="275"/>
      <c r="CO74" s="274"/>
      <c r="CP74" s="274"/>
      <c r="CQ74" s="274"/>
      <c r="CR74" s="274"/>
      <c r="CS74" s="274"/>
      <c r="CT74" s="274"/>
      <c r="CU74" s="274"/>
      <c r="CV74" s="274"/>
      <c r="CW74" s="274"/>
      <c r="CX74" s="274"/>
      <c r="CY74" s="274"/>
      <c r="CZ74" s="274"/>
      <c r="DA74" s="274"/>
      <c r="DB74" s="274"/>
      <c r="DC74" s="274"/>
      <c r="DD74" s="275"/>
      <c r="DE74" s="275"/>
      <c r="DF74" s="275"/>
      <c r="DG74" s="275"/>
      <c r="DH74" s="275"/>
      <c r="DI74" s="275"/>
    </row>
    <row r="75" spans="1:113" ht="14.25">
      <c r="A75" s="6"/>
      <c r="B75" s="6"/>
      <c r="C75" s="6"/>
      <c r="D75" s="6"/>
      <c r="E75" s="8"/>
      <c r="F75" s="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23"/>
      <c r="BE75" s="23"/>
      <c r="BF75" s="4"/>
      <c r="BG75" s="6"/>
      <c r="BH75" s="6"/>
      <c r="BI75" s="6"/>
      <c r="BJ75" s="6"/>
      <c r="BK75" s="8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</row>
    <row r="76" spans="1:113" ht="14.25">
      <c r="A76" s="5" t="s">
        <v>412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 t="s">
        <v>413</v>
      </c>
      <c r="BH76" s="4"/>
      <c r="BI76" s="4"/>
      <c r="BJ76" s="4"/>
      <c r="BK76" s="4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</row>
    <row r="77" spans="1:113" ht="14.25">
      <c r="A77" s="4" t="s">
        <v>413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</row>
  </sheetData>
  <sheetProtection/>
  <mergeCells count="652">
    <mergeCell ref="DD23:DI23"/>
    <mergeCell ref="DD24:DI24"/>
    <mergeCell ref="DD25:DI25"/>
    <mergeCell ref="CO73:CS74"/>
    <mergeCell ref="CT73:CX74"/>
    <mergeCell ref="CY73:DC74"/>
    <mergeCell ref="CO65:CS65"/>
    <mergeCell ref="CT65:CX65"/>
    <mergeCell ref="CY65:DC65"/>
    <mergeCell ref="CO63:CS63"/>
    <mergeCell ref="A5:BC5"/>
    <mergeCell ref="A8:BC8"/>
    <mergeCell ref="A10:BC10"/>
    <mergeCell ref="A50:BC50"/>
    <mergeCell ref="BG8:DI8"/>
    <mergeCell ref="BG10:DI10"/>
    <mergeCell ref="DD22:DI22"/>
    <mergeCell ref="DD29:DI29"/>
    <mergeCell ref="DD30:DI30"/>
    <mergeCell ref="DD32:DI32"/>
    <mergeCell ref="BX73:CC74"/>
    <mergeCell ref="CI67:CN70"/>
    <mergeCell ref="CI71:CN72"/>
    <mergeCell ref="CI73:CN74"/>
    <mergeCell ref="DD71:DI72"/>
    <mergeCell ref="DD73:DI74"/>
    <mergeCell ref="CD67:CH70"/>
    <mergeCell ref="CD71:CH72"/>
    <mergeCell ref="CD73:CH74"/>
    <mergeCell ref="CO67:CS70"/>
    <mergeCell ref="AJ73:AN74"/>
    <mergeCell ref="AO73:AS74"/>
    <mergeCell ref="AT73:AX74"/>
    <mergeCell ref="AY73:BC74"/>
    <mergeCell ref="BR71:BW72"/>
    <mergeCell ref="BR73:BW74"/>
    <mergeCell ref="BG72:BK72"/>
    <mergeCell ref="BG73:BK73"/>
    <mergeCell ref="BG74:BK74"/>
    <mergeCell ref="BG71:BK71"/>
    <mergeCell ref="F73:J74"/>
    <mergeCell ref="K67:O70"/>
    <mergeCell ref="K71:O72"/>
    <mergeCell ref="K73:O74"/>
    <mergeCell ref="BG50:DI50"/>
    <mergeCell ref="AY71:BC72"/>
    <mergeCell ref="P73:T74"/>
    <mergeCell ref="U73:Y74"/>
    <mergeCell ref="Z73:AD74"/>
    <mergeCell ref="AE73:AI74"/>
    <mergeCell ref="F67:J70"/>
    <mergeCell ref="F71:J72"/>
    <mergeCell ref="BX67:CC70"/>
    <mergeCell ref="BX71:CC72"/>
    <mergeCell ref="CT67:CX70"/>
    <mergeCell ref="CY67:DC70"/>
    <mergeCell ref="CO71:CS72"/>
    <mergeCell ref="CT71:CX72"/>
    <mergeCell ref="CY71:DC72"/>
    <mergeCell ref="P67:T70"/>
    <mergeCell ref="CT63:CX63"/>
    <mergeCell ref="CY63:DC63"/>
    <mergeCell ref="CO64:CS64"/>
    <mergeCell ref="CT64:CX64"/>
    <mergeCell ref="CY64:DC64"/>
    <mergeCell ref="CD63:CH63"/>
    <mergeCell ref="CD64:CH64"/>
    <mergeCell ref="CI64:CN64"/>
    <mergeCell ref="CY60:DC60"/>
    <mergeCell ref="CO61:CS61"/>
    <mergeCell ref="CT61:CX61"/>
    <mergeCell ref="CY61:DC61"/>
    <mergeCell ref="CT62:CX62"/>
    <mergeCell ref="CI62:CN62"/>
    <mergeCell ref="CT56:CX56"/>
    <mergeCell ref="CY56:DC56"/>
    <mergeCell ref="CD58:CH58"/>
    <mergeCell ref="CD59:CH59"/>
    <mergeCell ref="CI56:CN56"/>
    <mergeCell ref="CO58:CS58"/>
    <mergeCell ref="CT58:CX58"/>
    <mergeCell ref="CY58:DC58"/>
    <mergeCell ref="CT59:CX59"/>
    <mergeCell ref="CY59:DC59"/>
    <mergeCell ref="CI65:CN65"/>
    <mergeCell ref="CO62:CS62"/>
    <mergeCell ref="CD56:CH56"/>
    <mergeCell ref="CO56:CS56"/>
    <mergeCell ref="CD60:CH60"/>
    <mergeCell ref="CD61:CH61"/>
    <mergeCell ref="CD62:CH62"/>
    <mergeCell ref="CD65:CH65"/>
    <mergeCell ref="CI63:CN63"/>
    <mergeCell ref="DD61:DI61"/>
    <mergeCell ref="CO59:CS59"/>
    <mergeCell ref="DD67:DI70"/>
    <mergeCell ref="DD62:DI62"/>
    <mergeCell ref="DD63:DI63"/>
    <mergeCell ref="DD64:DI64"/>
    <mergeCell ref="DD65:DI65"/>
    <mergeCell ref="CY62:DC62"/>
    <mergeCell ref="CO60:CS60"/>
    <mergeCell ref="CT60:CX60"/>
    <mergeCell ref="BX63:CC63"/>
    <mergeCell ref="BX64:CC64"/>
    <mergeCell ref="DD56:DI56"/>
    <mergeCell ref="CI58:CN58"/>
    <mergeCell ref="CI59:CN59"/>
    <mergeCell ref="CI60:CN60"/>
    <mergeCell ref="CI61:CN61"/>
    <mergeCell ref="DD58:DI58"/>
    <mergeCell ref="DD59:DI59"/>
    <mergeCell ref="DD60:DI60"/>
    <mergeCell ref="BX58:CC58"/>
    <mergeCell ref="BR59:BW59"/>
    <mergeCell ref="BX59:CC59"/>
    <mergeCell ref="BR65:BW65"/>
    <mergeCell ref="BX65:CC65"/>
    <mergeCell ref="BR67:BW70"/>
    <mergeCell ref="BX61:CC61"/>
    <mergeCell ref="BR62:BW62"/>
    <mergeCell ref="BX62:CC62"/>
    <mergeCell ref="BR63:BW63"/>
    <mergeCell ref="BR61:BW61"/>
    <mergeCell ref="BL73:BQ74"/>
    <mergeCell ref="BL61:BQ61"/>
    <mergeCell ref="BL62:BQ62"/>
    <mergeCell ref="BL63:BQ63"/>
    <mergeCell ref="BL64:BQ64"/>
    <mergeCell ref="BL65:BQ65"/>
    <mergeCell ref="BR64:BW64"/>
    <mergeCell ref="BL71:BQ72"/>
    <mergeCell ref="DD33:DI33"/>
    <mergeCell ref="DD34:DI34"/>
    <mergeCell ref="DD35:DI35"/>
    <mergeCell ref="CI35:CN35"/>
    <mergeCell ref="CO35:CS35"/>
    <mergeCell ref="BR60:BW60"/>
    <mergeCell ref="CT35:CX35"/>
    <mergeCell ref="CY35:DC35"/>
    <mergeCell ref="DD52:DI54"/>
    <mergeCell ref="CY52:DC54"/>
    <mergeCell ref="DD27:DI27"/>
    <mergeCell ref="DD28:DI28"/>
    <mergeCell ref="CI30:CN30"/>
    <mergeCell ref="CI32:CN32"/>
    <mergeCell ref="CI33:CN33"/>
    <mergeCell ref="CI34:CN34"/>
    <mergeCell ref="CO34:CS34"/>
    <mergeCell ref="CT34:CX34"/>
    <mergeCell ref="CY34:DC34"/>
    <mergeCell ref="CO29:CS29"/>
    <mergeCell ref="DD16:DI16"/>
    <mergeCell ref="DD17:DI17"/>
    <mergeCell ref="DD18:DI18"/>
    <mergeCell ref="DD19:DI19"/>
    <mergeCell ref="DD20:DI20"/>
    <mergeCell ref="CI23:CN23"/>
    <mergeCell ref="CI22:CN22"/>
    <mergeCell ref="CO22:CS22"/>
    <mergeCell ref="CT22:CX22"/>
    <mergeCell ref="CY22:DC22"/>
    <mergeCell ref="CI24:CN24"/>
    <mergeCell ref="CI25:CN25"/>
    <mergeCell ref="CI27:CN27"/>
    <mergeCell ref="CI28:CN28"/>
    <mergeCell ref="CI29:CN29"/>
    <mergeCell ref="CI16:CN16"/>
    <mergeCell ref="CI17:CN17"/>
    <mergeCell ref="CI18:CN18"/>
    <mergeCell ref="CI19:CN19"/>
    <mergeCell ref="CI20:CN20"/>
    <mergeCell ref="CO32:CS32"/>
    <mergeCell ref="CT32:CX32"/>
    <mergeCell ref="CY32:DC32"/>
    <mergeCell ref="CO33:CS33"/>
    <mergeCell ref="CT33:CX33"/>
    <mergeCell ref="CY33:DC33"/>
    <mergeCell ref="CT29:CX29"/>
    <mergeCell ref="CY29:DC29"/>
    <mergeCell ref="CO30:CS30"/>
    <mergeCell ref="CT30:CX30"/>
    <mergeCell ref="CY30:DC30"/>
    <mergeCell ref="CO27:CS27"/>
    <mergeCell ref="CT27:CX27"/>
    <mergeCell ref="CY27:DC27"/>
    <mergeCell ref="CO28:CS28"/>
    <mergeCell ref="CT28:CX28"/>
    <mergeCell ref="CY28:DC28"/>
    <mergeCell ref="CO24:CS24"/>
    <mergeCell ref="CT24:CX24"/>
    <mergeCell ref="CY24:DC24"/>
    <mergeCell ref="CO25:CS25"/>
    <mergeCell ref="CT25:CX25"/>
    <mergeCell ref="CY25:DC25"/>
    <mergeCell ref="CO23:CS23"/>
    <mergeCell ref="CT23:CX23"/>
    <mergeCell ref="CY23:DC23"/>
    <mergeCell ref="CT18:CX18"/>
    <mergeCell ref="CY18:DC18"/>
    <mergeCell ref="CO19:CS19"/>
    <mergeCell ref="CT19:CX19"/>
    <mergeCell ref="CY19:DC19"/>
    <mergeCell ref="CO20:CS20"/>
    <mergeCell ref="CT20:CX20"/>
    <mergeCell ref="CY20:DC20"/>
    <mergeCell ref="BT35:BX35"/>
    <mergeCell ref="BY35:CC35"/>
    <mergeCell ref="CD35:CH35"/>
    <mergeCell ref="CO16:CS16"/>
    <mergeCell ref="CT16:CX16"/>
    <mergeCell ref="CY16:DC16"/>
    <mergeCell ref="CO17:CS17"/>
    <mergeCell ref="CT17:CX17"/>
    <mergeCell ref="CY17:DC17"/>
    <mergeCell ref="CO18:CS18"/>
    <mergeCell ref="BT33:BX33"/>
    <mergeCell ref="BY33:CC33"/>
    <mergeCell ref="CD33:CH33"/>
    <mergeCell ref="BT34:BX34"/>
    <mergeCell ref="BY34:CC34"/>
    <mergeCell ref="CD34:CH34"/>
    <mergeCell ref="BT30:BX30"/>
    <mergeCell ref="BY30:CC30"/>
    <mergeCell ref="CD30:CH30"/>
    <mergeCell ref="BT32:BX32"/>
    <mergeCell ref="BY32:CC32"/>
    <mergeCell ref="CD32:CH32"/>
    <mergeCell ref="BT28:BX28"/>
    <mergeCell ref="BY28:CC28"/>
    <mergeCell ref="CD28:CH28"/>
    <mergeCell ref="BT29:BX29"/>
    <mergeCell ref="BY29:CC29"/>
    <mergeCell ref="CD29:CH29"/>
    <mergeCell ref="BT25:BX25"/>
    <mergeCell ref="BY25:CC25"/>
    <mergeCell ref="CD25:CH25"/>
    <mergeCell ref="BT27:BX27"/>
    <mergeCell ref="BY27:CC27"/>
    <mergeCell ref="CD27:CH27"/>
    <mergeCell ref="BY22:CC22"/>
    <mergeCell ref="CD22:CH22"/>
    <mergeCell ref="BT23:BX23"/>
    <mergeCell ref="BY23:CC23"/>
    <mergeCell ref="CD23:CH23"/>
    <mergeCell ref="BT24:BX24"/>
    <mergeCell ref="BY24:CC24"/>
    <mergeCell ref="CD24:CH24"/>
    <mergeCell ref="BY19:CC19"/>
    <mergeCell ref="CD19:CH19"/>
    <mergeCell ref="BT20:BX20"/>
    <mergeCell ref="BY20:CC20"/>
    <mergeCell ref="CD20:CH20"/>
    <mergeCell ref="BY16:CC16"/>
    <mergeCell ref="CD16:CH16"/>
    <mergeCell ref="BN30:BS30"/>
    <mergeCell ref="BN32:BS32"/>
    <mergeCell ref="BN33:BS33"/>
    <mergeCell ref="BN34:BS34"/>
    <mergeCell ref="BN35:BS35"/>
    <mergeCell ref="BT16:BX16"/>
    <mergeCell ref="BT17:BX17"/>
    <mergeCell ref="BT18:BX18"/>
    <mergeCell ref="BT19:BX19"/>
    <mergeCell ref="BT22:BX22"/>
    <mergeCell ref="BN23:BS23"/>
    <mergeCell ref="BN24:BS24"/>
    <mergeCell ref="BN25:BS25"/>
    <mergeCell ref="BN27:BS27"/>
    <mergeCell ref="BN28:BS28"/>
    <mergeCell ref="BN29:BS29"/>
    <mergeCell ref="AY32:BC32"/>
    <mergeCell ref="AY33:BC33"/>
    <mergeCell ref="AY34:BC34"/>
    <mergeCell ref="AY35:BC35"/>
    <mergeCell ref="BN16:BS16"/>
    <mergeCell ref="BN17:BS17"/>
    <mergeCell ref="BN18:BS18"/>
    <mergeCell ref="BN19:BS19"/>
    <mergeCell ref="BN20:BS20"/>
    <mergeCell ref="BN22:BS22"/>
    <mergeCell ref="AY24:BC24"/>
    <mergeCell ref="AY25:BC25"/>
    <mergeCell ref="AY27:BC27"/>
    <mergeCell ref="AY28:BC28"/>
    <mergeCell ref="AY29:BC29"/>
    <mergeCell ref="AY30:BC30"/>
    <mergeCell ref="AY12:BC14"/>
    <mergeCell ref="AY16:BC16"/>
    <mergeCell ref="AY17:BC17"/>
    <mergeCell ref="AY18:BC18"/>
    <mergeCell ref="AY19:BC19"/>
    <mergeCell ref="AY20:BC20"/>
    <mergeCell ref="AY22:BC22"/>
    <mergeCell ref="AY23:BC23"/>
    <mergeCell ref="U67:Y70"/>
    <mergeCell ref="Z67:AD70"/>
    <mergeCell ref="AE67:AI70"/>
    <mergeCell ref="AJ67:AN70"/>
    <mergeCell ref="AO67:AS70"/>
    <mergeCell ref="AY64:BC64"/>
    <mergeCell ref="AO65:AS65"/>
    <mergeCell ref="AT65:AX65"/>
    <mergeCell ref="K65:O65"/>
    <mergeCell ref="P65:T65"/>
    <mergeCell ref="U65:Y65"/>
    <mergeCell ref="Z65:AD65"/>
    <mergeCell ref="AE65:AI65"/>
    <mergeCell ref="AJ65:AN65"/>
    <mergeCell ref="AY65:BC65"/>
    <mergeCell ref="AT63:AX63"/>
    <mergeCell ref="AY63:BC63"/>
    <mergeCell ref="K64:O64"/>
    <mergeCell ref="P64:T64"/>
    <mergeCell ref="U64:Y64"/>
    <mergeCell ref="Z64:AD64"/>
    <mergeCell ref="AE64:AI64"/>
    <mergeCell ref="AJ64:AN64"/>
    <mergeCell ref="AO64:AS64"/>
    <mergeCell ref="AY62:BC62"/>
    <mergeCell ref="AT64:AX64"/>
    <mergeCell ref="P63:T63"/>
    <mergeCell ref="U63:Y63"/>
    <mergeCell ref="Z63:AD63"/>
    <mergeCell ref="AE63:AI63"/>
    <mergeCell ref="AJ63:AN63"/>
    <mergeCell ref="AO63:AS63"/>
    <mergeCell ref="AT61:AX61"/>
    <mergeCell ref="AY61:BC61"/>
    <mergeCell ref="K62:O62"/>
    <mergeCell ref="P62:T62"/>
    <mergeCell ref="U62:Y62"/>
    <mergeCell ref="Z62:AD62"/>
    <mergeCell ref="AE62:AI62"/>
    <mergeCell ref="AJ62:AN62"/>
    <mergeCell ref="AO62:AS62"/>
    <mergeCell ref="AT62:AX62"/>
    <mergeCell ref="P61:T61"/>
    <mergeCell ref="U61:Y61"/>
    <mergeCell ref="Z61:AD61"/>
    <mergeCell ref="AE61:AI61"/>
    <mergeCell ref="AJ61:AN61"/>
    <mergeCell ref="AO61:AS61"/>
    <mergeCell ref="AY59:BC59"/>
    <mergeCell ref="P60:T60"/>
    <mergeCell ref="U60:Y60"/>
    <mergeCell ref="Z60:AD60"/>
    <mergeCell ref="AE60:AI60"/>
    <mergeCell ref="AJ60:AN60"/>
    <mergeCell ref="AO60:AS60"/>
    <mergeCell ref="AT60:AX60"/>
    <mergeCell ref="AY60:BC60"/>
    <mergeCell ref="AT58:AX58"/>
    <mergeCell ref="AY58:BC58"/>
    <mergeCell ref="K59:O59"/>
    <mergeCell ref="P59:T59"/>
    <mergeCell ref="U59:Y59"/>
    <mergeCell ref="Z59:AD59"/>
    <mergeCell ref="AE59:AI59"/>
    <mergeCell ref="AJ59:AN59"/>
    <mergeCell ref="AO59:AS59"/>
    <mergeCell ref="AT59:AX59"/>
    <mergeCell ref="P58:T58"/>
    <mergeCell ref="U58:Y58"/>
    <mergeCell ref="Z58:AD58"/>
    <mergeCell ref="AE58:AI58"/>
    <mergeCell ref="AJ58:AN58"/>
    <mergeCell ref="AO58:AS58"/>
    <mergeCell ref="Z56:AD56"/>
    <mergeCell ref="AE56:AI56"/>
    <mergeCell ref="AJ56:AN56"/>
    <mergeCell ref="AO56:AS56"/>
    <mergeCell ref="AT56:AX56"/>
    <mergeCell ref="AY56:BC56"/>
    <mergeCell ref="K63:O63"/>
    <mergeCell ref="F63:J63"/>
    <mergeCell ref="F64:J64"/>
    <mergeCell ref="F65:J65"/>
    <mergeCell ref="F56:J56"/>
    <mergeCell ref="F58:J58"/>
    <mergeCell ref="F59:J59"/>
    <mergeCell ref="F60:J60"/>
    <mergeCell ref="K58:O58"/>
    <mergeCell ref="K61:O61"/>
    <mergeCell ref="F61:J61"/>
    <mergeCell ref="F62:J62"/>
    <mergeCell ref="Z35:AD35"/>
    <mergeCell ref="AE35:AI35"/>
    <mergeCell ref="AJ35:AN35"/>
    <mergeCell ref="AO35:AS35"/>
    <mergeCell ref="K56:O56"/>
    <mergeCell ref="K60:O60"/>
    <mergeCell ref="P56:T56"/>
    <mergeCell ref="U56:Y56"/>
    <mergeCell ref="AT35:AX35"/>
    <mergeCell ref="AY53:BC54"/>
    <mergeCell ref="U52:BC52"/>
    <mergeCell ref="Z33:AD33"/>
    <mergeCell ref="AE33:AI33"/>
    <mergeCell ref="AJ33:AN33"/>
    <mergeCell ref="AO33:AS33"/>
    <mergeCell ref="AT33:AX33"/>
    <mergeCell ref="Z34:AD34"/>
    <mergeCell ref="AE34:AI34"/>
    <mergeCell ref="AJ34:AN34"/>
    <mergeCell ref="AO34:AS34"/>
    <mergeCell ref="AT34:AX34"/>
    <mergeCell ref="Z30:AD30"/>
    <mergeCell ref="AE30:AI30"/>
    <mergeCell ref="AJ30:AN30"/>
    <mergeCell ref="AO30:AS30"/>
    <mergeCell ref="AT30:AX30"/>
    <mergeCell ref="Z32:AD32"/>
    <mergeCell ref="AE32:AI32"/>
    <mergeCell ref="AJ32:AN32"/>
    <mergeCell ref="AO32:AS32"/>
    <mergeCell ref="AT32:AX32"/>
    <mergeCell ref="Z28:AD28"/>
    <mergeCell ref="AE28:AI28"/>
    <mergeCell ref="AJ28:AN28"/>
    <mergeCell ref="AO28:AS28"/>
    <mergeCell ref="AT28:AX28"/>
    <mergeCell ref="Z29:AD29"/>
    <mergeCell ref="AE29:AI29"/>
    <mergeCell ref="Z24:AD24"/>
    <mergeCell ref="AJ29:AN29"/>
    <mergeCell ref="AO29:AS29"/>
    <mergeCell ref="AT29:AX29"/>
    <mergeCell ref="AE25:AI25"/>
    <mergeCell ref="AJ25:AN25"/>
    <mergeCell ref="AO25:AS25"/>
    <mergeCell ref="AT25:AX25"/>
    <mergeCell ref="AJ27:AN27"/>
    <mergeCell ref="AO27:AS27"/>
    <mergeCell ref="AT27:AX27"/>
    <mergeCell ref="AE23:AI23"/>
    <mergeCell ref="AJ23:AN23"/>
    <mergeCell ref="AO23:AS23"/>
    <mergeCell ref="AT23:AX23"/>
    <mergeCell ref="AO24:AS24"/>
    <mergeCell ref="AT24:AX24"/>
    <mergeCell ref="AE20:AI20"/>
    <mergeCell ref="AJ20:AN20"/>
    <mergeCell ref="AO20:AS20"/>
    <mergeCell ref="AT20:AX20"/>
    <mergeCell ref="AE22:AI22"/>
    <mergeCell ref="AJ22:AN22"/>
    <mergeCell ref="AO22:AS22"/>
    <mergeCell ref="AT22:AX22"/>
    <mergeCell ref="AE18:AI18"/>
    <mergeCell ref="AJ18:AN18"/>
    <mergeCell ref="AO18:AS18"/>
    <mergeCell ref="AT18:AX18"/>
    <mergeCell ref="AT19:AX19"/>
    <mergeCell ref="AJ19:AN19"/>
    <mergeCell ref="AO19:AS19"/>
    <mergeCell ref="AO16:AS16"/>
    <mergeCell ref="AT16:AX16"/>
    <mergeCell ref="AE17:AI17"/>
    <mergeCell ref="AJ17:AN17"/>
    <mergeCell ref="AO17:AS17"/>
    <mergeCell ref="AT17:AX17"/>
    <mergeCell ref="T27:Y27"/>
    <mergeCell ref="T28:Y28"/>
    <mergeCell ref="AE19:AI19"/>
    <mergeCell ref="T22:Y22"/>
    <mergeCell ref="AE16:AI16"/>
    <mergeCell ref="AJ16:AN16"/>
    <mergeCell ref="AE24:AI24"/>
    <mergeCell ref="AJ24:AN24"/>
    <mergeCell ref="Z27:AD27"/>
    <mergeCell ref="AE27:AI27"/>
    <mergeCell ref="Z16:AD16"/>
    <mergeCell ref="Z18:AD18"/>
    <mergeCell ref="Z20:AD20"/>
    <mergeCell ref="Z23:AD23"/>
    <mergeCell ref="Z25:AD25"/>
    <mergeCell ref="T23:Y23"/>
    <mergeCell ref="Z17:AD17"/>
    <mergeCell ref="Z22:AD22"/>
    <mergeCell ref="Z19:AD19"/>
    <mergeCell ref="T16:Y16"/>
    <mergeCell ref="T20:Y20"/>
    <mergeCell ref="T32:Y32"/>
    <mergeCell ref="N28:S28"/>
    <mergeCell ref="N29:S29"/>
    <mergeCell ref="T29:Y29"/>
    <mergeCell ref="N32:S32"/>
    <mergeCell ref="N23:S23"/>
    <mergeCell ref="T30:Y30"/>
    <mergeCell ref="T24:Y24"/>
    <mergeCell ref="T25:Y25"/>
    <mergeCell ref="T34:Y34"/>
    <mergeCell ref="N30:S30"/>
    <mergeCell ref="N17:S17"/>
    <mergeCell ref="N18:S18"/>
    <mergeCell ref="N19:S19"/>
    <mergeCell ref="N20:S20"/>
    <mergeCell ref="N22:S22"/>
    <mergeCell ref="T17:Y17"/>
    <mergeCell ref="T18:Y18"/>
    <mergeCell ref="T19:Y19"/>
    <mergeCell ref="N24:S24"/>
    <mergeCell ref="N25:S25"/>
    <mergeCell ref="N27:S27"/>
    <mergeCell ref="H27:M27"/>
    <mergeCell ref="H28:M28"/>
    <mergeCell ref="H29:M29"/>
    <mergeCell ref="H19:M19"/>
    <mergeCell ref="H20:M20"/>
    <mergeCell ref="H22:M22"/>
    <mergeCell ref="H23:M23"/>
    <mergeCell ref="H24:M24"/>
    <mergeCell ref="H25:M25"/>
    <mergeCell ref="F52:O52"/>
    <mergeCell ref="U53:Y54"/>
    <mergeCell ref="Z53:AD54"/>
    <mergeCell ref="AE53:AI54"/>
    <mergeCell ref="H30:M30"/>
    <mergeCell ref="H32:M32"/>
    <mergeCell ref="H33:M33"/>
    <mergeCell ref="N33:S33"/>
    <mergeCell ref="N34:S34"/>
    <mergeCell ref="T33:Y33"/>
    <mergeCell ref="AJ53:AN54"/>
    <mergeCell ref="AO53:AS54"/>
    <mergeCell ref="BX52:CC54"/>
    <mergeCell ref="CI52:CN54"/>
    <mergeCell ref="CO52:CS54"/>
    <mergeCell ref="CT52:CX54"/>
    <mergeCell ref="CD52:CH54"/>
    <mergeCell ref="AT53:AX54"/>
    <mergeCell ref="BG65:BK65"/>
    <mergeCell ref="BG67:BK67"/>
    <mergeCell ref="BG68:BK68"/>
    <mergeCell ref="BG69:BK69"/>
    <mergeCell ref="BL67:BQ70"/>
    <mergeCell ref="BR52:BW54"/>
    <mergeCell ref="BL56:BQ56"/>
    <mergeCell ref="BL58:BQ58"/>
    <mergeCell ref="BL59:BQ59"/>
    <mergeCell ref="BL60:BQ60"/>
    <mergeCell ref="BX60:CC60"/>
    <mergeCell ref="BR56:BW56"/>
    <mergeCell ref="BX56:CC56"/>
    <mergeCell ref="BR58:BW58"/>
    <mergeCell ref="BG64:BK64"/>
    <mergeCell ref="BG70:BK70"/>
    <mergeCell ref="BG58:BK58"/>
    <mergeCell ref="BG59:BK59"/>
    <mergeCell ref="BG60:BK60"/>
    <mergeCell ref="BG61:BK61"/>
    <mergeCell ref="BG62:BK62"/>
    <mergeCell ref="BG63:BK63"/>
    <mergeCell ref="BG32:BM32"/>
    <mergeCell ref="BG33:BM33"/>
    <mergeCell ref="BG34:BM34"/>
    <mergeCell ref="BG35:BM35"/>
    <mergeCell ref="BG52:BK54"/>
    <mergeCell ref="BG56:BK56"/>
    <mergeCell ref="BL52:BQ54"/>
    <mergeCell ref="BG24:BM24"/>
    <mergeCell ref="BG25:BM25"/>
    <mergeCell ref="BG27:BM27"/>
    <mergeCell ref="BG28:BM28"/>
    <mergeCell ref="BG29:BM29"/>
    <mergeCell ref="BG30:BM30"/>
    <mergeCell ref="CT12:CX14"/>
    <mergeCell ref="CY12:DC14"/>
    <mergeCell ref="DD12:DI14"/>
    <mergeCell ref="BG16:BM16"/>
    <mergeCell ref="BG17:BM17"/>
    <mergeCell ref="BG18:BM18"/>
    <mergeCell ref="BY17:CC17"/>
    <mergeCell ref="CD17:CH17"/>
    <mergeCell ref="BY18:CC18"/>
    <mergeCell ref="CD18:CH18"/>
    <mergeCell ref="BN12:BS14"/>
    <mergeCell ref="BT12:BX14"/>
    <mergeCell ref="BY12:CC14"/>
    <mergeCell ref="CD12:CH14"/>
    <mergeCell ref="CI12:CN14"/>
    <mergeCell ref="CO12:CS14"/>
    <mergeCell ref="A70:E70"/>
    <mergeCell ref="A71:E71"/>
    <mergeCell ref="A72:E72"/>
    <mergeCell ref="A73:E73"/>
    <mergeCell ref="A74:E74"/>
    <mergeCell ref="BG12:BM14"/>
    <mergeCell ref="BG19:BM19"/>
    <mergeCell ref="BG20:BM20"/>
    <mergeCell ref="BG22:BM22"/>
    <mergeCell ref="BG23:BM23"/>
    <mergeCell ref="A63:E63"/>
    <mergeCell ref="A64:E64"/>
    <mergeCell ref="A65:E65"/>
    <mergeCell ref="A67:E67"/>
    <mergeCell ref="A68:E68"/>
    <mergeCell ref="A69:E69"/>
    <mergeCell ref="A56:E56"/>
    <mergeCell ref="A58:E58"/>
    <mergeCell ref="A59:E59"/>
    <mergeCell ref="A60:E60"/>
    <mergeCell ref="A61:E61"/>
    <mergeCell ref="A62:E62"/>
    <mergeCell ref="AT67:AX70"/>
    <mergeCell ref="AY67:BC70"/>
    <mergeCell ref="P71:T72"/>
    <mergeCell ref="U71:Y72"/>
    <mergeCell ref="Z71:AD72"/>
    <mergeCell ref="AE71:AI72"/>
    <mergeCell ref="AJ71:AN72"/>
    <mergeCell ref="AO71:AS72"/>
    <mergeCell ref="AT71:AX72"/>
    <mergeCell ref="A34:G34"/>
    <mergeCell ref="A35:G35"/>
    <mergeCell ref="A52:E54"/>
    <mergeCell ref="P52:T54"/>
    <mergeCell ref="H34:M34"/>
    <mergeCell ref="H35:M35"/>
    <mergeCell ref="N35:S35"/>
    <mergeCell ref="T35:Y35"/>
    <mergeCell ref="F53:J54"/>
    <mergeCell ref="K53:O54"/>
    <mergeCell ref="A27:G27"/>
    <mergeCell ref="A28:G28"/>
    <mergeCell ref="A29:G29"/>
    <mergeCell ref="A30:G30"/>
    <mergeCell ref="A32:G32"/>
    <mergeCell ref="A33:G33"/>
    <mergeCell ref="A19:G19"/>
    <mergeCell ref="A20:G20"/>
    <mergeCell ref="A22:G22"/>
    <mergeCell ref="A23:G23"/>
    <mergeCell ref="A24:G24"/>
    <mergeCell ref="A25:G25"/>
    <mergeCell ref="AJ12:AN14"/>
    <mergeCell ref="AO12:AS14"/>
    <mergeCell ref="AT12:AX14"/>
    <mergeCell ref="A16:G16"/>
    <mergeCell ref="A17:G17"/>
    <mergeCell ref="A18:G18"/>
    <mergeCell ref="H16:M16"/>
    <mergeCell ref="H17:M17"/>
    <mergeCell ref="H18:M18"/>
    <mergeCell ref="N16:S16"/>
    <mergeCell ref="A12:G14"/>
    <mergeCell ref="H12:M14"/>
    <mergeCell ref="N12:S14"/>
    <mergeCell ref="T12:Y14"/>
    <mergeCell ref="Z12:AD14"/>
    <mergeCell ref="AE12:AI14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71"/>
  <sheetViews>
    <sheetView zoomScalePageLayoutView="0" workbookViewId="0" topLeftCell="A48">
      <selection activeCell="CT46" sqref="CT46"/>
    </sheetView>
  </sheetViews>
  <sheetFormatPr defaultColWidth="9.00390625" defaultRowHeight="13.5"/>
  <cols>
    <col min="1" max="131" width="2.625" style="1" customWidth="1"/>
    <col min="132" max="16384" width="9.00390625" style="1" customWidth="1"/>
  </cols>
  <sheetData>
    <row r="1" spans="1:106" ht="15">
      <c r="A1" s="26" t="s">
        <v>442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25" t="s">
        <v>475</v>
      </c>
    </row>
    <row r="2" spans="1:106" ht="15">
      <c r="A2" s="2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25"/>
    </row>
    <row r="3" spans="1:106" ht="15">
      <c r="A3" s="2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25"/>
    </row>
    <row r="4" spans="1:106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</row>
    <row r="5" spans="1:106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</row>
    <row r="6" spans="1:106" ht="20.25" customHeight="1">
      <c r="A6" s="67" t="s">
        <v>555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</row>
    <row r="7" spans="1:106" ht="18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</row>
    <row r="8" spans="1:106" ht="18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</row>
    <row r="9" spans="1:106" ht="18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</row>
    <row r="10" spans="1:106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</row>
    <row r="11" spans="1:106" ht="14.25" customHeight="1">
      <c r="A11" s="97" t="s">
        <v>119</v>
      </c>
      <c r="B11" s="69"/>
      <c r="C11" s="69"/>
      <c r="D11" s="36"/>
      <c r="E11" s="35"/>
      <c r="F11" s="37"/>
      <c r="G11" s="69" t="s">
        <v>449</v>
      </c>
      <c r="H11" s="69"/>
      <c r="I11" s="69"/>
      <c r="J11" s="69"/>
      <c r="K11" s="69"/>
      <c r="L11" s="69"/>
      <c r="M11" s="69"/>
      <c r="N11" s="69"/>
      <c r="O11" s="69" t="s">
        <v>463</v>
      </c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 t="s">
        <v>458</v>
      </c>
      <c r="AY11" s="69"/>
      <c r="AZ11" s="69"/>
      <c r="BA11" s="69"/>
      <c r="BB11" s="69"/>
      <c r="BC11" s="69"/>
      <c r="BD11" s="69"/>
      <c r="BE11" s="69"/>
      <c r="BF11" s="69" t="s">
        <v>467</v>
      </c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 t="s">
        <v>462</v>
      </c>
      <c r="CV11" s="69"/>
      <c r="CW11" s="69"/>
      <c r="CX11" s="69"/>
      <c r="CY11" s="69"/>
      <c r="CZ11" s="69"/>
      <c r="DA11" s="69"/>
      <c r="DB11" s="70"/>
    </row>
    <row r="12" spans="1:106" ht="15">
      <c r="A12" s="98"/>
      <c r="B12" s="99"/>
      <c r="C12" s="99"/>
      <c r="D12" s="40"/>
      <c r="E12" s="23"/>
      <c r="F12" s="22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122"/>
    </row>
    <row r="13" spans="1:106" ht="15">
      <c r="A13" s="98"/>
      <c r="B13" s="99"/>
      <c r="C13" s="99"/>
      <c r="D13" s="40"/>
      <c r="E13" s="23"/>
      <c r="F13" s="22"/>
      <c r="G13" s="99" t="s">
        <v>451</v>
      </c>
      <c r="H13" s="99"/>
      <c r="I13" s="99"/>
      <c r="J13" s="99"/>
      <c r="K13" s="99"/>
      <c r="L13" s="99"/>
      <c r="M13" s="99"/>
      <c r="N13" s="99"/>
      <c r="O13" s="77" t="s">
        <v>452</v>
      </c>
      <c r="P13" s="77"/>
      <c r="Q13" s="77"/>
      <c r="R13" s="77"/>
      <c r="S13" s="77"/>
      <c r="T13" s="77"/>
      <c r="U13" s="77"/>
      <c r="V13" s="77"/>
      <c r="W13" s="141" t="s">
        <v>466</v>
      </c>
      <c r="X13" s="142"/>
      <c r="Y13" s="142"/>
      <c r="Z13" s="142"/>
      <c r="AA13" s="142"/>
      <c r="AB13" s="142"/>
      <c r="AC13" s="142"/>
      <c r="AD13" s="143"/>
      <c r="AE13" s="77" t="s">
        <v>454</v>
      </c>
      <c r="AF13" s="77"/>
      <c r="AG13" s="77"/>
      <c r="AH13" s="77"/>
      <c r="AI13" s="77"/>
      <c r="AJ13" s="77"/>
      <c r="AK13" s="77"/>
      <c r="AL13" s="77"/>
      <c r="AM13" s="280" t="s">
        <v>144</v>
      </c>
      <c r="AN13" s="281" t="s">
        <v>455</v>
      </c>
      <c r="AO13" s="282"/>
      <c r="AP13" s="211" t="s">
        <v>456</v>
      </c>
      <c r="AQ13" s="211"/>
      <c r="AR13" s="211"/>
      <c r="AS13" s="211"/>
      <c r="AT13" s="211" t="s">
        <v>457</v>
      </c>
      <c r="AU13" s="211"/>
      <c r="AV13" s="211"/>
      <c r="AW13" s="211"/>
      <c r="AX13" s="141" t="s">
        <v>459</v>
      </c>
      <c r="AY13" s="142"/>
      <c r="AZ13" s="142"/>
      <c r="BA13" s="142"/>
      <c r="BB13" s="142"/>
      <c r="BC13" s="142"/>
      <c r="BD13" s="142"/>
      <c r="BE13" s="143"/>
      <c r="BF13" s="99" t="s">
        <v>148</v>
      </c>
      <c r="BG13" s="99"/>
      <c r="BH13" s="99"/>
      <c r="BI13" s="99"/>
      <c r="BJ13" s="99"/>
      <c r="BK13" s="99"/>
      <c r="BL13" s="99"/>
      <c r="BM13" s="99"/>
      <c r="BN13" s="99" t="s">
        <v>149</v>
      </c>
      <c r="BO13" s="99"/>
      <c r="BP13" s="99"/>
      <c r="BQ13" s="99"/>
      <c r="BR13" s="99"/>
      <c r="BS13" s="99"/>
      <c r="BT13" s="99"/>
      <c r="BU13" s="99"/>
      <c r="BV13" s="99" t="s">
        <v>460</v>
      </c>
      <c r="BW13" s="99"/>
      <c r="BX13" s="99"/>
      <c r="BY13" s="99"/>
      <c r="BZ13" s="99"/>
      <c r="CA13" s="99"/>
      <c r="CB13" s="99"/>
      <c r="CC13" s="99"/>
      <c r="CD13" s="99" t="s">
        <v>151</v>
      </c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240" t="s">
        <v>461</v>
      </c>
      <c r="CQ13" s="238"/>
      <c r="CR13" s="238"/>
      <c r="CS13" s="238"/>
      <c r="CT13" s="239"/>
      <c r="CU13" s="99" t="s">
        <v>152</v>
      </c>
      <c r="CV13" s="99"/>
      <c r="CW13" s="99"/>
      <c r="CX13" s="99"/>
      <c r="CY13" s="99"/>
      <c r="CZ13" s="99"/>
      <c r="DA13" s="99"/>
      <c r="DB13" s="122"/>
    </row>
    <row r="14" spans="1:106" ht="15">
      <c r="A14" s="98"/>
      <c r="B14" s="99"/>
      <c r="C14" s="99"/>
      <c r="D14" s="178" t="s">
        <v>120</v>
      </c>
      <c r="E14" s="129"/>
      <c r="F14" s="130"/>
      <c r="G14" s="99"/>
      <c r="H14" s="99"/>
      <c r="I14" s="99"/>
      <c r="J14" s="99"/>
      <c r="K14" s="99"/>
      <c r="L14" s="99"/>
      <c r="M14" s="99"/>
      <c r="N14" s="99"/>
      <c r="O14" s="267"/>
      <c r="P14" s="267"/>
      <c r="Q14" s="267"/>
      <c r="R14" s="267"/>
      <c r="S14" s="267"/>
      <c r="T14" s="267"/>
      <c r="U14" s="267"/>
      <c r="V14" s="267"/>
      <c r="W14" s="217"/>
      <c r="X14" s="88"/>
      <c r="Y14" s="88"/>
      <c r="Z14" s="88"/>
      <c r="AA14" s="88"/>
      <c r="AB14" s="88"/>
      <c r="AC14" s="88"/>
      <c r="AD14" s="89"/>
      <c r="AE14" s="267"/>
      <c r="AF14" s="267"/>
      <c r="AG14" s="267"/>
      <c r="AH14" s="267"/>
      <c r="AI14" s="267"/>
      <c r="AJ14" s="267"/>
      <c r="AK14" s="267"/>
      <c r="AL14" s="267"/>
      <c r="AM14" s="280"/>
      <c r="AN14" s="283"/>
      <c r="AO14" s="284"/>
      <c r="AP14" s="211"/>
      <c r="AQ14" s="211"/>
      <c r="AR14" s="211"/>
      <c r="AS14" s="211"/>
      <c r="AT14" s="211"/>
      <c r="AU14" s="211"/>
      <c r="AV14" s="211"/>
      <c r="AW14" s="211"/>
      <c r="AX14" s="217"/>
      <c r="AY14" s="88"/>
      <c r="AZ14" s="88"/>
      <c r="BA14" s="88"/>
      <c r="BB14" s="88"/>
      <c r="BC14" s="88"/>
      <c r="BD14" s="88"/>
      <c r="BE14" s="8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147"/>
      <c r="CQ14" s="148"/>
      <c r="CR14" s="148"/>
      <c r="CS14" s="148"/>
      <c r="CT14" s="149"/>
      <c r="CU14" s="99"/>
      <c r="CV14" s="99"/>
      <c r="CW14" s="99"/>
      <c r="CX14" s="99"/>
      <c r="CY14" s="99"/>
      <c r="CZ14" s="99"/>
      <c r="DA14" s="99"/>
      <c r="DB14" s="122"/>
    </row>
    <row r="15" spans="1:106" ht="15">
      <c r="A15" s="98"/>
      <c r="B15" s="99"/>
      <c r="C15" s="99"/>
      <c r="D15" s="178"/>
      <c r="E15" s="129"/>
      <c r="F15" s="130"/>
      <c r="G15" s="99"/>
      <c r="H15" s="99"/>
      <c r="I15" s="99"/>
      <c r="J15" s="99"/>
      <c r="K15" s="99"/>
      <c r="L15" s="99"/>
      <c r="M15" s="99"/>
      <c r="N15" s="99"/>
      <c r="O15" s="120" t="s">
        <v>453</v>
      </c>
      <c r="P15" s="120"/>
      <c r="Q15" s="120"/>
      <c r="R15" s="120"/>
      <c r="S15" s="120"/>
      <c r="T15" s="120"/>
      <c r="U15" s="120"/>
      <c r="V15" s="120"/>
      <c r="W15" s="74" t="s">
        <v>464</v>
      </c>
      <c r="X15" s="74"/>
      <c r="Y15" s="74"/>
      <c r="Z15" s="74"/>
      <c r="AA15" s="74"/>
      <c r="AB15" s="74"/>
      <c r="AC15" s="74"/>
      <c r="AD15" s="74"/>
      <c r="AE15" s="74" t="s">
        <v>465</v>
      </c>
      <c r="AF15" s="74"/>
      <c r="AG15" s="74"/>
      <c r="AH15" s="74"/>
      <c r="AI15" s="74"/>
      <c r="AJ15" s="74"/>
      <c r="AK15" s="74"/>
      <c r="AL15" s="74"/>
      <c r="AM15" s="280"/>
      <c r="AN15" s="283"/>
      <c r="AO15" s="284"/>
      <c r="AP15" s="211"/>
      <c r="AQ15" s="211"/>
      <c r="AR15" s="211"/>
      <c r="AS15" s="211"/>
      <c r="AT15" s="211"/>
      <c r="AU15" s="211"/>
      <c r="AV15" s="211"/>
      <c r="AW15" s="211"/>
      <c r="AX15" s="217"/>
      <c r="AY15" s="88"/>
      <c r="AZ15" s="88"/>
      <c r="BA15" s="88"/>
      <c r="BB15" s="88"/>
      <c r="BC15" s="88"/>
      <c r="BD15" s="88"/>
      <c r="BE15" s="8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147"/>
      <c r="CQ15" s="148"/>
      <c r="CR15" s="148"/>
      <c r="CS15" s="148"/>
      <c r="CT15" s="149"/>
      <c r="CU15" s="99"/>
      <c r="CV15" s="99"/>
      <c r="CW15" s="99"/>
      <c r="CX15" s="99"/>
      <c r="CY15" s="99"/>
      <c r="CZ15" s="99"/>
      <c r="DA15" s="99"/>
      <c r="DB15" s="122"/>
    </row>
    <row r="16" spans="1:106" ht="15">
      <c r="A16" s="98"/>
      <c r="B16" s="99"/>
      <c r="C16" s="99"/>
      <c r="D16" s="40"/>
      <c r="E16" s="23"/>
      <c r="F16" s="22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280"/>
      <c r="AN16" s="283"/>
      <c r="AO16" s="284"/>
      <c r="AP16" s="211"/>
      <c r="AQ16" s="211"/>
      <c r="AR16" s="211"/>
      <c r="AS16" s="211"/>
      <c r="AT16" s="211"/>
      <c r="AU16" s="211"/>
      <c r="AV16" s="211"/>
      <c r="AW16" s="211"/>
      <c r="AX16" s="76"/>
      <c r="AY16" s="134"/>
      <c r="AZ16" s="134"/>
      <c r="BA16" s="134"/>
      <c r="BB16" s="134"/>
      <c r="BC16" s="134"/>
      <c r="BD16" s="134"/>
      <c r="BE16" s="73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 t="s">
        <v>150</v>
      </c>
      <c r="CE16" s="99"/>
      <c r="CF16" s="99"/>
      <c r="CG16" s="99"/>
      <c r="CH16" s="99" t="s">
        <v>468</v>
      </c>
      <c r="CI16" s="99"/>
      <c r="CJ16" s="99"/>
      <c r="CK16" s="99"/>
      <c r="CL16" s="99" t="s">
        <v>469</v>
      </c>
      <c r="CM16" s="99"/>
      <c r="CN16" s="99"/>
      <c r="CO16" s="99"/>
      <c r="CP16" s="147"/>
      <c r="CQ16" s="148"/>
      <c r="CR16" s="148"/>
      <c r="CS16" s="148"/>
      <c r="CT16" s="149"/>
      <c r="CU16" s="99"/>
      <c r="CV16" s="99"/>
      <c r="CW16" s="99"/>
      <c r="CX16" s="99"/>
      <c r="CY16" s="99"/>
      <c r="CZ16" s="99"/>
      <c r="DA16" s="99"/>
      <c r="DB16" s="122"/>
    </row>
    <row r="17" spans="1:106" ht="15">
      <c r="A17" s="98"/>
      <c r="B17" s="99"/>
      <c r="C17" s="99"/>
      <c r="D17" s="178" t="s">
        <v>37</v>
      </c>
      <c r="E17" s="129"/>
      <c r="F17" s="130"/>
      <c r="G17" s="99" t="s">
        <v>450</v>
      </c>
      <c r="H17" s="99"/>
      <c r="I17" s="99"/>
      <c r="J17" s="99"/>
      <c r="K17" s="99" t="s">
        <v>143</v>
      </c>
      <c r="L17" s="99"/>
      <c r="M17" s="99"/>
      <c r="N17" s="99"/>
      <c r="O17" s="99" t="s">
        <v>450</v>
      </c>
      <c r="P17" s="99"/>
      <c r="Q17" s="99"/>
      <c r="R17" s="99"/>
      <c r="S17" s="99" t="s">
        <v>143</v>
      </c>
      <c r="T17" s="99"/>
      <c r="U17" s="99"/>
      <c r="V17" s="99"/>
      <c r="W17" s="99" t="s">
        <v>450</v>
      </c>
      <c r="X17" s="99"/>
      <c r="Y17" s="99"/>
      <c r="Z17" s="99"/>
      <c r="AA17" s="99" t="s">
        <v>143</v>
      </c>
      <c r="AB17" s="99"/>
      <c r="AC17" s="99"/>
      <c r="AD17" s="99"/>
      <c r="AE17" s="99" t="s">
        <v>450</v>
      </c>
      <c r="AF17" s="99"/>
      <c r="AG17" s="99"/>
      <c r="AH17" s="99"/>
      <c r="AI17" s="99" t="s">
        <v>143</v>
      </c>
      <c r="AJ17" s="99"/>
      <c r="AK17" s="99"/>
      <c r="AL17" s="99"/>
      <c r="AM17" s="280"/>
      <c r="AN17" s="283"/>
      <c r="AO17" s="284"/>
      <c r="AP17" s="211"/>
      <c r="AQ17" s="211"/>
      <c r="AR17" s="211"/>
      <c r="AS17" s="211"/>
      <c r="AT17" s="211"/>
      <c r="AU17" s="211"/>
      <c r="AV17" s="211"/>
      <c r="AW17" s="211"/>
      <c r="AX17" s="99" t="s">
        <v>450</v>
      </c>
      <c r="AY17" s="99"/>
      <c r="AZ17" s="99"/>
      <c r="BA17" s="99"/>
      <c r="BB17" s="99" t="s">
        <v>143</v>
      </c>
      <c r="BC17" s="99"/>
      <c r="BD17" s="99"/>
      <c r="BE17" s="99"/>
      <c r="BF17" s="99" t="s">
        <v>450</v>
      </c>
      <c r="BG17" s="99"/>
      <c r="BH17" s="99"/>
      <c r="BI17" s="99"/>
      <c r="BJ17" s="99" t="s">
        <v>143</v>
      </c>
      <c r="BK17" s="99"/>
      <c r="BL17" s="99"/>
      <c r="BM17" s="99"/>
      <c r="BN17" s="99" t="s">
        <v>450</v>
      </c>
      <c r="BO17" s="99"/>
      <c r="BP17" s="99"/>
      <c r="BQ17" s="99"/>
      <c r="BR17" s="99" t="s">
        <v>143</v>
      </c>
      <c r="BS17" s="99"/>
      <c r="BT17" s="99"/>
      <c r="BU17" s="99"/>
      <c r="BV17" s="99" t="s">
        <v>450</v>
      </c>
      <c r="BW17" s="99"/>
      <c r="BX17" s="99"/>
      <c r="BY17" s="99"/>
      <c r="BZ17" s="99" t="s">
        <v>143</v>
      </c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147"/>
      <c r="CQ17" s="148"/>
      <c r="CR17" s="148"/>
      <c r="CS17" s="148"/>
      <c r="CT17" s="149"/>
      <c r="CU17" s="99" t="s">
        <v>450</v>
      </c>
      <c r="CV17" s="99"/>
      <c r="CW17" s="99"/>
      <c r="CX17" s="99"/>
      <c r="CY17" s="99" t="s">
        <v>143</v>
      </c>
      <c r="CZ17" s="99"/>
      <c r="DA17" s="99"/>
      <c r="DB17" s="122"/>
    </row>
    <row r="18" spans="1:106" ht="15">
      <c r="A18" s="98"/>
      <c r="B18" s="99"/>
      <c r="C18" s="99"/>
      <c r="D18" s="121"/>
      <c r="E18" s="198"/>
      <c r="F18" s="205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280"/>
      <c r="AN18" s="285"/>
      <c r="AO18" s="286"/>
      <c r="AP18" s="211"/>
      <c r="AQ18" s="211"/>
      <c r="AR18" s="211"/>
      <c r="AS18" s="211"/>
      <c r="AT18" s="211"/>
      <c r="AU18" s="211"/>
      <c r="AV18" s="211"/>
      <c r="AW18" s="211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150"/>
      <c r="CQ18" s="151"/>
      <c r="CR18" s="151"/>
      <c r="CS18" s="151"/>
      <c r="CT18" s="152"/>
      <c r="CU18" s="99"/>
      <c r="CV18" s="99"/>
      <c r="CW18" s="99"/>
      <c r="CX18" s="99"/>
      <c r="CY18" s="99"/>
      <c r="CZ18" s="99"/>
      <c r="DA18" s="99"/>
      <c r="DB18" s="122"/>
    </row>
    <row r="19" spans="1:106" ht="15">
      <c r="A19" s="15"/>
      <c r="B19" s="15"/>
      <c r="C19" s="14"/>
      <c r="D19" s="4"/>
      <c r="E19" s="4"/>
      <c r="F19" s="4"/>
      <c r="G19" s="4"/>
      <c r="H19" s="4"/>
      <c r="I19" s="4"/>
      <c r="J19" s="4"/>
      <c r="K19" s="4"/>
      <c r="L19" s="4"/>
      <c r="M19" s="4"/>
      <c r="N19" s="4" t="s">
        <v>147</v>
      </c>
      <c r="O19" s="4"/>
      <c r="P19" s="4"/>
      <c r="Q19" s="4"/>
      <c r="R19" s="4"/>
      <c r="S19" s="4"/>
      <c r="T19" s="4"/>
      <c r="U19" s="4"/>
      <c r="V19" s="4" t="s">
        <v>147</v>
      </c>
      <c r="W19" s="4"/>
      <c r="X19" s="4"/>
      <c r="Y19" s="4"/>
      <c r="Z19" s="4"/>
      <c r="AA19" s="4"/>
      <c r="AB19" s="4"/>
      <c r="AC19" s="4"/>
      <c r="AD19" s="4" t="s">
        <v>147</v>
      </c>
      <c r="AE19" s="4"/>
      <c r="AF19" s="4"/>
      <c r="AG19" s="4"/>
      <c r="AH19" s="4"/>
      <c r="AI19" s="4"/>
      <c r="AJ19" s="4"/>
      <c r="AK19" s="4"/>
      <c r="AL19" s="4" t="s">
        <v>147</v>
      </c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 t="s">
        <v>147</v>
      </c>
      <c r="BF19" s="4"/>
      <c r="BG19" s="4"/>
      <c r="BH19" s="4"/>
      <c r="BI19" s="4"/>
      <c r="BJ19" s="4"/>
      <c r="BK19" s="4"/>
      <c r="BL19" s="4"/>
      <c r="BM19" s="4" t="s">
        <v>147</v>
      </c>
      <c r="BN19" s="4"/>
      <c r="BO19" s="4"/>
      <c r="BP19" s="4"/>
      <c r="BQ19" s="4"/>
      <c r="BR19" s="4"/>
      <c r="BS19" s="4"/>
      <c r="BT19" s="4"/>
      <c r="BU19" s="4" t="s">
        <v>147</v>
      </c>
      <c r="BV19" s="4"/>
      <c r="BW19" s="4"/>
      <c r="BX19" s="4"/>
      <c r="BY19" s="4"/>
      <c r="BZ19" s="4"/>
      <c r="CA19" s="4"/>
      <c r="CB19" s="4"/>
      <c r="CC19" s="4" t="s">
        <v>147</v>
      </c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 t="s">
        <v>147</v>
      </c>
    </row>
    <row r="20" spans="1:106" ht="15.75">
      <c r="A20" s="131" t="s">
        <v>474</v>
      </c>
      <c r="B20" s="131"/>
      <c r="C20" s="132"/>
      <c r="D20" s="114">
        <f>SUM(D22:F38)</f>
        <v>115</v>
      </c>
      <c r="E20" s="64"/>
      <c r="F20" s="64"/>
      <c r="G20" s="64">
        <f>SUM(G22:J38)</f>
        <v>3</v>
      </c>
      <c r="H20" s="64"/>
      <c r="I20" s="64"/>
      <c r="J20" s="64"/>
      <c r="K20" s="64">
        <f>SUM(K22:N38)</f>
        <v>330</v>
      </c>
      <c r="L20" s="64"/>
      <c r="M20" s="64"/>
      <c r="N20" s="64"/>
      <c r="O20" s="64">
        <f>SUM(O22:R38)</f>
        <v>1</v>
      </c>
      <c r="P20" s="64"/>
      <c r="Q20" s="64"/>
      <c r="R20" s="64"/>
      <c r="S20" s="64">
        <f>SUM(S22:V38)</f>
        <v>50</v>
      </c>
      <c r="T20" s="64"/>
      <c r="U20" s="64"/>
      <c r="V20" s="64"/>
      <c r="W20" s="64">
        <f>SUM(W22:Z38)</f>
        <v>1</v>
      </c>
      <c r="X20" s="64"/>
      <c r="Y20" s="64"/>
      <c r="Z20" s="64"/>
      <c r="AA20" s="64">
        <f>SUM(AA22:AD38)</f>
        <v>130</v>
      </c>
      <c r="AB20" s="64"/>
      <c r="AC20" s="64"/>
      <c r="AD20" s="64"/>
      <c r="AE20" s="64">
        <f>SUM(AE22:AH38)</f>
        <v>3</v>
      </c>
      <c r="AF20" s="64"/>
      <c r="AG20" s="64"/>
      <c r="AH20" s="64"/>
      <c r="AI20" s="287">
        <f>SUM(AI22:AJ38)</f>
        <v>9</v>
      </c>
      <c r="AJ20" s="287"/>
      <c r="AK20" s="64">
        <f>SUM(AK22:AL38)</f>
        <v>166</v>
      </c>
      <c r="AL20" s="64"/>
      <c r="AM20" s="61">
        <f>SUM(AM22:AM38)</f>
        <v>1</v>
      </c>
      <c r="AN20" s="289">
        <f>SUM(AN22:AO38)</f>
        <v>1</v>
      </c>
      <c r="AO20" s="289"/>
      <c r="AP20" s="64">
        <f>SUM(AP22:AS38)</f>
        <v>1</v>
      </c>
      <c r="AQ20" s="64"/>
      <c r="AR20" s="64"/>
      <c r="AS20" s="64"/>
      <c r="AT20" s="64">
        <f>SUM(AT22:AW38)</f>
        <v>3</v>
      </c>
      <c r="AU20" s="64"/>
      <c r="AV20" s="64"/>
      <c r="AW20" s="64"/>
      <c r="AX20" s="64">
        <f>SUM(AX22:BA38)</f>
        <v>14</v>
      </c>
      <c r="AY20" s="64"/>
      <c r="AZ20" s="64"/>
      <c r="BA20" s="64"/>
      <c r="BB20" s="110">
        <f>SUM(BB22:BE38)</f>
        <v>860</v>
      </c>
      <c r="BC20" s="110"/>
      <c r="BD20" s="110"/>
      <c r="BE20" s="110"/>
      <c r="BF20" s="64">
        <f>SUM(BF22:BI38)</f>
        <v>15</v>
      </c>
      <c r="BG20" s="64"/>
      <c r="BH20" s="64"/>
      <c r="BI20" s="64"/>
      <c r="BJ20" s="110">
        <f>SUM(BJ22:BM38)</f>
        <v>1310</v>
      </c>
      <c r="BK20" s="110"/>
      <c r="BL20" s="110"/>
      <c r="BM20" s="110"/>
      <c r="BN20" s="64">
        <f>SUM(BN22:BQ38)</f>
        <v>6</v>
      </c>
      <c r="BO20" s="64"/>
      <c r="BP20" s="64"/>
      <c r="BQ20" s="64"/>
      <c r="BR20" s="64">
        <f>SUM(BR22:BU38)</f>
        <v>600</v>
      </c>
      <c r="BS20" s="64"/>
      <c r="BT20" s="64"/>
      <c r="BU20" s="64"/>
      <c r="BV20" s="64">
        <f>SUM(BV22:BY38)</f>
        <v>1</v>
      </c>
      <c r="BW20" s="64"/>
      <c r="BX20" s="64"/>
      <c r="BY20" s="64"/>
      <c r="BZ20" s="64">
        <f>SUM(BZ22:CC38)</f>
        <v>200</v>
      </c>
      <c r="CA20" s="64"/>
      <c r="CB20" s="64"/>
      <c r="CC20" s="64"/>
      <c r="CD20" s="64">
        <f>SUM(CD22:CG38)</f>
        <v>4</v>
      </c>
      <c r="CE20" s="64"/>
      <c r="CF20" s="64"/>
      <c r="CG20" s="64"/>
      <c r="CH20" s="64">
        <f>SUM(CH22:CK38)</f>
        <v>20</v>
      </c>
      <c r="CI20" s="64"/>
      <c r="CJ20" s="64"/>
      <c r="CK20" s="64"/>
      <c r="CL20" s="64">
        <f>SUM(CL22:CO38)</f>
        <v>9</v>
      </c>
      <c r="CM20" s="64"/>
      <c r="CN20" s="64"/>
      <c r="CO20" s="64"/>
      <c r="CP20" s="291">
        <f>SUM(CP22:CT38)</f>
        <v>32</v>
      </c>
      <c r="CQ20" s="291"/>
      <c r="CR20" s="291"/>
      <c r="CS20" s="291"/>
      <c r="CT20" s="291"/>
      <c r="CU20" s="64">
        <f>SUM(CU22:CX38)</f>
        <v>1</v>
      </c>
      <c r="CV20" s="64"/>
      <c r="CW20" s="64"/>
      <c r="CX20" s="64"/>
      <c r="CY20" s="64">
        <f>SUM(CY22:DB38)</f>
        <v>10</v>
      </c>
      <c r="CZ20" s="64"/>
      <c r="DA20" s="64"/>
      <c r="DB20" s="64"/>
    </row>
    <row r="21" spans="1:106" ht="15">
      <c r="A21" s="23"/>
      <c r="B21" s="23"/>
      <c r="C21" s="2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50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</row>
    <row r="22" spans="1:106" ht="15">
      <c r="A22" s="129" t="s">
        <v>384</v>
      </c>
      <c r="B22" s="129"/>
      <c r="C22" s="130"/>
      <c r="D22" s="112">
        <v>33</v>
      </c>
      <c r="E22" s="63"/>
      <c r="F22" s="63"/>
      <c r="G22" s="63">
        <v>2</v>
      </c>
      <c r="H22" s="63"/>
      <c r="I22" s="63"/>
      <c r="J22" s="63"/>
      <c r="K22" s="63">
        <v>250</v>
      </c>
      <c r="L22" s="63"/>
      <c r="M22" s="63"/>
      <c r="N22" s="63"/>
      <c r="O22" s="63" t="s">
        <v>206</v>
      </c>
      <c r="P22" s="63"/>
      <c r="Q22" s="63"/>
      <c r="R22" s="63"/>
      <c r="S22" s="63" t="s">
        <v>206</v>
      </c>
      <c r="T22" s="63"/>
      <c r="U22" s="63"/>
      <c r="V22" s="63"/>
      <c r="W22" s="63" t="s">
        <v>206</v>
      </c>
      <c r="X22" s="63"/>
      <c r="Y22" s="63"/>
      <c r="Z22" s="63"/>
      <c r="AA22" s="63" t="s">
        <v>206</v>
      </c>
      <c r="AB22" s="63"/>
      <c r="AC22" s="63"/>
      <c r="AD22" s="63"/>
      <c r="AE22" s="63" t="s">
        <v>206</v>
      </c>
      <c r="AF22" s="63"/>
      <c r="AG22" s="63"/>
      <c r="AH22" s="63"/>
      <c r="AI22" s="288" t="s">
        <v>206</v>
      </c>
      <c r="AJ22" s="288"/>
      <c r="AK22" s="288" t="s">
        <v>206</v>
      </c>
      <c r="AL22" s="288"/>
      <c r="AM22" s="50">
        <v>1</v>
      </c>
      <c r="AN22" s="290">
        <v>1</v>
      </c>
      <c r="AO22" s="290"/>
      <c r="AP22" s="63" t="s">
        <v>206</v>
      </c>
      <c r="AQ22" s="63"/>
      <c r="AR22" s="63"/>
      <c r="AS22" s="63"/>
      <c r="AT22" s="63">
        <v>1</v>
      </c>
      <c r="AU22" s="63"/>
      <c r="AV22" s="63"/>
      <c r="AW22" s="63"/>
      <c r="AX22" s="63">
        <v>5</v>
      </c>
      <c r="AY22" s="63"/>
      <c r="AZ22" s="63"/>
      <c r="BA22" s="63"/>
      <c r="BB22" s="63">
        <v>450</v>
      </c>
      <c r="BC22" s="63"/>
      <c r="BD22" s="63"/>
      <c r="BE22" s="63"/>
      <c r="BF22" s="63">
        <v>3</v>
      </c>
      <c r="BG22" s="63"/>
      <c r="BH22" s="63"/>
      <c r="BI22" s="63"/>
      <c r="BJ22" s="63">
        <v>520</v>
      </c>
      <c r="BK22" s="63"/>
      <c r="BL22" s="63"/>
      <c r="BM22" s="63"/>
      <c r="BN22" s="63">
        <v>1</v>
      </c>
      <c r="BO22" s="63"/>
      <c r="BP22" s="63"/>
      <c r="BQ22" s="63"/>
      <c r="BR22" s="63">
        <v>240</v>
      </c>
      <c r="BS22" s="63"/>
      <c r="BT22" s="63"/>
      <c r="BU22" s="63"/>
      <c r="BV22" s="63" t="s">
        <v>206</v>
      </c>
      <c r="BW22" s="63"/>
      <c r="BX22" s="63"/>
      <c r="BY22" s="63"/>
      <c r="BZ22" s="63" t="s">
        <v>206</v>
      </c>
      <c r="CA22" s="63"/>
      <c r="CB22" s="63"/>
      <c r="CC22" s="63"/>
      <c r="CD22" s="63" t="s">
        <v>206</v>
      </c>
      <c r="CE22" s="63"/>
      <c r="CF22" s="63"/>
      <c r="CG22" s="63"/>
      <c r="CH22" s="63">
        <v>4</v>
      </c>
      <c r="CI22" s="63"/>
      <c r="CJ22" s="63"/>
      <c r="CK22" s="63"/>
      <c r="CL22" s="63">
        <v>2</v>
      </c>
      <c r="CM22" s="63"/>
      <c r="CN22" s="63"/>
      <c r="CO22" s="63"/>
      <c r="CP22" s="292">
        <v>12</v>
      </c>
      <c r="CQ22" s="292"/>
      <c r="CR22" s="292"/>
      <c r="CS22" s="292"/>
      <c r="CT22" s="292"/>
      <c r="CU22" s="63">
        <v>1</v>
      </c>
      <c r="CV22" s="63"/>
      <c r="CW22" s="63"/>
      <c r="CX22" s="63"/>
      <c r="CY22" s="63">
        <v>10</v>
      </c>
      <c r="CZ22" s="63"/>
      <c r="DA22" s="63"/>
      <c r="DB22" s="63"/>
    </row>
    <row r="23" spans="1:106" ht="15">
      <c r="A23" s="129" t="s">
        <v>385</v>
      </c>
      <c r="B23" s="129"/>
      <c r="C23" s="130"/>
      <c r="D23" s="112">
        <v>6</v>
      </c>
      <c r="E23" s="63"/>
      <c r="F23" s="63"/>
      <c r="G23" s="63">
        <v>1</v>
      </c>
      <c r="H23" s="63"/>
      <c r="I23" s="63"/>
      <c r="J23" s="63"/>
      <c r="K23" s="63">
        <v>80</v>
      </c>
      <c r="L23" s="63"/>
      <c r="M23" s="63"/>
      <c r="N23" s="63"/>
      <c r="O23" s="63">
        <v>1</v>
      </c>
      <c r="P23" s="63"/>
      <c r="Q23" s="63"/>
      <c r="R23" s="63"/>
      <c r="S23" s="63">
        <v>50</v>
      </c>
      <c r="T23" s="63"/>
      <c r="U23" s="63"/>
      <c r="V23" s="63"/>
      <c r="W23" s="63" t="s">
        <v>206</v>
      </c>
      <c r="X23" s="63"/>
      <c r="Y23" s="63"/>
      <c r="Z23" s="63"/>
      <c r="AA23" s="63" t="s">
        <v>206</v>
      </c>
      <c r="AB23" s="63"/>
      <c r="AC23" s="63"/>
      <c r="AD23" s="63"/>
      <c r="AE23" s="63" t="s">
        <v>206</v>
      </c>
      <c r="AF23" s="63"/>
      <c r="AG23" s="63"/>
      <c r="AH23" s="63"/>
      <c r="AI23" s="288" t="s">
        <v>206</v>
      </c>
      <c r="AJ23" s="288"/>
      <c r="AK23" s="288" t="s">
        <v>206</v>
      </c>
      <c r="AL23" s="288"/>
      <c r="AM23" s="50" t="s">
        <v>206</v>
      </c>
      <c r="AN23" s="288" t="s">
        <v>206</v>
      </c>
      <c r="AO23" s="288"/>
      <c r="AP23" s="63" t="s">
        <v>206</v>
      </c>
      <c r="AQ23" s="63"/>
      <c r="AR23" s="63"/>
      <c r="AS23" s="63"/>
      <c r="AT23" s="63">
        <v>1</v>
      </c>
      <c r="AU23" s="63"/>
      <c r="AV23" s="63"/>
      <c r="AW23" s="63"/>
      <c r="AX23" s="63">
        <v>1</v>
      </c>
      <c r="AY23" s="63"/>
      <c r="AZ23" s="63"/>
      <c r="BA23" s="63"/>
      <c r="BB23" s="63">
        <v>30</v>
      </c>
      <c r="BC23" s="63"/>
      <c r="BD23" s="63"/>
      <c r="BE23" s="63"/>
      <c r="BF23" s="63">
        <v>1</v>
      </c>
      <c r="BG23" s="63"/>
      <c r="BH23" s="63"/>
      <c r="BI23" s="63"/>
      <c r="BJ23" s="63">
        <v>100</v>
      </c>
      <c r="BK23" s="63"/>
      <c r="BL23" s="63"/>
      <c r="BM23" s="63"/>
      <c r="BN23" s="63">
        <v>1</v>
      </c>
      <c r="BO23" s="63"/>
      <c r="BP23" s="63"/>
      <c r="BQ23" s="63"/>
      <c r="BR23" s="63">
        <v>80</v>
      </c>
      <c r="BS23" s="63"/>
      <c r="BT23" s="63"/>
      <c r="BU23" s="63"/>
      <c r="BV23" s="63" t="s">
        <v>206</v>
      </c>
      <c r="BW23" s="63"/>
      <c r="BX23" s="63"/>
      <c r="BY23" s="63"/>
      <c r="BZ23" s="63" t="s">
        <v>206</v>
      </c>
      <c r="CA23" s="63"/>
      <c r="CB23" s="63"/>
      <c r="CC23" s="63"/>
      <c r="CD23" s="63" t="s">
        <v>206</v>
      </c>
      <c r="CE23" s="63"/>
      <c r="CF23" s="63"/>
      <c r="CG23" s="63"/>
      <c r="CH23" s="63" t="s">
        <v>206</v>
      </c>
      <c r="CI23" s="63"/>
      <c r="CJ23" s="63"/>
      <c r="CK23" s="63"/>
      <c r="CL23" s="63" t="s">
        <v>206</v>
      </c>
      <c r="CM23" s="63"/>
      <c r="CN23" s="63"/>
      <c r="CO23" s="63"/>
      <c r="CP23" s="292" t="s">
        <v>206</v>
      </c>
      <c r="CQ23" s="292"/>
      <c r="CR23" s="292"/>
      <c r="CS23" s="292"/>
      <c r="CT23" s="292"/>
      <c r="CU23" s="63" t="s">
        <v>206</v>
      </c>
      <c r="CV23" s="63"/>
      <c r="CW23" s="63"/>
      <c r="CX23" s="63"/>
      <c r="CY23" s="63" t="s">
        <v>206</v>
      </c>
      <c r="CZ23" s="63"/>
      <c r="DA23" s="63"/>
      <c r="DB23" s="63"/>
    </row>
    <row r="24" spans="1:106" ht="15">
      <c r="A24" s="129" t="s">
        <v>386</v>
      </c>
      <c r="B24" s="129"/>
      <c r="C24" s="130"/>
      <c r="D24" s="112">
        <v>10</v>
      </c>
      <c r="E24" s="63"/>
      <c r="F24" s="63"/>
      <c r="G24" s="63" t="s">
        <v>206</v>
      </c>
      <c r="H24" s="63"/>
      <c r="I24" s="63"/>
      <c r="J24" s="63"/>
      <c r="K24" s="63" t="s">
        <v>206</v>
      </c>
      <c r="L24" s="63"/>
      <c r="M24" s="63"/>
      <c r="N24" s="63"/>
      <c r="O24" s="63" t="s">
        <v>206</v>
      </c>
      <c r="P24" s="63"/>
      <c r="Q24" s="63"/>
      <c r="R24" s="63"/>
      <c r="S24" s="63" t="s">
        <v>206</v>
      </c>
      <c r="T24" s="63"/>
      <c r="U24" s="63"/>
      <c r="V24" s="63"/>
      <c r="W24" s="63">
        <v>1</v>
      </c>
      <c r="X24" s="63"/>
      <c r="Y24" s="63"/>
      <c r="Z24" s="63"/>
      <c r="AA24" s="63">
        <v>130</v>
      </c>
      <c r="AB24" s="63"/>
      <c r="AC24" s="63"/>
      <c r="AD24" s="63"/>
      <c r="AE24" s="63">
        <v>1</v>
      </c>
      <c r="AF24" s="63"/>
      <c r="AG24" s="63"/>
      <c r="AH24" s="63"/>
      <c r="AI24" s="288" t="s">
        <v>206</v>
      </c>
      <c r="AJ24" s="288"/>
      <c r="AK24" s="63">
        <v>50</v>
      </c>
      <c r="AL24" s="63"/>
      <c r="AM24" s="50" t="s">
        <v>206</v>
      </c>
      <c r="AN24" s="288" t="s">
        <v>206</v>
      </c>
      <c r="AO24" s="288"/>
      <c r="AP24" s="63" t="s">
        <v>206</v>
      </c>
      <c r="AQ24" s="63"/>
      <c r="AR24" s="63"/>
      <c r="AS24" s="63"/>
      <c r="AT24" s="63" t="s">
        <v>206</v>
      </c>
      <c r="AU24" s="63"/>
      <c r="AV24" s="63"/>
      <c r="AW24" s="63"/>
      <c r="AX24" s="63">
        <v>2</v>
      </c>
      <c r="AY24" s="63"/>
      <c r="AZ24" s="63"/>
      <c r="BA24" s="63"/>
      <c r="BB24" s="63">
        <v>80</v>
      </c>
      <c r="BC24" s="63"/>
      <c r="BD24" s="63"/>
      <c r="BE24" s="63"/>
      <c r="BF24" s="63">
        <v>2</v>
      </c>
      <c r="BG24" s="63"/>
      <c r="BH24" s="63"/>
      <c r="BI24" s="63"/>
      <c r="BJ24" s="63">
        <v>160</v>
      </c>
      <c r="BK24" s="63"/>
      <c r="BL24" s="63"/>
      <c r="BM24" s="63"/>
      <c r="BN24" s="63">
        <v>3</v>
      </c>
      <c r="BO24" s="63"/>
      <c r="BP24" s="63"/>
      <c r="BQ24" s="63"/>
      <c r="BR24" s="63">
        <v>180</v>
      </c>
      <c r="BS24" s="63"/>
      <c r="BT24" s="63"/>
      <c r="BU24" s="63"/>
      <c r="BV24" s="63" t="s">
        <v>206</v>
      </c>
      <c r="BW24" s="63"/>
      <c r="BX24" s="63"/>
      <c r="BY24" s="63"/>
      <c r="BZ24" s="63" t="s">
        <v>206</v>
      </c>
      <c r="CA24" s="63"/>
      <c r="CB24" s="63"/>
      <c r="CC24" s="63"/>
      <c r="CD24" s="63" t="s">
        <v>206</v>
      </c>
      <c r="CE24" s="63"/>
      <c r="CF24" s="63"/>
      <c r="CG24" s="63"/>
      <c r="CH24" s="63">
        <v>1</v>
      </c>
      <c r="CI24" s="63"/>
      <c r="CJ24" s="63"/>
      <c r="CK24" s="63"/>
      <c r="CL24" s="63">
        <v>1</v>
      </c>
      <c r="CM24" s="63"/>
      <c r="CN24" s="63"/>
      <c r="CO24" s="63"/>
      <c r="CP24" s="292" t="s">
        <v>206</v>
      </c>
      <c r="CQ24" s="292"/>
      <c r="CR24" s="292"/>
      <c r="CS24" s="292"/>
      <c r="CT24" s="292"/>
      <c r="CU24" s="63" t="s">
        <v>206</v>
      </c>
      <c r="CV24" s="63"/>
      <c r="CW24" s="63"/>
      <c r="CX24" s="63"/>
      <c r="CY24" s="63" t="s">
        <v>206</v>
      </c>
      <c r="CZ24" s="63"/>
      <c r="DA24" s="63"/>
      <c r="DB24" s="63"/>
    </row>
    <row r="25" spans="1:106" ht="15">
      <c r="A25" s="129" t="s">
        <v>387</v>
      </c>
      <c r="B25" s="129"/>
      <c r="C25" s="130"/>
      <c r="D25" s="112">
        <v>1</v>
      </c>
      <c r="E25" s="63"/>
      <c r="F25" s="63"/>
      <c r="G25" s="63" t="s">
        <v>206</v>
      </c>
      <c r="H25" s="63"/>
      <c r="I25" s="63"/>
      <c r="J25" s="63"/>
      <c r="K25" s="63" t="s">
        <v>206</v>
      </c>
      <c r="L25" s="63"/>
      <c r="M25" s="63"/>
      <c r="N25" s="63"/>
      <c r="O25" s="63" t="s">
        <v>206</v>
      </c>
      <c r="P25" s="63"/>
      <c r="Q25" s="63"/>
      <c r="R25" s="63"/>
      <c r="S25" s="63" t="s">
        <v>206</v>
      </c>
      <c r="T25" s="63"/>
      <c r="U25" s="63"/>
      <c r="V25" s="63"/>
      <c r="W25" s="63" t="s">
        <v>206</v>
      </c>
      <c r="X25" s="63"/>
      <c r="Y25" s="63"/>
      <c r="Z25" s="63"/>
      <c r="AA25" s="63" t="s">
        <v>206</v>
      </c>
      <c r="AB25" s="63"/>
      <c r="AC25" s="63"/>
      <c r="AD25" s="63"/>
      <c r="AE25" s="63" t="s">
        <v>206</v>
      </c>
      <c r="AF25" s="63"/>
      <c r="AG25" s="63"/>
      <c r="AH25" s="63"/>
      <c r="AI25" s="288" t="s">
        <v>206</v>
      </c>
      <c r="AJ25" s="288"/>
      <c r="AK25" s="288" t="s">
        <v>206</v>
      </c>
      <c r="AL25" s="288"/>
      <c r="AM25" s="50" t="s">
        <v>206</v>
      </c>
      <c r="AN25" s="288" t="s">
        <v>206</v>
      </c>
      <c r="AO25" s="288"/>
      <c r="AP25" s="63" t="s">
        <v>206</v>
      </c>
      <c r="AQ25" s="63"/>
      <c r="AR25" s="63"/>
      <c r="AS25" s="63"/>
      <c r="AT25" s="63" t="s">
        <v>206</v>
      </c>
      <c r="AU25" s="63"/>
      <c r="AV25" s="63"/>
      <c r="AW25" s="63"/>
      <c r="AX25" s="63" t="s">
        <v>206</v>
      </c>
      <c r="AY25" s="63"/>
      <c r="AZ25" s="63"/>
      <c r="BA25" s="63"/>
      <c r="BB25" s="63" t="s">
        <v>206</v>
      </c>
      <c r="BC25" s="63"/>
      <c r="BD25" s="63"/>
      <c r="BE25" s="63"/>
      <c r="BF25" s="63" t="s">
        <v>206</v>
      </c>
      <c r="BG25" s="63"/>
      <c r="BH25" s="63"/>
      <c r="BI25" s="63"/>
      <c r="BJ25" s="63" t="s">
        <v>206</v>
      </c>
      <c r="BK25" s="63"/>
      <c r="BL25" s="63"/>
      <c r="BM25" s="63"/>
      <c r="BN25" s="63" t="s">
        <v>206</v>
      </c>
      <c r="BO25" s="63"/>
      <c r="BP25" s="63"/>
      <c r="BQ25" s="63"/>
      <c r="BR25" s="63" t="s">
        <v>206</v>
      </c>
      <c r="BS25" s="63"/>
      <c r="BT25" s="63"/>
      <c r="BU25" s="63"/>
      <c r="BV25" s="63" t="s">
        <v>206</v>
      </c>
      <c r="BW25" s="63"/>
      <c r="BX25" s="63"/>
      <c r="BY25" s="63"/>
      <c r="BZ25" s="63" t="s">
        <v>206</v>
      </c>
      <c r="CA25" s="63"/>
      <c r="CB25" s="63"/>
      <c r="CC25" s="63"/>
      <c r="CD25" s="63" t="s">
        <v>206</v>
      </c>
      <c r="CE25" s="63"/>
      <c r="CF25" s="63"/>
      <c r="CG25" s="63"/>
      <c r="CH25" s="63">
        <v>1</v>
      </c>
      <c r="CI25" s="63"/>
      <c r="CJ25" s="63"/>
      <c r="CK25" s="63"/>
      <c r="CL25" s="63" t="s">
        <v>206</v>
      </c>
      <c r="CM25" s="63"/>
      <c r="CN25" s="63"/>
      <c r="CO25" s="63"/>
      <c r="CP25" s="292" t="s">
        <v>206</v>
      </c>
      <c r="CQ25" s="292"/>
      <c r="CR25" s="292"/>
      <c r="CS25" s="292"/>
      <c r="CT25" s="292"/>
      <c r="CU25" s="63" t="s">
        <v>206</v>
      </c>
      <c r="CV25" s="63"/>
      <c r="CW25" s="63"/>
      <c r="CX25" s="63"/>
      <c r="CY25" s="63" t="s">
        <v>206</v>
      </c>
      <c r="CZ25" s="63"/>
      <c r="DA25" s="63"/>
      <c r="DB25" s="63"/>
    </row>
    <row r="26" spans="1:106" ht="15">
      <c r="A26" s="129" t="s">
        <v>388</v>
      </c>
      <c r="B26" s="129"/>
      <c r="C26" s="130"/>
      <c r="D26" s="112">
        <v>1</v>
      </c>
      <c r="E26" s="63"/>
      <c r="F26" s="63"/>
      <c r="G26" s="63" t="s">
        <v>206</v>
      </c>
      <c r="H26" s="63"/>
      <c r="I26" s="63"/>
      <c r="J26" s="63"/>
      <c r="K26" s="63" t="s">
        <v>206</v>
      </c>
      <c r="L26" s="63"/>
      <c r="M26" s="63"/>
      <c r="N26" s="63"/>
      <c r="O26" s="63" t="s">
        <v>206</v>
      </c>
      <c r="P26" s="63"/>
      <c r="Q26" s="63"/>
      <c r="R26" s="63"/>
      <c r="S26" s="63" t="s">
        <v>206</v>
      </c>
      <c r="T26" s="63"/>
      <c r="U26" s="63"/>
      <c r="V26" s="63"/>
      <c r="W26" s="63" t="s">
        <v>206</v>
      </c>
      <c r="X26" s="63"/>
      <c r="Y26" s="63"/>
      <c r="Z26" s="63"/>
      <c r="AA26" s="63" t="s">
        <v>206</v>
      </c>
      <c r="AB26" s="63"/>
      <c r="AC26" s="63"/>
      <c r="AD26" s="63"/>
      <c r="AE26" s="63" t="s">
        <v>206</v>
      </c>
      <c r="AF26" s="63"/>
      <c r="AG26" s="63"/>
      <c r="AH26" s="63"/>
      <c r="AI26" s="288" t="s">
        <v>206</v>
      </c>
      <c r="AJ26" s="288"/>
      <c r="AK26" s="288" t="s">
        <v>206</v>
      </c>
      <c r="AL26" s="288"/>
      <c r="AM26" s="50" t="s">
        <v>206</v>
      </c>
      <c r="AN26" s="288" t="s">
        <v>206</v>
      </c>
      <c r="AO26" s="288"/>
      <c r="AP26" s="63" t="s">
        <v>206</v>
      </c>
      <c r="AQ26" s="63"/>
      <c r="AR26" s="63"/>
      <c r="AS26" s="63"/>
      <c r="AT26" s="63" t="s">
        <v>206</v>
      </c>
      <c r="AU26" s="63"/>
      <c r="AV26" s="63"/>
      <c r="AW26" s="63"/>
      <c r="AX26" s="63" t="s">
        <v>206</v>
      </c>
      <c r="AY26" s="63"/>
      <c r="AZ26" s="63"/>
      <c r="BA26" s="63"/>
      <c r="BB26" s="63" t="s">
        <v>206</v>
      </c>
      <c r="BC26" s="63"/>
      <c r="BD26" s="63"/>
      <c r="BE26" s="63"/>
      <c r="BF26" s="63">
        <v>1</v>
      </c>
      <c r="BG26" s="63"/>
      <c r="BH26" s="63"/>
      <c r="BI26" s="63"/>
      <c r="BJ26" s="63">
        <v>50</v>
      </c>
      <c r="BK26" s="63"/>
      <c r="BL26" s="63"/>
      <c r="BM26" s="63"/>
      <c r="BN26" s="63" t="s">
        <v>206</v>
      </c>
      <c r="BO26" s="63"/>
      <c r="BP26" s="63"/>
      <c r="BQ26" s="63"/>
      <c r="BR26" s="63" t="s">
        <v>206</v>
      </c>
      <c r="BS26" s="63"/>
      <c r="BT26" s="63"/>
      <c r="BU26" s="63"/>
      <c r="BV26" s="63" t="s">
        <v>206</v>
      </c>
      <c r="BW26" s="63"/>
      <c r="BX26" s="63"/>
      <c r="BY26" s="63"/>
      <c r="BZ26" s="63" t="s">
        <v>206</v>
      </c>
      <c r="CA26" s="63"/>
      <c r="CB26" s="63"/>
      <c r="CC26" s="63"/>
      <c r="CD26" s="63" t="s">
        <v>206</v>
      </c>
      <c r="CE26" s="63"/>
      <c r="CF26" s="63"/>
      <c r="CG26" s="63"/>
      <c r="CH26" s="63" t="s">
        <v>206</v>
      </c>
      <c r="CI26" s="63"/>
      <c r="CJ26" s="63"/>
      <c r="CK26" s="63"/>
      <c r="CL26" s="63" t="s">
        <v>206</v>
      </c>
      <c r="CM26" s="63"/>
      <c r="CN26" s="63"/>
      <c r="CO26" s="63"/>
      <c r="CP26" s="292" t="s">
        <v>206</v>
      </c>
      <c r="CQ26" s="292"/>
      <c r="CR26" s="292"/>
      <c r="CS26" s="292"/>
      <c r="CT26" s="292"/>
      <c r="CU26" s="63" t="s">
        <v>206</v>
      </c>
      <c r="CV26" s="63"/>
      <c r="CW26" s="63"/>
      <c r="CX26" s="63"/>
      <c r="CY26" s="63" t="s">
        <v>206</v>
      </c>
      <c r="CZ26" s="63"/>
      <c r="DA26" s="63"/>
      <c r="DB26" s="63"/>
    </row>
    <row r="27" spans="1:106" ht="15">
      <c r="A27" s="129" t="s">
        <v>389</v>
      </c>
      <c r="B27" s="129"/>
      <c r="C27" s="130"/>
      <c r="D27" s="112">
        <v>9</v>
      </c>
      <c r="E27" s="63"/>
      <c r="F27" s="63"/>
      <c r="G27" s="63" t="s">
        <v>206</v>
      </c>
      <c r="H27" s="63"/>
      <c r="I27" s="63"/>
      <c r="J27" s="63"/>
      <c r="K27" s="63" t="s">
        <v>206</v>
      </c>
      <c r="L27" s="63"/>
      <c r="M27" s="63"/>
      <c r="N27" s="63"/>
      <c r="O27" s="63" t="s">
        <v>206</v>
      </c>
      <c r="P27" s="63"/>
      <c r="Q27" s="63"/>
      <c r="R27" s="63"/>
      <c r="S27" s="63" t="s">
        <v>206</v>
      </c>
      <c r="T27" s="63"/>
      <c r="U27" s="63"/>
      <c r="V27" s="63"/>
      <c r="W27" s="63" t="s">
        <v>206</v>
      </c>
      <c r="X27" s="63"/>
      <c r="Y27" s="63"/>
      <c r="Z27" s="63"/>
      <c r="AA27" s="63" t="s">
        <v>206</v>
      </c>
      <c r="AB27" s="63"/>
      <c r="AC27" s="63"/>
      <c r="AD27" s="63"/>
      <c r="AE27" s="63">
        <v>1</v>
      </c>
      <c r="AF27" s="63"/>
      <c r="AG27" s="63"/>
      <c r="AH27" s="63"/>
      <c r="AI27" s="288" t="s">
        <v>206</v>
      </c>
      <c r="AJ27" s="288"/>
      <c r="AK27" s="63">
        <v>86</v>
      </c>
      <c r="AL27" s="63"/>
      <c r="AM27" s="50" t="s">
        <v>206</v>
      </c>
      <c r="AN27" s="288" t="s">
        <v>206</v>
      </c>
      <c r="AO27" s="288"/>
      <c r="AP27" s="63" t="s">
        <v>206</v>
      </c>
      <c r="AQ27" s="63"/>
      <c r="AR27" s="63"/>
      <c r="AS27" s="63"/>
      <c r="AT27" s="63" t="s">
        <v>206</v>
      </c>
      <c r="AU27" s="63"/>
      <c r="AV27" s="63"/>
      <c r="AW27" s="63"/>
      <c r="AX27" s="63">
        <v>3</v>
      </c>
      <c r="AY27" s="63"/>
      <c r="AZ27" s="63"/>
      <c r="BA27" s="63"/>
      <c r="BB27" s="63">
        <v>160</v>
      </c>
      <c r="BC27" s="63"/>
      <c r="BD27" s="63"/>
      <c r="BE27" s="63"/>
      <c r="BF27" s="63">
        <v>1</v>
      </c>
      <c r="BG27" s="63"/>
      <c r="BH27" s="63"/>
      <c r="BI27" s="63"/>
      <c r="BJ27" s="63">
        <v>100</v>
      </c>
      <c r="BK27" s="63"/>
      <c r="BL27" s="63"/>
      <c r="BM27" s="63"/>
      <c r="BN27" s="63" t="s">
        <v>206</v>
      </c>
      <c r="BO27" s="63"/>
      <c r="BP27" s="63"/>
      <c r="BQ27" s="63"/>
      <c r="BR27" s="63" t="s">
        <v>206</v>
      </c>
      <c r="BS27" s="63"/>
      <c r="BT27" s="63"/>
      <c r="BU27" s="63"/>
      <c r="BV27" s="63" t="s">
        <v>206</v>
      </c>
      <c r="BW27" s="63"/>
      <c r="BX27" s="63"/>
      <c r="BY27" s="63"/>
      <c r="BZ27" s="63" t="s">
        <v>206</v>
      </c>
      <c r="CA27" s="63"/>
      <c r="CB27" s="63"/>
      <c r="CC27" s="63"/>
      <c r="CD27" s="63" t="s">
        <v>206</v>
      </c>
      <c r="CE27" s="63"/>
      <c r="CF27" s="63"/>
      <c r="CG27" s="63"/>
      <c r="CH27" s="63">
        <v>1</v>
      </c>
      <c r="CI27" s="63"/>
      <c r="CJ27" s="63"/>
      <c r="CK27" s="63"/>
      <c r="CL27" s="63">
        <v>3</v>
      </c>
      <c r="CM27" s="63"/>
      <c r="CN27" s="63"/>
      <c r="CO27" s="63"/>
      <c r="CP27" s="292" t="s">
        <v>206</v>
      </c>
      <c r="CQ27" s="292"/>
      <c r="CR27" s="292"/>
      <c r="CS27" s="292"/>
      <c r="CT27" s="292"/>
      <c r="CU27" s="63" t="s">
        <v>206</v>
      </c>
      <c r="CV27" s="63"/>
      <c r="CW27" s="63"/>
      <c r="CX27" s="63"/>
      <c r="CY27" s="63" t="s">
        <v>206</v>
      </c>
      <c r="CZ27" s="63"/>
      <c r="DA27" s="63"/>
      <c r="DB27" s="63"/>
    </row>
    <row r="28" spans="1:106" ht="15">
      <c r="A28" s="129" t="s">
        <v>390</v>
      </c>
      <c r="B28" s="129"/>
      <c r="C28" s="130"/>
      <c r="D28" s="112">
        <v>2</v>
      </c>
      <c r="E28" s="63"/>
      <c r="F28" s="63"/>
      <c r="G28" s="63" t="s">
        <v>206</v>
      </c>
      <c r="H28" s="63"/>
      <c r="I28" s="63"/>
      <c r="J28" s="63"/>
      <c r="K28" s="63" t="s">
        <v>206</v>
      </c>
      <c r="L28" s="63"/>
      <c r="M28" s="63"/>
      <c r="N28" s="63"/>
      <c r="O28" s="63" t="s">
        <v>206</v>
      </c>
      <c r="P28" s="63"/>
      <c r="Q28" s="63"/>
      <c r="R28" s="63"/>
      <c r="S28" s="63" t="s">
        <v>206</v>
      </c>
      <c r="T28" s="63"/>
      <c r="U28" s="63"/>
      <c r="V28" s="63"/>
      <c r="W28" s="63" t="s">
        <v>206</v>
      </c>
      <c r="X28" s="63"/>
      <c r="Y28" s="63"/>
      <c r="Z28" s="63"/>
      <c r="AA28" s="63" t="s">
        <v>206</v>
      </c>
      <c r="AB28" s="63"/>
      <c r="AC28" s="63"/>
      <c r="AD28" s="63"/>
      <c r="AE28" s="63" t="s">
        <v>206</v>
      </c>
      <c r="AF28" s="63"/>
      <c r="AG28" s="63"/>
      <c r="AH28" s="63"/>
      <c r="AI28" s="288" t="s">
        <v>206</v>
      </c>
      <c r="AJ28" s="288"/>
      <c r="AK28" s="288" t="s">
        <v>206</v>
      </c>
      <c r="AL28" s="288"/>
      <c r="AM28" s="50" t="s">
        <v>206</v>
      </c>
      <c r="AN28" s="288" t="s">
        <v>206</v>
      </c>
      <c r="AO28" s="288"/>
      <c r="AP28" s="63" t="s">
        <v>206</v>
      </c>
      <c r="AQ28" s="63"/>
      <c r="AR28" s="63"/>
      <c r="AS28" s="63"/>
      <c r="AT28" s="63" t="s">
        <v>206</v>
      </c>
      <c r="AU28" s="63"/>
      <c r="AV28" s="63"/>
      <c r="AW28" s="63"/>
      <c r="AX28" s="63" t="s">
        <v>206</v>
      </c>
      <c r="AY28" s="63"/>
      <c r="AZ28" s="63"/>
      <c r="BA28" s="63"/>
      <c r="BB28" s="63" t="s">
        <v>206</v>
      </c>
      <c r="BC28" s="63"/>
      <c r="BD28" s="63"/>
      <c r="BE28" s="63"/>
      <c r="BF28" s="63">
        <v>1</v>
      </c>
      <c r="BG28" s="63"/>
      <c r="BH28" s="63"/>
      <c r="BI28" s="63"/>
      <c r="BJ28" s="63">
        <v>50</v>
      </c>
      <c r="BK28" s="63"/>
      <c r="BL28" s="63"/>
      <c r="BM28" s="63"/>
      <c r="BN28" s="63" t="s">
        <v>206</v>
      </c>
      <c r="BO28" s="63"/>
      <c r="BP28" s="63"/>
      <c r="BQ28" s="63"/>
      <c r="BR28" s="63" t="s">
        <v>206</v>
      </c>
      <c r="BS28" s="63"/>
      <c r="BT28" s="63"/>
      <c r="BU28" s="63"/>
      <c r="BV28" s="63" t="s">
        <v>206</v>
      </c>
      <c r="BW28" s="63"/>
      <c r="BX28" s="63"/>
      <c r="BY28" s="63"/>
      <c r="BZ28" s="63" t="s">
        <v>206</v>
      </c>
      <c r="CA28" s="63"/>
      <c r="CB28" s="63"/>
      <c r="CC28" s="63"/>
      <c r="CD28" s="63" t="s">
        <v>206</v>
      </c>
      <c r="CE28" s="63"/>
      <c r="CF28" s="63"/>
      <c r="CG28" s="63"/>
      <c r="CH28" s="63">
        <v>1</v>
      </c>
      <c r="CI28" s="63"/>
      <c r="CJ28" s="63"/>
      <c r="CK28" s="63"/>
      <c r="CL28" s="63" t="s">
        <v>206</v>
      </c>
      <c r="CM28" s="63"/>
      <c r="CN28" s="63"/>
      <c r="CO28" s="63"/>
      <c r="CP28" s="292" t="s">
        <v>206</v>
      </c>
      <c r="CQ28" s="292"/>
      <c r="CR28" s="292"/>
      <c r="CS28" s="292"/>
      <c r="CT28" s="292"/>
      <c r="CU28" s="63" t="s">
        <v>206</v>
      </c>
      <c r="CV28" s="63"/>
      <c r="CW28" s="63"/>
      <c r="CX28" s="63"/>
      <c r="CY28" s="63" t="s">
        <v>206</v>
      </c>
      <c r="CZ28" s="63"/>
      <c r="DA28" s="63"/>
      <c r="DB28" s="63"/>
    </row>
    <row r="29" spans="1:106" ht="15">
      <c r="A29" s="129" t="s">
        <v>391</v>
      </c>
      <c r="B29" s="129"/>
      <c r="C29" s="130"/>
      <c r="D29" s="112">
        <v>8</v>
      </c>
      <c r="E29" s="63"/>
      <c r="F29" s="63"/>
      <c r="G29" s="63" t="s">
        <v>206</v>
      </c>
      <c r="H29" s="63"/>
      <c r="I29" s="63"/>
      <c r="J29" s="63"/>
      <c r="K29" s="63" t="s">
        <v>206</v>
      </c>
      <c r="L29" s="63"/>
      <c r="M29" s="63"/>
      <c r="N29" s="63"/>
      <c r="O29" s="63" t="s">
        <v>206</v>
      </c>
      <c r="P29" s="63"/>
      <c r="Q29" s="63"/>
      <c r="R29" s="63"/>
      <c r="S29" s="63" t="s">
        <v>206</v>
      </c>
      <c r="T29" s="63"/>
      <c r="U29" s="63"/>
      <c r="V29" s="63"/>
      <c r="W29" s="63" t="s">
        <v>206</v>
      </c>
      <c r="X29" s="63"/>
      <c r="Y29" s="63"/>
      <c r="Z29" s="63"/>
      <c r="AA29" s="63" t="s">
        <v>206</v>
      </c>
      <c r="AB29" s="63"/>
      <c r="AC29" s="63"/>
      <c r="AD29" s="63"/>
      <c r="AE29" s="63" t="s">
        <v>206</v>
      </c>
      <c r="AF29" s="63"/>
      <c r="AG29" s="63"/>
      <c r="AH29" s="63"/>
      <c r="AI29" s="288" t="s">
        <v>206</v>
      </c>
      <c r="AJ29" s="288"/>
      <c r="AK29" s="288" t="s">
        <v>206</v>
      </c>
      <c r="AL29" s="288"/>
      <c r="AM29" s="50" t="s">
        <v>206</v>
      </c>
      <c r="AN29" s="288" t="s">
        <v>206</v>
      </c>
      <c r="AO29" s="288"/>
      <c r="AP29" s="63" t="s">
        <v>206</v>
      </c>
      <c r="AQ29" s="63"/>
      <c r="AR29" s="63"/>
      <c r="AS29" s="63"/>
      <c r="AT29" s="63">
        <v>1</v>
      </c>
      <c r="AU29" s="63"/>
      <c r="AV29" s="63"/>
      <c r="AW29" s="63"/>
      <c r="AX29" s="63">
        <v>1</v>
      </c>
      <c r="AY29" s="63"/>
      <c r="AZ29" s="63"/>
      <c r="BA29" s="63"/>
      <c r="BB29" s="63">
        <v>20</v>
      </c>
      <c r="BC29" s="63"/>
      <c r="BD29" s="63"/>
      <c r="BE29" s="63"/>
      <c r="BF29" s="63">
        <v>1</v>
      </c>
      <c r="BG29" s="63"/>
      <c r="BH29" s="63"/>
      <c r="BI29" s="63"/>
      <c r="BJ29" s="63">
        <v>50</v>
      </c>
      <c r="BK29" s="63"/>
      <c r="BL29" s="63"/>
      <c r="BM29" s="63"/>
      <c r="BN29" s="63" t="s">
        <v>206</v>
      </c>
      <c r="BO29" s="63"/>
      <c r="BP29" s="63"/>
      <c r="BQ29" s="63"/>
      <c r="BR29" s="63" t="s">
        <v>206</v>
      </c>
      <c r="BS29" s="63"/>
      <c r="BT29" s="63"/>
      <c r="BU29" s="63"/>
      <c r="BV29" s="63" t="s">
        <v>206</v>
      </c>
      <c r="BW29" s="63"/>
      <c r="BX29" s="63"/>
      <c r="BY29" s="63"/>
      <c r="BZ29" s="63" t="s">
        <v>206</v>
      </c>
      <c r="CA29" s="63"/>
      <c r="CB29" s="63"/>
      <c r="CC29" s="63"/>
      <c r="CD29" s="63">
        <v>1</v>
      </c>
      <c r="CE29" s="63"/>
      <c r="CF29" s="63"/>
      <c r="CG29" s="63"/>
      <c r="CH29" s="63" t="s">
        <v>206</v>
      </c>
      <c r="CI29" s="63"/>
      <c r="CJ29" s="63"/>
      <c r="CK29" s="63"/>
      <c r="CL29" s="63">
        <v>2</v>
      </c>
      <c r="CM29" s="63"/>
      <c r="CN29" s="63"/>
      <c r="CO29" s="63"/>
      <c r="CP29" s="292">
        <v>2</v>
      </c>
      <c r="CQ29" s="292"/>
      <c r="CR29" s="292"/>
      <c r="CS29" s="292"/>
      <c r="CT29" s="292"/>
      <c r="CU29" s="63" t="s">
        <v>206</v>
      </c>
      <c r="CV29" s="63"/>
      <c r="CW29" s="63"/>
      <c r="CX29" s="63"/>
      <c r="CY29" s="63" t="s">
        <v>206</v>
      </c>
      <c r="CZ29" s="63"/>
      <c r="DA29" s="63"/>
      <c r="DB29" s="63"/>
    </row>
    <row r="30" spans="1:106" ht="15">
      <c r="A30" s="23"/>
      <c r="B30" s="23"/>
      <c r="C30" s="2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50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</row>
    <row r="31" spans="1:106" ht="15">
      <c r="A31" s="129" t="s">
        <v>392</v>
      </c>
      <c r="B31" s="129"/>
      <c r="C31" s="130"/>
      <c r="D31" s="112">
        <v>1</v>
      </c>
      <c r="E31" s="63"/>
      <c r="F31" s="63"/>
      <c r="G31" s="63" t="s">
        <v>206</v>
      </c>
      <c r="H31" s="63"/>
      <c r="I31" s="63"/>
      <c r="J31" s="63"/>
      <c r="K31" s="63" t="s">
        <v>206</v>
      </c>
      <c r="L31" s="63"/>
      <c r="M31" s="63"/>
      <c r="N31" s="63"/>
      <c r="O31" s="63" t="s">
        <v>206</v>
      </c>
      <c r="P31" s="63"/>
      <c r="Q31" s="63"/>
      <c r="R31" s="63"/>
      <c r="S31" s="63" t="s">
        <v>206</v>
      </c>
      <c r="T31" s="63"/>
      <c r="U31" s="63"/>
      <c r="V31" s="63"/>
      <c r="W31" s="63" t="s">
        <v>206</v>
      </c>
      <c r="X31" s="63"/>
      <c r="Y31" s="63"/>
      <c r="Z31" s="63"/>
      <c r="AA31" s="63" t="s">
        <v>206</v>
      </c>
      <c r="AB31" s="63"/>
      <c r="AC31" s="63"/>
      <c r="AD31" s="63"/>
      <c r="AE31" s="63" t="s">
        <v>206</v>
      </c>
      <c r="AF31" s="63"/>
      <c r="AG31" s="63"/>
      <c r="AH31" s="63"/>
      <c r="AI31" s="288" t="s">
        <v>206</v>
      </c>
      <c r="AJ31" s="288"/>
      <c r="AK31" s="288" t="s">
        <v>206</v>
      </c>
      <c r="AL31" s="288"/>
      <c r="AM31" s="50" t="s">
        <v>206</v>
      </c>
      <c r="AN31" s="288" t="s">
        <v>206</v>
      </c>
      <c r="AO31" s="288"/>
      <c r="AP31" s="63" t="s">
        <v>206</v>
      </c>
      <c r="AQ31" s="63"/>
      <c r="AR31" s="63"/>
      <c r="AS31" s="63"/>
      <c r="AT31" s="63" t="s">
        <v>206</v>
      </c>
      <c r="AU31" s="63"/>
      <c r="AV31" s="63"/>
      <c r="AW31" s="63"/>
      <c r="AX31" s="63" t="s">
        <v>206</v>
      </c>
      <c r="AY31" s="63"/>
      <c r="AZ31" s="63"/>
      <c r="BA31" s="63"/>
      <c r="BB31" s="63" t="s">
        <v>206</v>
      </c>
      <c r="BC31" s="63"/>
      <c r="BD31" s="63"/>
      <c r="BE31" s="63"/>
      <c r="BF31" s="63" t="s">
        <v>206</v>
      </c>
      <c r="BG31" s="63"/>
      <c r="BH31" s="63"/>
      <c r="BI31" s="63"/>
      <c r="BJ31" s="63" t="s">
        <v>206</v>
      </c>
      <c r="BK31" s="63"/>
      <c r="BL31" s="63"/>
      <c r="BM31" s="63"/>
      <c r="BN31" s="63" t="s">
        <v>206</v>
      </c>
      <c r="BO31" s="63"/>
      <c r="BP31" s="63"/>
      <c r="BQ31" s="63"/>
      <c r="BR31" s="63" t="s">
        <v>206</v>
      </c>
      <c r="BS31" s="63"/>
      <c r="BT31" s="63"/>
      <c r="BU31" s="63"/>
      <c r="BV31" s="63" t="s">
        <v>206</v>
      </c>
      <c r="BW31" s="63"/>
      <c r="BX31" s="63"/>
      <c r="BY31" s="63"/>
      <c r="BZ31" s="63" t="s">
        <v>206</v>
      </c>
      <c r="CA31" s="63"/>
      <c r="CB31" s="63"/>
      <c r="CC31" s="63"/>
      <c r="CD31" s="63" t="s">
        <v>206</v>
      </c>
      <c r="CE31" s="63"/>
      <c r="CF31" s="63"/>
      <c r="CG31" s="63"/>
      <c r="CH31" s="63">
        <v>1</v>
      </c>
      <c r="CI31" s="63"/>
      <c r="CJ31" s="63"/>
      <c r="CK31" s="63"/>
      <c r="CL31" s="63" t="s">
        <v>206</v>
      </c>
      <c r="CM31" s="63"/>
      <c r="CN31" s="63"/>
      <c r="CO31" s="63"/>
      <c r="CP31" s="292" t="s">
        <v>206</v>
      </c>
      <c r="CQ31" s="292"/>
      <c r="CR31" s="292"/>
      <c r="CS31" s="292"/>
      <c r="CT31" s="292"/>
      <c r="CU31" s="63" t="s">
        <v>206</v>
      </c>
      <c r="CV31" s="63"/>
      <c r="CW31" s="63"/>
      <c r="CX31" s="63"/>
      <c r="CY31" s="63" t="s">
        <v>206</v>
      </c>
      <c r="CZ31" s="63"/>
      <c r="DA31" s="63"/>
      <c r="DB31" s="63"/>
    </row>
    <row r="32" spans="1:106" ht="15">
      <c r="A32" s="129" t="s">
        <v>393</v>
      </c>
      <c r="B32" s="129"/>
      <c r="C32" s="130"/>
      <c r="D32" s="112">
        <v>3</v>
      </c>
      <c r="E32" s="63"/>
      <c r="F32" s="63"/>
      <c r="G32" s="63" t="s">
        <v>206</v>
      </c>
      <c r="H32" s="63"/>
      <c r="I32" s="63"/>
      <c r="J32" s="63"/>
      <c r="K32" s="63" t="s">
        <v>206</v>
      </c>
      <c r="L32" s="63"/>
      <c r="M32" s="63"/>
      <c r="N32" s="63"/>
      <c r="O32" s="63" t="s">
        <v>206</v>
      </c>
      <c r="P32" s="63"/>
      <c r="Q32" s="63"/>
      <c r="R32" s="63"/>
      <c r="S32" s="63" t="s">
        <v>206</v>
      </c>
      <c r="T32" s="63"/>
      <c r="U32" s="63"/>
      <c r="V32" s="63"/>
      <c r="W32" s="63" t="s">
        <v>206</v>
      </c>
      <c r="X32" s="63"/>
      <c r="Y32" s="63"/>
      <c r="Z32" s="63"/>
      <c r="AA32" s="63" t="s">
        <v>206</v>
      </c>
      <c r="AB32" s="63"/>
      <c r="AC32" s="63"/>
      <c r="AD32" s="63"/>
      <c r="AE32" s="63" t="s">
        <v>206</v>
      </c>
      <c r="AF32" s="63"/>
      <c r="AG32" s="63"/>
      <c r="AH32" s="63"/>
      <c r="AI32" s="288" t="s">
        <v>206</v>
      </c>
      <c r="AJ32" s="288"/>
      <c r="AK32" s="288" t="s">
        <v>206</v>
      </c>
      <c r="AL32" s="288"/>
      <c r="AM32" s="50" t="s">
        <v>206</v>
      </c>
      <c r="AN32" s="288" t="s">
        <v>206</v>
      </c>
      <c r="AO32" s="288"/>
      <c r="AP32" s="63" t="s">
        <v>206</v>
      </c>
      <c r="AQ32" s="63"/>
      <c r="AR32" s="63"/>
      <c r="AS32" s="63"/>
      <c r="AT32" s="63" t="s">
        <v>206</v>
      </c>
      <c r="AU32" s="63"/>
      <c r="AV32" s="63"/>
      <c r="AW32" s="63"/>
      <c r="AX32" s="63" t="s">
        <v>206</v>
      </c>
      <c r="AY32" s="63"/>
      <c r="AZ32" s="63"/>
      <c r="BA32" s="63"/>
      <c r="BB32" s="63" t="s">
        <v>206</v>
      </c>
      <c r="BC32" s="63"/>
      <c r="BD32" s="63"/>
      <c r="BE32" s="63"/>
      <c r="BF32" s="63" t="s">
        <v>206</v>
      </c>
      <c r="BG32" s="63"/>
      <c r="BH32" s="63"/>
      <c r="BI32" s="63"/>
      <c r="BJ32" s="63" t="s">
        <v>206</v>
      </c>
      <c r="BK32" s="63"/>
      <c r="BL32" s="63"/>
      <c r="BM32" s="63"/>
      <c r="BN32" s="63" t="s">
        <v>206</v>
      </c>
      <c r="BO32" s="63"/>
      <c r="BP32" s="63"/>
      <c r="BQ32" s="63"/>
      <c r="BR32" s="63" t="s">
        <v>206</v>
      </c>
      <c r="BS32" s="63"/>
      <c r="BT32" s="63"/>
      <c r="BU32" s="63"/>
      <c r="BV32" s="63" t="s">
        <v>206</v>
      </c>
      <c r="BW32" s="63"/>
      <c r="BX32" s="63"/>
      <c r="BY32" s="63"/>
      <c r="BZ32" s="63" t="s">
        <v>206</v>
      </c>
      <c r="CA32" s="63"/>
      <c r="CB32" s="63"/>
      <c r="CC32" s="63"/>
      <c r="CD32" s="63" t="s">
        <v>206</v>
      </c>
      <c r="CE32" s="63"/>
      <c r="CF32" s="63"/>
      <c r="CG32" s="63"/>
      <c r="CH32" s="63">
        <v>3</v>
      </c>
      <c r="CI32" s="63"/>
      <c r="CJ32" s="63"/>
      <c r="CK32" s="63"/>
      <c r="CL32" s="63" t="s">
        <v>206</v>
      </c>
      <c r="CM32" s="63"/>
      <c r="CN32" s="63"/>
      <c r="CO32" s="63"/>
      <c r="CP32" s="292" t="s">
        <v>206</v>
      </c>
      <c r="CQ32" s="292"/>
      <c r="CR32" s="292"/>
      <c r="CS32" s="292"/>
      <c r="CT32" s="292"/>
      <c r="CU32" s="63" t="s">
        <v>206</v>
      </c>
      <c r="CV32" s="63"/>
      <c r="CW32" s="63"/>
      <c r="CX32" s="63"/>
      <c r="CY32" s="63" t="s">
        <v>206</v>
      </c>
      <c r="CZ32" s="63"/>
      <c r="DA32" s="63"/>
      <c r="DB32" s="63"/>
    </row>
    <row r="33" spans="1:106" ht="15">
      <c r="A33" s="129" t="s">
        <v>394</v>
      </c>
      <c r="B33" s="129"/>
      <c r="C33" s="130"/>
      <c r="D33" s="112">
        <v>11</v>
      </c>
      <c r="E33" s="63"/>
      <c r="F33" s="63"/>
      <c r="G33" s="63" t="s">
        <v>206</v>
      </c>
      <c r="H33" s="63"/>
      <c r="I33" s="63"/>
      <c r="J33" s="63"/>
      <c r="K33" s="63" t="s">
        <v>206</v>
      </c>
      <c r="L33" s="63"/>
      <c r="M33" s="63"/>
      <c r="N33" s="63"/>
      <c r="O33" s="63" t="s">
        <v>206</v>
      </c>
      <c r="P33" s="63"/>
      <c r="Q33" s="63"/>
      <c r="R33" s="63"/>
      <c r="S33" s="63" t="s">
        <v>206</v>
      </c>
      <c r="T33" s="63"/>
      <c r="U33" s="63"/>
      <c r="V33" s="63"/>
      <c r="W33" s="63" t="s">
        <v>206</v>
      </c>
      <c r="X33" s="63"/>
      <c r="Y33" s="63"/>
      <c r="Z33" s="63"/>
      <c r="AA33" s="63" t="s">
        <v>206</v>
      </c>
      <c r="AB33" s="63"/>
      <c r="AC33" s="63"/>
      <c r="AD33" s="63"/>
      <c r="AE33" s="63">
        <v>1</v>
      </c>
      <c r="AF33" s="63"/>
      <c r="AG33" s="63"/>
      <c r="AH33" s="63"/>
      <c r="AI33" s="288">
        <v>9</v>
      </c>
      <c r="AJ33" s="288"/>
      <c r="AK33" s="63">
        <v>30</v>
      </c>
      <c r="AL33" s="63"/>
      <c r="AM33" s="50" t="s">
        <v>206</v>
      </c>
      <c r="AN33" s="288" t="s">
        <v>206</v>
      </c>
      <c r="AO33" s="288"/>
      <c r="AP33" s="63">
        <v>1</v>
      </c>
      <c r="AQ33" s="63"/>
      <c r="AR33" s="63"/>
      <c r="AS33" s="63"/>
      <c r="AT33" s="63" t="s">
        <v>206</v>
      </c>
      <c r="AU33" s="63"/>
      <c r="AV33" s="63"/>
      <c r="AW33" s="63"/>
      <c r="AX33" s="63" t="s">
        <v>206</v>
      </c>
      <c r="AY33" s="63"/>
      <c r="AZ33" s="63"/>
      <c r="BA33" s="63"/>
      <c r="BB33" s="63" t="s">
        <v>206</v>
      </c>
      <c r="BC33" s="63"/>
      <c r="BD33" s="63"/>
      <c r="BE33" s="63"/>
      <c r="BF33" s="63" t="s">
        <v>206</v>
      </c>
      <c r="BG33" s="63"/>
      <c r="BH33" s="63"/>
      <c r="BI33" s="63"/>
      <c r="BJ33" s="63" t="s">
        <v>206</v>
      </c>
      <c r="BK33" s="63"/>
      <c r="BL33" s="63"/>
      <c r="BM33" s="63"/>
      <c r="BN33" s="63" t="s">
        <v>206</v>
      </c>
      <c r="BO33" s="63"/>
      <c r="BP33" s="63"/>
      <c r="BQ33" s="63"/>
      <c r="BR33" s="63" t="s">
        <v>206</v>
      </c>
      <c r="BS33" s="63"/>
      <c r="BT33" s="63"/>
      <c r="BU33" s="63"/>
      <c r="BV33" s="63">
        <v>1</v>
      </c>
      <c r="BW33" s="63"/>
      <c r="BX33" s="63"/>
      <c r="BY33" s="63"/>
      <c r="BZ33" s="63">
        <v>200</v>
      </c>
      <c r="CA33" s="63"/>
      <c r="CB33" s="63"/>
      <c r="CC33" s="63"/>
      <c r="CD33" s="63">
        <v>2</v>
      </c>
      <c r="CE33" s="63"/>
      <c r="CF33" s="63"/>
      <c r="CG33" s="63"/>
      <c r="CH33" s="63">
        <v>4</v>
      </c>
      <c r="CI33" s="63"/>
      <c r="CJ33" s="63"/>
      <c r="CK33" s="63"/>
      <c r="CL33" s="63" t="s">
        <v>206</v>
      </c>
      <c r="CM33" s="63"/>
      <c r="CN33" s="63"/>
      <c r="CO33" s="63"/>
      <c r="CP33" s="292">
        <v>2</v>
      </c>
      <c r="CQ33" s="292"/>
      <c r="CR33" s="292"/>
      <c r="CS33" s="292"/>
      <c r="CT33" s="292"/>
      <c r="CU33" s="63" t="s">
        <v>206</v>
      </c>
      <c r="CV33" s="63"/>
      <c r="CW33" s="63"/>
      <c r="CX33" s="63"/>
      <c r="CY33" s="63" t="s">
        <v>206</v>
      </c>
      <c r="CZ33" s="63"/>
      <c r="DA33" s="63"/>
      <c r="DB33" s="63"/>
    </row>
    <row r="34" spans="1:106" ht="15">
      <c r="A34" s="129" t="s">
        <v>395</v>
      </c>
      <c r="B34" s="129"/>
      <c r="C34" s="130"/>
      <c r="D34" s="112">
        <v>13</v>
      </c>
      <c r="E34" s="63"/>
      <c r="F34" s="63"/>
      <c r="G34" s="63" t="s">
        <v>206</v>
      </c>
      <c r="H34" s="63"/>
      <c r="I34" s="63"/>
      <c r="J34" s="63"/>
      <c r="K34" s="63" t="s">
        <v>206</v>
      </c>
      <c r="L34" s="63"/>
      <c r="M34" s="63"/>
      <c r="N34" s="63"/>
      <c r="O34" s="63" t="s">
        <v>206</v>
      </c>
      <c r="P34" s="63"/>
      <c r="Q34" s="63"/>
      <c r="R34" s="63"/>
      <c r="S34" s="63" t="s">
        <v>206</v>
      </c>
      <c r="T34" s="63"/>
      <c r="U34" s="63"/>
      <c r="V34" s="63"/>
      <c r="W34" s="63" t="s">
        <v>206</v>
      </c>
      <c r="X34" s="63"/>
      <c r="Y34" s="63"/>
      <c r="Z34" s="63"/>
      <c r="AA34" s="63" t="s">
        <v>206</v>
      </c>
      <c r="AB34" s="63"/>
      <c r="AC34" s="63"/>
      <c r="AD34" s="63"/>
      <c r="AE34" s="63" t="s">
        <v>206</v>
      </c>
      <c r="AF34" s="63"/>
      <c r="AG34" s="63"/>
      <c r="AH34" s="63"/>
      <c r="AI34" s="288" t="s">
        <v>206</v>
      </c>
      <c r="AJ34" s="288"/>
      <c r="AK34" s="288" t="s">
        <v>206</v>
      </c>
      <c r="AL34" s="288"/>
      <c r="AM34" s="50" t="s">
        <v>206</v>
      </c>
      <c r="AN34" s="288" t="s">
        <v>206</v>
      </c>
      <c r="AO34" s="288"/>
      <c r="AP34" s="63" t="s">
        <v>206</v>
      </c>
      <c r="AQ34" s="63"/>
      <c r="AR34" s="63"/>
      <c r="AS34" s="63"/>
      <c r="AT34" s="63" t="s">
        <v>206</v>
      </c>
      <c r="AU34" s="63"/>
      <c r="AV34" s="63"/>
      <c r="AW34" s="63"/>
      <c r="AX34" s="63">
        <v>1</v>
      </c>
      <c r="AY34" s="63"/>
      <c r="AZ34" s="63"/>
      <c r="BA34" s="63"/>
      <c r="BB34" s="63">
        <v>20</v>
      </c>
      <c r="BC34" s="63"/>
      <c r="BD34" s="63"/>
      <c r="BE34" s="63"/>
      <c r="BF34" s="63">
        <v>2</v>
      </c>
      <c r="BG34" s="63"/>
      <c r="BH34" s="63"/>
      <c r="BI34" s="63"/>
      <c r="BJ34" s="63">
        <v>130</v>
      </c>
      <c r="BK34" s="63"/>
      <c r="BL34" s="63"/>
      <c r="BM34" s="63"/>
      <c r="BN34" s="63" t="s">
        <v>206</v>
      </c>
      <c r="BO34" s="63"/>
      <c r="BP34" s="63"/>
      <c r="BQ34" s="63"/>
      <c r="BR34" s="63" t="s">
        <v>206</v>
      </c>
      <c r="BS34" s="63"/>
      <c r="BT34" s="63"/>
      <c r="BU34" s="63"/>
      <c r="BV34" s="63" t="s">
        <v>206</v>
      </c>
      <c r="BW34" s="63"/>
      <c r="BX34" s="63"/>
      <c r="BY34" s="63"/>
      <c r="BZ34" s="63" t="s">
        <v>206</v>
      </c>
      <c r="CA34" s="63"/>
      <c r="CB34" s="63"/>
      <c r="CC34" s="63"/>
      <c r="CD34" s="63">
        <v>1</v>
      </c>
      <c r="CE34" s="63"/>
      <c r="CF34" s="63"/>
      <c r="CG34" s="63"/>
      <c r="CH34" s="63">
        <v>1</v>
      </c>
      <c r="CI34" s="63"/>
      <c r="CJ34" s="63"/>
      <c r="CK34" s="63"/>
      <c r="CL34" s="63" t="s">
        <v>206</v>
      </c>
      <c r="CM34" s="63"/>
      <c r="CN34" s="63"/>
      <c r="CO34" s="63"/>
      <c r="CP34" s="292">
        <v>8</v>
      </c>
      <c r="CQ34" s="292"/>
      <c r="CR34" s="292"/>
      <c r="CS34" s="292"/>
      <c r="CT34" s="292"/>
      <c r="CU34" s="63" t="s">
        <v>206</v>
      </c>
      <c r="CV34" s="63"/>
      <c r="CW34" s="63"/>
      <c r="CX34" s="63"/>
      <c r="CY34" s="63" t="s">
        <v>206</v>
      </c>
      <c r="CZ34" s="63"/>
      <c r="DA34" s="63"/>
      <c r="DB34" s="63"/>
    </row>
    <row r="35" spans="1:106" ht="15">
      <c r="A35" s="129" t="s">
        <v>396</v>
      </c>
      <c r="B35" s="129"/>
      <c r="C35" s="130"/>
      <c r="D35" s="112">
        <v>5</v>
      </c>
      <c r="E35" s="63"/>
      <c r="F35" s="63"/>
      <c r="G35" s="63" t="s">
        <v>206</v>
      </c>
      <c r="H35" s="63"/>
      <c r="I35" s="63"/>
      <c r="J35" s="63"/>
      <c r="K35" s="63" t="s">
        <v>206</v>
      </c>
      <c r="L35" s="63"/>
      <c r="M35" s="63"/>
      <c r="N35" s="63"/>
      <c r="O35" s="63" t="s">
        <v>206</v>
      </c>
      <c r="P35" s="63"/>
      <c r="Q35" s="63"/>
      <c r="R35" s="63"/>
      <c r="S35" s="63" t="s">
        <v>206</v>
      </c>
      <c r="T35" s="63"/>
      <c r="U35" s="63"/>
      <c r="V35" s="63"/>
      <c r="W35" s="63" t="s">
        <v>206</v>
      </c>
      <c r="X35" s="63"/>
      <c r="Y35" s="63"/>
      <c r="Z35" s="63"/>
      <c r="AA35" s="63" t="s">
        <v>206</v>
      </c>
      <c r="AB35" s="63"/>
      <c r="AC35" s="63"/>
      <c r="AD35" s="63"/>
      <c r="AE35" s="63" t="s">
        <v>206</v>
      </c>
      <c r="AF35" s="63"/>
      <c r="AG35" s="63"/>
      <c r="AH35" s="63"/>
      <c r="AI35" s="288" t="s">
        <v>206</v>
      </c>
      <c r="AJ35" s="288"/>
      <c r="AK35" s="288" t="s">
        <v>206</v>
      </c>
      <c r="AL35" s="288"/>
      <c r="AM35" s="50" t="s">
        <v>206</v>
      </c>
      <c r="AN35" s="288" t="s">
        <v>206</v>
      </c>
      <c r="AO35" s="288"/>
      <c r="AP35" s="63" t="s">
        <v>206</v>
      </c>
      <c r="AQ35" s="63"/>
      <c r="AR35" s="63"/>
      <c r="AS35" s="63"/>
      <c r="AT35" s="63" t="s">
        <v>206</v>
      </c>
      <c r="AU35" s="63"/>
      <c r="AV35" s="63"/>
      <c r="AW35" s="63"/>
      <c r="AX35" s="63" t="s">
        <v>206</v>
      </c>
      <c r="AY35" s="63"/>
      <c r="AZ35" s="63"/>
      <c r="BA35" s="63"/>
      <c r="BB35" s="63" t="s">
        <v>206</v>
      </c>
      <c r="BC35" s="63"/>
      <c r="BD35" s="63"/>
      <c r="BE35" s="63"/>
      <c r="BF35" s="63">
        <v>1</v>
      </c>
      <c r="BG35" s="63"/>
      <c r="BH35" s="63"/>
      <c r="BI35" s="63"/>
      <c r="BJ35" s="63">
        <v>50</v>
      </c>
      <c r="BK35" s="63"/>
      <c r="BL35" s="63"/>
      <c r="BM35" s="63"/>
      <c r="BN35" s="63" t="s">
        <v>206</v>
      </c>
      <c r="BO35" s="63"/>
      <c r="BP35" s="63"/>
      <c r="BQ35" s="63"/>
      <c r="BR35" s="63" t="s">
        <v>206</v>
      </c>
      <c r="BS35" s="63"/>
      <c r="BT35" s="63"/>
      <c r="BU35" s="63"/>
      <c r="BV35" s="63" t="s">
        <v>206</v>
      </c>
      <c r="BW35" s="63"/>
      <c r="BX35" s="63"/>
      <c r="BY35" s="63"/>
      <c r="BZ35" s="63" t="s">
        <v>206</v>
      </c>
      <c r="CA35" s="63"/>
      <c r="CB35" s="63"/>
      <c r="CC35" s="63"/>
      <c r="CD35" s="63" t="s">
        <v>206</v>
      </c>
      <c r="CE35" s="63"/>
      <c r="CF35" s="63"/>
      <c r="CG35" s="63"/>
      <c r="CH35" s="63">
        <v>1</v>
      </c>
      <c r="CI35" s="63"/>
      <c r="CJ35" s="63"/>
      <c r="CK35" s="63"/>
      <c r="CL35" s="63" t="s">
        <v>206</v>
      </c>
      <c r="CM35" s="63"/>
      <c r="CN35" s="63"/>
      <c r="CO35" s="63"/>
      <c r="CP35" s="292">
        <v>3</v>
      </c>
      <c r="CQ35" s="292"/>
      <c r="CR35" s="292"/>
      <c r="CS35" s="292"/>
      <c r="CT35" s="292"/>
      <c r="CU35" s="63" t="s">
        <v>206</v>
      </c>
      <c r="CV35" s="63"/>
      <c r="CW35" s="63"/>
      <c r="CX35" s="63"/>
      <c r="CY35" s="63" t="s">
        <v>206</v>
      </c>
      <c r="CZ35" s="63"/>
      <c r="DA35" s="63"/>
      <c r="DB35" s="63"/>
    </row>
    <row r="36" spans="1:106" ht="15">
      <c r="A36" s="129" t="s">
        <v>397</v>
      </c>
      <c r="B36" s="129"/>
      <c r="C36" s="130"/>
      <c r="D36" s="112">
        <v>4</v>
      </c>
      <c r="E36" s="63"/>
      <c r="F36" s="63"/>
      <c r="G36" s="63" t="s">
        <v>206</v>
      </c>
      <c r="H36" s="63"/>
      <c r="I36" s="63"/>
      <c r="J36" s="63"/>
      <c r="K36" s="63" t="s">
        <v>206</v>
      </c>
      <c r="L36" s="63"/>
      <c r="M36" s="63"/>
      <c r="N36" s="63"/>
      <c r="O36" s="63" t="s">
        <v>206</v>
      </c>
      <c r="P36" s="63"/>
      <c r="Q36" s="63"/>
      <c r="R36" s="63"/>
      <c r="S36" s="63" t="s">
        <v>206</v>
      </c>
      <c r="T36" s="63"/>
      <c r="U36" s="63"/>
      <c r="V36" s="63"/>
      <c r="W36" s="63" t="s">
        <v>206</v>
      </c>
      <c r="X36" s="63"/>
      <c r="Y36" s="63"/>
      <c r="Z36" s="63"/>
      <c r="AA36" s="63" t="s">
        <v>206</v>
      </c>
      <c r="AB36" s="63"/>
      <c r="AC36" s="63"/>
      <c r="AD36" s="63"/>
      <c r="AE36" s="63" t="s">
        <v>206</v>
      </c>
      <c r="AF36" s="63"/>
      <c r="AG36" s="63"/>
      <c r="AH36" s="63"/>
      <c r="AI36" s="288" t="s">
        <v>206</v>
      </c>
      <c r="AJ36" s="288"/>
      <c r="AK36" s="288" t="s">
        <v>206</v>
      </c>
      <c r="AL36" s="288"/>
      <c r="AM36" s="50" t="s">
        <v>206</v>
      </c>
      <c r="AN36" s="288" t="s">
        <v>206</v>
      </c>
      <c r="AO36" s="288"/>
      <c r="AP36" s="63" t="s">
        <v>206</v>
      </c>
      <c r="AQ36" s="63"/>
      <c r="AR36" s="63"/>
      <c r="AS36" s="63"/>
      <c r="AT36" s="63" t="s">
        <v>206</v>
      </c>
      <c r="AU36" s="63"/>
      <c r="AV36" s="63"/>
      <c r="AW36" s="63"/>
      <c r="AX36" s="63" t="s">
        <v>206</v>
      </c>
      <c r="AY36" s="63"/>
      <c r="AZ36" s="63"/>
      <c r="BA36" s="63"/>
      <c r="BB36" s="63" t="s">
        <v>206</v>
      </c>
      <c r="BC36" s="63"/>
      <c r="BD36" s="63"/>
      <c r="BE36" s="63"/>
      <c r="BF36" s="63" t="s">
        <v>206</v>
      </c>
      <c r="BG36" s="63"/>
      <c r="BH36" s="63"/>
      <c r="BI36" s="63"/>
      <c r="BJ36" s="63" t="s">
        <v>206</v>
      </c>
      <c r="BK36" s="63"/>
      <c r="BL36" s="63"/>
      <c r="BM36" s="63"/>
      <c r="BN36" s="63" t="s">
        <v>206</v>
      </c>
      <c r="BO36" s="63"/>
      <c r="BP36" s="63"/>
      <c r="BQ36" s="63"/>
      <c r="BR36" s="63" t="s">
        <v>206</v>
      </c>
      <c r="BS36" s="63"/>
      <c r="BT36" s="63"/>
      <c r="BU36" s="63"/>
      <c r="BV36" s="63" t="s">
        <v>206</v>
      </c>
      <c r="BW36" s="63"/>
      <c r="BX36" s="63"/>
      <c r="BY36" s="63"/>
      <c r="BZ36" s="63" t="s">
        <v>206</v>
      </c>
      <c r="CA36" s="63"/>
      <c r="CB36" s="63"/>
      <c r="CC36" s="63"/>
      <c r="CD36" s="63" t="s">
        <v>206</v>
      </c>
      <c r="CE36" s="63"/>
      <c r="CF36" s="63"/>
      <c r="CG36" s="63"/>
      <c r="CH36" s="63">
        <v>1</v>
      </c>
      <c r="CI36" s="63"/>
      <c r="CJ36" s="63"/>
      <c r="CK36" s="63"/>
      <c r="CL36" s="63" t="s">
        <v>206</v>
      </c>
      <c r="CM36" s="63"/>
      <c r="CN36" s="63"/>
      <c r="CO36" s="63"/>
      <c r="CP36" s="292">
        <v>3</v>
      </c>
      <c r="CQ36" s="292"/>
      <c r="CR36" s="292"/>
      <c r="CS36" s="292"/>
      <c r="CT36" s="292"/>
      <c r="CU36" s="63" t="s">
        <v>206</v>
      </c>
      <c r="CV36" s="63"/>
      <c r="CW36" s="63"/>
      <c r="CX36" s="63"/>
      <c r="CY36" s="63" t="s">
        <v>206</v>
      </c>
      <c r="CZ36" s="63"/>
      <c r="DA36" s="63"/>
      <c r="DB36" s="63"/>
    </row>
    <row r="37" spans="1:106" ht="15">
      <c r="A37" s="129" t="s">
        <v>398</v>
      </c>
      <c r="B37" s="129"/>
      <c r="C37" s="130"/>
      <c r="D37" s="112">
        <v>7</v>
      </c>
      <c r="E37" s="63"/>
      <c r="F37" s="63"/>
      <c r="G37" s="63" t="s">
        <v>206</v>
      </c>
      <c r="H37" s="63"/>
      <c r="I37" s="63"/>
      <c r="J37" s="63"/>
      <c r="K37" s="63" t="s">
        <v>206</v>
      </c>
      <c r="L37" s="63"/>
      <c r="M37" s="63"/>
      <c r="N37" s="63"/>
      <c r="O37" s="63" t="s">
        <v>206</v>
      </c>
      <c r="P37" s="63"/>
      <c r="Q37" s="63"/>
      <c r="R37" s="63"/>
      <c r="S37" s="63" t="s">
        <v>206</v>
      </c>
      <c r="T37" s="63"/>
      <c r="U37" s="63"/>
      <c r="V37" s="63"/>
      <c r="W37" s="63" t="s">
        <v>206</v>
      </c>
      <c r="X37" s="63"/>
      <c r="Y37" s="63"/>
      <c r="Z37" s="63"/>
      <c r="AA37" s="63" t="s">
        <v>206</v>
      </c>
      <c r="AB37" s="63"/>
      <c r="AC37" s="63"/>
      <c r="AD37" s="63"/>
      <c r="AE37" s="63" t="s">
        <v>206</v>
      </c>
      <c r="AF37" s="63"/>
      <c r="AG37" s="63"/>
      <c r="AH37" s="63"/>
      <c r="AI37" s="288" t="s">
        <v>206</v>
      </c>
      <c r="AJ37" s="288"/>
      <c r="AK37" s="288" t="s">
        <v>206</v>
      </c>
      <c r="AL37" s="288"/>
      <c r="AM37" s="50" t="s">
        <v>206</v>
      </c>
      <c r="AN37" s="288" t="s">
        <v>206</v>
      </c>
      <c r="AO37" s="288"/>
      <c r="AP37" s="63" t="s">
        <v>206</v>
      </c>
      <c r="AQ37" s="63"/>
      <c r="AR37" s="63"/>
      <c r="AS37" s="63"/>
      <c r="AT37" s="63" t="s">
        <v>206</v>
      </c>
      <c r="AU37" s="63"/>
      <c r="AV37" s="63"/>
      <c r="AW37" s="63"/>
      <c r="AX37" s="63">
        <v>1</v>
      </c>
      <c r="AY37" s="63"/>
      <c r="AZ37" s="63"/>
      <c r="BA37" s="63"/>
      <c r="BB37" s="63">
        <v>100</v>
      </c>
      <c r="BC37" s="63"/>
      <c r="BD37" s="63"/>
      <c r="BE37" s="63"/>
      <c r="BF37" s="63">
        <v>2</v>
      </c>
      <c r="BG37" s="63"/>
      <c r="BH37" s="63"/>
      <c r="BI37" s="63"/>
      <c r="BJ37" s="63">
        <v>100</v>
      </c>
      <c r="BK37" s="63"/>
      <c r="BL37" s="63"/>
      <c r="BM37" s="63"/>
      <c r="BN37" s="63">
        <v>1</v>
      </c>
      <c r="BO37" s="63"/>
      <c r="BP37" s="63"/>
      <c r="BQ37" s="63"/>
      <c r="BR37" s="63">
        <v>100</v>
      </c>
      <c r="BS37" s="63"/>
      <c r="BT37" s="63"/>
      <c r="BU37" s="63"/>
      <c r="BV37" s="63" t="s">
        <v>206</v>
      </c>
      <c r="BW37" s="63"/>
      <c r="BX37" s="63"/>
      <c r="BY37" s="63"/>
      <c r="BZ37" s="63" t="s">
        <v>206</v>
      </c>
      <c r="CA37" s="63"/>
      <c r="CB37" s="63"/>
      <c r="CC37" s="63"/>
      <c r="CD37" s="63" t="s">
        <v>206</v>
      </c>
      <c r="CE37" s="63"/>
      <c r="CF37" s="63"/>
      <c r="CG37" s="63"/>
      <c r="CH37" s="63">
        <v>1</v>
      </c>
      <c r="CI37" s="63"/>
      <c r="CJ37" s="63"/>
      <c r="CK37" s="63"/>
      <c r="CL37" s="63">
        <v>1</v>
      </c>
      <c r="CM37" s="63"/>
      <c r="CN37" s="63"/>
      <c r="CO37" s="63"/>
      <c r="CP37" s="292">
        <v>1</v>
      </c>
      <c r="CQ37" s="292"/>
      <c r="CR37" s="292"/>
      <c r="CS37" s="292"/>
      <c r="CT37" s="292"/>
      <c r="CU37" s="63" t="s">
        <v>206</v>
      </c>
      <c r="CV37" s="63"/>
      <c r="CW37" s="63"/>
      <c r="CX37" s="63"/>
      <c r="CY37" s="63" t="s">
        <v>206</v>
      </c>
      <c r="CZ37" s="63"/>
      <c r="DA37" s="63"/>
      <c r="DB37" s="63"/>
    </row>
    <row r="38" spans="1:106" ht="15">
      <c r="A38" s="129" t="s">
        <v>399</v>
      </c>
      <c r="B38" s="129"/>
      <c r="C38" s="130"/>
      <c r="D38" s="112">
        <v>1</v>
      </c>
      <c r="E38" s="63"/>
      <c r="F38" s="63"/>
      <c r="G38" s="63" t="s">
        <v>206</v>
      </c>
      <c r="H38" s="63"/>
      <c r="I38" s="63"/>
      <c r="J38" s="63"/>
      <c r="K38" s="63" t="s">
        <v>206</v>
      </c>
      <c r="L38" s="63"/>
      <c r="M38" s="63"/>
      <c r="N38" s="63"/>
      <c r="O38" s="63" t="s">
        <v>206</v>
      </c>
      <c r="P38" s="63"/>
      <c r="Q38" s="63"/>
      <c r="R38" s="63"/>
      <c r="S38" s="63" t="s">
        <v>206</v>
      </c>
      <c r="T38" s="63"/>
      <c r="U38" s="63"/>
      <c r="V38" s="63"/>
      <c r="W38" s="63" t="s">
        <v>206</v>
      </c>
      <c r="X38" s="63"/>
      <c r="Y38" s="63"/>
      <c r="Z38" s="63"/>
      <c r="AA38" s="63" t="s">
        <v>206</v>
      </c>
      <c r="AB38" s="63"/>
      <c r="AC38" s="63"/>
      <c r="AD38" s="63"/>
      <c r="AE38" s="63" t="s">
        <v>206</v>
      </c>
      <c r="AF38" s="63"/>
      <c r="AG38" s="63"/>
      <c r="AH38" s="63"/>
      <c r="AI38" s="288" t="s">
        <v>206</v>
      </c>
      <c r="AJ38" s="288"/>
      <c r="AK38" s="288" t="s">
        <v>206</v>
      </c>
      <c r="AL38" s="288"/>
      <c r="AM38" s="50" t="s">
        <v>206</v>
      </c>
      <c r="AN38" s="288" t="s">
        <v>206</v>
      </c>
      <c r="AO38" s="288"/>
      <c r="AP38" s="63" t="s">
        <v>206</v>
      </c>
      <c r="AQ38" s="63"/>
      <c r="AR38" s="63"/>
      <c r="AS38" s="63"/>
      <c r="AT38" s="63" t="s">
        <v>206</v>
      </c>
      <c r="AU38" s="63"/>
      <c r="AV38" s="63"/>
      <c r="AW38" s="63"/>
      <c r="AX38" s="63" t="s">
        <v>206</v>
      </c>
      <c r="AY38" s="63"/>
      <c r="AZ38" s="63"/>
      <c r="BA38" s="63"/>
      <c r="BB38" s="63" t="s">
        <v>206</v>
      </c>
      <c r="BC38" s="63"/>
      <c r="BD38" s="63"/>
      <c r="BE38" s="63"/>
      <c r="BF38" s="63" t="s">
        <v>206</v>
      </c>
      <c r="BG38" s="63"/>
      <c r="BH38" s="63"/>
      <c r="BI38" s="63"/>
      <c r="BJ38" s="63" t="s">
        <v>206</v>
      </c>
      <c r="BK38" s="63"/>
      <c r="BL38" s="63"/>
      <c r="BM38" s="63"/>
      <c r="BN38" s="63" t="s">
        <v>206</v>
      </c>
      <c r="BO38" s="63"/>
      <c r="BP38" s="63"/>
      <c r="BQ38" s="63"/>
      <c r="BR38" s="63" t="s">
        <v>206</v>
      </c>
      <c r="BS38" s="63"/>
      <c r="BT38" s="63"/>
      <c r="BU38" s="63"/>
      <c r="BV38" s="63" t="s">
        <v>206</v>
      </c>
      <c r="BW38" s="63"/>
      <c r="BX38" s="63"/>
      <c r="BY38" s="63"/>
      <c r="BZ38" s="63" t="s">
        <v>206</v>
      </c>
      <c r="CA38" s="63"/>
      <c r="CB38" s="63"/>
      <c r="CC38" s="63"/>
      <c r="CD38" s="63" t="s">
        <v>206</v>
      </c>
      <c r="CE38" s="63"/>
      <c r="CF38" s="63"/>
      <c r="CG38" s="63"/>
      <c r="CH38" s="63" t="s">
        <v>206</v>
      </c>
      <c r="CI38" s="63"/>
      <c r="CJ38" s="63"/>
      <c r="CK38" s="63"/>
      <c r="CL38" s="63" t="s">
        <v>206</v>
      </c>
      <c r="CM38" s="63"/>
      <c r="CN38" s="63"/>
      <c r="CO38" s="63"/>
      <c r="CP38" s="292">
        <v>1</v>
      </c>
      <c r="CQ38" s="292"/>
      <c r="CR38" s="292"/>
      <c r="CS38" s="292"/>
      <c r="CT38" s="292"/>
      <c r="CU38" s="63" t="s">
        <v>206</v>
      </c>
      <c r="CV38" s="63"/>
      <c r="CW38" s="63"/>
      <c r="CX38" s="63"/>
      <c r="CY38" s="63" t="s">
        <v>206</v>
      </c>
      <c r="CZ38" s="63"/>
      <c r="DA38" s="63"/>
      <c r="DB38" s="63"/>
    </row>
    <row r="39" spans="1:106" ht="15">
      <c r="A39" s="6"/>
      <c r="B39" s="6"/>
      <c r="C39" s="8"/>
      <c r="D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</row>
    <row r="40" spans="1:106" ht="15">
      <c r="A40" s="5" t="s">
        <v>443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293" t="s">
        <v>446</v>
      </c>
      <c r="CA40" s="293"/>
      <c r="CB40" s="293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  <c r="CO40" s="293"/>
      <c r="CP40" s="293"/>
      <c r="CQ40" s="293"/>
      <c r="CR40" s="293"/>
      <c r="CS40" s="4"/>
      <c r="CT40" s="4"/>
      <c r="CU40" s="4"/>
      <c r="CV40" s="4"/>
      <c r="CW40" s="4"/>
      <c r="CX40" s="4"/>
      <c r="CY40" s="4"/>
      <c r="CZ40" s="4"/>
      <c r="DA40" s="4"/>
      <c r="DB40" s="4"/>
    </row>
    <row r="41" spans="1:106" ht="15">
      <c r="A41" s="4" t="s">
        <v>444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294" t="s">
        <v>447</v>
      </c>
      <c r="CA41" s="294"/>
      <c r="CB41" s="294"/>
      <c r="CC41" s="294"/>
      <c r="CD41" s="294"/>
      <c r="CE41" s="294"/>
      <c r="CF41" s="294"/>
      <c r="CG41" s="294"/>
      <c r="CH41" s="294"/>
      <c r="CI41" s="294"/>
      <c r="CJ41" s="294"/>
      <c r="CK41" s="294"/>
      <c r="CL41" s="294"/>
      <c r="CM41" s="294"/>
      <c r="CN41" s="294"/>
      <c r="CO41" s="294"/>
      <c r="CP41" s="294"/>
      <c r="CQ41" s="294"/>
      <c r="CR41" s="294"/>
      <c r="CS41" s="4"/>
      <c r="CT41" s="4"/>
      <c r="CU41" s="4"/>
      <c r="CV41" s="4"/>
      <c r="CW41" s="4"/>
      <c r="CX41" s="4"/>
      <c r="CY41" s="4"/>
      <c r="CZ41" s="4"/>
      <c r="DA41" s="4"/>
      <c r="DB41" s="4"/>
    </row>
    <row r="42" spans="2:106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294" t="s">
        <v>448</v>
      </c>
      <c r="CA42" s="294"/>
      <c r="CB42" s="294"/>
      <c r="CC42" s="294"/>
      <c r="CD42" s="294"/>
      <c r="CE42" s="294"/>
      <c r="CF42" s="294"/>
      <c r="CG42" s="294"/>
      <c r="CH42" s="294"/>
      <c r="CI42" s="294"/>
      <c r="CJ42" s="294"/>
      <c r="CK42" s="294"/>
      <c r="CL42" s="294"/>
      <c r="CM42" s="294"/>
      <c r="CN42" s="294"/>
      <c r="CO42" s="294"/>
      <c r="CP42" s="294"/>
      <c r="CQ42" s="294"/>
      <c r="CR42" s="294"/>
      <c r="CS42" s="4"/>
      <c r="CT42" s="4"/>
      <c r="CU42" s="4"/>
      <c r="CV42" s="4"/>
      <c r="CW42" s="4"/>
      <c r="CX42" s="4"/>
      <c r="CY42" s="4"/>
      <c r="CZ42" s="4"/>
      <c r="DA42" s="4"/>
      <c r="DB42" s="4"/>
    </row>
    <row r="43" spans="1:106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5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</row>
    <row r="44" spans="1:106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</row>
    <row r="45" spans="1:106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</row>
    <row r="46" spans="1:106" ht="21" customHeight="1">
      <c r="A46" s="67" t="s">
        <v>556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</row>
    <row r="47" spans="1:106" ht="15.75" thickBo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</row>
    <row r="48" spans="1:106" ht="24" customHeight="1">
      <c r="A48" s="71" t="s">
        <v>119</v>
      </c>
      <c r="B48" s="72"/>
      <c r="C48" s="72"/>
      <c r="D48" s="72"/>
      <c r="E48" s="72"/>
      <c r="F48" s="72"/>
      <c r="G48" s="75" t="s">
        <v>145</v>
      </c>
      <c r="H48" s="133"/>
      <c r="I48" s="133"/>
      <c r="J48" s="133"/>
      <c r="K48" s="133"/>
      <c r="L48" s="133"/>
      <c r="M48" s="71"/>
      <c r="N48" s="69" t="s">
        <v>473</v>
      </c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70"/>
    </row>
    <row r="49" spans="1:106" ht="24" customHeight="1">
      <c r="A49" s="73"/>
      <c r="B49" s="74"/>
      <c r="C49" s="74"/>
      <c r="D49" s="74"/>
      <c r="E49" s="74"/>
      <c r="F49" s="74"/>
      <c r="G49" s="76"/>
      <c r="H49" s="134"/>
      <c r="I49" s="134"/>
      <c r="J49" s="134"/>
      <c r="K49" s="134"/>
      <c r="L49" s="134"/>
      <c r="M49" s="73"/>
      <c r="N49" s="99" t="s">
        <v>37</v>
      </c>
      <c r="O49" s="99"/>
      <c r="P49" s="99"/>
      <c r="Q49" s="99"/>
      <c r="R49" s="99"/>
      <c r="S49" s="99"/>
      <c r="T49" s="99"/>
      <c r="U49" s="99"/>
      <c r="V49" s="99"/>
      <c r="W49" s="99"/>
      <c r="X49" s="77" t="s">
        <v>146</v>
      </c>
      <c r="Y49" s="77"/>
      <c r="Z49" s="77"/>
      <c r="AA49" s="77"/>
      <c r="AB49" s="77"/>
      <c r="AC49" s="77"/>
      <c r="AD49" s="77"/>
      <c r="AE49" s="77"/>
      <c r="AF49" s="77"/>
      <c r="AG49" s="77"/>
      <c r="AH49" s="77" t="s">
        <v>470</v>
      </c>
      <c r="AI49" s="77"/>
      <c r="AJ49" s="77"/>
      <c r="AK49" s="77"/>
      <c r="AL49" s="77"/>
      <c r="AM49" s="77"/>
      <c r="AN49" s="77"/>
      <c r="AO49" s="77"/>
      <c r="AP49" s="77"/>
      <c r="AQ49" s="77"/>
      <c r="AR49" s="77" t="s">
        <v>471</v>
      </c>
      <c r="AS49" s="77"/>
      <c r="AT49" s="77"/>
      <c r="AU49" s="77"/>
      <c r="AV49" s="77"/>
      <c r="AW49" s="77"/>
      <c r="AX49" s="77"/>
      <c r="AY49" s="77"/>
      <c r="AZ49" s="77"/>
      <c r="BA49" s="77"/>
      <c r="BB49" s="77" t="s">
        <v>472</v>
      </c>
      <c r="BC49" s="77"/>
      <c r="BD49" s="77"/>
      <c r="BE49" s="77"/>
      <c r="BF49" s="77"/>
      <c r="BG49" s="77"/>
      <c r="BH49" s="77"/>
      <c r="BI49" s="77"/>
      <c r="BJ49" s="77"/>
      <c r="BK49" s="77" t="s">
        <v>153</v>
      </c>
      <c r="BL49" s="77"/>
      <c r="BM49" s="77"/>
      <c r="BN49" s="77"/>
      <c r="BO49" s="77"/>
      <c r="BP49" s="77"/>
      <c r="BQ49" s="77"/>
      <c r="BR49" s="77"/>
      <c r="BS49" s="77"/>
      <c r="BT49" s="77" t="s">
        <v>154</v>
      </c>
      <c r="BU49" s="77"/>
      <c r="BV49" s="77"/>
      <c r="BW49" s="77"/>
      <c r="BX49" s="77"/>
      <c r="BY49" s="77"/>
      <c r="BZ49" s="77"/>
      <c r="CA49" s="77"/>
      <c r="CB49" s="77"/>
      <c r="CC49" s="77" t="s">
        <v>155</v>
      </c>
      <c r="CD49" s="77"/>
      <c r="CE49" s="77"/>
      <c r="CF49" s="77"/>
      <c r="CG49" s="77"/>
      <c r="CH49" s="77"/>
      <c r="CI49" s="77"/>
      <c r="CJ49" s="77"/>
      <c r="CK49" s="77"/>
      <c r="CL49" s="77" t="s">
        <v>156</v>
      </c>
      <c r="CM49" s="77"/>
      <c r="CN49" s="77"/>
      <c r="CO49" s="77"/>
      <c r="CP49" s="77"/>
      <c r="CQ49" s="77"/>
      <c r="CR49" s="77"/>
      <c r="CS49" s="77"/>
      <c r="CT49" s="77"/>
      <c r="CU49" s="77" t="s">
        <v>40</v>
      </c>
      <c r="CV49" s="77"/>
      <c r="CW49" s="77"/>
      <c r="CX49" s="77"/>
      <c r="CY49" s="77"/>
      <c r="CZ49" s="77"/>
      <c r="DA49" s="77"/>
      <c r="DB49" s="78"/>
    </row>
    <row r="50" spans="1:106" ht="15">
      <c r="A50" s="48"/>
      <c r="B50" s="48"/>
      <c r="C50" s="48"/>
      <c r="D50" s="48"/>
      <c r="E50" s="48"/>
      <c r="F50" s="49"/>
      <c r="G50" s="4"/>
      <c r="H50" s="4"/>
      <c r="I50" s="4"/>
      <c r="J50" s="4"/>
      <c r="K50" s="4"/>
      <c r="L50" s="4"/>
      <c r="M50" s="4" t="s">
        <v>147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</row>
    <row r="51" spans="1:106" ht="15.75">
      <c r="A51" s="259" t="s">
        <v>474</v>
      </c>
      <c r="B51" s="259"/>
      <c r="C51" s="259"/>
      <c r="D51" s="259"/>
      <c r="E51" s="259"/>
      <c r="F51" s="260"/>
      <c r="G51" s="153">
        <f>SUM(G53:M69)</f>
        <v>2193</v>
      </c>
      <c r="H51" s="65"/>
      <c r="I51" s="65"/>
      <c r="J51" s="65"/>
      <c r="K51" s="65"/>
      <c r="L51" s="65"/>
      <c r="M51" s="65"/>
      <c r="N51" s="65">
        <f>SUM(N53:W69)</f>
        <v>193370</v>
      </c>
      <c r="O51" s="65"/>
      <c r="P51" s="65"/>
      <c r="Q51" s="65"/>
      <c r="R51" s="65"/>
      <c r="S51" s="65"/>
      <c r="T51" s="65"/>
      <c r="U51" s="65"/>
      <c r="V51" s="65"/>
      <c r="W51" s="65"/>
      <c r="X51" s="65">
        <f>SUM(X53:AG69)</f>
        <v>10620</v>
      </c>
      <c r="Y51" s="65"/>
      <c r="Z51" s="65"/>
      <c r="AA51" s="65"/>
      <c r="AB51" s="65"/>
      <c r="AC51" s="65"/>
      <c r="AD51" s="65"/>
      <c r="AE51" s="65"/>
      <c r="AF51" s="65"/>
      <c r="AG51" s="65"/>
      <c r="AH51" s="65">
        <f>SUM(AH53:AQ69)</f>
        <v>5982</v>
      </c>
      <c r="AI51" s="65"/>
      <c r="AJ51" s="65"/>
      <c r="AK51" s="65"/>
      <c r="AL51" s="65"/>
      <c r="AM51" s="65"/>
      <c r="AN51" s="65"/>
      <c r="AO51" s="65"/>
      <c r="AP51" s="65"/>
      <c r="AQ51" s="65"/>
      <c r="AR51" s="65">
        <f>SUM(AR53:BA69)</f>
        <v>40396</v>
      </c>
      <c r="AS51" s="65"/>
      <c r="AT51" s="65"/>
      <c r="AU51" s="65"/>
      <c r="AV51" s="65"/>
      <c r="AW51" s="65"/>
      <c r="AX51" s="65"/>
      <c r="AY51" s="65"/>
      <c r="AZ51" s="65"/>
      <c r="BA51" s="65"/>
      <c r="BB51" s="65">
        <f>SUM(BB53:BJ69)</f>
        <v>5476</v>
      </c>
      <c r="BC51" s="65"/>
      <c r="BD51" s="65"/>
      <c r="BE51" s="65"/>
      <c r="BF51" s="65"/>
      <c r="BG51" s="65"/>
      <c r="BH51" s="65"/>
      <c r="BI51" s="65"/>
      <c r="BJ51" s="65"/>
      <c r="BK51" s="65">
        <f>SUM(BK53:BS69)</f>
        <v>1681</v>
      </c>
      <c r="BL51" s="65"/>
      <c r="BM51" s="65"/>
      <c r="BN51" s="65"/>
      <c r="BO51" s="65"/>
      <c r="BP51" s="65"/>
      <c r="BQ51" s="65"/>
      <c r="BR51" s="65"/>
      <c r="BS51" s="65"/>
      <c r="BT51" s="65">
        <f>SUM(BT53:CB69)</f>
        <v>14311</v>
      </c>
      <c r="BU51" s="65"/>
      <c r="BV51" s="65"/>
      <c r="BW51" s="65"/>
      <c r="BX51" s="65"/>
      <c r="BY51" s="65"/>
      <c r="BZ51" s="65"/>
      <c r="CA51" s="65"/>
      <c r="CB51" s="65"/>
      <c r="CC51" s="65">
        <f>SUM(CC53:CK69)</f>
        <v>37419</v>
      </c>
      <c r="CD51" s="65"/>
      <c r="CE51" s="65"/>
      <c r="CF51" s="65"/>
      <c r="CG51" s="65"/>
      <c r="CH51" s="65"/>
      <c r="CI51" s="65"/>
      <c r="CJ51" s="65"/>
      <c r="CK51" s="65"/>
      <c r="CL51" s="65">
        <f>SUM(CL53:CT69)</f>
        <v>10824</v>
      </c>
      <c r="CM51" s="65"/>
      <c r="CN51" s="65"/>
      <c r="CO51" s="65"/>
      <c r="CP51" s="65"/>
      <c r="CQ51" s="65"/>
      <c r="CR51" s="65"/>
      <c r="CS51" s="65"/>
      <c r="CT51" s="65"/>
      <c r="CU51" s="65">
        <f>SUM(CU53:DB69)</f>
        <v>66661</v>
      </c>
      <c r="CV51" s="65"/>
      <c r="CW51" s="65"/>
      <c r="CX51" s="65"/>
      <c r="CY51" s="65"/>
      <c r="CZ51" s="65"/>
      <c r="DA51" s="65"/>
      <c r="DB51" s="65"/>
    </row>
    <row r="52" spans="1:106" ht="15">
      <c r="A52" s="11"/>
      <c r="B52" s="11"/>
      <c r="C52" s="11"/>
      <c r="D52" s="11"/>
      <c r="E52" s="11"/>
      <c r="F52" s="12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</row>
    <row r="53" spans="1:106" ht="15">
      <c r="A53" s="88" t="s">
        <v>384</v>
      </c>
      <c r="B53" s="88"/>
      <c r="C53" s="88"/>
      <c r="D53" s="88"/>
      <c r="E53" s="88"/>
      <c r="F53" s="89"/>
      <c r="G53" s="103">
        <v>654</v>
      </c>
      <c r="H53" s="62"/>
      <c r="I53" s="62"/>
      <c r="J53" s="62"/>
      <c r="K53" s="62"/>
      <c r="L53" s="62"/>
      <c r="M53" s="62"/>
      <c r="N53" s="62">
        <v>90537</v>
      </c>
      <c r="O53" s="62"/>
      <c r="P53" s="62"/>
      <c r="Q53" s="62"/>
      <c r="R53" s="62"/>
      <c r="S53" s="62"/>
      <c r="T53" s="62"/>
      <c r="U53" s="62"/>
      <c r="V53" s="62"/>
      <c r="W53" s="62"/>
      <c r="X53" s="62">
        <v>3213</v>
      </c>
      <c r="Y53" s="62"/>
      <c r="Z53" s="62"/>
      <c r="AA53" s="62"/>
      <c r="AB53" s="62"/>
      <c r="AC53" s="62"/>
      <c r="AD53" s="62"/>
      <c r="AE53" s="62"/>
      <c r="AF53" s="62"/>
      <c r="AG53" s="62"/>
      <c r="AH53" s="62">
        <v>2001</v>
      </c>
      <c r="AI53" s="62"/>
      <c r="AJ53" s="62"/>
      <c r="AK53" s="62"/>
      <c r="AL53" s="62"/>
      <c r="AM53" s="62"/>
      <c r="AN53" s="62"/>
      <c r="AO53" s="62"/>
      <c r="AP53" s="62"/>
      <c r="AQ53" s="62"/>
      <c r="AR53" s="62">
        <v>16555</v>
      </c>
      <c r="AS53" s="62"/>
      <c r="AT53" s="62"/>
      <c r="AU53" s="62"/>
      <c r="AV53" s="62"/>
      <c r="AW53" s="62"/>
      <c r="AX53" s="62"/>
      <c r="AY53" s="62"/>
      <c r="AZ53" s="62"/>
      <c r="BA53" s="62"/>
      <c r="BB53" s="62">
        <v>1626</v>
      </c>
      <c r="BC53" s="62"/>
      <c r="BD53" s="62"/>
      <c r="BE53" s="62"/>
      <c r="BF53" s="62"/>
      <c r="BG53" s="62"/>
      <c r="BH53" s="62"/>
      <c r="BI53" s="62"/>
      <c r="BJ53" s="62"/>
      <c r="BK53" s="62">
        <v>597</v>
      </c>
      <c r="BL53" s="62"/>
      <c r="BM53" s="62"/>
      <c r="BN53" s="62"/>
      <c r="BO53" s="62"/>
      <c r="BP53" s="62"/>
      <c r="BQ53" s="62"/>
      <c r="BR53" s="62"/>
      <c r="BS53" s="62"/>
      <c r="BT53" s="62">
        <v>5337</v>
      </c>
      <c r="BU53" s="62"/>
      <c r="BV53" s="62"/>
      <c r="BW53" s="62"/>
      <c r="BX53" s="62"/>
      <c r="BY53" s="62"/>
      <c r="BZ53" s="62"/>
      <c r="CA53" s="62"/>
      <c r="CB53" s="62"/>
      <c r="CC53" s="62">
        <v>21399</v>
      </c>
      <c r="CD53" s="62"/>
      <c r="CE53" s="62"/>
      <c r="CF53" s="62"/>
      <c r="CG53" s="62"/>
      <c r="CH53" s="62"/>
      <c r="CI53" s="62"/>
      <c r="CJ53" s="62"/>
      <c r="CK53" s="62"/>
      <c r="CL53" s="62">
        <v>3923</v>
      </c>
      <c r="CM53" s="62"/>
      <c r="CN53" s="62"/>
      <c r="CO53" s="62"/>
      <c r="CP53" s="62"/>
      <c r="CQ53" s="62"/>
      <c r="CR53" s="62"/>
      <c r="CS53" s="62"/>
      <c r="CT53" s="62"/>
      <c r="CU53" s="62">
        <v>35886</v>
      </c>
      <c r="CV53" s="62"/>
      <c r="CW53" s="62"/>
      <c r="CX53" s="62"/>
      <c r="CY53" s="62"/>
      <c r="CZ53" s="62"/>
      <c r="DA53" s="62"/>
      <c r="DB53" s="62"/>
    </row>
    <row r="54" spans="1:106" ht="15">
      <c r="A54" s="88" t="s">
        <v>385</v>
      </c>
      <c r="B54" s="88"/>
      <c r="C54" s="88"/>
      <c r="D54" s="88"/>
      <c r="E54" s="88"/>
      <c r="F54" s="89"/>
      <c r="G54" s="103">
        <v>116</v>
      </c>
      <c r="H54" s="62"/>
      <c r="I54" s="62"/>
      <c r="J54" s="62"/>
      <c r="K54" s="62"/>
      <c r="L54" s="62"/>
      <c r="M54" s="62"/>
      <c r="N54" s="62">
        <v>24784</v>
      </c>
      <c r="O54" s="62"/>
      <c r="P54" s="62"/>
      <c r="Q54" s="62"/>
      <c r="R54" s="62"/>
      <c r="S54" s="62"/>
      <c r="T54" s="62"/>
      <c r="U54" s="62"/>
      <c r="V54" s="62"/>
      <c r="W54" s="62"/>
      <c r="X54" s="62">
        <v>1615</v>
      </c>
      <c r="Y54" s="62"/>
      <c r="Z54" s="62"/>
      <c r="AA54" s="62"/>
      <c r="AB54" s="62"/>
      <c r="AC54" s="62"/>
      <c r="AD54" s="62"/>
      <c r="AE54" s="62"/>
      <c r="AF54" s="62"/>
      <c r="AG54" s="62"/>
      <c r="AH54" s="62">
        <v>767</v>
      </c>
      <c r="AI54" s="62"/>
      <c r="AJ54" s="62"/>
      <c r="AK54" s="62"/>
      <c r="AL54" s="62"/>
      <c r="AM54" s="62"/>
      <c r="AN54" s="62"/>
      <c r="AO54" s="62"/>
      <c r="AP54" s="62"/>
      <c r="AQ54" s="62"/>
      <c r="AR54" s="62">
        <v>6606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>
        <v>858</v>
      </c>
      <c r="BC54" s="62"/>
      <c r="BD54" s="62"/>
      <c r="BE54" s="62"/>
      <c r="BF54" s="62"/>
      <c r="BG54" s="62"/>
      <c r="BH54" s="62"/>
      <c r="BI54" s="62"/>
      <c r="BJ54" s="62"/>
      <c r="BK54" s="62">
        <v>227</v>
      </c>
      <c r="BL54" s="62"/>
      <c r="BM54" s="62"/>
      <c r="BN54" s="62"/>
      <c r="BO54" s="62"/>
      <c r="BP54" s="62"/>
      <c r="BQ54" s="62"/>
      <c r="BR54" s="62"/>
      <c r="BS54" s="62"/>
      <c r="BT54" s="62">
        <v>2077</v>
      </c>
      <c r="BU54" s="62"/>
      <c r="BV54" s="62"/>
      <c r="BW54" s="62"/>
      <c r="BX54" s="62"/>
      <c r="BY54" s="62"/>
      <c r="BZ54" s="62"/>
      <c r="CA54" s="62"/>
      <c r="CB54" s="62"/>
      <c r="CC54" s="62">
        <v>4298</v>
      </c>
      <c r="CD54" s="62"/>
      <c r="CE54" s="62"/>
      <c r="CF54" s="62"/>
      <c r="CG54" s="62"/>
      <c r="CH54" s="62"/>
      <c r="CI54" s="62"/>
      <c r="CJ54" s="62"/>
      <c r="CK54" s="62"/>
      <c r="CL54" s="62">
        <v>1935</v>
      </c>
      <c r="CM54" s="62"/>
      <c r="CN54" s="62"/>
      <c r="CO54" s="62"/>
      <c r="CP54" s="62"/>
      <c r="CQ54" s="62"/>
      <c r="CR54" s="62"/>
      <c r="CS54" s="62"/>
      <c r="CT54" s="62"/>
      <c r="CU54" s="62">
        <v>6401</v>
      </c>
      <c r="CV54" s="62"/>
      <c r="CW54" s="62"/>
      <c r="CX54" s="62"/>
      <c r="CY54" s="62"/>
      <c r="CZ54" s="62"/>
      <c r="DA54" s="62"/>
      <c r="DB54" s="62"/>
    </row>
    <row r="55" spans="1:106" ht="15">
      <c r="A55" s="88" t="s">
        <v>386</v>
      </c>
      <c r="B55" s="88"/>
      <c r="C55" s="88"/>
      <c r="D55" s="88"/>
      <c r="E55" s="88"/>
      <c r="F55" s="89"/>
      <c r="G55" s="103">
        <v>200</v>
      </c>
      <c r="H55" s="62"/>
      <c r="I55" s="62"/>
      <c r="J55" s="62"/>
      <c r="K55" s="62"/>
      <c r="L55" s="62"/>
      <c r="M55" s="62"/>
      <c r="N55" s="62">
        <v>20522</v>
      </c>
      <c r="O55" s="62"/>
      <c r="P55" s="62"/>
      <c r="Q55" s="62"/>
      <c r="R55" s="62"/>
      <c r="S55" s="62"/>
      <c r="T55" s="62"/>
      <c r="U55" s="62"/>
      <c r="V55" s="62"/>
      <c r="W55" s="62"/>
      <c r="X55" s="62">
        <v>1364</v>
      </c>
      <c r="Y55" s="62"/>
      <c r="Z55" s="62"/>
      <c r="AA55" s="62"/>
      <c r="AB55" s="62"/>
      <c r="AC55" s="62"/>
      <c r="AD55" s="62"/>
      <c r="AE55" s="62"/>
      <c r="AF55" s="62"/>
      <c r="AG55" s="62"/>
      <c r="AH55" s="62">
        <v>817</v>
      </c>
      <c r="AI55" s="62"/>
      <c r="AJ55" s="62"/>
      <c r="AK55" s="62"/>
      <c r="AL55" s="62"/>
      <c r="AM55" s="62"/>
      <c r="AN55" s="62"/>
      <c r="AO55" s="62"/>
      <c r="AP55" s="62"/>
      <c r="AQ55" s="62"/>
      <c r="AR55" s="62">
        <v>4566</v>
      </c>
      <c r="AS55" s="62"/>
      <c r="AT55" s="62"/>
      <c r="AU55" s="62"/>
      <c r="AV55" s="62"/>
      <c r="AW55" s="62"/>
      <c r="AX55" s="62"/>
      <c r="AY55" s="62"/>
      <c r="AZ55" s="62"/>
      <c r="BA55" s="62"/>
      <c r="BB55" s="62">
        <v>509</v>
      </c>
      <c r="BC55" s="62"/>
      <c r="BD55" s="62"/>
      <c r="BE55" s="62"/>
      <c r="BF55" s="62"/>
      <c r="BG55" s="62"/>
      <c r="BH55" s="62"/>
      <c r="BI55" s="62"/>
      <c r="BJ55" s="62"/>
      <c r="BK55" s="62">
        <v>178</v>
      </c>
      <c r="BL55" s="62"/>
      <c r="BM55" s="62"/>
      <c r="BN55" s="62"/>
      <c r="BO55" s="62"/>
      <c r="BP55" s="62"/>
      <c r="BQ55" s="62"/>
      <c r="BR55" s="62"/>
      <c r="BS55" s="62"/>
      <c r="BT55" s="62">
        <v>1988</v>
      </c>
      <c r="BU55" s="62"/>
      <c r="BV55" s="62"/>
      <c r="BW55" s="62"/>
      <c r="BX55" s="62"/>
      <c r="BY55" s="62"/>
      <c r="BZ55" s="62"/>
      <c r="CA55" s="62"/>
      <c r="CB55" s="62"/>
      <c r="CC55" s="62">
        <v>1558</v>
      </c>
      <c r="CD55" s="62"/>
      <c r="CE55" s="62"/>
      <c r="CF55" s="62"/>
      <c r="CG55" s="62"/>
      <c r="CH55" s="62"/>
      <c r="CI55" s="62"/>
      <c r="CJ55" s="62"/>
      <c r="CK55" s="62"/>
      <c r="CL55" s="62">
        <v>1759</v>
      </c>
      <c r="CM55" s="62"/>
      <c r="CN55" s="62"/>
      <c r="CO55" s="62"/>
      <c r="CP55" s="62"/>
      <c r="CQ55" s="62"/>
      <c r="CR55" s="62"/>
      <c r="CS55" s="62"/>
      <c r="CT55" s="62"/>
      <c r="CU55" s="62">
        <v>7783</v>
      </c>
      <c r="CV55" s="62"/>
      <c r="CW55" s="62"/>
      <c r="CX55" s="62"/>
      <c r="CY55" s="62"/>
      <c r="CZ55" s="62"/>
      <c r="DA55" s="62"/>
      <c r="DB55" s="62"/>
    </row>
    <row r="56" spans="1:106" ht="15">
      <c r="A56" s="88" t="s">
        <v>387</v>
      </c>
      <c r="B56" s="88"/>
      <c r="C56" s="88"/>
      <c r="D56" s="88"/>
      <c r="E56" s="88"/>
      <c r="F56" s="89"/>
      <c r="G56" s="103">
        <v>95</v>
      </c>
      <c r="H56" s="62"/>
      <c r="I56" s="62"/>
      <c r="J56" s="62"/>
      <c r="K56" s="62"/>
      <c r="L56" s="62"/>
      <c r="M56" s="62"/>
      <c r="N56" s="62">
        <v>4423</v>
      </c>
      <c r="O56" s="62"/>
      <c r="P56" s="62"/>
      <c r="Q56" s="62"/>
      <c r="R56" s="62"/>
      <c r="S56" s="62"/>
      <c r="T56" s="62"/>
      <c r="U56" s="62"/>
      <c r="V56" s="62"/>
      <c r="W56" s="62"/>
      <c r="X56" s="62">
        <v>301</v>
      </c>
      <c r="Y56" s="62"/>
      <c r="Z56" s="62"/>
      <c r="AA56" s="62"/>
      <c r="AB56" s="62"/>
      <c r="AC56" s="62"/>
      <c r="AD56" s="62"/>
      <c r="AE56" s="62"/>
      <c r="AF56" s="62"/>
      <c r="AG56" s="62"/>
      <c r="AH56" s="62">
        <v>159</v>
      </c>
      <c r="AI56" s="62"/>
      <c r="AJ56" s="62"/>
      <c r="AK56" s="62"/>
      <c r="AL56" s="62"/>
      <c r="AM56" s="62"/>
      <c r="AN56" s="62"/>
      <c r="AO56" s="62"/>
      <c r="AP56" s="62"/>
      <c r="AQ56" s="62"/>
      <c r="AR56" s="62">
        <v>1136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>
        <v>203</v>
      </c>
      <c r="BC56" s="62"/>
      <c r="BD56" s="62"/>
      <c r="BE56" s="62"/>
      <c r="BF56" s="62"/>
      <c r="BG56" s="62"/>
      <c r="BH56" s="62"/>
      <c r="BI56" s="62"/>
      <c r="BJ56" s="62"/>
      <c r="BK56" s="62">
        <v>47</v>
      </c>
      <c r="BL56" s="62"/>
      <c r="BM56" s="62"/>
      <c r="BN56" s="62"/>
      <c r="BO56" s="62"/>
      <c r="BP56" s="62"/>
      <c r="BQ56" s="62"/>
      <c r="BR56" s="62"/>
      <c r="BS56" s="62"/>
      <c r="BT56" s="62">
        <v>290</v>
      </c>
      <c r="BU56" s="62"/>
      <c r="BV56" s="62"/>
      <c r="BW56" s="62"/>
      <c r="BX56" s="62"/>
      <c r="BY56" s="62"/>
      <c r="BZ56" s="62"/>
      <c r="CA56" s="62"/>
      <c r="CB56" s="62"/>
      <c r="CC56" s="62">
        <v>182</v>
      </c>
      <c r="CD56" s="62"/>
      <c r="CE56" s="62"/>
      <c r="CF56" s="62"/>
      <c r="CG56" s="62"/>
      <c r="CH56" s="62"/>
      <c r="CI56" s="62"/>
      <c r="CJ56" s="62"/>
      <c r="CK56" s="62"/>
      <c r="CL56" s="62">
        <v>421</v>
      </c>
      <c r="CM56" s="62"/>
      <c r="CN56" s="62"/>
      <c r="CO56" s="62"/>
      <c r="CP56" s="62"/>
      <c r="CQ56" s="62"/>
      <c r="CR56" s="62"/>
      <c r="CS56" s="62"/>
      <c r="CT56" s="62"/>
      <c r="CU56" s="62">
        <v>1684</v>
      </c>
      <c r="CV56" s="62"/>
      <c r="CW56" s="62"/>
      <c r="CX56" s="62"/>
      <c r="CY56" s="62"/>
      <c r="CZ56" s="62"/>
      <c r="DA56" s="62"/>
      <c r="DB56" s="62"/>
    </row>
    <row r="57" spans="1:106" ht="15">
      <c r="A57" s="88" t="s">
        <v>388</v>
      </c>
      <c r="B57" s="88"/>
      <c r="C57" s="88"/>
      <c r="D57" s="88"/>
      <c r="E57" s="88"/>
      <c r="F57" s="89"/>
      <c r="G57" s="103">
        <v>82</v>
      </c>
      <c r="H57" s="62"/>
      <c r="I57" s="62"/>
      <c r="J57" s="62"/>
      <c r="K57" s="62"/>
      <c r="L57" s="62"/>
      <c r="M57" s="62"/>
      <c r="N57" s="62">
        <v>4060</v>
      </c>
      <c r="O57" s="62"/>
      <c r="P57" s="62"/>
      <c r="Q57" s="62"/>
      <c r="R57" s="62"/>
      <c r="S57" s="62"/>
      <c r="T57" s="62"/>
      <c r="U57" s="62"/>
      <c r="V57" s="62"/>
      <c r="W57" s="62"/>
      <c r="X57" s="62">
        <v>455</v>
      </c>
      <c r="Y57" s="62"/>
      <c r="Z57" s="62"/>
      <c r="AA57" s="62"/>
      <c r="AB57" s="62"/>
      <c r="AC57" s="62"/>
      <c r="AD57" s="62"/>
      <c r="AE57" s="62"/>
      <c r="AF57" s="62"/>
      <c r="AG57" s="62"/>
      <c r="AH57" s="62">
        <v>398</v>
      </c>
      <c r="AI57" s="62"/>
      <c r="AJ57" s="62"/>
      <c r="AK57" s="62"/>
      <c r="AL57" s="62"/>
      <c r="AM57" s="62"/>
      <c r="AN57" s="62"/>
      <c r="AO57" s="62"/>
      <c r="AP57" s="62"/>
      <c r="AQ57" s="62"/>
      <c r="AR57" s="62">
        <v>838</v>
      </c>
      <c r="AS57" s="62"/>
      <c r="AT57" s="62"/>
      <c r="AU57" s="62"/>
      <c r="AV57" s="62"/>
      <c r="AW57" s="62"/>
      <c r="AX57" s="62"/>
      <c r="AY57" s="62"/>
      <c r="AZ57" s="62"/>
      <c r="BA57" s="62"/>
      <c r="BB57" s="62">
        <v>298</v>
      </c>
      <c r="BC57" s="62"/>
      <c r="BD57" s="62"/>
      <c r="BE57" s="62"/>
      <c r="BF57" s="62"/>
      <c r="BG57" s="62"/>
      <c r="BH57" s="62"/>
      <c r="BI57" s="62"/>
      <c r="BJ57" s="62"/>
      <c r="BK57" s="62">
        <v>68</v>
      </c>
      <c r="BL57" s="62"/>
      <c r="BM57" s="62"/>
      <c r="BN57" s="62"/>
      <c r="BO57" s="62"/>
      <c r="BP57" s="62"/>
      <c r="BQ57" s="62"/>
      <c r="BR57" s="62"/>
      <c r="BS57" s="62"/>
      <c r="BT57" s="62">
        <v>598</v>
      </c>
      <c r="BU57" s="62"/>
      <c r="BV57" s="62"/>
      <c r="BW57" s="62"/>
      <c r="BX57" s="62"/>
      <c r="BY57" s="62"/>
      <c r="BZ57" s="62"/>
      <c r="CA57" s="62"/>
      <c r="CB57" s="62"/>
      <c r="CC57" s="62">
        <v>276</v>
      </c>
      <c r="CD57" s="62"/>
      <c r="CE57" s="62"/>
      <c r="CF57" s="62"/>
      <c r="CG57" s="62"/>
      <c r="CH57" s="62"/>
      <c r="CI57" s="62"/>
      <c r="CJ57" s="62"/>
      <c r="CK57" s="62"/>
      <c r="CL57" s="62">
        <v>322</v>
      </c>
      <c r="CM57" s="62"/>
      <c r="CN57" s="62"/>
      <c r="CO57" s="62"/>
      <c r="CP57" s="62"/>
      <c r="CQ57" s="62"/>
      <c r="CR57" s="62"/>
      <c r="CS57" s="62"/>
      <c r="CT57" s="62"/>
      <c r="CU57" s="62">
        <v>807</v>
      </c>
      <c r="CV57" s="62"/>
      <c r="CW57" s="62"/>
      <c r="CX57" s="62"/>
      <c r="CY57" s="62"/>
      <c r="CZ57" s="62"/>
      <c r="DA57" s="62"/>
      <c r="DB57" s="62"/>
    </row>
    <row r="58" spans="1:106" ht="15">
      <c r="A58" s="88" t="s">
        <v>389</v>
      </c>
      <c r="B58" s="88"/>
      <c r="C58" s="88"/>
      <c r="D58" s="88"/>
      <c r="E58" s="88"/>
      <c r="F58" s="89"/>
      <c r="G58" s="103">
        <v>115</v>
      </c>
      <c r="H58" s="62"/>
      <c r="I58" s="62"/>
      <c r="J58" s="62"/>
      <c r="K58" s="62"/>
      <c r="L58" s="62"/>
      <c r="M58" s="62"/>
      <c r="N58" s="62">
        <v>8556</v>
      </c>
      <c r="O58" s="62"/>
      <c r="P58" s="62"/>
      <c r="Q58" s="62"/>
      <c r="R58" s="62"/>
      <c r="S58" s="62"/>
      <c r="T58" s="62"/>
      <c r="U58" s="62"/>
      <c r="V58" s="62"/>
      <c r="W58" s="62"/>
      <c r="X58" s="62">
        <v>528</v>
      </c>
      <c r="Y58" s="62"/>
      <c r="Z58" s="62"/>
      <c r="AA58" s="62"/>
      <c r="AB58" s="62"/>
      <c r="AC58" s="62"/>
      <c r="AD58" s="62"/>
      <c r="AE58" s="62"/>
      <c r="AF58" s="62"/>
      <c r="AG58" s="62"/>
      <c r="AH58" s="62">
        <v>369</v>
      </c>
      <c r="AI58" s="62"/>
      <c r="AJ58" s="62"/>
      <c r="AK58" s="62"/>
      <c r="AL58" s="62"/>
      <c r="AM58" s="62"/>
      <c r="AN58" s="62"/>
      <c r="AO58" s="62"/>
      <c r="AP58" s="62"/>
      <c r="AQ58" s="62"/>
      <c r="AR58" s="62">
        <v>1752</v>
      </c>
      <c r="AS58" s="62"/>
      <c r="AT58" s="62"/>
      <c r="AU58" s="62"/>
      <c r="AV58" s="62"/>
      <c r="AW58" s="62"/>
      <c r="AX58" s="62"/>
      <c r="AY58" s="62"/>
      <c r="AZ58" s="62"/>
      <c r="BA58" s="62"/>
      <c r="BB58" s="62">
        <v>225</v>
      </c>
      <c r="BC58" s="62"/>
      <c r="BD58" s="62"/>
      <c r="BE58" s="62"/>
      <c r="BF58" s="62"/>
      <c r="BG58" s="62"/>
      <c r="BH58" s="62"/>
      <c r="BI58" s="62"/>
      <c r="BJ58" s="62"/>
      <c r="BK58" s="62">
        <v>117</v>
      </c>
      <c r="BL58" s="62"/>
      <c r="BM58" s="62"/>
      <c r="BN58" s="62"/>
      <c r="BO58" s="62"/>
      <c r="BP58" s="62"/>
      <c r="BQ58" s="62"/>
      <c r="BR58" s="62"/>
      <c r="BS58" s="62"/>
      <c r="BT58" s="62">
        <v>320</v>
      </c>
      <c r="BU58" s="62"/>
      <c r="BV58" s="62"/>
      <c r="BW58" s="62"/>
      <c r="BX58" s="62"/>
      <c r="BY58" s="62"/>
      <c r="BZ58" s="62"/>
      <c r="CA58" s="62"/>
      <c r="CB58" s="62"/>
      <c r="CC58" s="62">
        <v>261</v>
      </c>
      <c r="CD58" s="62"/>
      <c r="CE58" s="62"/>
      <c r="CF58" s="62"/>
      <c r="CG58" s="62"/>
      <c r="CH58" s="62"/>
      <c r="CI58" s="62"/>
      <c r="CJ58" s="62"/>
      <c r="CK58" s="62"/>
      <c r="CL58" s="62">
        <v>504</v>
      </c>
      <c r="CM58" s="62"/>
      <c r="CN58" s="62"/>
      <c r="CO58" s="62"/>
      <c r="CP58" s="62"/>
      <c r="CQ58" s="62"/>
      <c r="CR58" s="62"/>
      <c r="CS58" s="62"/>
      <c r="CT58" s="62"/>
      <c r="CU58" s="62">
        <v>4480</v>
      </c>
      <c r="CV58" s="62"/>
      <c r="CW58" s="62"/>
      <c r="CX58" s="62"/>
      <c r="CY58" s="62"/>
      <c r="CZ58" s="62"/>
      <c r="DA58" s="62"/>
      <c r="DB58" s="62"/>
    </row>
    <row r="59" spans="1:106" ht="15">
      <c r="A59" s="88" t="s">
        <v>390</v>
      </c>
      <c r="B59" s="88"/>
      <c r="C59" s="88"/>
      <c r="D59" s="88"/>
      <c r="E59" s="88"/>
      <c r="F59" s="89"/>
      <c r="G59" s="103">
        <v>73</v>
      </c>
      <c r="H59" s="62"/>
      <c r="I59" s="62"/>
      <c r="J59" s="62"/>
      <c r="K59" s="62"/>
      <c r="L59" s="62"/>
      <c r="M59" s="62"/>
      <c r="N59" s="62">
        <v>8218</v>
      </c>
      <c r="O59" s="62"/>
      <c r="P59" s="62"/>
      <c r="Q59" s="62"/>
      <c r="R59" s="62"/>
      <c r="S59" s="62"/>
      <c r="T59" s="62"/>
      <c r="U59" s="62"/>
      <c r="V59" s="62"/>
      <c r="W59" s="62"/>
      <c r="X59" s="62">
        <v>131</v>
      </c>
      <c r="Y59" s="62"/>
      <c r="Z59" s="62"/>
      <c r="AA59" s="62"/>
      <c r="AB59" s="62"/>
      <c r="AC59" s="62"/>
      <c r="AD59" s="62"/>
      <c r="AE59" s="62"/>
      <c r="AF59" s="62"/>
      <c r="AG59" s="62"/>
      <c r="AH59" s="62">
        <v>59</v>
      </c>
      <c r="AI59" s="62"/>
      <c r="AJ59" s="62"/>
      <c r="AK59" s="62"/>
      <c r="AL59" s="62"/>
      <c r="AM59" s="62"/>
      <c r="AN59" s="62"/>
      <c r="AO59" s="62"/>
      <c r="AP59" s="62"/>
      <c r="AQ59" s="62"/>
      <c r="AR59" s="62">
        <v>417</v>
      </c>
      <c r="AS59" s="62"/>
      <c r="AT59" s="62"/>
      <c r="AU59" s="62"/>
      <c r="AV59" s="62"/>
      <c r="AW59" s="62"/>
      <c r="AX59" s="62"/>
      <c r="AY59" s="62"/>
      <c r="AZ59" s="62"/>
      <c r="BA59" s="62"/>
      <c r="BB59" s="62">
        <v>114</v>
      </c>
      <c r="BC59" s="62"/>
      <c r="BD59" s="62"/>
      <c r="BE59" s="62"/>
      <c r="BF59" s="62"/>
      <c r="BG59" s="62"/>
      <c r="BH59" s="62"/>
      <c r="BI59" s="62"/>
      <c r="BJ59" s="62"/>
      <c r="BK59" s="62">
        <v>1</v>
      </c>
      <c r="BL59" s="62"/>
      <c r="BM59" s="62"/>
      <c r="BN59" s="62"/>
      <c r="BO59" s="62"/>
      <c r="BP59" s="62"/>
      <c r="BQ59" s="62"/>
      <c r="BR59" s="62"/>
      <c r="BS59" s="62"/>
      <c r="BT59" s="62">
        <v>156</v>
      </c>
      <c r="BU59" s="62"/>
      <c r="BV59" s="62"/>
      <c r="BW59" s="62"/>
      <c r="BX59" s="62"/>
      <c r="BY59" s="62"/>
      <c r="BZ59" s="62"/>
      <c r="CA59" s="62"/>
      <c r="CB59" s="62"/>
      <c r="CC59" s="62">
        <v>6326</v>
      </c>
      <c r="CD59" s="62"/>
      <c r="CE59" s="62"/>
      <c r="CF59" s="62"/>
      <c r="CG59" s="62"/>
      <c r="CH59" s="62"/>
      <c r="CI59" s="62"/>
      <c r="CJ59" s="62"/>
      <c r="CK59" s="62"/>
      <c r="CL59" s="62">
        <v>186</v>
      </c>
      <c r="CM59" s="62"/>
      <c r="CN59" s="62"/>
      <c r="CO59" s="62"/>
      <c r="CP59" s="62"/>
      <c r="CQ59" s="62"/>
      <c r="CR59" s="62"/>
      <c r="CS59" s="62"/>
      <c r="CT59" s="62"/>
      <c r="CU59" s="62">
        <v>828</v>
      </c>
      <c r="CV59" s="62"/>
      <c r="CW59" s="62"/>
      <c r="CX59" s="62"/>
      <c r="CY59" s="62"/>
      <c r="CZ59" s="62"/>
      <c r="DA59" s="62"/>
      <c r="DB59" s="62"/>
    </row>
    <row r="60" spans="1:106" ht="15">
      <c r="A60" s="88" t="s">
        <v>391</v>
      </c>
      <c r="B60" s="88"/>
      <c r="C60" s="88"/>
      <c r="D60" s="88"/>
      <c r="E60" s="88"/>
      <c r="F60" s="89"/>
      <c r="G60" s="103">
        <v>74</v>
      </c>
      <c r="H60" s="62"/>
      <c r="I60" s="62"/>
      <c r="J60" s="62"/>
      <c r="K60" s="62"/>
      <c r="L60" s="62"/>
      <c r="M60" s="62"/>
      <c r="N60" s="62">
        <v>4009</v>
      </c>
      <c r="O60" s="62"/>
      <c r="P60" s="62"/>
      <c r="Q60" s="62"/>
      <c r="R60" s="62"/>
      <c r="S60" s="62"/>
      <c r="T60" s="62"/>
      <c r="U60" s="62"/>
      <c r="V60" s="62"/>
      <c r="W60" s="62"/>
      <c r="X60" s="62">
        <v>303</v>
      </c>
      <c r="Y60" s="62"/>
      <c r="Z60" s="62"/>
      <c r="AA60" s="62"/>
      <c r="AB60" s="62"/>
      <c r="AC60" s="62"/>
      <c r="AD60" s="62"/>
      <c r="AE60" s="62"/>
      <c r="AF60" s="62"/>
      <c r="AG60" s="62"/>
      <c r="AH60" s="62">
        <v>110</v>
      </c>
      <c r="AI60" s="62"/>
      <c r="AJ60" s="62"/>
      <c r="AK60" s="62"/>
      <c r="AL60" s="62"/>
      <c r="AM60" s="62"/>
      <c r="AN60" s="62"/>
      <c r="AO60" s="62"/>
      <c r="AP60" s="62"/>
      <c r="AQ60" s="62"/>
      <c r="AR60" s="62">
        <v>1433</v>
      </c>
      <c r="AS60" s="62"/>
      <c r="AT60" s="62"/>
      <c r="AU60" s="62"/>
      <c r="AV60" s="62"/>
      <c r="AW60" s="62"/>
      <c r="AX60" s="62"/>
      <c r="AY60" s="62"/>
      <c r="AZ60" s="62"/>
      <c r="BA60" s="62"/>
      <c r="BB60" s="62">
        <v>128</v>
      </c>
      <c r="BC60" s="62"/>
      <c r="BD60" s="62"/>
      <c r="BE60" s="62"/>
      <c r="BF60" s="62"/>
      <c r="BG60" s="62"/>
      <c r="BH60" s="62"/>
      <c r="BI60" s="62"/>
      <c r="BJ60" s="62"/>
      <c r="BK60" s="62">
        <v>22</v>
      </c>
      <c r="BL60" s="62"/>
      <c r="BM60" s="62"/>
      <c r="BN60" s="62"/>
      <c r="BO60" s="62"/>
      <c r="BP60" s="62"/>
      <c r="BQ60" s="62"/>
      <c r="BR60" s="62"/>
      <c r="BS60" s="62"/>
      <c r="BT60" s="62">
        <v>141</v>
      </c>
      <c r="BU60" s="62"/>
      <c r="BV60" s="62"/>
      <c r="BW60" s="62"/>
      <c r="BX60" s="62"/>
      <c r="BY60" s="62"/>
      <c r="BZ60" s="62"/>
      <c r="CA60" s="62"/>
      <c r="CB60" s="62"/>
      <c r="CC60" s="62">
        <v>101</v>
      </c>
      <c r="CD60" s="62"/>
      <c r="CE60" s="62"/>
      <c r="CF60" s="62"/>
      <c r="CG60" s="62"/>
      <c r="CH60" s="62"/>
      <c r="CI60" s="62"/>
      <c r="CJ60" s="62"/>
      <c r="CK60" s="62"/>
      <c r="CL60" s="62">
        <v>290</v>
      </c>
      <c r="CM60" s="62"/>
      <c r="CN60" s="62"/>
      <c r="CO60" s="62"/>
      <c r="CP60" s="62"/>
      <c r="CQ60" s="62"/>
      <c r="CR60" s="62"/>
      <c r="CS60" s="62"/>
      <c r="CT60" s="62"/>
      <c r="CU60" s="62">
        <v>1481</v>
      </c>
      <c r="CV60" s="62"/>
      <c r="CW60" s="62"/>
      <c r="CX60" s="62"/>
      <c r="CY60" s="62"/>
      <c r="CZ60" s="62"/>
      <c r="DA60" s="62"/>
      <c r="DB60" s="62"/>
    </row>
    <row r="61" spans="1:106" ht="15">
      <c r="A61" s="11"/>
      <c r="B61" s="11"/>
      <c r="C61" s="11"/>
      <c r="D61" s="11"/>
      <c r="E61" s="11"/>
      <c r="F61" s="12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</row>
    <row r="62" spans="1:106" ht="15">
      <c r="A62" s="88" t="s">
        <v>392</v>
      </c>
      <c r="B62" s="88"/>
      <c r="C62" s="88"/>
      <c r="D62" s="88"/>
      <c r="E62" s="88"/>
      <c r="F62" s="89"/>
      <c r="G62" s="103">
        <v>36</v>
      </c>
      <c r="H62" s="62"/>
      <c r="I62" s="62"/>
      <c r="J62" s="62"/>
      <c r="K62" s="62"/>
      <c r="L62" s="62"/>
      <c r="M62" s="62"/>
      <c r="N62" s="62">
        <v>14718</v>
      </c>
      <c r="O62" s="62"/>
      <c r="P62" s="62"/>
      <c r="Q62" s="62"/>
      <c r="R62" s="62"/>
      <c r="S62" s="62"/>
      <c r="T62" s="62"/>
      <c r="U62" s="62"/>
      <c r="V62" s="62"/>
      <c r="W62" s="62"/>
      <c r="X62" s="62">
        <v>895</v>
      </c>
      <c r="Y62" s="62"/>
      <c r="Z62" s="62"/>
      <c r="AA62" s="62"/>
      <c r="AB62" s="62"/>
      <c r="AC62" s="62"/>
      <c r="AD62" s="62"/>
      <c r="AE62" s="62"/>
      <c r="AF62" s="62"/>
      <c r="AG62" s="62"/>
      <c r="AH62" s="62">
        <v>485</v>
      </c>
      <c r="AI62" s="62"/>
      <c r="AJ62" s="62"/>
      <c r="AK62" s="62"/>
      <c r="AL62" s="62"/>
      <c r="AM62" s="62"/>
      <c r="AN62" s="62"/>
      <c r="AO62" s="62"/>
      <c r="AP62" s="62"/>
      <c r="AQ62" s="62"/>
      <c r="AR62" s="62">
        <v>3797</v>
      </c>
      <c r="AS62" s="62"/>
      <c r="AT62" s="62"/>
      <c r="AU62" s="62"/>
      <c r="AV62" s="62"/>
      <c r="AW62" s="62"/>
      <c r="AX62" s="62"/>
      <c r="AY62" s="62"/>
      <c r="AZ62" s="62"/>
      <c r="BA62" s="62"/>
      <c r="BB62" s="62">
        <v>514</v>
      </c>
      <c r="BC62" s="62"/>
      <c r="BD62" s="62"/>
      <c r="BE62" s="62"/>
      <c r="BF62" s="62"/>
      <c r="BG62" s="62"/>
      <c r="BH62" s="62"/>
      <c r="BI62" s="62"/>
      <c r="BJ62" s="62"/>
      <c r="BK62" s="62">
        <v>161</v>
      </c>
      <c r="BL62" s="62"/>
      <c r="BM62" s="62"/>
      <c r="BN62" s="62"/>
      <c r="BO62" s="62"/>
      <c r="BP62" s="62"/>
      <c r="BQ62" s="62"/>
      <c r="BR62" s="62"/>
      <c r="BS62" s="62"/>
      <c r="BT62" s="62">
        <v>1662</v>
      </c>
      <c r="BU62" s="62"/>
      <c r="BV62" s="62"/>
      <c r="BW62" s="62"/>
      <c r="BX62" s="62"/>
      <c r="BY62" s="62"/>
      <c r="BZ62" s="62"/>
      <c r="CA62" s="62"/>
      <c r="CB62" s="62"/>
      <c r="CC62" s="62">
        <v>1375</v>
      </c>
      <c r="CD62" s="62"/>
      <c r="CE62" s="62"/>
      <c r="CF62" s="62"/>
      <c r="CG62" s="62"/>
      <c r="CH62" s="62"/>
      <c r="CI62" s="62"/>
      <c r="CJ62" s="62"/>
      <c r="CK62" s="62"/>
      <c r="CL62" s="62">
        <v>846</v>
      </c>
      <c r="CM62" s="62"/>
      <c r="CN62" s="62"/>
      <c r="CO62" s="62"/>
      <c r="CP62" s="62"/>
      <c r="CQ62" s="62"/>
      <c r="CR62" s="62"/>
      <c r="CS62" s="62"/>
      <c r="CT62" s="62"/>
      <c r="CU62" s="62">
        <v>4983</v>
      </c>
      <c r="CV62" s="62"/>
      <c r="CW62" s="62"/>
      <c r="CX62" s="62"/>
      <c r="CY62" s="62"/>
      <c r="CZ62" s="62"/>
      <c r="DA62" s="62"/>
      <c r="DB62" s="62"/>
    </row>
    <row r="63" spans="1:106" ht="15">
      <c r="A63" s="88" t="s">
        <v>393</v>
      </c>
      <c r="B63" s="88"/>
      <c r="C63" s="88"/>
      <c r="D63" s="88"/>
      <c r="E63" s="88"/>
      <c r="F63" s="89"/>
      <c r="G63" s="103">
        <v>72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</row>
    <row r="64" spans="1:106" ht="15">
      <c r="A64" s="88" t="s">
        <v>394</v>
      </c>
      <c r="B64" s="88"/>
      <c r="C64" s="88"/>
      <c r="D64" s="88"/>
      <c r="E64" s="88"/>
      <c r="F64" s="89"/>
      <c r="G64" s="103">
        <v>139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</row>
    <row r="65" spans="1:106" ht="15">
      <c r="A65" s="88" t="s">
        <v>395</v>
      </c>
      <c r="B65" s="88"/>
      <c r="C65" s="88"/>
      <c r="D65" s="88"/>
      <c r="E65" s="88"/>
      <c r="F65" s="89"/>
      <c r="G65" s="103">
        <v>148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</row>
    <row r="66" spans="1:106" ht="15">
      <c r="A66" s="88" t="s">
        <v>396</v>
      </c>
      <c r="B66" s="88"/>
      <c r="C66" s="88"/>
      <c r="D66" s="88"/>
      <c r="E66" s="88"/>
      <c r="F66" s="89"/>
      <c r="G66" s="103">
        <v>123</v>
      </c>
      <c r="H66" s="62"/>
      <c r="I66" s="62"/>
      <c r="J66" s="62"/>
      <c r="K66" s="62"/>
      <c r="L66" s="62"/>
      <c r="M66" s="62"/>
      <c r="N66" s="62">
        <v>10560</v>
      </c>
      <c r="O66" s="62"/>
      <c r="P66" s="62"/>
      <c r="Q66" s="62"/>
      <c r="R66" s="62"/>
      <c r="S66" s="62"/>
      <c r="T66" s="62"/>
      <c r="U66" s="62"/>
      <c r="V66" s="62"/>
      <c r="W66" s="62"/>
      <c r="X66" s="62">
        <v>1295</v>
      </c>
      <c r="Y66" s="62"/>
      <c r="Z66" s="62"/>
      <c r="AA66" s="62"/>
      <c r="AB66" s="62"/>
      <c r="AC66" s="62"/>
      <c r="AD66" s="62"/>
      <c r="AE66" s="62"/>
      <c r="AF66" s="62"/>
      <c r="AG66" s="62"/>
      <c r="AH66" s="62">
        <v>514</v>
      </c>
      <c r="AI66" s="62"/>
      <c r="AJ66" s="62"/>
      <c r="AK66" s="62"/>
      <c r="AL66" s="62"/>
      <c r="AM66" s="62"/>
      <c r="AN66" s="62"/>
      <c r="AO66" s="62"/>
      <c r="AP66" s="62"/>
      <c r="AQ66" s="62"/>
      <c r="AR66" s="62">
        <v>2967</v>
      </c>
      <c r="AS66" s="62"/>
      <c r="AT66" s="62"/>
      <c r="AU66" s="62"/>
      <c r="AV66" s="62"/>
      <c r="AW66" s="62"/>
      <c r="AX66" s="62"/>
      <c r="AY66" s="62"/>
      <c r="AZ66" s="62"/>
      <c r="BA66" s="62"/>
      <c r="BB66" s="62">
        <v>527</v>
      </c>
      <c r="BC66" s="62"/>
      <c r="BD66" s="62"/>
      <c r="BE66" s="62"/>
      <c r="BF66" s="62"/>
      <c r="BG66" s="62"/>
      <c r="BH66" s="62"/>
      <c r="BI66" s="62"/>
      <c r="BJ66" s="62"/>
      <c r="BK66" s="62">
        <v>263</v>
      </c>
      <c r="BL66" s="62"/>
      <c r="BM66" s="62"/>
      <c r="BN66" s="62"/>
      <c r="BO66" s="62"/>
      <c r="BP66" s="62"/>
      <c r="BQ66" s="62"/>
      <c r="BR66" s="62"/>
      <c r="BS66" s="62"/>
      <c r="BT66" s="62">
        <v>871</v>
      </c>
      <c r="BU66" s="62"/>
      <c r="BV66" s="62"/>
      <c r="BW66" s="62"/>
      <c r="BX66" s="62"/>
      <c r="BY66" s="62"/>
      <c r="BZ66" s="62"/>
      <c r="CA66" s="62"/>
      <c r="CB66" s="62"/>
      <c r="CC66" s="62">
        <v>1287</v>
      </c>
      <c r="CD66" s="62"/>
      <c r="CE66" s="62"/>
      <c r="CF66" s="62"/>
      <c r="CG66" s="62"/>
      <c r="CH66" s="62"/>
      <c r="CI66" s="62"/>
      <c r="CJ66" s="62"/>
      <c r="CK66" s="62"/>
      <c r="CL66" s="62">
        <v>535</v>
      </c>
      <c r="CM66" s="62"/>
      <c r="CN66" s="62"/>
      <c r="CO66" s="62"/>
      <c r="CP66" s="62"/>
      <c r="CQ66" s="62"/>
      <c r="CR66" s="62"/>
      <c r="CS66" s="62"/>
      <c r="CT66" s="62"/>
      <c r="CU66" s="62">
        <v>2301</v>
      </c>
      <c r="CV66" s="62"/>
      <c r="CW66" s="62"/>
      <c r="CX66" s="62"/>
      <c r="CY66" s="62"/>
      <c r="CZ66" s="62"/>
      <c r="DA66" s="62"/>
      <c r="DB66" s="62"/>
    </row>
    <row r="67" spans="1:106" ht="15">
      <c r="A67" s="88" t="s">
        <v>397</v>
      </c>
      <c r="B67" s="88"/>
      <c r="C67" s="88"/>
      <c r="D67" s="88"/>
      <c r="E67" s="88"/>
      <c r="F67" s="89"/>
      <c r="G67" s="103">
        <v>106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</row>
    <row r="68" spans="1:106" ht="15">
      <c r="A68" s="88" t="s">
        <v>398</v>
      </c>
      <c r="B68" s="88"/>
      <c r="C68" s="88"/>
      <c r="D68" s="88"/>
      <c r="E68" s="88"/>
      <c r="F68" s="89"/>
      <c r="G68" s="103">
        <v>136</v>
      </c>
      <c r="H68" s="62"/>
      <c r="I68" s="62"/>
      <c r="J68" s="62"/>
      <c r="K68" s="62"/>
      <c r="L68" s="62"/>
      <c r="M68" s="62"/>
      <c r="N68" s="62">
        <v>2983</v>
      </c>
      <c r="O68" s="62"/>
      <c r="P68" s="62"/>
      <c r="Q68" s="62"/>
      <c r="R68" s="62"/>
      <c r="S68" s="62"/>
      <c r="T68" s="62"/>
      <c r="U68" s="62"/>
      <c r="V68" s="62"/>
      <c r="W68" s="62"/>
      <c r="X68" s="62">
        <v>520</v>
      </c>
      <c r="Y68" s="62"/>
      <c r="Z68" s="62"/>
      <c r="AA68" s="62"/>
      <c r="AB68" s="62"/>
      <c r="AC68" s="62"/>
      <c r="AD68" s="62"/>
      <c r="AE68" s="62"/>
      <c r="AF68" s="62"/>
      <c r="AG68" s="62"/>
      <c r="AH68" s="62">
        <v>303</v>
      </c>
      <c r="AI68" s="62"/>
      <c r="AJ68" s="62"/>
      <c r="AK68" s="62"/>
      <c r="AL68" s="62"/>
      <c r="AM68" s="62"/>
      <c r="AN68" s="62"/>
      <c r="AO68" s="62"/>
      <c r="AP68" s="62"/>
      <c r="AQ68" s="62"/>
      <c r="AR68" s="62">
        <v>329</v>
      </c>
      <c r="AS68" s="62"/>
      <c r="AT68" s="62"/>
      <c r="AU68" s="62"/>
      <c r="AV68" s="62"/>
      <c r="AW68" s="62"/>
      <c r="AX68" s="62"/>
      <c r="AY68" s="62"/>
      <c r="AZ68" s="62"/>
      <c r="BA68" s="62"/>
      <c r="BB68" s="62">
        <v>474</v>
      </c>
      <c r="BC68" s="62"/>
      <c r="BD68" s="62"/>
      <c r="BE68" s="62"/>
      <c r="BF68" s="62"/>
      <c r="BG68" s="62"/>
      <c r="BH68" s="62"/>
      <c r="BI68" s="62"/>
      <c r="BJ68" s="62"/>
      <c r="BK68" s="62" t="s">
        <v>206</v>
      </c>
      <c r="BL68" s="62"/>
      <c r="BM68" s="62"/>
      <c r="BN68" s="62"/>
      <c r="BO68" s="62"/>
      <c r="BP68" s="62"/>
      <c r="BQ68" s="62"/>
      <c r="BR68" s="62"/>
      <c r="BS68" s="62"/>
      <c r="BT68" s="62">
        <v>871</v>
      </c>
      <c r="BU68" s="62"/>
      <c r="BV68" s="62"/>
      <c r="BW68" s="62"/>
      <c r="BX68" s="62"/>
      <c r="BY68" s="62"/>
      <c r="BZ68" s="62"/>
      <c r="CA68" s="62"/>
      <c r="CB68" s="62"/>
      <c r="CC68" s="62">
        <v>356</v>
      </c>
      <c r="CD68" s="62"/>
      <c r="CE68" s="62"/>
      <c r="CF68" s="62"/>
      <c r="CG68" s="62"/>
      <c r="CH68" s="62"/>
      <c r="CI68" s="62"/>
      <c r="CJ68" s="62"/>
      <c r="CK68" s="62"/>
      <c r="CL68" s="62">
        <v>103</v>
      </c>
      <c r="CM68" s="62"/>
      <c r="CN68" s="62"/>
      <c r="CO68" s="62"/>
      <c r="CP68" s="62"/>
      <c r="CQ68" s="62"/>
      <c r="CR68" s="62"/>
      <c r="CS68" s="62"/>
      <c r="CT68" s="62"/>
      <c r="CU68" s="62">
        <v>27</v>
      </c>
      <c r="CV68" s="62"/>
      <c r="CW68" s="62"/>
      <c r="CX68" s="62"/>
      <c r="CY68" s="62"/>
      <c r="CZ68" s="62"/>
      <c r="DA68" s="62"/>
      <c r="DB68" s="62"/>
    </row>
    <row r="69" spans="1:106" ht="15">
      <c r="A69" s="88" t="s">
        <v>399</v>
      </c>
      <c r="B69" s="88"/>
      <c r="C69" s="88"/>
      <c r="D69" s="88"/>
      <c r="E69" s="88"/>
      <c r="F69" s="89"/>
      <c r="G69" s="103">
        <v>24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</row>
    <row r="70" spans="1:106" ht="14.25">
      <c r="A70" s="6"/>
      <c r="B70" s="6"/>
      <c r="C70" s="6"/>
      <c r="D70" s="6"/>
      <c r="E70" s="6"/>
      <c r="F70" s="8"/>
      <c r="G70" s="7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</row>
    <row r="71" spans="1:106" ht="14.25">
      <c r="A71" s="4" t="s">
        <v>445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</row>
  </sheetData>
  <sheetProtection/>
  <mergeCells count="695">
    <mergeCell ref="BT68:CB69"/>
    <mergeCell ref="CC68:CK69"/>
    <mergeCell ref="CL68:CT69"/>
    <mergeCell ref="CL62:CT65"/>
    <mergeCell ref="CU62:DB65"/>
    <mergeCell ref="CU66:DB67"/>
    <mergeCell ref="CU68:DB69"/>
    <mergeCell ref="CL66:CT67"/>
    <mergeCell ref="BT66:CB67"/>
    <mergeCell ref="CC66:CK67"/>
    <mergeCell ref="BT62:CB65"/>
    <mergeCell ref="BZ40:CR40"/>
    <mergeCell ref="BZ41:CR41"/>
    <mergeCell ref="BZ42:CR42"/>
    <mergeCell ref="CC62:CK65"/>
    <mergeCell ref="CL58:CT58"/>
    <mergeCell ref="BT53:CB53"/>
    <mergeCell ref="CC53:CK53"/>
    <mergeCell ref="CL53:CT53"/>
    <mergeCell ref="BK68:BS69"/>
    <mergeCell ref="AR68:BA69"/>
    <mergeCell ref="BB62:BJ65"/>
    <mergeCell ref="BB66:BJ67"/>
    <mergeCell ref="BB68:BJ69"/>
    <mergeCell ref="AR62:BA65"/>
    <mergeCell ref="BK66:BS67"/>
    <mergeCell ref="AR66:BA67"/>
    <mergeCell ref="BK62:BS65"/>
    <mergeCell ref="A6:DB6"/>
    <mergeCell ref="A46:DB46"/>
    <mergeCell ref="CU57:DB57"/>
    <mergeCell ref="CU58:DB58"/>
    <mergeCell ref="CU59:DB59"/>
    <mergeCell ref="CU60:DB60"/>
    <mergeCell ref="CU51:DB51"/>
    <mergeCell ref="CU53:DB53"/>
    <mergeCell ref="CU54:DB54"/>
    <mergeCell ref="CU55:DB55"/>
    <mergeCell ref="CU56:DB56"/>
    <mergeCell ref="BB60:BJ60"/>
    <mergeCell ref="BK60:BS60"/>
    <mergeCell ref="BT60:CB60"/>
    <mergeCell ref="CC60:CK60"/>
    <mergeCell ref="CL60:CT60"/>
    <mergeCell ref="BB58:BJ58"/>
    <mergeCell ref="BK58:BS58"/>
    <mergeCell ref="BT58:CB58"/>
    <mergeCell ref="CC58:CK58"/>
    <mergeCell ref="BB59:BJ59"/>
    <mergeCell ref="BK59:BS59"/>
    <mergeCell ref="BT59:CB59"/>
    <mergeCell ref="CC59:CK59"/>
    <mergeCell ref="CL59:CT59"/>
    <mergeCell ref="BB56:BJ56"/>
    <mergeCell ref="BK56:BS56"/>
    <mergeCell ref="BT56:CB56"/>
    <mergeCell ref="CC56:CK56"/>
    <mergeCell ref="CL56:CT56"/>
    <mergeCell ref="BB57:BJ57"/>
    <mergeCell ref="BK57:BS57"/>
    <mergeCell ref="BT57:CB57"/>
    <mergeCell ref="CC57:CK57"/>
    <mergeCell ref="CL57:CT57"/>
    <mergeCell ref="BB54:BJ54"/>
    <mergeCell ref="BK54:BS54"/>
    <mergeCell ref="BT54:CB54"/>
    <mergeCell ref="CC54:CK54"/>
    <mergeCell ref="CL54:CT54"/>
    <mergeCell ref="BB55:BJ55"/>
    <mergeCell ref="BK55:BS55"/>
    <mergeCell ref="BT55:CB55"/>
    <mergeCell ref="CC55:CK55"/>
    <mergeCell ref="CL55:CT55"/>
    <mergeCell ref="BT51:CB51"/>
    <mergeCell ref="CC51:CK51"/>
    <mergeCell ref="CL51:CT51"/>
    <mergeCell ref="BB53:BJ53"/>
    <mergeCell ref="BK53:BS53"/>
    <mergeCell ref="N68:W69"/>
    <mergeCell ref="N66:W67"/>
    <mergeCell ref="X66:AG67"/>
    <mergeCell ref="N62:W65"/>
    <mergeCell ref="X62:AG65"/>
    <mergeCell ref="AH62:AQ65"/>
    <mergeCell ref="X68:AG69"/>
    <mergeCell ref="AH68:AQ69"/>
    <mergeCell ref="AH66:AQ67"/>
    <mergeCell ref="N59:W59"/>
    <mergeCell ref="X59:AG59"/>
    <mergeCell ref="AH59:AQ59"/>
    <mergeCell ref="AR59:BA59"/>
    <mergeCell ref="N60:W60"/>
    <mergeCell ref="X60:AG60"/>
    <mergeCell ref="AH60:AQ60"/>
    <mergeCell ref="AR60:BA60"/>
    <mergeCell ref="N57:W57"/>
    <mergeCell ref="X57:AG57"/>
    <mergeCell ref="AH57:AQ57"/>
    <mergeCell ref="AR57:BA57"/>
    <mergeCell ref="N58:W58"/>
    <mergeCell ref="X58:AG58"/>
    <mergeCell ref="AH58:AQ58"/>
    <mergeCell ref="AR58:BA58"/>
    <mergeCell ref="AH55:AQ55"/>
    <mergeCell ref="AR55:BA55"/>
    <mergeCell ref="N56:W56"/>
    <mergeCell ref="X56:AG56"/>
    <mergeCell ref="AH56:AQ56"/>
    <mergeCell ref="AR56:BA56"/>
    <mergeCell ref="AH53:AQ53"/>
    <mergeCell ref="AR53:BA53"/>
    <mergeCell ref="N54:W54"/>
    <mergeCell ref="X54:AG54"/>
    <mergeCell ref="AH54:AQ54"/>
    <mergeCell ref="AR54:BA54"/>
    <mergeCell ref="G66:M66"/>
    <mergeCell ref="G67:M67"/>
    <mergeCell ref="G68:M68"/>
    <mergeCell ref="G69:M69"/>
    <mergeCell ref="N51:W51"/>
    <mergeCell ref="X51:AG51"/>
    <mergeCell ref="N53:W53"/>
    <mergeCell ref="X53:AG53"/>
    <mergeCell ref="N55:W55"/>
    <mergeCell ref="X55:AG55"/>
    <mergeCell ref="G59:M59"/>
    <mergeCell ref="G60:M60"/>
    <mergeCell ref="G62:M62"/>
    <mergeCell ref="G63:M63"/>
    <mergeCell ref="G64:M64"/>
    <mergeCell ref="G65:M65"/>
    <mergeCell ref="G53:M53"/>
    <mergeCell ref="G54:M54"/>
    <mergeCell ref="G55:M55"/>
    <mergeCell ref="G56:M56"/>
    <mergeCell ref="G57:M57"/>
    <mergeCell ref="G58:M58"/>
    <mergeCell ref="CP34:CT34"/>
    <mergeCell ref="CP35:CT35"/>
    <mergeCell ref="CP36:CT36"/>
    <mergeCell ref="CP37:CT37"/>
    <mergeCell ref="CP38:CT38"/>
    <mergeCell ref="G51:M51"/>
    <mergeCell ref="AH51:AQ51"/>
    <mergeCell ref="AR51:BA51"/>
    <mergeCell ref="BB51:BJ51"/>
    <mergeCell ref="BK51:BS51"/>
    <mergeCell ref="CP27:CT27"/>
    <mergeCell ref="CP28:CT28"/>
    <mergeCell ref="CP29:CT29"/>
    <mergeCell ref="CP31:CT31"/>
    <mergeCell ref="CP32:CT32"/>
    <mergeCell ref="CP33:CT33"/>
    <mergeCell ref="CP20:CT20"/>
    <mergeCell ref="CP22:CT22"/>
    <mergeCell ref="CP23:CT23"/>
    <mergeCell ref="CP24:CT24"/>
    <mergeCell ref="CP25:CT25"/>
    <mergeCell ref="CP26:CT26"/>
    <mergeCell ref="CU36:CX36"/>
    <mergeCell ref="CY36:DB36"/>
    <mergeCell ref="CU37:CX37"/>
    <mergeCell ref="CY37:DB37"/>
    <mergeCell ref="CU38:CX38"/>
    <mergeCell ref="CY38:DB38"/>
    <mergeCell ref="CU33:CX33"/>
    <mergeCell ref="CY33:DB33"/>
    <mergeCell ref="CU34:CX34"/>
    <mergeCell ref="CY34:DB34"/>
    <mergeCell ref="CU35:CX35"/>
    <mergeCell ref="CY35:DB35"/>
    <mergeCell ref="CY28:DB28"/>
    <mergeCell ref="CY29:DB29"/>
    <mergeCell ref="CU31:CX31"/>
    <mergeCell ref="CY31:DB31"/>
    <mergeCell ref="CU32:CX32"/>
    <mergeCell ref="CY32:DB32"/>
    <mergeCell ref="CU26:CX26"/>
    <mergeCell ref="CU27:CX27"/>
    <mergeCell ref="CU28:CX28"/>
    <mergeCell ref="CU29:CX29"/>
    <mergeCell ref="CY22:DB22"/>
    <mergeCell ref="CY23:DB23"/>
    <mergeCell ref="CY24:DB24"/>
    <mergeCell ref="CY25:DB25"/>
    <mergeCell ref="CY26:DB26"/>
    <mergeCell ref="CY27:DB27"/>
    <mergeCell ref="BZ38:CC38"/>
    <mergeCell ref="CD38:CG38"/>
    <mergeCell ref="CH38:CK38"/>
    <mergeCell ref="CL38:CO38"/>
    <mergeCell ref="CU20:CX20"/>
    <mergeCell ref="CY20:DB20"/>
    <mergeCell ref="CU22:CX22"/>
    <mergeCell ref="CU23:CX23"/>
    <mergeCell ref="CU24:CX24"/>
    <mergeCell ref="CU25:CX25"/>
    <mergeCell ref="CL37:CO37"/>
    <mergeCell ref="AP38:AS38"/>
    <mergeCell ref="AT38:AW38"/>
    <mergeCell ref="AX38:BA38"/>
    <mergeCell ref="BB38:BE38"/>
    <mergeCell ref="BF38:BI38"/>
    <mergeCell ref="BJ38:BM38"/>
    <mergeCell ref="BN38:BQ38"/>
    <mergeCell ref="BR38:BU38"/>
    <mergeCell ref="BV38:BY38"/>
    <mergeCell ref="BN37:BQ37"/>
    <mergeCell ref="BR37:BU37"/>
    <mergeCell ref="BV37:BY37"/>
    <mergeCell ref="BZ37:CC37"/>
    <mergeCell ref="CD37:CG37"/>
    <mergeCell ref="CH37:CK37"/>
    <mergeCell ref="BZ36:CC36"/>
    <mergeCell ref="CD36:CG36"/>
    <mergeCell ref="CH36:CK36"/>
    <mergeCell ref="CL36:CO36"/>
    <mergeCell ref="AP37:AS37"/>
    <mergeCell ref="AT37:AW37"/>
    <mergeCell ref="AX37:BA37"/>
    <mergeCell ref="BB37:BE37"/>
    <mergeCell ref="BF37:BI37"/>
    <mergeCell ref="BJ37:BM37"/>
    <mergeCell ref="CL35:CO35"/>
    <mergeCell ref="AP36:AS36"/>
    <mergeCell ref="AT36:AW36"/>
    <mergeCell ref="AX36:BA36"/>
    <mergeCell ref="BB36:BE36"/>
    <mergeCell ref="BF36:BI36"/>
    <mergeCell ref="BJ36:BM36"/>
    <mergeCell ref="BN36:BQ36"/>
    <mergeCell ref="BR36:BU36"/>
    <mergeCell ref="BV36:BY36"/>
    <mergeCell ref="BN35:BQ35"/>
    <mergeCell ref="BR35:BU35"/>
    <mergeCell ref="BV35:BY35"/>
    <mergeCell ref="BZ35:CC35"/>
    <mergeCell ref="CD35:CG35"/>
    <mergeCell ref="CH35:CK35"/>
    <mergeCell ref="BZ34:CC34"/>
    <mergeCell ref="CD34:CG34"/>
    <mergeCell ref="CH34:CK34"/>
    <mergeCell ref="CL34:CO34"/>
    <mergeCell ref="AP35:AS35"/>
    <mergeCell ref="AT35:AW35"/>
    <mergeCell ref="AX35:BA35"/>
    <mergeCell ref="BB35:BE35"/>
    <mergeCell ref="BF35:BI35"/>
    <mergeCell ref="BJ35:BM35"/>
    <mergeCell ref="CL33:CO33"/>
    <mergeCell ref="AP34:AS34"/>
    <mergeCell ref="AT34:AW34"/>
    <mergeCell ref="AX34:BA34"/>
    <mergeCell ref="BB34:BE34"/>
    <mergeCell ref="BF34:BI34"/>
    <mergeCell ref="BJ34:BM34"/>
    <mergeCell ref="BN34:BQ34"/>
    <mergeCell ref="BR34:BU34"/>
    <mergeCell ref="BV34:BY34"/>
    <mergeCell ref="BN33:BQ33"/>
    <mergeCell ref="BR33:BU33"/>
    <mergeCell ref="BV33:BY33"/>
    <mergeCell ref="BZ33:CC33"/>
    <mergeCell ref="CD33:CG33"/>
    <mergeCell ref="CH33:CK33"/>
    <mergeCell ref="BZ32:CC32"/>
    <mergeCell ref="CD32:CG32"/>
    <mergeCell ref="CH32:CK32"/>
    <mergeCell ref="CL32:CO32"/>
    <mergeCell ref="AP33:AS33"/>
    <mergeCell ref="AT33:AW33"/>
    <mergeCell ref="AX33:BA33"/>
    <mergeCell ref="BB33:BE33"/>
    <mergeCell ref="BF33:BI33"/>
    <mergeCell ref="BJ33:BM33"/>
    <mergeCell ref="CL31:CO31"/>
    <mergeCell ref="AP32:AS32"/>
    <mergeCell ref="AT32:AW32"/>
    <mergeCell ref="AX32:BA32"/>
    <mergeCell ref="BB32:BE32"/>
    <mergeCell ref="BF32:BI32"/>
    <mergeCell ref="BJ32:BM32"/>
    <mergeCell ref="BN32:BQ32"/>
    <mergeCell ref="BR32:BU32"/>
    <mergeCell ref="BV32:BY32"/>
    <mergeCell ref="BN31:BQ31"/>
    <mergeCell ref="BR31:BU31"/>
    <mergeCell ref="BV31:BY31"/>
    <mergeCell ref="BZ31:CC31"/>
    <mergeCell ref="CD31:CG31"/>
    <mergeCell ref="CH31:CK31"/>
    <mergeCell ref="BZ29:CC29"/>
    <mergeCell ref="CD29:CG29"/>
    <mergeCell ref="CH29:CK29"/>
    <mergeCell ref="CL29:CO29"/>
    <mergeCell ref="AP31:AS31"/>
    <mergeCell ref="AT31:AW31"/>
    <mergeCell ref="AX31:BA31"/>
    <mergeCell ref="BB31:BE31"/>
    <mergeCell ref="BF31:BI31"/>
    <mergeCell ref="BJ31:BM31"/>
    <mergeCell ref="CL28:CO28"/>
    <mergeCell ref="AP29:AS29"/>
    <mergeCell ref="AT29:AW29"/>
    <mergeCell ref="AX29:BA29"/>
    <mergeCell ref="BB29:BE29"/>
    <mergeCell ref="BF29:BI29"/>
    <mergeCell ref="BJ29:BM29"/>
    <mergeCell ref="BN29:BQ29"/>
    <mergeCell ref="BR29:BU29"/>
    <mergeCell ref="BV29:BY29"/>
    <mergeCell ref="BN28:BQ28"/>
    <mergeCell ref="BR28:BU28"/>
    <mergeCell ref="BV28:BY28"/>
    <mergeCell ref="BZ28:CC28"/>
    <mergeCell ref="CD28:CG28"/>
    <mergeCell ref="CH28:CK28"/>
    <mergeCell ref="BZ27:CC27"/>
    <mergeCell ref="CD27:CG27"/>
    <mergeCell ref="CH27:CK27"/>
    <mergeCell ref="CL27:CO27"/>
    <mergeCell ref="AP28:AS28"/>
    <mergeCell ref="AT28:AW28"/>
    <mergeCell ref="AX28:BA28"/>
    <mergeCell ref="BB28:BE28"/>
    <mergeCell ref="BF28:BI28"/>
    <mergeCell ref="BJ28:BM28"/>
    <mergeCell ref="CL26:CO26"/>
    <mergeCell ref="AP27:AS27"/>
    <mergeCell ref="AT27:AW27"/>
    <mergeCell ref="AX27:BA27"/>
    <mergeCell ref="BB27:BE27"/>
    <mergeCell ref="BF27:BI27"/>
    <mergeCell ref="BJ27:BM27"/>
    <mergeCell ref="BN27:BQ27"/>
    <mergeCell ref="BR27:BU27"/>
    <mergeCell ref="BV27:BY27"/>
    <mergeCell ref="BN26:BQ26"/>
    <mergeCell ref="BR26:BU26"/>
    <mergeCell ref="BV26:BY26"/>
    <mergeCell ref="BZ26:CC26"/>
    <mergeCell ref="CD26:CG26"/>
    <mergeCell ref="CH26:CK26"/>
    <mergeCell ref="AP26:AS26"/>
    <mergeCell ref="AT26:AW26"/>
    <mergeCell ref="AX26:BA26"/>
    <mergeCell ref="BB26:BE26"/>
    <mergeCell ref="BF26:BI26"/>
    <mergeCell ref="BJ26:BM26"/>
    <mergeCell ref="BR25:BU25"/>
    <mergeCell ref="BV25:BY25"/>
    <mergeCell ref="BZ25:CC25"/>
    <mergeCell ref="CD25:CG25"/>
    <mergeCell ref="CH25:CK25"/>
    <mergeCell ref="CL25:CO25"/>
    <mergeCell ref="AT25:AW25"/>
    <mergeCell ref="AX25:BA25"/>
    <mergeCell ref="BB25:BE25"/>
    <mergeCell ref="BF25:BI25"/>
    <mergeCell ref="BJ25:BM25"/>
    <mergeCell ref="BN25:BQ25"/>
    <mergeCell ref="BR24:BU24"/>
    <mergeCell ref="BV24:BY24"/>
    <mergeCell ref="BZ24:CC24"/>
    <mergeCell ref="CD24:CG24"/>
    <mergeCell ref="CH24:CK24"/>
    <mergeCell ref="CL24:CO24"/>
    <mergeCell ref="AT24:AW24"/>
    <mergeCell ref="AX24:BA24"/>
    <mergeCell ref="BB24:BE24"/>
    <mergeCell ref="BF24:BI24"/>
    <mergeCell ref="BJ24:BM24"/>
    <mergeCell ref="BN24:BQ24"/>
    <mergeCell ref="BR23:BU23"/>
    <mergeCell ref="BV23:BY23"/>
    <mergeCell ref="BZ23:CC23"/>
    <mergeCell ref="CD23:CG23"/>
    <mergeCell ref="CH23:CK23"/>
    <mergeCell ref="CL23:CO23"/>
    <mergeCell ref="AT23:AW23"/>
    <mergeCell ref="AX23:BA23"/>
    <mergeCell ref="BB23:BE23"/>
    <mergeCell ref="BF23:BI23"/>
    <mergeCell ref="BJ23:BM23"/>
    <mergeCell ref="BN23:BQ23"/>
    <mergeCell ref="BR22:BU22"/>
    <mergeCell ref="BV22:BY22"/>
    <mergeCell ref="BZ22:CC22"/>
    <mergeCell ref="CD22:CG22"/>
    <mergeCell ref="CH22:CK22"/>
    <mergeCell ref="CL22:CO22"/>
    <mergeCell ref="AT22:AW22"/>
    <mergeCell ref="AX22:BA22"/>
    <mergeCell ref="BB22:BE22"/>
    <mergeCell ref="BF22:BI22"/>
    <mergeCell ref="BJ22:BM22"/>
    <mergeCell ref="BN22:BQ22"/>
    <mergeCell ref="BR20:BU20"/>
    <mergeCell ref="BV20:BY20"/>
    <mergeCell ref="BZ20:CC20"/>
    <mergeCell ref="CD20:CG20"/>
    <mergeCell ref="CH20:CK20"/>
    <mergeCell ref="CL20:CO20"/>
    <mergeCell ref="AT20:AW20"/>
    <mergeCell ref="AX20:BA20"/>
    <mergeCell ref="BB20:BE20"/>
    <mergeCell ref="BF20:BI20"/>
    <mergeCell ref="BJ20:BM20"/>
    <mergeCell ref="BN20:BQ20"/>
    <mergeCell ref="AN34:AO34"/>
    <mergeCell ref="AN35:AO35"/>
    <mergeCell ref="AN36:AO36"/>
    <mergeCell ref="AN37:AO37"/>
    <mergeCell ref="AN38:AO38"/>
    <mergeCell ref="AP20:AS20"/>
    <mergeCell ref="AP22:AS22"/>
    <mergeCell ref="AP23:AS23"/>
    <mergeCell ref="AP24:AS24"/>
    <mergeCell ref="AP25:AS25"/>
    <mergeCell ref="AN27:AO27"/>
    <mergeCell ref="AN28:AO28"/>
    <mergeCell ref="AN29:AO29"/>
    <mergeCell ref="AN31:AO31"/>
    <mergeCell ref="AN32:AO32"/>
    <mergeCell ref="AN33:AO33"/>
    <mergeCell ref="AN20:AO20"/>
    <mergeCell ref="AN22:AO22"/>
    <mergeCell ref="AN23:AO23"/>
    <mergeCell ref="AN24:AO24"/>
    <mergeCell ref="AN25:AO25"/>
    <mergeCell ref="AN26:AO26"/>
    <mergeCell ref="AI33:AJ33"/>
    <mergeCell ref="AI34:AJ34"/>
    <mergeCell ref="AI35:AJ35"/>
    <mergeCell ref="AI36:AJ36"/>
    <mergeCell ref="AI37:AJ37"/>
    <mergeCell ref="AI38:AJ38"/>
    <mergeCell ref="AI26:AJ26"/>
    <mergeCell ref="AI27:AJ27"/>
    <mergeCell ref="AI28:AJ28"/>
    <mergeCell ref="AI29:AJ29"/>
    <mergeCell ref="AI31:AJ31"/>
    <mergeCell ref="AI32:AJ32"/>
    <mergeCell ref="AK33:AL33"/>
    <mergeCell ref="AK34:AL34"/>
    <mergeCell ref="AK35:AL35"/>
    <mergeCell ref="AK36:AL36"/>
    <mergeCell ref="AK37:AL37"/>
    <mergeCell ref="AK38:AL38"/>
    <mergeCell ref="AK26:AL26"/>
    <mergeCell ref="AK27:AL27"/>
    <mergeCell ref="AK28:AL28"/>
    <mergeCell ref="AK29:AL29"/>
    <mergeCell ref="AK31:AL31"/>
    <mergeCell ref="AK32:AL32"/>
    <mergeCell ref="AI20:AJ20"/>
    <mergeCell ref="AK20:AL20"/>
    <mergeCell ref="AK22:AL22"/>
    <mergeCell ref="AK23:AL23"/>
    <mergeCell ref="AK24:AL24"/>
    <mergeCell ref="AK25:AL25"/>
    <mergeCell ref="AI22:AJ22"/>
    <mergeCell ref="AI23:AJ23"/>
    <mergeCell ref="AI24:AJ24"/>
    <mergeCell ref="AI25:AJ25"/>
    <mergeCell ref="AE37:AH37"/>
    <mergeCell ref="G38:J38"/>
    <mergeCell ref="K38:N38"/>
    <mergeCell ref="O38:R38"/>
    <mergeCell ref="S38:V38"/>
    <mergeCell ref="W38:Z38"/>
    <mergeCell ref="AA38:AD38"/>
    <mergeCell ref="AE38:AH38"/>
    <mergeCell ref="G37:J37"/>
    <mergeCell ref="K37:N37"/>
    <mergeCell ref="O37:R37"/>
    <mergeCell ref="S37:V37"/>
    <mergeCell ref="W37:Z37"/>
    <mergeCell ref="AA37:AD37"/>
    <mergeCell ref="AE35:AH35"/>
    <mergeCell ref="G36:J36"/>
    <mergeCell ref="K36:N36"/>
    <mergeCell ref="O36:R36"/>
    <mergeCell ref="S36:V36"/>
    <mergeCell ref="W36:Z36"/>
    <mergeCell ref="AA36:AD36"/>
    <mergeCell ref="AE36:AH36"/>
    <mergeCell ref="G35:J35"/>
    <mergeCell ref="K35:N35"/>
    <mergeCell ref="O35:R35"/>
    <mergeCell ref="S35:V35"/>
    <mergeCell ref="W35:Z35"/>
    <mergeCell ref="AA35:AD35"/>
    <mergeCell ref="AE33:AH33"/>
    <mergeCell ref="G34:J34"/>
    <mergeCell ref="K34:N34"/>
    <mergeCell ref="O34:R34"/>
    <mergeCell ref="S34:V34"/>
    <mergeCell ref="W34:Z34"/>
    <mergeCell ref="AA34:AD34"/>
    <mergeCell ref="AE34:AH34"/>
    <mergeCell ref="G33:J33"/>
    <mergeCell ref="K33:N33"/>
    <mergeCell ref="O33:R33"/>
    <mergeCell ref="S33:V33"/>
    <mergeCell ref="W33:Z33"/>
    <mergeCell ref="AA33:AD33"/>
    <mergeCell ref="AE31:AH31"/>
    <mergeCell ref="G32:J32"/>
    <mergeCell ref="K32:N32"/>
    <mergeCell ref="O32:R32"/>
    <mergeCell ref="S32:V32"/>
    <mergeCell ref="W32:Z32"/>
    <mergeCell ref="AA32:AD32"/>
    <mergeCell ref="AE32:AH32"/>
    <mergeCell ref="G31:J31"/>
    <mergeCell ref="K31:N31"/>
    <mergeCell ref="O31:R31"/>
    <mergeCell ref="S31:V31"/>
    <mergeCell ref="W31:Z31"/>
    <mergeCell ref="AA31:AD31"/>
    <mergeCell ref="AE28:AH28"/>
    <mergeCell ref="G29:J29"/>
    <mergeCell ref="K29:N29"/>
    <mergeCell ref="O29:R29"/>
    <mergeCell ref="S29:V29"/>
    <mergeCell ref="W29:Z29"/>
    <mergeCell ref="AA29:AD29"/>
    <mergeCell ref="AE29:AH29"/>
    <mergeCell ref="G28:J28"/>
    <mergeCell ref="K28:N28"/>
    <mergeCell ref="O28:R28"/>
    <mergeCell ref="S28:V28"/>
    <mergeCell ref="W28:Z28"/>
    <mergeCell ref="AA28:AD28"/>
    <mergeCell ref="AE26:AH26"/>
    <mergeCell ref="G27:J27"/>
    <mergeCell ref="K27:N27"/>
    <mergeCell ref="O27:R27"/>
    <mergeCell ref="S27:V27"/>
    <mergeCell ref="W27:Z27"/>
    <mergeCell ref="AA27:AD27"/>
    <mergeCell ref="AE27:AH27"/>
    <mergeCell ref="G26:J26"/>
    <mergeCell ref="K26:N26"/>
    <mergeCell ref="O26:R26"/>
    <mergeCell ref="S26:V26"/>
    <mergeCell ref="W26:Z26"/>
    <mergeCell ref="AA26:AD26"/>
    <mergeCell ref="AE24:AH24"/>
    <mergeCell ref="G25:J25"/>
    <mergeCell ref="K25:N25"/>
    <mergeCell ref="O25:R25"/>
    <mergeCell ref="S25:V25"/>
    <mergeCell ref="W25:Z25"/>
    <mergeCell ref="AA25:AD25"/>
    <mergeCell ref="AE25:AH25"/>
    <mergeCell ref="G24:J24"/>
    <mergeCell ref="K24:N24"/>
    <mergeCell ref="O24:R24"/>
    <mergeCell ref="S24:V24"/>
    <mergeCell ref="W24:Z24"/>
    <mergeCell ref="AA24:AD24"/>
    <mergeCell ref="AE22:AH22"/>
    <mergeCell ref="G23:J23"/>
    <mergeCell ref="K23:N23"/>
    <mergeCell ref="O23:R23"/>
    <mergeCell ref="S23:V23"/>
    <mergeCell ref="W23:Z23"/>
    <mergeCell ref="AA23:AD23"/>
    <mergeCell ref="AE23:AH23"/>
    <mergeCell ref="G22:J22"/>
    <mergeCell ref="K22:N22"/>
    <mergeCell ref="O22:R22"/>
    <mergeCell ref="S22:V22"/>
    <mergeCell ref="W22:Z22"/>
    <mergeCell ref="AA22:AD22"/>
    <mergeCell ref="G20:J20"/>
    <mergeCell ref="K20:N20"/>
    <mergeCell ref="O20:R20"/>
    <mergeCell ref="S20:V20"/>
    <mergeCell ref="W20:Z20"/>
    <mergeCell ref="AA20:AD20"/>
    <mergeCell ref="D31:F31"/>
    <mergeCell ref="D32:F32"/>
    <mergeCell ref="D33:F33"/>
    <mergeCell ref="D34:F34"/>
    <mergeCell ref="D35:F35"/>
    <mergeCell ref="D36:F36"/>
    <mergeCell ref="D24:F24"/>
    <mergeCell ref="D25:F25"/>
    <mergeCell ref="D26:F26"/>
    <mergeCell ref="D27:F27"/>
    <mergeCell ref="D28:F28"/>
    <mergeCell ref="D29:F29"/>
    <mergeCell ref="BF11:CT12"/>
    <mergeCell ref="CU11:DB12"/>
    <mergeCell ref="BB49:BJ49"/>
    <mergeCell ref="BK49:BS49"/>
    <mergeCell ref="BT49:CB49"/>
    <mergeCell ref="CC49:CK49"/>
    <mergeCell ref="CL49:CT49"/>
    <mergeCell ref="CU49:DB49"/>
    <mergeCell ref="N48:DB48"/>
    <mergeCell ref="AE20:AH20"/>
    <mergeCell ref="A66:F66"/>
    <mergeCell ref="A67:F67"/>
    <mergeCell ref="A68:F68"/>
    <mergeCell ref="A69:F69"/>
    <mergeCell ref="BB17:BE18"/>
    <mergeCell ref="BF17:BI18"/>
    <mergeCell ref="D17:F18"/>
    <mergeCell ref="D20:F20"/>
    <mergeCell ref="D22:F22"/>
    <mergeCell ref="D23:F23"/>
    <mergeCell ref="A59:F59"/>
    <mergeCell ref="A60:F60"/>
    <mergeCell ref="A62:F62"/>
    <mergeCell ref="A63:F63"/>
    <mergeCell ref="A64:F64"/>
    <mergeCell ref="A65:F65"/>
    <mergeCell ref="A53:F53"/>
    <mergeCell ref="A54:F54"/>
    <mergeCell ref="A55:F55"/>
    <mergeCell ref="A56:F56"/>
    <mergeCell ref="A57:F57"/>
    <mergeCell ref="A58:F58"/>
    <mergeCell ref="G48:M49"/>
    <mergeCell ref="N49:W49"/>
    <mergeCell ref="X49:AG49"/>
    <mergeCell ref="AH49:AQ49"/>
    <mergeCell ref="AR49:BA49"/>
    <mergeCell ref="A51:F51"/>
    <mergeCell ref="A34:C34"/>
    <mergeCell ref="A35:C35"/>
    <mergeCell ref="A36:C36"/>
    <mergeCell ref="A37:C37"/>
    <mergeCell ref="A38:C38"/>
    <mergeCell ref="A48:F49"/>
    <mergeCell ref="D37:F37"/>
    <mergeCell ref="D38:F38"/>
    <mergeCell ref="A27:C27"/>
    <mergeCell ref="A28:C28"/>
    <mergeCell ref="A29:C29"/>
    <mergeCell ref="A31:C31"/>
    <mergeCell ref="A32:C32"/>
    <mergeCell ref="A33:C33"/>
    <mergeCell ref="A20:C20"/>
    <mergeCell ref="A22:C22"/>
    <mergeCell ref="A23:C23"/>
    <mergeCell ref="A24:C24"/>
    <mergeCell ref="A25:C25"/>
    <mergeCell ref="A26:C26"/>
    <mergeCell ref="AM13:AM18"/>
    <mergeCell ref="AN13:AO18"/>
    <mergeCell ref="AP13:AS18"/>
    <mergeCell ref="AT13:AW18"/>
    <mergeCell ref="AX17:BA18"/>
    <mergeCell ref="O11:AW12"/>
    <mergeCell ref="AX13:BE16"/>
    <mergeCell ref="AX11:BE12"/>
    <mergeCell ref="O15:V16"/>
    <mergeCell ref="O13:V14"/>
    <mergeCell ref="W13:AD14"/>
    <mergeCell ref="AE13:AL14"/>
    <mergeCell ref="W15:AD16"/>
    <mergeCell ref="AE15:AL16"/>
    <mergeCell ref="O17:R18"/>
    <mergeCell ref="S17:V18"/>
    <mergeCell ref="W17:Z18"/>
    <mergeCell ref="AA17:AD18"/>
    <mergeCell ref="AE17:AH18"/>
    <mergeCell ref="AI17:AL18"/>
    <mergeCell ref="G11:N12"/>
    <mergeCell ref="A11:C18"/>
    <mergeCell ref="G17:J18"/>
    <mergeCell ref="K17:N18"/>
    <mergeCell ref="G13:N16"/>
    <mergeCell ref="D14:F15"/>
    <mergeCell ref="BJ17:BM18"/>
    <mergeCell ref="BN17:BQ18"/>
    <mergeCell ref="BR17:BU18"/>
    <mergeCell ref="BV17:BY18"/>
    <mergeCell ref="BZ17:CC18"/>
    <mergeCell ref="CD16:CG18"/>
    <mergeCell ref="BF13:BM16"/>
    <mergeCell ref="BN13:BU16"/>
    <mergeCell ref="BV13:CC16"/>
    <mergeCell ref="CH16:CK18"/>
    <mergeCell ref="CL16:CO18"/>
    <mergeCell ref="CU17:CX18"/>
    <mergeCell ref="CY17:DB18"/>
    <mergeCell ref="CP13:CT18"/>
    <mergeCell ref="CD13:CO15"/>
    <mergeCell ref="CU13:DB16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5"/>
  <sheetViews>
    <sheetView tabSelected="1" zoomScale="80" zoomScaleNormal="80" zoomScalePageLayoutView="0" workbookViewId="0" topLeftCell="A1">
      <selection activeCell="S13" sqref="S13"/>
    </sheetView>
  </sheetViews>
  <sheetFormatPr defaultColWidth="9.00390625" defaultRowHeight="21" customHeight="1"/>
  <cols>
    <col min="1" max="5" width="2.625" style="1" customWidth="1"/>
    <col min="6" max="12" width="4.375" style="1" customWidth="1"/>
    <col min="13" max="15" width="3.25390625" style="1" customWidth="1"/>
    <col min="16" max="19" width="3.375" style="1" customWidth="1"/>
    <col min="20" max="22" width="4.125" style="1" customWidth="1"/>
    <col min="23" max="26" width="3.375" style="1" customWidth="1"/>
    <col min="27" max="29" width="3.25390625" style="1" customWidth="1"/>
    <col min="30" max="33" width="3.50390625" style="1" customWidth="1"/>
    <col min="34" max="36" width="3.25390625" style="1" customWidth="1"/>
    <col min="37" max="40" width="2.75390625" style="1" customWidth="1"/>
    <col min="41" max="43" width="3.25390625" style="1" customWidth="1"/>
    <col min="44" max="47" width="2.75390625" style="1" customWidth="1"/>
    <col min="48" max="16384" width="9.00390625" style="1" customWidth="1"/>
  </cols>
  <sheetData>
    <row r="1" spans="1:61" ht="21" customHeight="1">
      <c r="A1" s="26" t="s">
        <v>476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55" t="s">
        <v>502</v>
      </c>
    </row>
    <row r="2" spans="1:61" ht="21" customHeight="1">
      <c r="A2" s="2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55"/>
    </row>
    <row r="3" spans="1:61" ht="2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ht="21" customHeight="1">
      <c r="A4" s="67" t="s">
        <v>503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1" ht="21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1:61" ht="21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 ht="21" customHeight="1">
      <c r="A7" s="68" t="s">
        <v>504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1:61" ht="21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17" t="s">
        <v>171</v>
      </c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</row>
    <row r="9" spans="1:61" ht="21" customHeight="1">
      <c r="A9" s="133" t="s">
        <v>16</v>
      </c>
      <c r="B9" s="133"/>
      <c r="C9" s="133"/>
      <c r="D9" s="133"/>
      <c r="E9" s="71"/>
      <c r="F9" s="79" t="s">
        <v>158</v>
      </c>
      <c r="G9" s="80"/>
      <c r="H9" s="80"/>
      <c r="I9" s="80"/>
      <c r="J9" s="80"/>
      <c r="K9" s="80"/>
      <c r="L9" s="80"/>
      <c r="M9" s="81"/>
      <c r="N9" s="69" t="s">
        <v>489</v>
      </c>
      <c r="O9" s="69"/>
      <c r="P9" s="69"/>
      <c r="Q9" s="69"/>
      <c r="R9" s="69"/>
      <c r="S9" s="69"/>
      <c r="T9" s="69"/>
      <c r="U9" s="69"/>
      <c r="V9" s="69"/>
      <c r="W9" s="69"/>
      <c r="X9" s="69" t="s">
        <v>490</v>
      </c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70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1:61" ht="21" customHeight="1">
      <c r="A10" s="88"/>
      <c r="B10" s="88"/>
      <c r="C10" s="88"/>
      <c r="D10" s="88"/>
      <c r="E10" s="89"/>
      <c r="F10" s="211" t="s">
        <v>559</v>
      </c>
      <c r="G10" s="211"/>
      <c r="H10" s="211"/>
      <c r="I10" s="211" t="s">
        <v>560</v>
      </c>
      <c r="J10" s="211"/>
      <c r="K10" s="211"/>
      <c r="L10" s="211"/>
      <c r="M10" s="211"/>
      <c r="N10" s="99" t="s">
        <v>157</v>
      </c>
      <c r="O10" s="99"/>
      <c r="P10" s="99"/>
      <c r="Q10" s="99"/>
      <c r="R10" s="99"/>
      <c r="S10" s="211" t="s">
        <v>561</v>
      </c>
      <c r="T10" s="211"/>
      <c r="U10" s="211"/>
      <c r="V10" s="211"/>
      <c r="W10" s="211"/>
      <c r="X10" s="78" t="s">
        <v>6</v>
      </c>
      <c r="Y10" s="136"/>
      <c r="Z10" s="136"/>
      <c r="AA10" s="136"/>
      <c r="AB10" s="136"/>
      <c r="AC10" s="136"/>
      <c r="AD10" s="136"/>
      <c r="AE10" s="137"/>
      <c r="AF10" s="99" t="s">
        <v>491</v>
      </c>
      <c r="AG10" s="99"/>
      <c r="AH10" s="99"/>
      <c r="AI10" s="99"/>
      <c r="AJ10" s="99"/>
      <c r="AK10" s="99"/>
      <c r="AL10" s="99"/>
      <c r="AM10" s="99"/>
      <c r="AN10" s="78" t="s">
        <v>492</v>
      </c>
      <c r="AO10" s="136"/>
      <c r="AP10" s="136"/>
      <c r="AQ10" s="136"/>
      <c r="AR10" s="136"/>
      <c r="AS10" s="136"/>
      <c r="AT10" s="136"/>
      <c r="AU10" s="136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1:61" ht="21" customHeight="1">
      <c r="A11" s="88"/>
      <c r="B11" s="88"/>
      <c r="C11" s="88"/>
      <c r="D11" s="88"/>
      <c r="E11" s="89"/>
      <c r="F11" s="211"/>
      <c r="G11" s="211"/>
      <c r="H11" s="211"/>
      <c r="I11" s="211"/>
      <c r="J11" s="211"/>
      <c r="K11" s="211"/>
      <c r="L11" s="211"/>
      <c r="M11" s="211"/>
      <c r="N11" s="99"/>
      <c r="O11" s="99"/>
      <c r="P11" s="99"/>
      <c r="Q11" s="99"/>
      <c r="R11" s="99"/>
      <c r="S11" s="211"/>
      <c r="T11" s="211"/>
      <c r="U11" s="211"/>
      <c r="V11" s="211"/>
      <c r="W11" s="211"/>
      <c r="X11" s="99" t="s">
        <v>159</v>
      </c>
      <c r="Y11" s="99"/>
      <c r="Z11" s="99"/>
      <c r="AA11" s="99"/>
      <c r="AB11" s="240" t="s">
        <v>493</v>
      </c>
      <c r="AC11" s="238"/>
      <c r="AD11" s="238"/>
      <c r="AE11" s="239"/>
      <c r="AF11" s="99" t="s">
        <v>159</v>
      </c>
      <c r="AG11" s="99"/>
      <c r="AH11" s="99"/>
      <c r="AI11" s="99"/>
      <c r="AJ11" s="240" t="s">
        <v>493</v>
      </c>
      <c r="AK11" s="238"/>
      <c r="AL11" s="238"/>
      <c r="AM11" s="239"/>
      <c r="AN11" s="99" t="s">
        <v>159</v>
      </c>
      <c r="AO11" s="99"/>
      <c r="AP11" s="99"/>
      <c r="AQ11" s="99"/>
      <c r="AR11" s="240" t="s">
        <v>493</v>
      </c>
      <c r="AS11" s="238"/>
      <c r="AT11" s="238"/>
      <c r="AU11" s="238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1:61" ht="21" customHeight="1">
      <c r="A12" s="134"/>
      <c r="B12" s="134"/>
      <c r="C12" s="134"/>
      <c r="D12" s="134"/>
      <c r="E12" s="73"/>
      <c r="F12" s="211"/>
      <c r="G12" s="211"/>
      <c r="H12" s="211"/>
      <c r="I12" s="211"/>
      <c r="J12" s="211"/>
      <c r="K12" s="211"/>
      <c r="L12" s="211"/>
      <c r="M12" s="211"/>
      <c r="N12" s="99"/>
      <c r="O12" s="99"/>
      <c r="P12" s="99"/>
      <c r="Q12" s="99"/>
      <c r="R12" s="99"/>
      <c r="S12" s="211"/>
      <c r="T12" s="211"/>
      <c r="U12" s="211"/>
      <c r="V12" s="211"/>
      <c r="W12" s="211"/>
      <c r="X12" s="99"/>
      <c r="Y12" s="99"/>
      <c r="Z12" s="99"/>
      <c r="AA12" s="99"/>
      <c r="AB12" s="150"/>
      <c r="AC12" s="151"/>
      <c r="AD12" s="151"/>
      <c r="AE12" s="152"/>
      <c r="AF12" s="99"/>
      <c r="AG12" s="99"/>
      <c r="AH12" s="99"/>
      <c r="AI12" s="99"/>
      <c r="AJ12" s="150"/>
      <c r="AK12" s="151"/>
      <c r="AL12" s="151"/>
      <c r="AM12" s="152"/>
      <c r="AN12" s="99"/>
      <c r="AO12" s="99"/>
      <c r="AP12" s="99"/>
      <c r="AQ12" s="99"/>
      <c r="AR12" s="150"/>
      <c r="AS12" s="151"/>
      <c r="AT12" s="151"/>
      <c r="AU12" s="151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61" ht="21" customHeight="1">
      <c r="A13" s="15"/>
      <c r="B13" s="15"/>
      <c r="C13" s="15"/>
      <c r="D13" s="15"/>
      <c r="E13" s="14"/>
      <c r="F13" s="4"/>
      <c r="G13" s="4"/>
      <c r="H13" s="4"/>
      <c r="I13" s="4"/>
      <c r="J13" s="4"/>
      <c r="K13" s="4"/>
      <c r="L13" s="4"/>
      <c r="M13" s="305" t="s">
        <v>147</v>
      </c>
      <c r="N13" s="4"/>
      <c r="O13" s="4"/>
      <c r="P13" s="4"/>
      <c r="Q13" s="4"/>
      <c r="R13" s="4"/>
      <c r="S13" s="4"/>
      <c r="T13" s="4"/>
      <c r="U13" s="4"/>
      <c r="V13" s="4"/>
      <c r="W13" s="305" t="s">
        <v>147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1:61" ht="21" customHeight="1">
      <c r="A14" s="23"/>
      <c r="B14" s="23"/>
      <c r="C14" s="23"/>
      <c r="D14" s="23"/>
      <c r="E14" s="22"/>
      <c r="F14" s="4"/>
      <c r="G14" s="4"/>
      <c r="H14" s="4"/>
      <c r="I14" s="4"/>
      <c r="J14" s="4"/>
      <c r="K14" s="4"/>
      <c r="L14" s="4"/>
      <c r="M14" s="68"/>
      <c r="N14" s="4"/>
      <c r="O14" s="4"/>
      <c r="P14" s="4"/>
      <c r="Q14" s="4"/>
      <c r="R14" s="4"/>
      <c r="S14" s="4"/>
      <c r="T14" s="4"/>
      <c r="U14" s="4"/>
      <c r="V14" s="4"/>
      <c r="W14" s="68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1:61" ht="21" customHeight="1">
      <c r="A15" s="129" t="s">
        <v>166</v>
      </c>
      <c r="B15" s="129"/>
      <c r="C15" s="129"/>
      <c r="D15" s="129"/>
      <c r="E15" s="130"/>
      <c r="F15" s="112">
        <v>39</v>
      </c>
      <c r="G15" s="63"/>
      <c r="H15" s="63"/>
      <c r="I15" s="63">
        <v>112</v>
      </c>
      <c r="J15" s="63"/>
      <c r="K15" s="63"/>
      <c r="L15" s="63"/>
      <c r="M15" s="63"/>
      <c r="N15" s="63">
        <v>3</v>
      </c>
      <c r="O15" s="63"/>
      <c r="P15" s="63"/>
      <c r="Q15" s="63"/>
      <c r="R15" s="63"/>
      <c r="S15" s="63">
        <v>16</v>
      </c>
      <c r="T15" s="63"/>
      <c r="U15" s="63"/>
      <c r="V15" s="63"/>
      <c r="W15" s="63"/>
      <c r="X15" s="109">
        <f>SUM(AF15,AN15)</f>
        <v>1119</v>
      </c>
      <c r="Y15" s="109"/>
      <c r="Z15" s="109"/>
      <c r="AA15" s="109"/>
      <c r="AB15" s="109">
        <f>SUM(AJ15,AR15)</f>
        <v>549</v>
      </c>
      <c r="AC15" s="109"/>
      <c r="AD15" s="109"/>
      <c r="AE15" s="109"/>
      <c r="AF15" s="109">
        <v>231</v>
      </c>
      <c r="AG15" s="109"/>
      <c r="AH15" s="109"/>
      <c r="AI15" s="109"/>
      <c r="AJ15" s="109">
        <v>26</v>
      </c>
      <c r="AK15" s="109"/>
      <c r="AL15" s="109"/>
      <c r="AM15" s="109"/>
      <c r="AN15" s="109">
        <v>888</v>
      </c>
      <c r="AO15" s="109"/>
      <c r="AP15" s="109"/>
      <c r="AQ15" s="109"/>
      <c r="AR15" s="109">
        <v>523</v>
      </c>
      <c r="AS15" s="109"/>
      <c r="AT15" s="109"/>
      <c r="AU15" s="109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</row>
    <row r="16" spans="1:61" ht="21" customHeight="1">
      <c r="A16" s="129">
        <v>57</v>
      </c>
      <c r="B16" s="129"/>
      <c r="C16" s="129"/>
      <c r="D16" s="129"/>
      <c r="E16" s="130"/>
      <c r="F16" s="112">
        <v>39</v>
      </c>
      <c r="G16" s="63"/>
      <c r="H16" s="63"/>
      <c r="I16" s="63">
        <v>112</v>
      </c>
      <c r="J16" s="63"/>
      <c r="K16" s="63"/>
      <c r="L16" s="63"/>
      <c r="M16" s="63"/>
      <c r="N16" s="63">
        <v>3</v>
      </c>
      <c r="O16" s="63"/>
      <c r="P16" s="63"/>
      <c r="Q16" s="63"/>
      <c r="R16" s="63"/>
      <c r="S16" s="63">
        <v>16</v>
      </c>
      <c r="T16" s="63"/>
      <c r="U16" s="63"/>
      <c r="V16" s="63"/>
      <c r="W16" s="63"/>
      <c r="X16" s="109">
        <f>SUM(AF16,AN16)</f>
        <v>1147</v>
      </c>
      <c r="Y16" s="109"/>
      <c r="Z16" s="109"/>
      <c r="AA16" s="109"/>
      <c r="AB16" s="109">
        <f>SUM(AJ16,AR16)</f>
        <v>494</v>
      </c>
      <c r="AC16" s="109"/>
      <c r="AD16" s="109"/>
      <c r="AE16" s="109"/>
      <c r="AF16" s="109">
        <v>218</v>
      </c>
      <c r="AG16" s="109"/>
      <c r="AH16" s="109"/>
      <c r="AI16" s="109"/>
      <c r="AJ16" s="109">
        <v>26</v>
      </c>
      <c r="AK16" s="109"/>
      <c r="AL16" s="109"/>
      <c r="AM16" s="109"/>
      <c r="AN16" s="109">
        <v>929</v>
      </c>
      <c r="AO16" s="109"/>
      <c r="AP16" s="109"/>
      <c r="AQ16" s="109"/>
      <c r="AR16" s="109">
        <v>468</v>
      </c>
      <c r="AS16" s="109"/>
      <c r="AT16" s="109"/>
      <c r="AU16" s="109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1:61" ht="21" customHeight="1">
      <c r="A17" s="129">
        <v>58</v>
      </c>
      <c r="B17" s="129"/>
      <c r="C17" s="129"/>
      <c r="D17" s="129"/>
      <c r="E17" s="130"/>
      <c r="F17" s="112">
        <v>39</v>
      </c>
      <c r="G17" s="63"/>
      <c r="H17" s="63"/>
      <c r="I17" s="63">
        <v>116</v>
      </c>
      <c r="J17" s="63"/>
      <c r="K17" s="63"/>
      <c r="L17" s="63"/>
      <c r="M17" s="63"/>
      <c r="N17" s="63">
        <v>5</v>
      </c>
      <c r="O17" s="63"/>
      <c r="P17" s="63"/>
      <c r="Q17" s="63"/>
      <c r="R17" s="63"/>
      <c r="S17" s="63">
        <v>26</v>
      </c>
      <c r="T17" s="63"/>
      <c r="U17" s="63"/>
      <c r="V17" s="63"/>
      <c r="W17" s="63"/>
      <c r="X17" s="109">
        <f>SUM(AF17,AN17)</f>
        <v>1010</v>
      </c>
      <c r="Y17" s="109"/>
      <c r="Z17" s="109"/>
      <c r="AA17" s="109"/>
      <c r="AB17" s="109">
        <f>SUM(AJ17,AR17)</f>
        <v>452</v>
      </c>
      <c r="AC17" s="109"/>
      <c r="AD17" s="109"/>
      <c r="AE17" s="109"/>
      <c r="AF17" s="109">
        <v>200</v>
      </c>
      <c r="AG17" s="109"/>
      <c r="AH17" s="109"/>
      <c r="AI17" s="109"/>
      <c r="AJ17" s="109">
        <v>55</v>
      </c>
      <c r="AK17" s="109"/>
      <c r="AL17" s="109"/>
      <c r="AM17" s="109"/>
      <c r="AN17" s="109">
        <v>810</v>
      </c>
      <c r="AO17" s="109"/>
      <c r="AP17" s="109"/>
      <c r="AQ17" s="109"/>
      <c r="AR17" s="109">
        <v>397</v>
      </c>
      <c r="AS17" s="109"/>
      <c r="AT17" s="109"/>
      <c r="AU17" s="109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18" spans="1:61" ht="21" customHeight="1">
      <c r="A18" s="129">
        <v>59</v>
      </c>
      <c r="B18" s="129"/>
      <c r="C18" s="129"/>
      <c r="D18" s="129"/>
      <c r="E18" s="130"/>
      <c r="F18" s="112">
        <v>39</v>
      </c>
      <c r="G18" s="63"/>
      <c r="H18" s="63"/>
      <c r="I18" s="63">
        <v>118</v>
      </c>
      <c r="J18" s="63"/>
      <c r="K18" s="63"/>
      <c r="L18" s="63"/>
      <c r="M18" s="63"/>
      <c r="N18" s="63">
        <v>5</v>
      </c>
      <c r="O18" s="63"/>
      <c r="P18" s="63"/>
      <c r="Q18" s="63"/>
      <c r="R18" s="63"/>
      <c r="S18" s="63">
        <v>29</v>
      </c>
      <c r="T18" s="63"/>
      <c r="U18" s="63"/>
      <c r="V18" s="63"/>
      <c r="W18" s="63"/>
      <c r="X18" s="109">
        <f>SUM(AF18,AN18)</f>
        <v>959</v>
      </c>
      <c r="Y18" s="109"/>
      <c r="Z18" s="109"/>
      <c r="AA18" s="109"/>
      <c r="AB18" s="109">
        <f>SUM(AJ18,AR18)</f>
        <v>442</v>
      </c>
      <c r="AC18" s="109"/>
      <c r="AD18" s="109"/>
      <c r="AE18" s="109"/>
      <c r="AF18" s="109">
        <v>215</v>
      </c>
      <c r="AG18" s="109"/>
      <c r="AH18" s="109"/>
      <c r="AI18" s="109"/>
      <c r="AJ18" s="109">
        <v>9</v>
      </c>
      <c r="AK18" s="109"/>
      <c r="AL18" s="109"/>
      <c r="AM18" s="109"/>
      <c r="AN18" s="109">
        <v>744</v>
      </c>
      <c r="AO18" s="109"/>
      <c r="AP18" s="109"/>
      <c r="AQ18" s="109"/>
      <c r="AR18" s="109">
        <v>433</v>
      </c>
      <c r="AS18" s="109"/>
      <c r="AT18" s="109"/>
      <c r="AU18" s="109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1:61" ht="21" customHeight="1">
      <c r="A19" s="131">
        <v>60</v>
      </c>
      <c r="B19" s="131"/>
      <c r="C19" s="131"/>
      <c r="D19" s="131"/>
      <c r="E19" s="132"/>
      <c r="F19" s="114">
        <v>39</v>
      </c>
      <c r="G19" s="64"/>
      <c r="H19" s="64"/>
      <c r="I19" s="64">
        <v>121</v>
      </c>
      <c r="J19" s="64"/>
      <c r="K19" s="64"/>
      <c r="L19" s="64"/>
      <c r="M19" s="64"/>
      <c r="N19" s="64">
        <v>5</v>
      </c>
      <c r="O19" s="64"/>
      <c r="P19" s="64"/>
      <c r="Q19" s="64"/>
      <c r="R19" s="64"/>
      <c r="S19" s="64">
        <v>31</v>
      </c>
      <c r="T19" s="64"/>
      <c r="U19" s="64"/>
      <c r="V19" s="64"/>
      <c r="W19" s="64"/>
      <c r="X19" s="110">
        <f>SUM(AF19,AN19)</f>
        <v>1028</v>
      </c>
      <c r="Y19" s="110"/>
      <c r="Z19" s="110"/>
      <c r="AA19" s="110"/>
      <c r="AB19" s="110">
        <f>SUM(AJ19,AR19)</f>
        <v>495</v>
      </c>
      <c r="AC19" s="110"/>
      <c r="AD19" s="110"/>
      <c r="AE19" s="110"/>
      <c r="AF19" s="110">
        <v>216</v>
      </c>
      <c r="AG19" s="110"/>
      <c r="AH19" s="110"/>
      <c r="AI19" s="110"/>
      <c r="AJ19" s="110">
        <v>33</v>
      </c>
      <c r="AK19" s="110"/>
      <c r="AL19" s="110"/>
      <c r="AM19" s="110"/>
      <c r="AN19" s="110">
        <v>812</v>
      </c>
      <c r="AO19" s="110"/>
      <c r="AP19" s="110"/>
      <c r="AQ19" s="110"/>
      <c r="AR19" s="110">
        <v>462</v>
      </c>
      <c r="AS19" s="110"/>
      <c r="AT19" s="110"/>
      <c r="AU19" s="110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61" ht="21" customHeight="1">
      <c r="A20" s="6"/>
      <c r="B20" s="6"/>
      <c r="C20" s="6"/>
      <c r="D20" s="6"/>
      <c r="E20" s="8"/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ht="21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ht="21" customHeight="1">
      <c r="A22" s="5" t="s">
        <v>478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61" ht="21" customHeight="1">
      <c r="A23" s="5" t="s">
        <v>479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1:61" ht="21" customHeight="1">
      <c r="A24" s="5" t="s">
        <v>480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1:61" ht="21" customHeight="1">
      <c r="A25" s="5" t="s">
        <v>481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1:61" ht="21" customHeight="1">
      <c r="A26" s="4" t="s">
        <v>482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1:61" ht="21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1:61" ht="21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1:61" ht="21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1:61" ht="21" customHeight="1">
      <c r="A30" s="68" t="s">
        <v>505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4"/>
      <c r="AF30" s="4"/>
      <c r="AG30" s="4"/>
      <c r="AH30" s="4"/>
      <c r="AI30" s="4"/>
      <c r="AJ30" s="4"/>
      <c r="AK30" s="4" t="s">
        <v>477</v>
      </c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</row>
    <row r="31" spans="1:61" ht="21" customHeight="1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17" t="s">
        <v>483</v>
      </c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1:61" ht="21" customHeight="1">
      <c r="A32" s="133" t="s">
        <v>16</v>
      </c>
      <c r="B32" s="133"/>
      <c r="C32" s="133"/>
      <c r="D32" s="133"/>
      <c r="E32" s="71"/>
      <c r="F32" s="75" t="s">
        <v>494</v>
      </c>
      <c r="G32" s="133"/>
      <c r="H32" s="133"/>
      <c r="I32" s="133"/>
      <c r="J32" s="133"/>
      <c r="K32" s="133"/>
      <c r="L32" s="133"/>
      <c r="M32" s="133"/>
      <c r="N32" s="133"/>
      <c r="O32" s="133"/>
      <c r="P32" s="75" t="s">
        <v>495</v>
      </c>
      <c r="Q32" s="133"/>
      <c r="R32" s="133"/>
      <c r="S32" s="133"/>
      <c r="T32" s="133"/>
      <c r="U32" s="133"/>
      <c r="V32" s="133"/>
      <c r="W32" s="133"/>
      <c r="X32" s="133"/>
      <c r="Y32" s="71"/>
      <c r="Z32" s="295" t="s">
        <v>507</v>
      </c>
      <c r="AA32" s="296"/>
      <c r="AB32" s="296"/>
      <c r="AC32" s="296"/>
      <c r="AD32" s="296"/>
      <c r="AE32" s="4"/>
      <c r="AF32" s="4"/>
      <c r="AG32" s="4"/>
      <c r="AH32" s="4"/>
      <c r="AI32" s="4"/>
      <c r="AJ32" s="4"/>
      <c r="AK32" s="133" t="s">
        <v>498</v>
      </c>
      <c r="AL32" s="133"/>
      <c r="AM32" s="133"/>
      <c r="AN32" s="133"/>
      <c r="AO32" s="133"/>
      <c r="AP32" s="71"/>
      <c r="AQ32" s="144" t="s">
        <v>499</v>
      </c>
      <c r="AR32" s="145"/>
      <c r="AS32" s="145"/>
      <c r="AT32" s="145"/>
      <c r="AU32" s="145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1:61" ht="21" customHeight="1">
      <c r="A33" s="88"/>
      <c r="B33" s="88"/>
      <c r="C33" s="88"/>
      <c r="D33" s="88"/>
      <c r="E33" s="89"/>
      <c r="F33" s="76"/>
      <c r="G33" s="134"/>
      <c r="H33" s="134"/>
      <c r="I33" s="134"/>
      <c r="J33" s="134"/>
      <c r="K33" s="134"/>
      <c r="L33" s="134"/>
      <c r="M33" s="134"/>
      <c r="N33" s="134"/>
      <c r="O33" s="134"/>
      <c r="P33" s="76"/>
      <c r="Q33" s="134"/>
      <c r="R33" s="134"/>
      <c r="S33" s="134"/>
      <c r="T33" s="134"/>
      <c r="U33" s="134"/>
      <c r="V33" s="134"/>
      <c r="W33" s="134"/>
      <c r="X33" s="134"/>
      <c r="Y33" s="73"/>
      <c r="Z33" s="297"/>
      <c r="AA33" s="298"/>
      <c r="AB33" s="298"/>
      <c r="AC33" s="298"/>
      <c r="AD33" s="298"/>
      <c r="AE33" s="4"/>
      <c r="AF33" s="4"/>
      <c r="AG33" s="4"/>
      <c r="AH33" s="4"/>
      <c r="AI33" s="4"/>
      <c r="AJ33" s="4"/>
      <c r="AK33" s="88"/>
      <c r="AL33" s="88"/>
      <c r="AM33" s="88"/>
      <c r="AN33" s="88"/>
      <c r="AO33" s="88"/>
      <c r="AP33" s="89"/>
      <c r="AQ33" s="147"/>
      <c r="AR33" s="148"/>
      <c r="AS33" s="148"/>
      <c r="AT33" s="148"/>
      <c r="AU33" s="148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1:61" ht="21" customHeight="1">
      <c r="A34" s="88"/>
      <c r="B34" s="88"/>
      <c r="C34" s="88"/>
      <c r="D34" s="88"/>
      <c r="E34" s="89"/>
      <c r="F34" s="211" t="s">
        <v>557</v>
      </c>
      <c r="G34" s="211"/>
      <c r="H34" s="211"/>
      <c r="I34" s="211"/>
      <c r="J34" s="211"/>
      <c r="K34" s="211" t="s">
        <v>497</v>
      </c>
      <c r="L34" s="211"/>
      <c r="M34" s="211"/>
      <c r="N34" s="211"/>
      <c r="O34" s="211"/>
      <c r="P34" s="211" t="s">
        <v>496</v>
      </c>
      <c r="Q34" s="211"/>
      <c r="R34" s="211"/>
      <c r="S34" s="211"/>
      <c r="T34" s="211"/>
      <c r="U34" s="211" t="s">
        <v>497</v>
      </c>
      <c r="V34" s="211"/>
      <c r="W34" s="211"/>
      <c r="X34" s="211"/>
      <c r="Y34" s="211"/>
      <c r="Z34" s="297"/>
      <c r="AA34" s="298"/>
      <c r="AB34" s="298"/>
      <c r="AC34" s="298"/>
      <c r="AD34" s="298"/>
      <c r="AE34" s="4"/>
      <c r="AF34" s="4"/>
      <c r="AG34" s="4"/>
      <c r="AH34" s="4"/>
      <c r="AI34" s="4"/>
      <c r="AJ34" s="4"/>
      <c r="AK34" s="134"/>
      <c r="AL34" s="134"/>
      <c r="AM34" s="134"/>
      <c r="AN34" s="134"/>
      <c r="AO34" s="134"/>
      <c r="AP34" s="73"/>
      <c r="AQ34" s="150"/>
      <c r="AR34" s="151"/>
      <c r="AS34" s="151"/>
      <c r="AT34" s="151"/>
      <c r="AU34" s="151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1:61" ht="21" customHeight="1">
      <c r="A35" s="134"/>
      <c r="B35" s="134"/>
      <c r="C35" s="134"/>
      <c r="D35" s="134"/>
      <c r="E35" s="73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99"/>
      <c r="AA35" s="300"/>
      <c r="AB35" s="300"/>
      <c r="AC35" s="300"/>
      <c r="AD35" s="300"/>
      <c r="AE35" s="4"/>
      <c r="AF35" s="4"/>
      <c r="AG35" s="4"/>
      <c r="AH35" s="4"/>
      <c r="AI35" s="4"/>
      <c r="AJ35" s="4"/>
      <c r="AK35" s="15"/>
      <c r="AL35" s="15"/>
      <c r="AM35" s="15"/>
      <c r="AN35" s="15"/>
      <c r="AO35" s="15"/>
      <c r="AP35" s="14"/>
      <c r="AQ35" s="4"/>
      <c r="AR35" s="4"/>
      <c r="AS35" s="4"/>
      <c r="AT35" s="4"/>
      <c r="AU35" s="4" t="s">
        <v>147</v>
      </c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1:61" ht="21" customHeight="1">
      <c r="A36" s="15"/>
      <c r="B36" s="15"/>
      <c r="C36" s="15"/>
      <c r="D36" s="15"/>
      <c r="E36" s="14"/>
      <c r="F36" s="4"/>
      <c r="G36" s="4"/>
      <c r="H36" s="4"/>
      <c r="I36" s="4"/>
      <c r="J36" s="4" t="s">
        <v>147</v>
      </c>
      <c r="K36" s="4"/>
      <c r="L36" s="4"/>
      <c r="M36" s="4"/>
      <c r="N36" s="4"/>
      <c r="O36" s="4" t="s">
        <v>147</v>
      </c>
      <c r="P36" s="4"/>
      <c r="Q36" s="4"/>
      <c r="R36" s="4"/>
      <c r="S36" s="4"/>
      <c r="T36" s="4" t="s">
        <v>147</v>
      </c>
      <c r="U36" s="4"/>
      <c r="V36" s="4"/>
      <c r="W36" s="4"/>
      <c r="X36" s="4"/>
      <c r="Y36" s="4" t="s">
        <v>147</v>
      </c>
      <c r="Z36" s="4"/>
      <c r="AA36" s="4"/>
      <c r="AB36" s="4"/>
      <c r="AC36" s="4"/>
      <c r="AD36" s="4" t="s">
        <v>160</v>
      </c>
      <c r="AE36" s="4"/>
      <c r="AF36" s="4"/>
      <c r="AG36" s="4"/>
      <c r="AH36" s="4"/>
      <c r="AI36" s="4"/>
      <c r="AJ36" s="4"/>
      <c r="AK36" s="23"/>
      <c r="AL36" s="129" t="s">
        <v>166</v>
      </c>
      <c r="AM36" s="129"/>
      <c r="AN36" s="129"/>
      <c r="AO36" s="129"/>
      <c r="AP36" s="130"/>
      <c r="AQ36" s="301">
        <v>2260</v>
      </c>
      <c r="AR36" s="302"/>
      <c r="AS36" s="302"/>
      <c r="AT36" s="302"/>
      <c r="AU36" s="302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1:61" ht="21" customHeight="1">
      <c r="A37" s="129" t="s">
        <v>166</v>
      </c>
      <c r="B37" s="129"/>
      <c r="C37" s="129"/>
      <c r="D37" s="129"/>
      <c r="E37" s="130"/>
      <c r="F37" s="249">
        <v>44122</v>
      </c>
      <c r="G37" s="246"/>
      <c r="H37" s="246"/>
      <c r="I37" s="246"/>
      <c r="J37" s="246"/>
      <c r="K37" s="246">
        <v>6750</v>
      </c>
      <c r="L37" s="246"/>
      <c r="M37" s="246"/>
      <c r="N37" s="246"/>
      <c r="O37" s="246"/>
      <c r="P37" s="246">
        <v>420</v>
      </c>
      <c r="Q37" s="246"/>
      <c r="R37" s="246"/>
      <c r="S37" s="246"/>
      <c r="T37" s="246"/>
      <c r="U37" s="246">
        <v>3</v>
      </c>
      <c r="V37" s="246"/>
      <c r="W37" s="246"/>
      <c r="X37" s="246"/>
      <c r="Y37" s="246"/>
      <c r="Z37" s="306">
        <v>36.8</v>
      </c>
      <c r="AA37" s="306"/>
      <c r="AB37" s="306"/>
      <c r="AC37" s="306"/>
      <c r="AD37" s="306"/>
      <c r="AE37" s="4"/>
      <c r="AF37" s="4"/>
      <c r="AG37" s="4"/>
      <c r="AH37" s="4"/>
      <c r="AI37" s="4"/>
      <c r="AJ37" s="4"/>
      <c r="AK37" s="23"/>
      <c r="AL37" s="129">
        <v>57</v>
      </c>
      <c r="AM37" s="129"/>
      <c r="AN37" s="129"/>
      <c r="AO37" s="129"/>
      <c r="AP37" s="130"/>
      <c r="AQ37" s="301">
        <v>2378</v>
      </c>
      <c r="AR37" s="302"/>
      <c r="AS37" s="302"/>
      <c r="AT37" s="302"/>
      <c r="AU37" s="302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1:61" ht="21" customHeight="1">
      <c r="A38" s="129">
        <v>57</v>
      </c>
      <c r="B38" s="129"/>
      <c r="C38" s="129"/>
      <c r="D38" s="129"/>
      <c r="E38" s="130"/>
      <c r="F38" s="249">
        <v>46649</v>
      </c>
      <c r="G38" s="246"/>
      <c r="H38" s="246"/>
      <c r="I38" s="246"/>
      <c r="J38" s="246"/>
      <c r="K38" s="246">
        <v>6829</v>
      </c>
      <c r="L38" s="246"/>
      <c r="M38" s="246"/>
      <c r="N38" s="246"/>
      <c r="O38" s="246"/>
      <c r="P38" s="246">
        <v>382</v>
      </c>
      <c r="Q38" s="246"/>
      <c r="R38" s="246"/>
      <c r="S38" s="246"/>
      <c r="T38" s="246"/>
      <c r="U38" s="246">
        <v>1</v>
      </c>
      <c r="V38" s="246"/>
      <c r="W38" s="246"/>
      <c r="X38" s="246"/>
      <c r="Y38" s="246"/>
      <c r="Z38" s="306">
        <v>37.9</v>
      </c>
      <c r="AA38" s="306"/>
      <c r="AB38" s="306"/>
      <c r="AC38" s="306"/>
      <c r="AD38" s="306"/>
      <c r="AE38" s="4"/>
      <c r="AF38" s="4"/>
      <c r="AG38" s="4"/>
      <c r="AH38" s="4"/>
      <c r="AI38" s="4"/>
      <c r="AJ38" s="4"/>
      <c r="AK38" s="23"/>
      <c r="AL38" s="129">
        <v>58</v>
      </c>
      <c r="AM38" s="129"/>
      <c r="AN38" s="129"/>
      <c r="AO38" s="129"/>
      <c r="AP38" s="130"/>
      <c r="AQ38" s="301">
        <v>2493</v>
      </c>
      <c r="AR38" s="302"/>
      <c r="AS38" s="302"/>
      <c r="AT38" s="302"/>
      <c r="AU38" s="302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1:61" ht="21" customHeight="1">
      <c r="A39" s="129">
        <v>58</v>
      </c>
      <c r="B39" s="129"/>
      <c r="C39" s="129"/>
      <c r="D39" s="129"/>
      <c r="E39" s="130"/>
      <c r="F39" s="249">
        <v>75621</v>
      </c>
      <c r="G39" s="246"/>
      <c r="H39" s="246"/>
      <c r="I39" s="246"/>
      <c r="J39" s="246"/>
      <c r="K39" s="246">
        <v>16628</v>
      </c>
      <c r="L39" s="246"/>
      <c r="M39" s="246"/>
      <c r="N39" s="246"/>
      <c r="O39" s="246"/>
      <c r="P39" s="246">
        <v>235</v>
      </c>
      <c r="Q39" s="246"/>
      <c r="R39" s="246"/>
      <c r="S39" s="246"/>
      <c r="T39" s="246"/>
      <c r="U39" s="246" t="s">
        <v>206</v>
      </c>
      <c r="V39" s="246"/>
      <c r="W39" s="246"/>
      <c r="X39" s="246"/>
      <c r="Y39" s="246"/>
      <c r="Z39" s="306">
        <v>23.7</v>
      </c>
      <c r="AA39" s="306"/>
      <c r="AB39" s="306"/>
      <c r="AC39" s="306"/>
      <c r="AD39" s="306"/>
      <c r="AE39" s="4"/>
      <c r="AF39" s="4"/>
      <c r="AG39" s="4"/>
      <c r="AH39" s="4"/>
      <c r="AI39" s="4"/>
      <c r="AJ39" s="4"/>
      <c r="AK39" s="23"/>
      <c r="AL39" s="129">
        <v>59</v>
      </c>
      <c r="AM39" s="129"/>
      <c r="AN39" s="129"/>
      <c r="AO39" s="129"/>
      <c r="AP39" s="130"/>
      <c r="AQ39" s="301">
        <v>2501</v>
      </c>
      <c r="AR39" s="302"/>
      <c r="AS39" s="302"/>
      <c r="AT39" s="302"/>
      <c r="AU39" s="302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1:61" ht="21" customHeight="1">
      <c r="A40" s="129">
        <v>59</v>
      </c>
      <c r="B40" s="129"/>
      <c r="C40" s="129"/>
      <c r="D40" s="129"/>
      <c r="E40" s="130"/>
      <c r="F40" s="249">
        <v>82057</v>
      </c>
      <c r="G40" s="246"/>
      <c r="H40" s="246"/>
      <c r="I40" s="246"/>
      <c r="J40" s="246"/>
      <c r="K40" s="246">
        <v>18836</v>
      </c>
      <c r="L40" s="246"/>
      <c r="M40" s="246"/>
      <c r="N40" s="246"/>
      <c r="O40" s="246"/>
      <c r="P40" s="246">
        <v>278</v>
      </c>
      <c r="Q40" s="246"/>
      <c r="R40" s="246"/>
      <c r="S40" s="246"/>
      <c r="T40" s="246"/>
      <c r="U40" s="246" t="s">
        <v>206</v>
      </c>
      <c r="V40" s="246"/>
      <c r="W40" s="246"/>
      <c r="X40" s="246"/>
      <c r="Y40" s="246"/>
      <c r="Z40" s="306">
        <v>25.1</v>
      </c>
      <c r="AA40" s="306"/>
      <c r="AB40" s="306"/>
      <c r="AC40" s="306"/>
      <c r="AD40" s="306"/>
      <c r="AE40" s="4"/>
      <c r="AF40" s="4"/>
      <c r="AG40" s="4"/>
      <c r="AH40" s="4"/>
      <c r="AI40" s="4"/>
      <c r="AJ40" s="4"/>
      <c r="AK40" s="23"/>
      <c r="AL40" s="131">
        <v>60</v>
      </c>
      <c r="AM40" s="131"/>
      <c r="AN40" s="131"/>
      <c r="AO40" s="131"/>
      <c r="AP40" s="132"/>
      <c r="AQ40" s="303">
        <v>2755</v>
      </c>
      <c r="AR40" s="304"/>
      <c r="AS40" s="304"/>
      <c r="AT40" s="304"/>
      <c r="AU40" s="30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1:61" ht="21" customHeight="1">
      <c r="A41" s="131">
        <v>60</v>
      </c>
      <c r="B41" s="131"/>
      <c r="C41" s="131"/>
      <c r="D41" s="131"/>
      <c r="E41" s="132"/>
      <c r="F41" s="252">
        <v>92948</v>
      </c>
      <c r="G41" s="248"/>
      <c r="H41" s="248"/>
      <c r="I41" s="248"/>
      <c r="J41" s="248"/>
      <c r="K41" s="248">
        <v>21323</v>
      </c>
      <c r="L41" s="248"/>
      <c r="M41" s="248"/>
      <c r="N41" s="248"/>
      <c r="O41" s="248"/>
      <c r="P41" s="248">
        <v>343</v>
      </c>
      <c r="Q41" s="248"/>
      <c r="R41" s="248"/>
      <c r="S41" s="248"/>
      <c r="T41" s="248"/>
      <c r="U41" s="248" t="s">
        <v>206</v>
      </c>
      <c r="V41" s="248"/>
      <c r="W41" s="248"/>
      <c r="X41" s="248"/>
      <c r="Y41" s="248"/>
      <c r="Z41" s="307">
        <v>27.8</v>
      </c>
      <c r="AA41" s="307"/>
      <c r="AB41" s="307"/>
      <c r="AC41" s="307"/>
      <c r="AD41" s="307"/>
      <c r="AE41" s="4"/>
      <c r="AF41" s="4"/>
      <c r="AG41" s="4"/>
      <c r="AH41" s="4"/>
      <c r="AI41" s="4"/>
      <c r="AJ41" s="4"/>
      <c r="AK41" s="6"/>
      <c r="AL41" s="6"/>
      <c r="AM41" s="6"/>
      <c r="AN41" s="6"/>
      <c r="AO41" s="6"/>
      <c r="AP41" s="8"/>
      <c r="AQ41" s="7"/>
      <c r="AR41" s="6"/>
      <c r="AS41" s="6"/>
      <c r="AT41" s="6"/>
      <c r="AU41" s="6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1:61" ht="21" customHeight="1">
      <c r="A42" s="6"/>
      <c r="B42" s="6"/>
      <c r="C42" s="6"/>
      <c r="D42" s="6"/>
      <c r="E42" s="8"/>
      <c r="F42" s="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4"/>
      <c r="AF42" s="4"/>
      <c r="AG42" s="4"/>
      <c r="AH42" s="4"/>
      <c r="AI42" s="4"/>
      <c r="AJ42" s="4"/>
      <c r="AK42" s="4" t="s">
        <v>482</v>
      </c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1:61" ht="21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1:61" ht="21" customHeight="1">
      <c r="A44" s="5" t="s">
        <v>484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</row>
    <row r="45" spans="1:61" ht="21" customHeight="1">
      <c r="A45" s="5" t="s">
        <v>485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1:61" ht="21" customHeight="1">
      <c r="A46" s="4" t="s">
        <v>486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2:61" ht="21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1:61" ht="21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1:61" ht="2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1:61" ht="21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1:61" ht="21" customHeight="1">
      <c r="A51" s="68" t="s">
        <v>506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1:61" ht="21" customHeight="1" thickBo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17" t="s">
        <v>488</v>
      </c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1:61" ht="21" customHeight="1">
      <c r="A53" s="133" t="s">
        <v>16</v>
      </c>
      <c r="B53" s="133"/>
      <c r="C53" s="133"/>
      <c r="D53" s="133"/>
      <c r="E53" s="71"/>
      <c r="F53" s="82" t="s">
        <v>110</v>
      </c>
      <c r="G53" s="82"/>
      <c r="H53" s="82"/>
      <c r="I53" s="82"/>
      <c r="J53" s="82"/>
      <c r="K53" s="82"/>
      <c r="L53" s="82"/>
      <c r="M53" s="82" t="s">
        <v>162</v>
      </c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75" t="s">
        <v>163</v>
      </c>
      <c r="AB53" s="133"/>
      <c r="AC53" s="133"/>
      <c r="AD53" s="133"/>
      <c r="AE53" s="133"/>
      <c r="AF53" s="133"/>
      <c r="AG53" s="71"/>
      <c r="AH53" s="82" t="s">
        <v>164</v>
      </c>
      <c r="AI53" s="82"/>
      <c r="AJ53" s="82"/>
      <c r="AK53" s="82"/>
      <c r="AL53" s="82"/>
      <c r="AM53" s="82"/>
      <c r="AN53" s="82"/>
      <c r="AO53" s="82" t="s">
        <v>40</v>
      </c>
      <c r="AP53" s="82"/>
      <c r="AQ53" s="82"/>
      <c r="AR53" s="82"/>
      <c r="AS53" s="82"/>
      <c r="AT53" s="82"/>
      <c r="AU53" s="79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1:61" ht="21" customHeight="1">
      <c r="A54" s="88"/>
      <c r="B54" s="88"/>
      <c r="C54" s="88"/>
      <c r="D54" s="88"/>
      <c r="E54" s="89"/>
      <c r="F54" s="77"/>
      <c r="G54" s="77"/>
      <c r="H54" s="77"/>
      <c r="I54" s="77"/>
      <c r="J54" s="77"/>
      <c r="K54" s="77"/>
      <c r="L54" s="77"/>
      <c r="M54" s="77" t="s">
        <v>161</v>
      </c>
      <c r="N54" s="77"/>
      <c r="O54" s="77"/>
      <c r="P54" s="77"/>
      <c r="Q54" s="77"/>
      <c r="R54" s="77"/>
      <c r="S54" s="77"/>
      <c r="T54" s="77" t="s">
        <v>67</v>
      </c>
      <c r="U54" s="77"/>
      <c r="V54" s="77"/>
      <c r="W54" s="77"/>
      <c r="X54" s="77"/>
      <c r="Y54" s="77"/>
      <c r="Z54" s="77"/>
      <c r="AA54" s="76"/>
      <c r="AB54" s="134"/>
      <c r="AC54" s="134"/>
      <c r="AD54" s="134"/>
      <c r="AE54" s="134"/>
      <c r="AF54" s="134"/>
      <c r="AG54" s="73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8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1:61" ht="21" customHeight="1">
      <c r="A55" s="134"/>
      <c r="B55" s="134"/>
      <c r="C55" s="134"/>
      <c r="D55" s="134"/>
      <c r="E55" s="73"/>
      <c r="F55" s="77" t="s">
        <v>375</v>
      </c>
      <c r="G55" s="77"/>
      <c r="H55" s="77"/>
      <c r="I55" s="77" t="s">
        <v>501</v>
      </c>
      <c r="J55" s="77"/>
      <c r="K55" s="77"/>
      <c r="L55" s="77"/>
      <c r="M55" s="77" t="s">
        <v>375</v>
      </c>
      <c r="N55" s="77"/>
      <c r="O55" s="77"/>
      <c r="P55" s="77" t="s">
        <v>501</v>
      </c>
      <c r="Q55" s="77"/>
      <c r="R55" s="77"/>
      <c r="S55" s="77"/>
      <c r="T55" s="77" t="s">
        <v>375</v>
      </c>
      <c r="U55" s="77"/>
      <c r="V55" s="77"/>
      <c r="W55" s="77" t="s">
        <v>501</v>
      </c>
      <c r="X55" s="77"/>
      <c r="Y55" s="77"/>
      <c r="Z55" s="77"/>
      <c r="AA55" s="77" t="s">
        <v>375</v>
      </c>
      <c r="AB55" s="77"/>
      <c r="AC55" s="77"/>
      <c r="AD55" s="77" t="s">
        <v>501</v>
      </c>
      <c r="AE55" s="77"/>
      <c r="AF55" s="77"/>
      <c r="AG55" s="77"/>
      <c r="AH55" s="77" t="s">
        <v>375</v>
      </c>
      <c r="AI55" s="77"/>
      <c r="AJ55" s="77"/>
      <c r="AK55" s="77" t="s">
        <v>501</v>
      </c>
      <c r="AL55" s="77"/>
      <c r="AM55" s="77"/>
      <c r="AN55" s="77"/>
      <c r="AO55" s="77" t="s">
        <v>375</v>
      </c>
      <c r="AP55" s="77"/>
      <c r="AQ55" s="77"/>
      <c r="AR55" s="77" t="s">
        <v>501</v>
      </c>
      <c r="AS55" s="77"/>
      <c r="AT55" s="77"/>
      <c r="AU55" s="78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</row>
    <row r="56" spans="1:61" ht="21" customHeight="1">
      <c r="A56" s="15"/>
      <c r="B56" s="15"/>
      <c r="C56" s="15"/>
      <c r="D56" s="15"/>
      <c r="E56" s="1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</row>
    <row r="57" spans="1:61" ht="21" customHeight="1">
      <c r="A57" s="129" t="s">
        <v>500</v>
      </c>
      <c r="B57" s="129"/>
      <c r="C57" s="129"/>
      <c r="D57" s="129"/>
      <c r="E57" s="130"/>
      <c r="F57" s="90">
        <f>SUM(M57,T57,AA57,AH57,AO57)</f>
        <v>1117415</v>
      </c>
      <c r="G57" s="86"/>
      <c r="H57" s="86"/>
      <c r="I57" s="107">
        <f>SUM(P57,W57,AD57,AK57,AR57)</f>
        <v>39490898</v>
      </c>
      <c r="J57" s="107"/>
      <c r="K57" s="107"/>
      <c r="L57" s="107"/>
      <c r="M57" s="86">
        <v>94351</v>
      </c>
      <c r="N57" s="86"/>
      <c r="O57" s="86"/>
      <c r="P57" s="86">
        <v>23358316</v>
      </c>
      <c r="Q57" s="86"/>
      <c r="R57" s="86"/>
      <c r="S57" s="86"/>
      <c r="T57" s="86">
        <v>903023</v>
      </c>
      <c r="U57" s="86"/>
      <c r="V57" s="86"/>
      <c r="W57" s="86">
        <v>14383211</v>
      </c>
      <c r="X57" s="86"/>
      <c r="Y57" s="86"/>
      <c r="Z57" s="86"/>
      <c r="AA57" s="86">
        <v>52208</v>
      </c>
      <c r="AB57" s="86"/>
      <c r="AC57" s="86"/>
      <c r="AD57" s="86">
        <v>839439</v>
      </c>
      <c r="AE57" s="86"/>
      <c r="AF57" s="86"/>
      <c r="AG57" s="86"/>
      <c r="AH57" s="86">
        <v>30118</v>
      </c>
      <c r="AI57" s="86"/>
      <c r="AJ57" s="86"/>
      <c r="AK57" s="86">
        <v>352633</v>
      </c>
      <c r="AL57" s="86"/>
      <c r="AM57" s="86"/>
      <c r="AN57" s="86"/>
      <c r="AO57" s="86">
        <v>37715</v>
      </c>
      <c r="AP57" s="86"/>
      <c r="AQ57" s="86"/>
      <c r="AR57" s="86">
        <v>557299</v>
      </c>
      <c r="AS57" s="86"/>
      <c r="AT57" s="86"/>
      <c r="AU57" s="86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21" customHeight="1">
      <c r="A58" s="23"/>
      <c r="B58" s="23"/>
      <c r="C58" s="23"/>
      <c r="D58" s="23"/>
      <c r="E58" s="22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61" ht="21" customHeight="1">
      <c r="A59" s="129">
        <v>59</v>
      </c>
      <c r="B59" s="129"/>
      <c r="C59" s="129"/>
      <c r="D59" s="129"/>
      <c r="E59" s="130"/>
      <c r="F59" s="90">
        <f>SUM(M59,T59,AA59,AH59,AO59)</f>
        <v>1192793</v>
      </c>
      <c r="G59" s="86"/>
      <c r="H59" s="86"/>
      <c r="I59" s="107">
        <f>SUM(P59,W59,AD59,AK59,AR59)</f>
        <v>42892766</v>
      </c>
      <c r="J59" s="107"/>
      <c r="K59" s="107"/>
      <c r="L59" s="107"/>
      <c r="M59" s="86">
        <v>101621</v>
      </c>
      <c r="N59" s="86"/>
      <c r="O59" s="86"/>
      <c r="P59" s="86">
        <v>25812483</v>
      </c>
      <c r="Q59" s="86"/>
      <c r="R59" s="86"/>
      <c r="S59" s="86"/>
      <c r="T59" s="86">
        <v>958859</v>
      </c>
      <c r="U59" s="86"/>
      <c r="V59" s="86"/>
      <c r="W59" s="86">
        <v>15113219</v>
      </c>
      <c r="X59" s="86"/>
      <c r="Y59" s="86"/>
      <c r="Z59" s="86"/>
      <c r="AA59" s="86">
        <v>58120</v>
      </c>
      <c r="AB59" s="86"/>
      <c r="AC59" s="86"/>
      <c r="AD59" s="86">
        <v>956639</v>
      </c>
      <c r="AE59" s="86"/>
      <c r="AF59" s="86"/>
      <c r="AG59" s="86"/>
      <c r="AH59" s="86">
        <v>32455</v>
      </c>
      <c r="AI59" s="86"/>
      <c r="AJ59" s="86"/>
      <c r="AK59" s="86">
        <v>380565</v>
      </c>
      <c r="AL59" s="86"/>
      <c r="AM59" s="86"/>
      <c r="AN59" s="86"/>
      <c r="AO59" s="86">
        <v>41738</v>
      </c>
      <c r="AP59" s="86"/>
      <c r="AQ59" s="86"/>
      <c r="AR59" s="86">
        <v>629860</v>
      </c>
      <c r="AS59" s="86"/>
      <c r="AT59" s="86"/>
      <c r="AU59" s="86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61" ht="21" customHeight="1">
      <c r="A60" s="23"/>
      <c r="B60" s="23"/>
      <c r="C60" s="23"/>
      <c r="D60" s="23"/>
      <c r="E60" s="22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308">
        <v>1</v>
      </c>
      <c r="S60" s="308"/>
      <c r="T60" s="4"/>
      <c r="U60" s="4"/>
      <c r="V60" s="4"/>
      <c r="W60" s="4"/>
      <c r="X60" s="4"/>
      <c r="Y60" s="308">
        <v>1</v>
      </c>
      <c r="Z60" s="308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308">
        <v>1</v>
      </c>
      <c r="AU60" s="308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1:61" ht="21" customHeight="1">
      <c r="A61" s="131">
        <v>60</v>
      </c>
      <c r="B61" s="131"/>
      <c r="C61" s="131"/>
      <c r="D61" s="131"/>
      <c r="E61" s="132"/>
      <c r="F61" s="94">
        <f>SUM(M61,T61,AA61,AH61,AO61)</f>
        <v>1262138</v>
      </c>
      <c r="G61" s="95"/>
      <c r="H61" s="95"/>
      <c r="I61" s="95">
        <f>SUM(P61,W61,AD61,AK61,AR61)</f>
        <v>48739886</v>
      </c>
      <c r="J61" s="95"/>
      <c r="K61" s="95"/>
      <c r="L61" s="95"/>
      <c r="M61" s="91">
        <v>110126</v>
      </c>
      <c r="N61" s="91"/>
      <c r="O61" s="91"/>
      <c r="P61" s="91">
        <v>29819541</v>
      </c>
      <c r="Q61" s="91"/>
      <c r="R61" s="91"/>
      <c r="S61" s="91"/>
      <c r="T61" s="91">
        <v>1012323</v>
      </c>
      <c r="U61" s="91"/>
      <c r="V61" s="91"/>
      <c r="W61" s="91">
        <v>16750779</v>
      </c>
      <c r="X61" s="91"/>
      <c r="Y61" s="91"/>
      <c r="Z61" s="91"/>
      <c r="AA61" s="91">
        <v>59623</v>
      </c>
      <c r="AB61" s="91"/>
      <c r="AC61" s="91"/>
      <c r="AD61" s="91">
        <v>1034197</v>
      </c>
      <c r="AE61" s="91"/>
      <c r="AF61" s="91"/>
      <c r="AG61" s="91"/>
      <c r="AH61" s="91">
        <v>35452</v>
      </c>
      <c r="AI61" s="91"/>
      <c r="AJ61" s="91"/>
      <c r="AK61" s="91">
        <v>438294</v>
      </c>
      <c r="AL61" s="91"/>
      <c r="AM61" s="91"/>
      <c r="AN61" s="91"/>
      <c r="AO61" s="91">
        <v>44614</v>
      </c>
      <c r="AP61" s="91"/>
      <c r="AQ61" s="91"/>
      <c r="AR61" s="91">
        <v>697075</v>
      </c>
      <c r="AS61" s="91"/>
      <c r="AT61" s="91"/>
      <c r="AU61" s="91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1:61" ht="21" customHeight="1">
      <c r="A62" s="6"/>
      <c r="B62" s="6"/>
      <c r="C62" s="6"/>
      <c r="D62" s="6"/>
      <c r="E62" s="8"/>
      <c r="F62" s="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1:61" ht="21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1:61" ht="21" customHeight="1">
      <c r="A64" s="5" t="s">
        <v>487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1:61" ht="21" customHeight="1">
      <c r="A65" s="4" t="s">
        <v>486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2:61" ht="21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:61" ht="21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1:61" ht="21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1:61" ht="21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  <row r="70" spans="1:61" ht="21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</row>
    <row r="71" spans="1:61" ht="21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</row>
    <row r="72" spans="1:61" ht="21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</row>
    <row r="73" spans="1:61" ht="21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</row>
    <row r="74" spans="1:61" ht="21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</row>
    <row r="75" spans="1:61" ht="21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</row>
    <row r="76" spans="1:61" ht="21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</row>
    <row r="77" spans="1:61" ht="21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</row>
    <row r="78" spans="1:61" ht="21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</row>
    <row r="79" spans="1:61" ht="21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</row>
    <row r="80" spans="1:61" ht="21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</row>
    <row r="81" spans="1:61" ht="21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</row>
    <row r="82" spans="1:61" ht="21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</row>
    <row r="83" spans="1:61" ht="21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</row>
    <row r="84" spans="1:61" ht="21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</row>
    <row r="85" spans="1:61" ht="21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</row>
    <row r="86" spans="1:61" ht="21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</row>
    <row r="87" spans="1:61" ht="21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</row>
    <row r="88" spans="1:61" ht="21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</row>
    <row r="89" spans="1:61" ht="21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</row>
    <row r="90" spans="1:61" ht="21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1:61" ht="21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</row>
    <row r="92" spans="1:61" ht="21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</row>
    <row r="93" spans="1:61" ht="21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</row>
    <row r="94" spans="1:61" ht="21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</row>
    <row r="95" spans="1:61" ht="21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</row>
    <row r="96" spans="1:61" ht="21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</row>
    <row r="97" spans="1:61" ht="21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</row>
    <row r="98" spans="1:61" ht="21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</row>
    <row r="99" spans="1:61" ht="21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</row>
    <row r="100" spans="1:61" ht="21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</row>
    <row r="101" spans="1:61" ht="21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</row>
    <row r="102" spans="1:61" ht="21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</row>
    <row r="103" spans="1:61" ht="21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</row>
    <row r="104" spans="1:61" ht="21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</row>
    <row r="105" spans="1:61" ht="21" customHeight="1">
      <c r="A105" s="56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</row>
  </sheetData>
  <sheetProtection/>
  <mergeCells count="190">
    <mergeCell ref="AH59:AJ59"/>
    <mergeCell ref="AK59:AN59"/>
    <mergeCell ref="AO59:AQ59"/>
    <mergeCell ref="AR59:AU59"/>
    <mergeCell ref="AT60:AU60"/>
    <mergeCell ref="P61:S61"/>
    <mergeCell ref="T61:V61"/>
    <mergeCell ref="W61:Z61"/>
    <mergeCell ref="AA61:AC61"/>
    <mergeCell ref="AD61:AG61"/>
    <mergeCell ref="AH61:AJ61"/>
    <mergeCell ref="AK61:AN61"/>
    <mergeCell ref="AO61:AQ61"/>
    <mergeCell ref="AR61:AU61"/>
    <mergeCell ref="A4:AU4"/>
    <mergeCell ref="A7:AU7"/>
    <mergeCell ref="A30:AD30"/>
    <mergeCell ref="A51:AU51"/>
    <mergeCell ref="R60:S60"/>
    <mergeCell ref="AH57:AJ57"/>
    <mergeCell ref="AK57:AN57"/>
    <mergeCell ref="AO57:AQ57"/>
    <mergeCell ref="AR57:AU57"/>
    <mergeCell ref="Y60:Z60"/>
    <mergeCell ref="P59:S59"/>
    <mergeCell ref="T59:V59"/>
    <mergeCell ref="W59:Z59"/>
    <mergeCell ref="AA59:AC59"/>
    <mergeCell ref="AD59:AG59"/>
    <mergeCell ref="AD57:AG57"/>
    <mergeCell ref="F59:H59"/>
    <mergeCell ref="F61:H61"/>
    <mergeCell ref="I57:L57"/>
    <mergeCell ref="I59:L59"/>
    <mergeCell ref="I61:L61"/>
    <mergeCell ref="M57:O57"/>
    <mergeCell ref="M61:O61"/>
    <mergeCell ref="M59:O59"/>
    <mergeCell ref="Z37:AD37"/>
    <mergeCell ref="Z38:AD38"/>
    <mergeCell ref="Z39:AD39"/>
    <mergeCell ref="Z40:AD40"/>
    <mergeCell ref="Z41:AD41"/>
    <mergeCell ref="F57:H57"/>
    <mergeCell ref="P57:S57"/>
    <mergeCell ref="T57:V57"/>
    <mergeCell ref="W57:Z57"/>
    <mergeCell ref="AA57:AC57"/>
    <mergeCell ref="U40:Y40"/>
    <mergeCell ref="K41:O41"/>
    <mergeCell ref="P41:T41"/>
    <mergeCell ref="U41:Y41"/>
    <mergeCell ref="P37:T37"/>
    <mergeCell ref="U37:Y37"/>
    <mergeCell ref="F41:J41"/>
    <mergeCell ref="K37:O37"/>
    <mergeCell ref="K38:O38"/>
    <mergeCell ref="P38:T38"/>
    <mergeCell ref="U38:Y38"/>
    <mergeCell ref="K39:O39"/>
    <mergeCell ref="P39:T39"/>
    <mergeCell ref="U39:Y39"/>
    <mergeCell ref="K40:O40"/>
    <mergeCell ref="P40:T40"/>
    <mergeCell ref="AB19:AE19"/>
    <mergeCell ref="AF19:AI19"/>
    <mergeCell ref="AJ19:AM19"/>
    <mergeCell ref="AN19:AQ19"/>
    <mergeCell ref="AR19:AU19"/>
    <mergeCell ref="X16:AA16"/>
    <mergeCell ref="X17:AA17"/>
    <mergeCell ref="X18:AA18"/>
    <mergeCell ref="X19:AA19"/>
    <mergeCell ref="AF17:AI17"/>
    <mergeCell ref="AJ17:AM17"/>
    <mergeCell ref="AN17:AQ17"/>
    <mergeCell ref="AR17:AU17"/>
    <mergeCell ref="AB18:AE18"/>
    <mergeCell ref="AF18:AI18"/>
    <mergeCell ref="AJ18:AM18"/>
    <mergeCell ref="AN18:AQ18"/>
    <mergeCell ref="AR18:AU18"/>
    <mergeCell ref="AN15:AQ15"/>
    <mergeCell ref="AR15:AU15"/>
    <mergeCell ref="AB16:AE16"/>
    <mergeCell ref="AF16:AI16"/>
    <mergeCell ref="AJ16:AM16"/>
    <mergeCell ref="AN16:AQ16"/>
    <mergeCell ref="AR16:AU16"/>
    <mergeCell ref="N15:R15"/>
    <mergeCell ref="S15:W15"/>
    <mergeCell ref="X15:AA15"/>
    <mergeCell ref="AB15:AE15"/>
    <mergeCell ref="AF15:AI15"/>
    <mergeCell ref="AJ15:AM15"/>
    <mergeCell ref="A57:E57"/>
    <mergeCell ref="A59:E59"/>
    <mergeCell ref="A61:E61"/>
    <mergeCell ref="M13:M14"/>
    <mergeCell ref="W13:W14"/>
    <mergeCell ref="F32:O33"/>
    <mergeCell ref="P32:Y33"/>
    <mergeCell ref="F15:H15"/>
    <mergeCell ref="F16:H16"/>
    <mergeCell ref="F17:H17"/>
    <mergeCell ref="AR55:AU55"/>
    <mergeCell ref="F53:L54"/>
    <mergeCell ref="M54:S54"/>
    <mergeCell ref="T54:Z54"/>
    <mergeCell ref="M53:Z53"/>
    <mergeCell ref="AH53:AN54"/>
    <mergeCell ref="AO53:AU54"/>
    <mergeCell ref="AD55:AG55"/>
    <mergeCell ref="AA53:AG54"/>
    <mergeCell ref="W55:Z55"/>
    <mergeCell ref="AA55:AC55"/>
    <mergeCell ref="AH55:AJ55"/>
    <mergeCell ref="AK55:AN55"/>
    <mergeCell ref="AO55:AQ55"/>
    <mergeCell ref="F18:H18"/>
    <mergeCell ref="F19:H19"/>
    <mergeCell ref="I18:M18"/>
    <mergeCell ref="N18:R18"/>
    <mergeCell ref="S18:W18"/>
    <mergeCell ref="AL39:AP39"/>
    <mergeCell ref="A53:E55"/>
    <mergeCell ref="F55:H55"/>
    <mergeCell ref="I55:L55"/>
    <mergeCell ref="M55:O55"/>
    <mergeCell ref="P55:S55"/>
    <mergeCell ref="T55:V55"/>
    <mergeCell ref="AL40:AP40"/>
    <mergeCell ref="AQ36:AU36"/>
    <mergeCell ref="AQ37:AU37"/>
    <mergeCell ref="AQ38:AU38"/>
    <mergeCell ref="AQ39:AU39"/>
    <mergeCell ref="AQ40:AU40"/>
    <mergeCell ref="AK32:AP34"/>
    <mergeCell ref="AQ32:AU34"/>
    <mergeCell ref="AL36:AP36"/>
    <mergeCell ref="AL37:AP37"/>
    <mergeCell ref="AL38:AP38"/>
    <mergeCell ref="I15:M15"/>
    <mergeCell ref="I16:M16"/>
    <mergeCell ref="N16:R16"/>
    <mergeCell ref="S16:W16"/>
    <mergeCell ref="I17:M17"/>
    <mergeCell ref="K34:O35"/>
    <mergeCell ref="P34:T35"/>
    <mergeCell ref="U34:Y35"/>
    <mergeCell ref="Z32:AD35"/>
    <mergeCell ref="N17:R17"/>
    <mergeCell ref="S17:W17"/>
    <mergeCell ref="I19:M19"/>
    <mergeCell ref="N19:R19"/>
    <mergeCell ref="S19:W19"/>
    <mergeCell ref="AB17:AE17"/>
    <mergeCell ref="A37:E37"/>
    <mergeCell ref="A38:E38"/>
    <mergeCell ref="A39:E39"/>
    <mergeCell ref="A40:E40"/>
    <mergeCell ref="A41:E41"/>
    <mergeCell ref="F34:J35"/>
    <mergeCell ref="F37:J37"/>
    <mergeCell ref="F38:J38"/>
    <mergeCell ref="F39:J39"/>
    <mergeCell ref="F40:J40"/>
    <mergeCell ref="A15:E15"/>
    <mergeCell ref="A16:E16"/>
    <mergeCell ref="A17:E17"/>
    <mergeCell ref="A18:E18"/>
    <mergeCell ref="A19:E19"/>
    <mergeCell ref="A32:E35"/>
    <mergeCell ref="AF11:AI12"/>
    <mergeCell ref="AJ11:AM12"/>
    <mergeCell ref="AN11:AQ12"/>
    <mergeCell ref="AR11:AU12"/>
    <mergeCell ref="X10:AE10"/>
    <mergeCell ref="AF10:AM10"/>
    <mergeCell ref="AN10:AU10"/>
    <mergeCell ref="A9:E12"/>
    <mergeCell ref="F10:H12"/>
    <mergeCell ref="I10:M12"/>
    <mergeCell ref="N10:R12"/>
    <mergeCell ref="S10:W12"/>
    <mergeCell ref="X11:AA12"/>
    <mergeCell ref="F9:M9"/>
    <mergeCell ref="N9:W9"/>
    <mergeCell ref="X9:AU9"/>
    <mergeCell ref="AB11:AE12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2013-07-08T00:31:38Z</cp:lastPrinted>
  <dcterms:created xsi:type="dcterms:W3CDTF">2004-02-10T04:57:10Z</dcterms:created>
  <dcterms:modified xsi:type="dcterms:W3CDTF">2013-07-08T00:35:05Z</dcterms:modified>
  <cp:category/>
  <cp:version/>
  <cp:contentType/>
  <cp:contentStatus/>
</cp:coreProperties>
</file>